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embeddings/oleObject7.bin" ContentType="application/vnd.openxmlformats-officedocument.oleObject"/>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https://d.docs.live.net/e6363f59aedf56ec/Documentos/IDPYBA 2024/Pro 7550/marzo nmb/"/>
    </mc:Choice>
  </mc:AlternateContent>
  <xr:revisionPtr revIDLastSave="0" documentId="8_{BA0678DA-8D95-430B-904A-4BB0EF517814}" xr6:coauthVersionLast="47" xr6:coauthVersionMax="47" xr10:uidLastSave="{00000000-0000-0000-0000-000000000000}"/>
  <bookViews>
    <workbookView xWindow="-108" yWindow="-108" windowWidth="23256" windowHeight="12456" tabRatio="889" firstSheet="4" activeTab="4" xr2:uid="{00000000-000D-0000-FFFF-FFFF00000000}"/>
  </bookViews>
  <sheets>
    <sheet name="Sección 3. Metas Producto" sheetId="5" state="hidden" r:id="rId1"/>
    <sheet name="MP - SIT" sheetId="62" state="hidden" r:id="rId2"/>
    <sheet name="Act.Meta_SIT" sheetId="63" state="hidden" r:id="rId3"/>
    <sheet name="META 1" sheetId="96" state="hidden" r:id="rId4"/>
    <sheet name="META 2" sheetId="87" r:id="rId5"/>
    <sheet name="META 3" sheetId="93" r:id="rId6"/>
    <sheet name="META 4" sheetId="95" r:id="rId7"/>
    <sheet name="META 5" sheetId="90" r:id="rId8"/>
    <sheet name="META 6" sheetId="91" r:id="rId9"/>
    <sheet name="META 7" sheetId="92" r:id="rId10"/>
    <sheet name="HV 14" sheetId="47" state="hidden" r:id="rId11"/>
    <sheet name="Act. 14" sheetId="48" state="hidden" r:id="rId12"/>
    <sheet name="Hoja3" sheetId="66" state="hidden" r:id="rId13"/>
    <sheet name="Hoja1" sheetId="57" state="hidden" r:id="rId14"/>
  </sheets>
  <definedNames>
    <definedName name="_xlnm.Print_Area" localSheetId="3">'META 1'!$A$1:$I$61</definedName>
    <definedName name="_xlnm.Print_Area" localSheetId="4">'META 2'!$A$1:$I$61</definedName>
    <definedName name="_xlnm.Print_Area" localSheetId="5">'META 3'!$A$1:$I$54</definedName>
    <definedName name="_xlnm.Print_Area" localSheetId="6">'META 4'!$A$1:$I$57</definedName>
    <definedName name="_xlnm.Print_Area" localSheetId="7">'META 5'!$A$1:$I$67</definedName>
    <definedName name="_xlnm.Print_Area" localSheetId="8">'META 6'!$A$1:$I$74</definedName>
    <definedName name="_xlnm.Print_Area" localSheetId="9">'META 7'!$A$1:$I$58</definedName>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 localSheetId="9">#REF!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 localSheetId="9">#REF!</definedName>
    <definedName name="GRUPO_ETAREO">#REF!</definedName>
    <definedName name="GRUPO_ETAREOS" localSheetId="10">#REF!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 localSheetId="9">#REF!</definedName>
    <definedName name="GRUPO_ETAREOS">#REF!</definedName>
    <definedName name="GRUPO_ETARIO" localSheetId="10">#REF!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 localSheetId="9">#REF!</definedName>
    <definedName name="GRUPO_ETARIO">#REF!</definedName>
    <definedName name="GRUPO_ETNICO" localSheetId="10">#REF!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 localSheetId="9">#REF!</definedName>
    <definedName name="GRUPO_ETNICO">#REF!</definedName>
    <definedName name="GRUPOETNICO" localSheetId="10">#REF!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 localSheetId="9">#REF!</definedName>
    <definedName name="GRUPOETNICO">#REF!</definedName>
    <definedName name="GRUPOS_ETNICOS" localSheetId="5">#REF!</definedName>
    <definedName name="GRUPOS_ETNICOS" localSheetId="6">#REF!</definedName>
    <definedName name="GRUPOS_ETNICOS">#REF!</definedName>
    <definedName name="LOCALIDAD" localSheetId="10">#REF!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 localSheetId="9">#REF!</definedName>
    <definedName name="LOCALIDAD">#REF!</definedName>
    <definedName name="LOCALIZACION" localSheetId="10">#REF!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 localSheetId="9">#REF!</definedName>
    <definedName name="LOCALIZAC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93" l="1"/>
  <c r="C31" i="95"/>
  <c r="C27" i="95"/>
  <c r="G27" i="92"/>
  <c r="C27" i="92"/>
  <c r="E28" i="92"/>
  <c r="C31" i="92"/>
  <c r="C30" i="92"/>
  <c r="C29" i="92"/>
  <c r="C28" i="92"/>
  <c r="D28" i="87"/>
  <c r="D27" i="87"/>
  <c r="C28" i="91"/>
  <c r="C27" i="91"/>
  <c r="C28" i="90"/>
  <c r="C27" i="90"/>
  <c r="C31" i="93"/>
  <c r="C30" i="93"/>
  <c r="C29" i="93"/>
  <c r="C28" i="93"/>
  <c r="C27" i="93"/>
  <c r="G27" i="91"/>
  <c r="C31" i="91"/>
  <c r="C30" i="91"/>
  <c r="C29" i="91"/>
  <c r="G27" i="90"/>
  <c r="C31" i="90"/>
  <c r="C30" i="90"/>
  <c r="C29" i="90"/>
  <c r="G27" i="95"/>
  <c r="I27" i="95" s="1"/>
  <c r="F27" i="92" l="1"/>
  <c r="F27" i="91"/>
  <c r="F27" i="90"/>
  <c r="F27" i="95"/>
  <c r="G27" i="87" l="1"/>
  <c r="I27" i="87" s="1"/>
  <c r="F27" i="87"/>
  <c r="E31" i="87"/>
  <c r="C31" i="87"/>
  <c r="C30" i="87"/>
  <c r="C29" i="87"/>
  <c r="C28" i="87"/>
  <c r="C27" i="87"/>
  <c r="F27" i="93" l="1"/>
  <c r="F27" i="96" l="1"/>
  <c r="H38" i="96" l="1"/>
  <c r="E38" i="96"/>
  <c r="H27" i="96" l="1"/>
  <c r="H28" i="96" s="1"/>
  <c r="H29" i="96" s="1"/>
  <c r="H30" i="96" s="1"/>
  <c r="H31" i="96" s="1"/>
  <c r="H32" i="96" s="1"/>
  <c r="H33" i="96" s="1"/>
  <c r="H34" i="96" s="1"/>
  <c r="H35" i="96" s="1"/>
  <c r="H36" i="96" s="1"/>
  <c r="H37" i="96" s="1"/>
  <c r="J63" i="91"/>
  <c r="J64" i="91"/>
  <c r="J65" i="91"/>
  <c r="J62" i="91"/>
  <c r="J56" i="91"/>
  <c r="J57" i="91"/>
  <c r="J58" i="91"/>
  <c r="J59" i="91"/>
  <c r="J60" i="91"/>
  <c r="J61" i="91"/>
  <c r="J52" i="91"/>
  <c r="J53" i="91"/>
  <c r="J54" i="91"/>
  <c r="J55" i="91"/>
  <c r="J50" i="91"/>
  <c r="J51" i="91"/>
  <c r="J48" i="91"/>
  <c r="J49" i="91"/>
  <c r="J47" i="91"/>
  <c r="G27" i="96" l="1"/>
  <c r="I27" i="96" s="1"/>
  <c r="J47" i="90"/>
  <c r="J46" i="91" l="1"/>
  <c r="J48" i="90"/>
  <c r="J49" i="90"/>
  <c r="J50" i="90"/>
  <c r="J51" i="90"/>
  <c r="J52" i="90"/>
  <c r="J53" i="90"/>
  <c r="J54" i="90"/>
  <c r="J55" i="90"/>
  <c r="J56" i="90"/>
  <c r="J57" i="90"/>
  <c r="J58" i="90"/>
  <c r="L47" i="90" l="1"/>
  <c r="J47" i="92"/>
  <c r="L48" i="91" l="1"/>
  <c r="E31" i="95" l="1"/>
  <c r="C30" i="95"/>
  <c r="C29" i="95"/>
  <c r="C28" i="95"/>
  <c r="I27" i="93" l="1"/>
  <c r="E31" i="92" l="1"/>
  <c r="E30" i="92"/>
  <c r="E29" i="92"/>
  <c r="E27" i="92"/>
  <c r="E31" i="93" l="1"/>
  <c r="E30" i="93"/>
  <c r="E29" i="93"/>
  <c r="E28" i="93"/>
  <c r="E27" i="93"/>
  <c r="E30" i="87" l="1"/>
  <c r="E29" i="87"/>
  <c r="E28" i="87"/>
  <c r="E27" i="87"/>
  <c r="E31" i="90"/>
  <c r="E30" i="90"/>
  <c r="E29" i="90"/>
  <c r="E28" i="90"/>
  <c r="E27" i="90"/>
  <c r="E31" i="91"/>
  <c r="E30" i="91"/>
  <c r="E29" i="91"/>
  <c r="E28" i="91"/>
  <c r="E27" i="91"/>
  <c r="E27" i="95"/>
  <c r="H27" i="91" l="1"/>
  <c r="H27" i="95"/>
  <c r="H28" i="95" s="1"/>
  <c r="H29" i="95" s="1"/>
  <c r="H30" i="95" s="1"/>
  <c r="H31" i="95" s="1"/>
  <c r="H32" i="95" s="1"/>
  <c r="H33" i="95" s="1"/>
  <c r="H34" i="95" s="1"/>
  <c r="H35" i="95" s="1"/>
  <c r="H36" i="95" s="1"/>
  <c r="H37" i="95" s="1"/>
  <c r="H38" i="95" s="1"/>
  <c r="H27" i="92"/>
  <c r="H28" i="92" s="1"/>
  <c r="H27" i="90"/>
  <c r="H28" i="90" s="1"/>
  <c r="H29" i="90" s="1"/>
  <c r="H30" i="90" s="1"/>
  <c r="H31" i="90" s="1"/>
  <c r="H32" i="90" s="1"/>
  <c r="H33" i="90" s="1"/>
  <c r="H34" i="90" s="1"/>
  <c r="H35" i="90" s="1"/>
  <c r="H36" i="90" s="1"/>
  <c r="H37" i="90" s="1"/>
  <c r="H38" i="90" s="1"/>
  <c r="I27" i="90"/>
  <c r="H27" i="87"/>
  <c r="H28" i="87" s="1"/>
  <c r="F20" i="92"/>
  <c r="F19" i="92"/>
  <c r="F20" i="91"/>
  <c r="F19" i="91"/>
  <c r="I18" i="63"/>
  <c r="G18" i="63"/>
  <c r="D18" i="63"/>
  <c r="D30" i="62"/>
  <c r="I30" i="62" s="1"/>
  <c r="O13" i="5"/>
  <c r="AA13" i="5"/>
  <c r="K27" i="66"/>
  <c r="L25" i="66"/>
  <c r="L21" i="66"/>
  <c r="L17" i="66"/>
  <c r="L13" i="66"/>
  <c r="I19" i="48"/>
  <c r="D19" i="48"/>
  <c r="K13" i="5"/>
  <c r="AA17" i="5"/>
  <c r="AB17" i="5"/>
  <c r="G41" i="62"/>
  <c r="G40" i="62"/>
  <c r="G39" i="62"/>
  <c r="G38" i="62"/>
  <c r="G37" i="62"/>
  <c r="G36" i="62"/>
  <c r="G35" i="62"/>
  <c r="G34" i="62"/>
  <c r="G33" i="62"/>
  <c r="G32" i="62"/>
  <c r="G31" i="62"/>
  <c r="G30" i="62"/>
  <c r="F30" i="62"/>
  <c r="W15" i="5"/>
  <c r="U15" i="5"/>
  <c r="W13" i="5"/>
  <c r="V13" i="5"/>
  <c r="U13" i="5"/>
  <c r="AA21" i="5"/>
  <c r="AB21" i="5" s="1"/>
  <c r="AA19" i="5"/>
  <c r="AB19" i="5"/>
  <c r="G31" i="47"/>
  <c r="G32" i="47"/>
  <c r="G33" i="47"/>
  <c r="G34" i="47"/>
  <c r="G35" i="47"/>
  <c r="G36" i="47"/>
  <c r="G37" i="47"/>
  <c r="G38" i="47"/>
  <c r="G39" i="47"/>
  <c r="G40" i="47"/>
  <c r="G41" i="47"/>
  <c r="I21" i="5"/>
  <c r="I19" i="5"/>
  <c r="I17" i="5"/>
  <c r="F30" i="47"/>
  <c r="F31" i="47" s="1"/>
  <c r="F32" i="47" s="1"/>
  <c r="F33" i="47" s="1"/>
  <c r="F34" i="47" s="1"/>
  <c r="F35" i="47" s="1"/>
  <c r="F36" i="47" s="1"/>
  <c r="F37" i="47" s="1"/>
  <c r="F38" i="47" s="1"/>
  <c r="F39" i="47" s="1"/>
  <c r="F40" i="47" s="1"/>
  <c r="F41" i="47" s="1"/>
  <c r="D30" i="47"/>
  <c r="I30" i="47" s="1"/>
  <c r="S15" i="5"/>
  <c r="AA15" i="5" s="1"/>
  <c r="T15" i="5"/>
  <c r="X15" i="5"/>
  <c r="Z15" i="5"/>
  <c r="L15" i="5"/>
  <c r="M15" i="5"/>
  <c r="L13" i="5"/>
  <c r="M13" i="5"/>
  <c r="N13" i="5"/>
  <c r="N15" i="5"/>
  <c r="G30" i="47"/>
  <c r="C9" i="5"/>
  <c r="C8" i="5"/>
  <c r="C7" i="5"/>
  <c r="Y15" i="5"/>
  <c r="X13" i="5"/>
  <c r="Z13" i="5"/>
  <c r="Y13" i="5"/>
  <c r="S13" i="5"/>
  <c r="T13" i="5"/>
  <c r="K15" i="5"/>
  <c r="V15" i="5"/>
  <c r="J13" i="5"/>
  <c r="I13" i="5" s="1"/>
  <c r="J15" i="5"/>
  <c r="I15" i="5" s="1"/>
  <c r="AC19" i="5"/>
  <c r="F31" i="62"/>
  <c r="F32" i="62" s="1"/>
  <c r="AC17" i="5" l="1"/>
  <c r="D31" i="62"/>
  <c r="D32" i="62" s="1"/>
  <c r="I32" i="62" s="1"/>
  <c r="AC21" i="5"/>
  <c r="I27" i="92"/>
  <c r="L27" i="66"/>
  <c r="M27" i="66" s="1"/>
  <c r="AC15" i="5"/>
  <c r="AB15" i="5"/>
  <c r="I31" i="62"/>
  <c r="AC13" i="5"/>
  <c r="AB13" i="5"/>
  <c r="H30" i="62"/>
  <c r="H31" i="62"/>
  <c r="H32" i="62"/>
  <c r="F33" i="62"/>
  <c r="F34" i="62" s="1"/>
  <c r="F35" i="62" s="1"/>
  <c r="F36" i="62" s="1"/>
  <c r="F37" i="62" s="1"/>
  <c r="F38" i="62" s="1"/>
  <c r="F39" i="62" s="1"/>
  <c r="F40" i="62" s="1"/>
  <c r="F41" i="62" s="1"/>
  <c r="D31" i="47"/>
  <c r="H30" i="47"/>
  <c r="D33" i="62"/>
  <c r="H29" i="92"/>
  <c r="H30" i="92" s="1"/>
  <c r="H31" i="92" s="1"/>
  <c r="H32" i="92" s="1"/>
  <c r="H33" i="92" s="1"/>
  <c r="H34" i="92" s="1"/>
  <c r="H35" i="92" s="1"/>
  <c r="H36" i="92" s="1"/>
  <c r="H37" i="92" s="1"/>
  <c r="H38" i="92" s="1"/>
  <c r="H28" i="91"/>
  <c r="H29" i="91" s="1"/>
  <c r="H30" i="91" s="1"/>
  <c r="H31" i="91" s="1"/>
  <c r="H32" i="91" s="1"/>
  <c r="H33" i="91" s="1"/>
  <c r="H34" i="91" s="1"/>
  <c r="H35" i="91" s="1"/>
  <c r="H36" i="91" s="1"/>
  <c r="H29" i="87"/>
  <c r="H30" i="87" s="1"/>
  <c r="H31" i="87" s="1"/>
  <c r="H32" i="87" s="1"/>
  <c r="H33" i="87" s="1"/>
  <c r="H34" i="87" s="1"/>
  <c r="H35" i="87" s="1"/>
  <c r="H36" i="87" s="1"/>
  <c r="H37" i="87" s="1"/>
  <c r="H38" i="87" s="1"/>
  <c r="H27" i="93"/>
  <c r="H28" i="93" s="1"/>
  <c r="H33" i="62" l="1"/>
  <c r="I33" i="62"/>
  <c r="D34" i="62"/>
  <c r="D32" i="47"/>
  <c r="H31" i="47"/>
  <c r="I31" i="47"/>
  <c r="H29" i="93"/>
  <c r="H30" i="93" s="1"/>
  <c r="H31" i="93" s="1"/>
  <c r="H32" i="93" s="1"/>
  <c r="H33" i="93" s="1"/>
  <c r="H34" i="93" s="1"/>
  <c r="H35" i="93" s="1"/>
  <c r="H36" i="93" s="1"/>
  <c r="H37" i="93" s="1"/>
  <c r="H32" i="47" l="1"/>
  <c r="D33" i="47"/>
  <c r="I32" i="47"/>
  <c r="D35" i="62"/>
  <c r="I34" i="62"/>
  <c r="H34" i="62"/>
  <c r="D34" i="47" l="1"/>
  <c r="H33" i="47"/>
  <c r="I33" i="47"/>
  <c r="D36" i="62"/>
  <c r="H35" i="62"/>
  <c r="I35" i="62"/>
  <c r="I36" i="62" l="1"/>
  <c r="H36" i="62"/>
  <c r="D37" i="62"/>
  <c r="H34" i="47"/>
  <c r="D35" i="47"/>
  <c r="I34" i="47"/>
  <c r="D36" i="47" l="1"/>
  <c r="H35" i="47"/>
  <c r="I35" i="47"/>
  <c r="H37" i="62"/>
  <c r="I37" i="62"/>
  <c r="D38" i="62"/>
  <c r="I36" i="47" l="1"/>
  <c r="D37" i="47"/>
  <c r="H36" i="47"/>
  <c r="H38" i="62"/>
  <c r="D39" i="62"/>
  <c r="I38" i="62"/>
  <c r="I37" i="47" l="1"/>
  <c r="D38" i="47"/>
  <c r="H37" i="47"/>
  <c r="D40" i="62"/>
  <c r="I39" i="62"/>
  <c r="H39" i="62"/>
  <c r="H38" i="47" l="1"/>
  <c r="I38" i="47"/>
  <c r="D39" i="47"/>
  <c r="H40" i="62"/>
  <c r="I40" i="62"/>
  <c r="D41" i="62"/>
  <c r="I39" i="47" l="1"/>
  <c r="D40" i="47"/>
  <c r="H39" i="47"/>
  <c r="I41" i="62"/>
  <c r="H41" i="62"/>
  <c r="I40" i="47" l="1"/>
  <c r="D41" i="47"/>
  <c r="H40" i="47"/>
  <c r="H41" i="47" l="1"/>
  <c r="I41" i="47"/>
  <c r="H37" i="91" l="1"/>
  <c r="H38" i="91" s="1"/>
  <c r="I27" i="9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<sst xmlns="http://schemas.openxmlformats.org/spreadsheetml/2006/main" count="1300" uniqueCount="487">
  <si>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</si>
  <si>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</si>
  <si>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</si>
  <si>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</si>
  <si>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</si>
  <si>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</si>
  <si>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</si>
  <si>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</si>
  <si>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PLAN DE DESARROLLO - BOGOTÁ MEJOR PARA TODOS 2016-2020</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</si>
  <si>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</si>
  <si>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</si>
  <si>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</si>
  <si>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</si>
  <si>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</si>
  <si>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</si>
  <si>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</si>
  <si>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</si>
  <si>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</si>
  <si>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</si>
  <si>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</si>
  <si>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</si>
  <si>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</si>
  <si>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</si>
  <si>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</si>
  <si>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</si>
  <si>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</si>
  <si>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</si>
  <si>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</si>
  <si>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</si>
  <si>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</si>
  <si>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</si>
  <si>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</si>
  <si>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</si>
  <si>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</si>
  <si>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</si>
  <si>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</si>
  <si>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</si>
  <si>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</si>
  <si>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</si>
  <si>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</si>
  <si>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2.600 kilómetro carril de vías</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</si>
  <si>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</si>
  <si>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</si>
  <si>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</si>
  <si>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</si>
  <si>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</si>
  <si>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</si>
  <si>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</si>
  <si>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Instalar 35.000 señales verticales de pedestal</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</si>
  <si>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</si>
  <si>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</si>
  <si>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</si>
  <si>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</si>
  <si>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Realizar el 100% de las actividades para la segunda fase del Sistema Inteligente de Tranporte - SIT</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</si>
  <si>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</si>
  <si>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</si>
  <si>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</si>
  <si>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</si>
  <si>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</si>
  <si>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Realizar el 100% de las actividades para la segunda fase de Semáforos Inteligentes.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</si>
  <si>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</si>
  <si>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</si>
  <si>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</si>
  <si>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Realizar el 100% de las actividades para la primera fase de Detección Electrónica DEI</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</si>
  <si>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</si>
  <si>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</si>
  <si>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</si>
  <si>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</si>
  <si>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</si>
  <si>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</si>
  <si>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</si>
  <si>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</si>
  <si>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</si>
  <si>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</si>
  <si>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</si>
  <si>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</si>
  <si>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</si>
  <si>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</si>
  <si>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</si>
  <si>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</si>
  <si>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</si>
  <si>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</si>
  <si>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</si>
  <si>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</si>
  <si>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</si>
  <si>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</si>
  <si>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</si>
  <si>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</si>
  <si>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</si>
  <si>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</si>
  <si>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</si>
  <si>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</si>
  <si>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</si>
  <si>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</si>
  <si>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</si>
  <si>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</si>
  <si>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</si>
  <si>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</si>
  <si>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</si>
  <si>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</si>
  <si>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</si>
  <si>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</si>
  <si>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</si>
  <si>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</si>
  <si>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</si>
  <si>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</si>
  <si>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</si>
  <si>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</si>
  <si>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</si>
  <si>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</si>
  <si>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</si>
  <si>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</si>
  <si>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</si>
  <si>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</si>
  <si>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</si>
  <si>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</si>
  <si>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</si>
  <si>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</si>
  <si>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</si>
  <si>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</si>
  <si>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</si>
  <si>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</si>
  <si>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</si>
  <si>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</si>
  <si>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</si>
  <si>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</si>
  <si>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</si>
  <si>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</si>
  <si>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</si>
  <si>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</si>
  <si>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</si>
  <si>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</si>
  <si>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</si>
  <si>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</si>
  <si>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</si>
  <si>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</si>
  <si>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</si>
  <si>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</si>
  <si>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</si>
  <si>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</si>
  <si>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</si>
  <si>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</si>
  <si>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</si>
  <si>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</si>
  <si>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</si>
  <si>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</si>
  <si>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</si>
  <si>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</si>
  <si>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</si>
  <si>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</si>
  <si>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</si>
  <si>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</si>
  <si>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</si>
  <si>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</si>
  <si>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</si>
  <si>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</si>
  <si>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</si>
  <si>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</si>
  <si>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</si>
  <si>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</si>
  <si>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</si>
  <si>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</si>
  <si>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</si>
  <si>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</si>
  <si>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</si>
  <si>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</si>
  <si>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</si>
  <si>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</si>
  <si>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</si>
  <si>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</si>
  <si>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</si>
  <si>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</si>
  <si>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</si>
  <si>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</si>
  <si>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</si>
  <si>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</si>
  <si>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</si>
  <si>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</si>
  <si>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</si>
  <si>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</si>
  <si>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</si>
  <si>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</si>
  <si>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</si>
  <si>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</si>
  <si>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NICOLAS ADOLFO CORREAL HUERTAS</t>
  </si>
  <si>
    <t>44. Subsecretario (a) / Ordenador (a) de gasto</t>
  </si>
  <si>
    <t>DIANA VIDAL</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</si>
  <si>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</si>
  <si>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</si>
  <si>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</si>
  <si>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</si>
  <si>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</si>
  <si>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</si>
  <si>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</si>
  <si>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</si>
  <si>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</si>
  <si>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Subsecretaría de Servicios de la Movilidad</t>
  </si>
  <si>
    <t>ORDENADOR DEL GASTO:</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</si>
  <si>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</si>
  <si>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</si>
  <si>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</si>
  <si>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</si>
  <si>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</si>
  <si>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</si>
  <si>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</si>
  <si>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</si>
  <si>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</si>
  <si>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</si>
  <si>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</si>
  <si>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</si>
  <si>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</si>
  <si>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</si>
  <si>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</si>
  <si>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</si>
  <si>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</si>
  <si>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</si>
  <si>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</si>
  <si>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</si>
  <si>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</si>
  <si>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</si>
  <si>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</si>
  <si>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 xml:space="preserve">FORMATO DE REPORTE DEL MES DE ABRIL </t>
  </si>
  <si>
    <t>PARTE 1. Identificación del Indicador</t>
  </si>
  <si>
    <t>Código SEGPLAN Meta/Actividad Proyecto</t>
  </si>
  <si>
    <t>Descripción Meta/Actividad Proyecto de Inversión o de Gestión</t>
  </si>
  <si>
    <t>Rediseñar e Implementar la estructura orgánica del Instituto</t>
  </si>
  <si>
    <t>Meta/Actividad con territorialización</t>
  </si>
  <si>
    <t>Dependencia responsable</t>
  </si>
  <si>
    <t>Gerencia del proyecto</t>
  </si>
  <si>
    <t>Indicador PMR</t>
  </si>
  <si>
    <t>Nombre Proyecto</t>
  </si>
  <si>
    <t>Fortalecimiento institucional de la estructura organizacional del IDPYBA Bogotá</t>
  </si>
  <si>
    <t>Código del Proyecto</t>
  </si>
  <si>
    <t>Código del proceso</t>
  </si>
  <si>
    <t>PE03</t>
  </si>
  <si>
    <t>Objetivo estratégico</t>
  </si>
  <si>
    <t>Rediseñar e implementar la estructura orgánica del Instituto</t>
  </si>
  <si>
    <t>Meta Sectorial</t>
  </si>
  <si>
    <t>Realizar el fortalecimiento institucional de la estructura orgánica y funcional de la estructura orgánica y funcional de la SDA, IDGER, JBB, E  IDPYBA</t>
  </si>
  <si>
    <t>Nombre del indicador</t>
  </si>
  <si>
    <t>0900G108 Diagnósticos Desarrollados</t>
  </si>
  <si>
    <t>Tipología</t>
  </si>
  <si>
    <t>Fecha de programación</t>
  </si>
  <si>
    <t>noviembre de 2023</t>
  </si>
  <si>
    <t>Tipo anualización</t>
  </si>
  <si>
    <t>Objetivo y descripción del Indicador</t>
  </si>
  <si>
    <t>Realizar el fortalecimiento institucional de la estructura orgánica y funcional de la estructura orgánica y funcional de la SDA, IDGER, JBB, E  IDPYBA mediante el desarrollo e implementación de un estudio técnico de rediseño institucional</t>
  </si>
  <si>
    <t>Fuente u origen de Datos</t>
  </si>
  <si>
    <t>Plan de Acción</t>
  </si>
  <si>
    <t>Fórmula de Cálculo</t>
  </si>
  <si>
    <t>Actividades ejecutadas del plan de acción / Actividades programadas en el plan de acción</t>
  </si>
  <si>
    <t>Unidad de medida del indicador</t>
  </si>
  <si>
    <t xml:space="preserve">Nombre de las Variables </t>
  </si>
  <si>
    <t>Magnitud Ejecutada</t>
  </si>
  <si>
    <t xml:space="preserve">Magnitud programada </t>
  </si>
  <si>
    <t>Actividades ejecutadas del plan de acción</t>
  </si>
  <si>
    <t>Actividades programadas en el plan de acción</t>
  </si>
  <si>
    <t>Unidad de medida (de la variable)</t>
  </si>
  <si>
    <t>Descripción de la variable</t>
  </si>
  <si>
    <t xml:space="preserve">Dentro del Plan de Acción se establecen actividades y productos que deben ejecutarse para dar implementación al estudio técnico. Estos son, acuerdos de consejo directivo, resoluciones entre otras. En este item, se relacionan la cantidad de actividadas ejecutadas y su peso ponderado en el Plan de Acción </t>
  </si>
  <si>
    <t xml:space="preserve">Dentro del Plan de Acción se establecen actividades y productos que deben ejecutarse para dar implementación al estudio técnico. Estos son, acuerdos de consejo directivo, resoluciones entre otras. En este item, se relacionan la cantidad de actividadas programadas y su peso ponderado en el Plan de Acción </t>
  </si>
  <si>
    <t>Inicio de la Serie</t>
  </si>
  <si>
    <t>Línea base</t>
  </si>
  <si>
    <t>Acumulado cuatrienio</t>
  </si>
  <si>
    <t>Fin de la Serie</t>
  </si>
  <si>
    <t>Valor de la Meta</t>
  </si>
  <si>
    <t>Frecuencia del reporte</t>
  </si>
  <si>
    <t>MENSUAL</t>
  </si>
  <si>
    <t xml:space="preserve">Justificación meta inferior a línea base </t>
  </si>
  <si>
    <t>Se realiza programación, teniendo en cuenta programación cuatrienio plan de desarrollo</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</si>
  <si>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</si>
  <si>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</si>
  <si>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</si>
  <si>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</si>
  <si>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</si>
  <si>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</si>
  <si>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</si>
  <si>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</si>
  <si>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</si>
  <si>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</si>
  <si>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</si>
  <si>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Para la presente vigencia se dio continuidad del rediseño institucional, donde el dia 25 de enero de 2023, el DASCD realizó observaciones a los proyectos de acuerdo, los cuales fueron analizados y ajustados por el IDPYBA, efectuando así, un nuevo alcance al estudio técnico mediante radicado 2023EE0000971 del 01 de febrero de 2023. Para el el mes de marzo de 2023, mediante radicado IDPYBA 2023ER0003553 y radicado DASCD 2-2023-3767, el citado Departamento Administrativo emitió concepto técnico favorable para la modificación de la estructura organizacional, planta de personal y Manual de Funciones y Competencias Laborales del IDPYBA. En el mes de abril el Consejo Directivo aprobó la modificación de la estructura organizacional, la planta de empleos y el Manual Especifico de Funciones y Competencias Laborales, conforme al concepto de viabilidad expedido por el DASCD, asi mismo se expidió el Acuerdo 002 de 2023 “Por medio del cual se modifica la estructura organizacional del Instituto Distrital de Protección y Bienestar Animal – IDPYBA y se dictan otras disposiciones” y el Acuerdo 003 de 2023 “Por medio de la cual se modifica la Planta de Empleos del Instituto Distrital de Protección y Bienestar Animal – IDPYBA y se dictan otras disposiciones”, asimismo, se expide la Resolución del 25 de mayo de 2025, “Por medio de la cual se modifica la Resolución 108 de 2019, Manual Especifico de Funciones y Competencias Laborales de la planta de empleos del Instituto Distrital de Protección y Bienestar Animal (IDPYBA)”. Por ultimo, se radico solicitud y estudio técnico para la modificación del Manual De Funciones Y Competencias Laborales, el 09 de noviembre de 2023, el DASCD emitió concepto técnico favorable bajo el radicado 2-2023-14543 del DASCD y 2023ER0015109 IDPYBA, es así, como se expide la Resolución 980 del 21 de noviembre de 2023, “Por medio de la cual se modifica el artículo 1° de la Resolución 108 de 2019, que establece el Manual Específico de Funciones y Competencias Laborales de la planta de empleos del Instituto Distrital de Protección y Bienestar Animal con relación a la ficha técnica del empleo denominado como Profesional Especializado, Código 222, Grado 03 adscrito a la Subdirección de Atención a la Fauna”</t>
  </si>
  <si>
    <t>Descripción retrasos y soluciones</t>
  </si>
  <si>
    <t>Beneficios para la Comunidad/Entidad</t>
  </si>
  <si>
    <t>PARTE 3. Actualización y Responsables del reporte</t>
  </si>
  <si>
    <t>Control de actualizaciones</t>
  </si>
  <si>
    <t xml:space="preserve">Fecha </t>
  </si>
  <si>
    <t>Campo modificado</t>
  </si>
  <si>
    <t>Modificación realizada.</t>
  </si>
  <si>
    <t>Responsable del Análisis</t>
  </si>
  <si>
    <t>XIMENA DEL PILAR RODRIGUEZ CIFUENTES</t>
  </si>
  <si>
    <t>Responsable del reporte</t>
  </si>
  <si>
    <t>Jefe de Oficina y/o Subdirector(a)</t>
  </si>
  <si>
    <t>JESUS ALBERTO MARTINEZ CESPEDES</t>
  </si>
  <si>
    <t>Firma Jefe Oficina y/o Subdirector(a)</t>
  </si>
  <si>
    <t>Fortalecer los canales de comunicación</t>
  </si>
  <si>
    <t>Grupo Comunicaciones</t>
  </si>
  <si>
    <t>Garantizar accesibilidad a la información institucional a los grupos de valor, a través de los mecanismos y canales que disponga el Instituto</t>
  </si>
  <si>
    <t>Planes Estratégicos Formulados</t>
  </si>
  <si>
    <t>Enero de 2024</t>
  </si>
  <si>
    <t xml:space="preserve">Medir el fortalecimiento de los canales de Comunicación  del Instituto  a través de actividades y tareas como implementación de campañas de comunicación  internas y externas, diseño de piezas gráficas, producción de videos, cubrimiento y divulgación de actividades del IDPYBA, gestión de Redes Sociales y Página Web, y gestión y relacionamiento con los medios de comunicación </t>
  </si>
  <si>
    <t>Actividades ejecutadas para el fortalecimiento de los canales de comunicación / Actividades programadas para el fortalecimiento de los canales de comunicación</t>
  </si>
  <si>
    <t>Actividades ejecutadas para el fortalecimiento de los canales de comunicación</t>
  </si>
  <si>
    <t>Actividades programadas para el fortalecimiento de los canales de comunicación</t>
  </si>
  <si>
    <t xml:space="preserve">Esta conformado por las actividades  realizadas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</si>
  <si>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 xml:space="preserve">Corresponde a las actividades  programadas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</si>
  <si>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Gracias a la gestión realizada en el fortalecimiento de los canales de comunicacion la ciudadanía se ha apropiado de la misionalidad del Instituto, a través de contenidos digitales e información divulgada a través de los medios de comunicación.  Se acerca a la ciudadanía al conocimiento de los planes, proyectos y programas del Instituto de Protección Animal y se facilita su acceso a la oferta institucional. Adicionalmente, con ello logra concientización en la mejora del buen trato y respeto a los animales de Bogotá, se visibiliza la gestión del Instituto y finalmente se alcanza a cumplir el objetivo de educar a la ciudadanía en aspectos de maltrato animal, tenencia responsable, sensibilización respecto al cuidado de la Fauna, rutas de denuncia, etc. La meta ha logrado un fortalecimiento de los canales de comunicación con la ciudadanía, gestionando: Piezas Gráficas 316, Videos 84, Notas y Comunicados 39, Publicaciones Facebook 965, Publicaciones Twitter 1066, Publicaciones Instagram 948,Impresiones en redes 11.824.418</t>
  </si>
  <si>
    <t>Se mantuvo la ampliación de la base de seguidores, el fortalecimiento de la red de periodistas aliados y medios de comunicación masivos y comunitarios, asi mismo, se llevo a cabo la amplificación masiva de los productos audiovisuales y la continua divulgación de jornadas de esterilización y apertura de las jornadas de adopción, destacando el desarrollo y publicacion de todas las actividades concernientes a comunicaciones.</t>
  </si>
  <si>
    <t>Acumulado Año</t>
  </si>
  <si>
    <t>Piezas Gráficas</t>
  </si>
  <si>
    <t>Videos</t>
  </si>
  <si>
    <t>Notas y Comunicados</t>
  </si>
  <si>
    <t>Publicaciones Facebook</t>
  </si>
  <si>
    <t>Publicaciones Twitter</t>
  </si>
  <si>
    <t>Publicaciones Instagram</t>
  </si>
  <si>
    <t>Impresiones en redes</t>
  </si>
  <si>
    <t xml:space="preserve">Gracias a la gestión realizada por el grupo de comunicaciones se ha logrado una divulgación externa de tipo permanente sobre la misionalidad del Instituto, como de los avances y acciones realizadas para la protección y el bienestar de los animales, con contenidos publicados en los canales de comunicación con que cuenta la entidad, específicamente en redes sociales Facebook, Twitter e Instagram, como en la sección de noticias de la página web; además de gestiones free press con medios de comunicación masiva con publicaciones frecuentes en medios de gran importancia como Semana, El Tiempo, City Tv, El Espectador, Noticias Caracol, Noticias RCN, Blu Radio, Caracol Radio, La FM, Infobae, entre otros.
 La acción comunicativa propende por acercar a la ciudadanía al conocimiento de los planes, proyectos y programas del Instituto de Protección Animal, así como la para contribuir a la sensibilización y educación de esta en aspectos relacionados, entre otros temas, con maltrato animal, tenencia responsable, cuidado de la Fauna, canales de denuncia y adopciones.  </t>
  </si>
  <si>
    <t>MARTHA CATALINA GÓMEZ GONZÁLEZ</t>
  </si>
  <si>
    <t>MARTHA CATALINA GÓMEZ GONZÁLEZ - JESUS ALBERTO MARTINEZ CESPEDES</t>
  </si>
  <si>
    <t>Articular una (1)  batería de herramientas de planeación para el instituto distrital de protección y bienestar animal</t>
  </si>
  <si>
    <t>Oficina Asesora de Planeación</t>
  </si>
  <si>
    <t>PE01</t>
  </si>
  <si>
    <t>Desarrollar herramientas técnicas, dinámicas y confiables, a través del manejo y gestión de conocimiento. 
Garantizar accesibilidad a la información institucional a los grupos de valor, a través de los mecanismos y canales que disponga el Instituto</t>
  </si>
  <si>
    <t>Instrumentos De Gestión Y Control Optimizados</t>
  </si>
  <si>
    <t>Articular herramientas de planeación para el instituto distrital de protección y bienestar animal</t>
  </si>
  <si>
    <t>Plan de acción</t>
  </si>
  <si>
    <t xml:space="preserve"> Instrumentos De Gestión Y Control en Ejecución / Instrumentos De Gestión Y Control Identificados</t>
  </si>
  <si>
    <t xml:space="preserve"> Instrumentos De Gestión Y Control  en Ejecución</t>
  </si>
  <si>
    <t>Instrumentos De Gestión Y Control Identificados</t>
  </si>
  <si>
    <t>Herramientas de Planeación Articuladas en Ejecución</t>
  </si>
  <si>
    <t>Herramientas de Planeación Articuladas Identificadas por las dependencias del Instituto</t>
  </si>
  <si>
    <t>% Avance de meta acumulado</t>
  </si>
  <si>
    <t>% Avance Acumulado frente al PHD</t>
  </si>
  <si>
    <t>La meta presenta un nivel de avance a corte de Marzo de 2024 del 0,061 el cual corresponde a los reportes realizados en el mes de marzo de 2024 de los Proyectos de Inversión de la entidad: Reporte en el Sistema de Seguimiento de Proyectos de Inversión SPI, Consolidación y publicación del  Plan Operativo Anual POA, Informe de seguimiento a los indicadores  del  Plan Operativo Anual POA, Elaboración de informe de Alertas y recomendaciones para los Gerentes de Proyecto, Revisión y publicación de las Hojas de vida de los indicadores.
En el mes de marzo se participó en una reunión con la Secretaría Distrital de la Mujer, durante la cual se presentó y discutió el boletín de resultados de la marcación del Trazador Presupuestal de Igualdad y Equidad de Género (TPIEG). Adicionalmente, se remitió mediante correo electrónico el 18/03/24 las condiciones de marcación del Trazador en mención para el primer semestre de la presente vigencia.</t>
  </si>
  <si>
    <t>La meta presenta un nivel de avance acumulado del 0,061 el cual corresponde a los reportes realizados en el mes de enero, febrero y marzo de 2024 de los Proyectos de Inversión de la entidad: Indicadores PMR. Reporte en el Sistema de Seguimiento de Proyectos de Inversión SPI, Consolidación y publicación del  Plan Operativo Anual POA, Informe de seguimiento a los indicadores  del  Plan Operativo Anual POA, Elaboración de informe de Alertas y recomendaciones para los Gerentes de Proyecto, Revisión y publicación de las Hojas de vida de los indicadores y, SEGPLAN.</t>
  </si>
  <si>
    <t>La entidad presenta información a las partes interesadas que permite realizar seguimiento a las diferentes actividades misionales y de apoyo que se ejecutan en la vigencia. La entidad da cumplimiento a la consolidación y reporte de información que permite en oportunidad cumplir con los reportes que permitan realizar monitoreo y control sobre su gestión.</t>
  </si>
  <si>
    <t>Con la actualización, modificación y eliminación de documentos permite que los colaboradores apliquen los procesos como están definidos en los documentos brindando un mejor servicio para las partes interesadas. Adicionalmente se envían recordatorios a las áreas para el reporte de las actividades programadas en el Mapa de riesgos de Corrupción , Mapas de riesgos de gestión por procesos y Plan Anticorrupción y de atención al Ciudadano.</t>
  </si>
  <si>
    <t>WILLIAM GUERRERO - MARCELA PLAZAS - MANUEL CUBIDES</t>
  </si>
  <si>
    <t xml:space="preserve">BLANCA EDILSA VARGAS CAVIELES						
</t>
  </si>
  <si>
    <t xml:space="preserve">JEFE OFICINA ASESORA DE PLANEACIÓN </t>
  </si>
  <si>
    <t>Implementar el Modelo Integrado de Planeación y Gestión- MIPG</t>
  </si>
  <si>
    <t>Desarrollar herramientas técnicas, pertinentes, dinámicas y confiables, a través del manejo y gestión de conocimiento, que apoye una toma de decisiones y una rendición cuentas transparente. Integrar las herramientas de planeación, gestión y control, mediante un enfoque basado en el modelo integrado de planeación y gestión MIPG.</t>
  </si>
  <si>
    <t>Avance en la implementación del sistema de gestión</t>
  </si>
  <si>
    <t>El Objetivo del Indicador "Avance en la implementación del sistema de gestión" es hacer seguimiento a las actividades que son programadas en el Plan de Acción y las Actividades que se ejecutaron en un periodo determinado, asegurando el cumplimiento o la reprogramación de las actividades</t>
  </si>
  <si>
    <t>PLAN DE ACCIÓN</t>
  </si>
  <si>
    <t>Actividades ejecutadas para la implementación MIPG/Actividades programadas para para la implementación MIPG</t>
  </si>
  <si>
    <t>Actividades ejecutadas para la implementación MIPG</t>
  </si>
  <si>
    <t>Actividades programadas para para la implementación MIPG</t>
  </si>
  <si>
    <t xml:space="preserve">Actividades ejecutadas descritas en el Plan de Acción desarrolladas en un periodo de tiempo determinado </t>
  </si>
  <si>
    <t>Actividades Programadas para dar cumplimiento al  Plan de Acción para el cumplimiento de la Implementación del Sistema de Gestión de Calidad</t>
  </si>
  <si>
    <t>Para el mes de MARZO se adelanto el Informe de gestión ley 951 de 2005 así mismo se realizó seguimiento a lo reportado por las dependencias y los enlaces encargados de este tema.
PAAC: se realizó segumineto a las actividades formuladas para el primer cuatrimestre de la vigencia 2024, así mismo s etrabajo en las actividades propias correspondientes a la OAP-MIPG
Gestión de Riesgos: Se enviaron los enlaces para que los lideres de los procesos puedan cargar las evidencias en las que se observe el cumplimiento de las actividades y el reporte del autocontrol.   SUIT: En marzo se reportaron los datos de operación de febrero  2024 del trámite y de los procedimientos administrativos vigentes. Furag: Seguimiento al cargue de las evidencias del plan de sostenibilidad y mejoramiento FURAG 2023. Se asistieron a las capacitciones por parrte del DAFP para el reporte del formulario furag 2023. Para la plataforma Colibrí se reporta el cargue de las evidencias compromisos Avance esterilización animales de Puntos críticos identificados a través de la estrategia CES. Actualización de documentos del sistema de gestión : Acta 06 de 2024:donde se actualizaron, adoptaron y se eliminaron documentos del proceso TALENTO HUMANO  Se realizó seguimiento a incidentes reportados por usuarios de los del listado maestro de documentos para garantizar su disponibilidad, se revisaron documentos tecnicamente de los procesos Talento humano-Seguridad y Salud en el trabajo. Apoyo y acompañamiento para el diseño de las caracterizaciones de los procesos de control interno disciplinario y caracterización asociada a la PYBA, adicional se trabajo y se acompaño al proceso de Atención al Ciudadano en primera etapa de la formulación de la estrategia de relacionamiento ciudadano y caracterización de usurarios de la entidad.</t>
  </si>
  <si>
    <t>Documentos revisados, actualizados,adoptados, eliminados</t>
  </si>
  <si>
    <t>Revisados: 8
Actualizados: 1
Adoptados: 1
Eliminados: 2</t>
  </si>
  <si>
    <t>Revisados: 25
Actualizados: 7
Adoptados: 1
Eliminados: 10</t>
  </si>
  <si>
    <t>Reuniones y comunicaciones para la implementación del MIPG</t>
  </si>
  <si>
    <t xml:space="preserve">Reuniones 9
Comunicaciones 14 </t>
  </si>
  <si>
    <t>Reuniones 26
Comunicaciones 41</t>
  </si>
  <si>
    <t>Actividades del PAAC desarrolladas OAP</t>
  </si>
  <si>
    <t>NA</t>
  </si>
  <si>
    <t>La implementación del MIPG  es un proceso muy importante porque nos permite articular de mejor manera la planeación, gestión presupuestal, talento humano, seguimiento y la evaluación como pilares para evaluar nuestra gestión,  y realizar las correcciones o mejoras necesarias para fomentar la cultura de servicio a la ciudadanía, garantizar la participación ciudadana en la gestión y generar resultados con valores.</t>
  </si>
  <si>
    <t>LOREN GUISELL DIAZ JIMENEZ</t>
  </si>
  <si>
    <t>BLANCA EDILSA VARGAS CAVIELES</t>
  </si>
  <si>
    <t xml:space="preserve">JEFE DE LA OFICINA ASESORA DE PLANEACIÓN 
</t>
  </si>
  <si>
    <t xml:space="preserve">Articular un plan de seguimiento a la gestión y respuesta oportuna a los requerimientos técnicos, jurídicos, contractuales y disciplinarios </t>
  </si>
  <si>
    <t>Oficina Asesora Jurídica  y SGC - Gestión Contractual</t>
  </si>
  <si>
    <t>PA02</t>
  </si>
  <si>
    <t xml:space="preserve">
Afianzar la estructura organizacional productiva e integra, a través del desarrollo de capacidades del talento humano y un ambiente cordial</t>
  </si>
  <si>
    <t>Realizar el fortalecimiento institucional de la estructura orgánica y funcional de la SDA, IDIGER, JBB, E IDPYBA</t>
  </si>
  <si>
    <t>Planes De Acción O Gestión Con Seguimiento</t>
  </si>
  <si>
    <t>Medir el desarrollo operativo de la Oficina Asesora  Jurídica  y  el área  contractual  conforme a los requerimientos internos  y externos allegados a cada área para la atención  oportuna de los mismos.</t>
  </si>
  <si>
    <t>Actividades ejecutadas del Plan de seguimiento/Actividades programadas en el plan de seguimiento</t>
  </si>
  <si>
    <t>Actividades ejecutadas del Plan del trabajo</t>
  </si>
  <si>
    <t>Actividades programadas en el plan de trabajo</t>
  </si>
  <si>
    <t>CANTIDAD</t>
  </si>
  <si>
    <t>Cada requerimiento allegado a la Oficina Asesora Jurídica ha sido resuelto dentro de los términos legales establecidos, dando cumplimiento a nuestras funciones como oficina asesora.
Cada  tarea asignada a  gestión contractual desde las áreas misionales y administrativas del Instituto y  desde  los  ciudadanos u organismos  externos  han sido desarrolladas en los términos estipulados, con el fin de garantizar el servicio.</t>
  </si>
  <si>
    <t>La Oficina Asesora Jurídica a través de los 3 grupos que la conforman: Grupo de Defensa Judicial, Grupo de Asuntos Normativos, y Grupo de Asuntos Administrativos,  atiende la totalidad delos  requerimientos asignados a la dependencia, por lo que, para cumplir con dicha labor se plantea la programación de 5 actividades en relación a: 
1. La representación judicial, extrajudicial y administrativamente del Instituto en los procesos y actuaciones que se instauren en su contra o aquellos que el Instituto deba promover.  2. El acompañamiento a las diligencias de entrega de bienes inmuebles oficiadas por los jueces de la república, alcaldes locales e inspectores de policía al Instituto, velando por la protección y el bienestar de los animales hallados en el lugar. 3. La elaboración el estudio jurídico de acuerdos, decretos, resoluciones, reglamentos y demás actos administrativos requeridos para el cumplimiento de los objetivos del Instituto. 4. Estudiar los presuntos casos de maltrato animal conocidos por el instituto, dando impulso a los procesos contravencionales y/o penales en cada una de sus etapas procesales. 5. Seguimiento a los requerimientos allegados y atendidos por la OAJ controlando sus términos de emisión.
Desde materia contractual y Disciplinaria, se planteó la programación de  2 actividades  en el aspecto de  contratación estatal  donde  permita evidenciar  el grado de     suscripción de contratos   y modificaciones contractuales   mes a mes y  también   el nivel de atención  a las  diferentes solicitudes que  yacen de la contratación estatal  como certificaciones, respuesta a proposiciones; acompañamiento y seguimiento en la formulación, actualización y ejecución entre otras. Para el Aspecto Disciplinario se planteó una actividad  donde  se registrar el desarrollo de cada proceso  respetando el debido proceso y la reserva  que conlleva.</t>
  </si>
  <si>
    <t>La ciudadanía cuenta con una entidad que es garante en materia de bienestar y protección animal aun en los frentes juridicos, mediante la gestión de denuncias por maltrato animal en donde la entidad se constituye abogado de victimas; garantiza el debido proceso mediante la doble conformidad con los procesos de contravencion impulados por los inspectores de policia. De igual manera, se resguarda el patrimonio público y el interes general medinte las acciones de defensa judicial, que garantiza la atención integral a la fauna, así como la gestión del conocimiento y la cultura ciudadana mediante la provisión de los bienes y servicios que son requeridos por el Instituto para el cumplimiento de su misionalidad.   Se gestionó: Actos administrativos, conceptos juridicos y respuestas a derechos de petición: 25; Tutelas y demandas respondidas: 11; Diligencias judiciales atendidas: 208; Orientaciones juridicas a la ciudadanía: 266; Contratos elaborados: 286; Novedades contractuales: 69; Derechos de petición respondidos, PQR, Requerimientos: 383 Liquidaciones efectuadas 0; Autos interlocutorios: 5.</t>
  </si>
  <si>
    <r>
      <rPr>
        <b/>
        <sz val="10"/>
        <color rgb="FF000000"/>
        <rFont val="Arial"/>
      </rPr>
      <t xml:space="preserve">JURIDICA: </t>
    </r>
    <r>
      <rPr>
        <sz val="9"/>
        <color rgb="FF000000"/>
        <rFont val="Arial"/>
      </rPr>
      <t xml:space="preserve"> Se elaboró (1) informe de procesos judiciales, tutelas y demás actuaciones judiciales actualizado al mes de marzo de 2024.  Se contestaron (4) acciones de tutela. Se profirieron (2) fallos de tutela. Se presentó impugnación contra el fallo de tutela No 2024-00082. Se efectuaron seguimientos semanales en la página de la rama y en el SIPROJ. Se asistió a audiencia del dentro del proceso laboral ordinario No 2023-01048 y de la Acción Popular No 2021-00274. Se calificó el contingente judicial de los procesos judiciales vigentes a cargo del IDPYBA correspondiente al primer trimestre de 2024. Se realizó la revisión y control de legalidad de (13) actos administrativos, relacionados con: convenios, derogatoria de nombramiento, vinculación formativa, modificación en el presupuesto, convenio con ESAL de la Subdirección de Atención a la Fauna, viabilidad de eutanasia humanitaria a un canino. Se contestó (1) petición.  Se trabajó en las modificaciones del Proyecto de decreto y Exposición de motivos de acuerdo a lo indicado por la SDA. Se revisaron dos (2) procedimientos relacionados con expensas y donaciones.  Se lideró una capacitación sobre ordenamiento jurídico colombiano en PYBA dirigida a funcionarios del IDPYBA.  Durante el mes de marzo de 2024 se asistió a (84) diligencias judiciales y se elaboró un (1) oficio de excusa dirigido al Juzgado competente. Desde  CAJPYBA el dia 6 de marzo se acompañó la jornada de esterilizaciones en el punto fijo de la Unidad de Cuidado Animal, socializando los servicios de orientación jurídica, así como realizando sensibilización en el marco de la protección animal llegando a más de 60 ciudadanos asistentes. Se recibieron 91 solicitudes de orientación al Centro de Atención Jurídica (78 virtuales y 13 presenciales), de las cuales 49 fueron atendidas exitosamente y los 42 restantes, los usuarios no asistieron al espacio agendado. De las 91 solicitudes un 15% fueron de la localidad de Suba, 10% Engativa, 8% Usaquén, 7% Kennedy, 5% San Cristóbal, 5% Ciudad Bolivar, 4% Antonio Naríño, 4% Bosa, 4% Fontibón, 4% Puente Aranda, 3% Tunjuelito, 3% Rafael Uribe Uribe, 3% Chapinero, 3% Santa fe, 2% Barrios Unidos, 1% Usme, La Candelaria, Teusaquillo y un 10% de otras ciudades del país. </t>
    </r>
  </si>
  <si>
    <t>Actos administrativos, conceptos juridicos y respuestas a derechos de petición:</t>
  </si>
  <si>
    <t>Tutelas y demandas respondidas:</t>
  </si>
  <si>
    <t>Diligencias judiciales atendidas:</t>
  </si>
  <si>
    <t>socialización y capacitación juridica a la ciudadanía</t>
  </si>
  <si>
    <t>Orientaciones juridicas a la ciudadanía</t>
  </si>
  <si>
    <r>
      <rPr>
        <b/>
        <sz val="11"/>
        <color rgb="FF000000"/>
        <rFont val="Arial"/>
      </rPr>
      <t xml:space="preserve">CONTRACTUAL:   </t>
    </r>
    <r>
      <rPr>
        <sz val="11"/>
        <color rgb="FF000000"/>
        <rFont val="Arial"/>
      </rPr>
      <t xml:space="preserve">En total se suscriben  37 contratos a corte del 31 de MARZO de 2024, realizando todos los trámites de revisión, aprobación y cargue en la platraforma SECOPII.    Se da trámite  a 10 modificaciones y/o novedades contractuales                                                                                                           Se da trámite y respuestas a 99  solicitudes de información, requerimientos de la ciudadania y entes de control así:                                                                                * Derechos de petición: 9                                                                                 *Certificaciones: 83                                                                                                              *     Paz y Salvo: 4                                                                                               *Reportes Periodicos: 3 ( Sivicof, Sideap y chip )                </t>
    </r>
  </si>
  <si>
    <t>Contratos elaborados:</t>
  </si>
  <si>
    <t>Novedades contractuales:</t>
  </si>
  <si>
    <t>Derechos de petición respondidos, PQR, Requerimientos:</t>
  </si>
  <si>
    <t>Liquidaciones efectuadas</t>
  </si>
  <si>
    <r>
      <rPr>
        <b/>
        <sz val="10"/>
        <color rgb="FF000000"/>
        <rFont val="Arial"/>
      </rPr>
      <t xml:space="preserve">OFICINA DE CONTROL INTERNO DISCIPLINARIO: </t>
    </r>
    <r>
      <rPr>
        <sz val="10"/>
        <color rgb="FF000000"/>
        <rFont val="Arial"/>
      </rPr>
      <t xml:space="preserve">Actualmente la Oficina de Control Disciplinario Interno  del IDPYBA, tiene treinta y uno (30)  expedientes activos  de los cuales tres (3) son Investigaciones formales y el restante corresponden a  Indagaciones Previas.
Para el mes de MARZO del 2024, la OCDI, gestionó y generó :
1. Nueve (09) providencias, asi: 
-UN (01) Auto de remision de escrito a la PGN  
- UN (01) Auto de Archivo 
- UN (01) Auto de Apertura de Indagacion Previa
- TRES (03) Autos que fija fecha y hora para la practica de pruebas
- UN (1) Auto que reprograma diligencia 
- DOS (2) Autos que decretan pruebas de Oficio. 
2. Las Notificaciones (personal y por edicto)
3. practica de pruebas documentales
4. Las comunicaciones y notificaciones  necesarias para la continuidad de las actuaciones
</t>
    </r>
  </si>
  <si>
    <t>Autos interlocutorios:</t>
  </si>
  <si>
    <t>Derechos de petición respondidos:</t>
  </si>
  <si>
    <t xml:space="preserve">Autos de sustanciación </t>
  </si>
  <si>
    <t>Para esta meta no se presentan situaciones significativas que afecten el cumplimiento de la meta.</t>
  </si>
  <si>
    <t xml:space="preserve">La ciudadanía cuenta con una entidad efectiva desde su gestión institucional interna, se ha logrado el fortalecimiento de los procesos transversales administrativos que dan soporte a la gestión misional, ello con especial enfoque en los procesos de gestión de talento humano, el servicio al ciudadano, la gestión ambiental, documental y presupuestal, la administración de los recursos fisicos, inventarios y logistica, entre otros procesos generales que permiten el funcionamiento de la Entidad y la operación de la misionalidad. Se logró la presencia del IDPYBA en la RedCade del Distrito, la reducción del impacto ambiental, el cumplimiento de la normatividad archivistica entre otros elementos trasnversales de la gestión. </t>
  </si>
  <si>
    <t>Diana Cortés  - Ingrid Yohanna Rodriguez- María Isabel Villegas</t>
  </si>
  <si>
    <t>Yuly Patricia Castro Beltrán  - JESUS ALBERTO MARTINEZ CESPEDES - María Isabel Villegas</t>
  </si>
  <si>
    <t>Jefe de la Oficina Juridica - Subdirector de Gestión Corporativa - Jefe de la Oficina de Control Disciplinario Interno</t>
  </si>
  <si>
    <t>Realizar un diagnostico de fortalecimiento institucional que cumpla con las necesidades de los procesos transversales del IDPYBA</t>
  </si>
  <si>
    <t>Subdirección de Gestión Corporativa</t>
  </si>
  <si>
    <t>PA01; PA02; PA03; PA04; PA05</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</si>
  <si>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</si>
  <si>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Acciones de fortalecimiento realizadas</t>
  </si>
  <si>
    <t>Medir el porcentaje del implementación de los procesos transversales del Instituto, tales como financieros, administrativos, entre otros.</t>
  </si>
  <si>
    <t>Actividades ejecutadas del Plan del trabajo/Actividades programadas en el plan de trabajo</t>
  </si>
  <si>
    <t>Actividades que se ejecutaron para la implementación de los procesos transversales</t>
  </si>
  <si>
    <t>Cantidad de actividades que se ejecutaron para la implementación de los procesos transversales</t>
  </si>
  <si>
    <t>La ciudadanía cuenta con una entidad efectiva desde su gestión institucional interna, se ha logrado el fortalecimiento de los procesos transversales administrativos que dan soporte a la gestión misional, ello con especial enfoque en los procesos de gestión de talento humano, el servicio al ciudadano, la gestión ambiental, documental y presupuestal, la administración de los recursos fisicos, inventarios y logistica, entre otros procesos generales que permiten el funcionamiento de la Entidad y la operación de la misionalidad. Se logró la presencia del IDPYBA en la RedCade del Distrito, la reducción del impacto ambiental, el cumplimiento de la normatividad archivistica entre otros elementos trasnversales de la gestión.  Se gestionó PQRS recibidas:  2070; Asesorías dadas: 2375; Capacitaciones: 20; Actividades de bienestar: 10; Actividades del PASST: 14; Vehículos asignados: 224; Mantenimientos realizados: 8; Gestión de residuos peligrosos 24 y Revisiones de expedientes o intervenciones: 9049 imagenes, 27 exp y 10 cajas</t>
  </si>
  <si>
    <r>
      <rPr>
        <b/>
        <sz val="10"/>
        <color rgb="FF000000"/>
        <rFont val="Arial"/>
      </rPr>
      <t xml:space="preserve">EQUIPO DE ATENCIÓN AL CIUDADANO:  </t>
    </r>
    <r>
      <rPr>
        <sz val="10"/>
        <color rgb="FF000000"/>
        <rFont val="Arial"/>
      </rPr>
      <t>Durante el mes de marzo el porcentaje de cumplimiento en oportunidad de las respuestas fue del 99%. De las 951 peticiones que tenian fecha de cierre entre el 1 y el 31 del mes de marzo, se gestionaron 2 peticiones fuera de término, las cuales corresponden: 1 Subdirección de Atención a la Fauna; 1 Subdirección de Gestión del Conocimiento y Cultura Ciudadana.
Durante marzo se radicaron 1,061 peticiones, así: canal virtual: 889; canal presencial 133 y 39 canal teléfonico.
Durante el mes de marzo se recibieron 67 respuestas de la encuesta de satisfacción, el porcentaje de satisfacción fue del .
Los ciudadanos que manifiestan insatisfacción mencionan la dificultad para acceder al canal telefónico, la falta de respuesta a los casos de maltrato puesto que contínuan evidenciando la situación y las respuestas son inoportunas frente a la necesidad de urgencia que manifiestan los ciudadanos. Adicionalmente mencionan que las Urgencias no han sido atendidas a pesar de haber sido informados de la atención a los animales reportados a través de la línea 123.
En el mes se  realizaron 421asesorias, de la siguiente manera:  Presencial: 92 ; Teléfono: 308;  Virtuales: 21.</t>
    </r>
  </si>
  <si>
    <t xml:space="preserve">PQRS recibidas: </t>
  </si>
  <si>
    <t>Satisfacción ciudadana:</t>
  </si>
  <si>
    <t>Asesorías dadas:</t>
  </si>
  <si>
    <r>
      <rPr>
        <b/>
        <sz val="10"/>
        <color rgb="FF000000"/>
        <rFont val="Arial"/>
      </rPr>
      <t xml:space="preserve">GESTION DE TALENTO HUMANO: </t>
    </r>
    <r>
      <rPr>
        <sz val="10"/>
        <color rgb="FF000000"/>
        <rFont val="Arial"/>
      </rPr>
      <t>Para el mes de marzo de 2024 se tenían programadas 16 capacitaciones de las cuales se realizaron 16. Asiminos, durante el mes de marzo, se realizó una (1) capacitación que se encuentra programada en el Plan Institucional de Capacitación para ser llevadas a cabo durante la vigencia del presente año por corresponder a un tercero, así:
1.	Capacitación transferencias primarias documentales 
2.	Capacitación transferencias primarias documentales 
3.	Capacitación Política de protección animal, legislación y rutas de denuncia de maltrato animal 
4.	Capacitación violencias interrelacionadas 
5.	Curso Pensamiento Sistémico 
6.	Sensibilización Políticas públicas étnicas 
7.	Capacitación componentes y elaboración de las cuentas de cobro 
8.	Capacitación Ofimáticas - Manejo Outlook 365 
9.	Capacitación Ciberseguridad - Gestión de Incidentes 
10.	Sensibilización Riesgo público - Protocolo de actuación 
11.	Capacitación Seguridad vial – Educación para la seguridad vial - Uso de dispositivos móviles 
12.	Capacitación Programa Bioseguridad - orden y aseo 
13.	Capacitación Comité de Convivencia Laboral – funciones 
14.	Capacitación Plan estratégico de seguridad vial - política y plan 
15.	Capacitación Ahorro de Agua (Capacitar sobre el uso racional y eficiente del agua) 
16.	Capacitación Practicas Sostenibles (Capacitar en temas relacionados con la promoción de uso de servicio público, carro compartido, bicicleta y eco conducción, realizar 10 actividades referentes a movilidad sostenible), 
Respecto al Plan de Bienestar, se realizaron 11 actividades las cuales se ejecutaron 11. Por otra parte, en el Plan de SST se tenían programadas 14 actividades de las cuales se ejecutaron 14:
1.	Se realiza la actualización de la matriz de riesgos y se socializa por medio de comunicación interno
2.	Se realiza actualización de matriz legal conforme a normatividad vigente, en la documentación digital del SG SST
3.	Se realiza el reporte de indicadores del mes de marzo en la plataforma SIDEAP
4.	Se realiza reunión del mes de marzo entregando el cronograma y plan mensual, estadísticas de accidentalidad y plan de COPASST
5.	Se realiza seguimiento a las actividades proyectadas y ejecutas del PVE de enfermedades zoonóticas y se deja como producto el acta correspondiente
6.	Se realiza seguimiento a las actividades proyectadas y ejecutas del PIC con respecto a los temas de SST y se deja como producto el acta correspondiente
7.	Se realiza seguimiento a las actividades proyectadas y ejecutas del PVE auditivo y se deja como producto el acta correspondiente
8.	Se socializa el programa estilos de vida y entornos de trabajo saludable por medio de la comunicación interna animal News
9.	Se socializa el programa programa orden y aseo por medio de la comunicación interna animal News
10.	Se realiza seguimiento a las actividades proyectadas y ejecutas del PVE biomecánico y se deja como producto el acta correspondiente 
11.	Se realiza reporte de accidente de trabajo, y se realiza investigación en los tiempos estipulados 
12.	Se realiza encuesta y se socializa para analizar el impacto de las medidas preventivas y correctivas de las investigaciones de   accidentes de trabajo 
13.	Se realiza encuesta y se socializa, se analiza el impacto de las medidas implementadas para el control de riesgos dirigida a todos los niveles se deja acta correspondiente 
14.	Se realiza la verificación y seguimiento de las recomendaciones generadas de auditorías y plan de arl, se deja evidencia en acta</t>
    </r>
  </si>
  <si>
    <t>Capacitaciones:</t>
  </si>
  <si>
    <t>Actividades de bienestar:</t>
  </si>
  <si>
    <t>Actividades del PASST:</t>
  </si>
  <si>
    <r>
      <rPr>
        <b/>
        <sz val="10"/>
        <color rgb="FF000000"/>
        <rFont val="Arial"/>
      </rPr>
      <t xml:space="preserve">
EQUIPO DE RECURSOS FÍSICOS:
</t>
    </r>
    <r>
      <rPr>
        <sz val="10"/>
        <color rgb="FF000000"/>
        <rFont val="Arial"/>
      </rPr>
      <t xml:space="preserve">Mediante la gestión de los Recursos Fisicos se garantiza el cumplimiento de las actividadades misionales mediante la provisión de bienes y servicios transversales y básicos de la operación misional tales como vigilancia, transporte, arrendamiento, combustible, mantenimientos preventivos y correctivos, compra de elementos de inventario, aseo y cafeteria, entre otros. 
Todos los provedores cumplieron con  la presentacion del informe y soportes para generar las acciones tendientes para el pago de las obligaciones financieras del Instituto, asi mismo se gestionaron y fueron pagados al respectivo proveedor.
Se realiza la programación de los servicios que prestan los vehiculos en calidad de alquiler y programacion que se realiza de manera semanal de acuerdo con la solicitud de cada uno de los equipos que requieren el servicio, asi mismo se da respuesta efectiva a las solicitudes extemporaneas recibidas.
Se cumplio con los mantenimientos programados, a los vehiculos de propiedad del Instituto y a los inmueble que se encuentra en calidad de arrendamiento.
Se realizo la entrega de bienes de consumo o activos a los contratistas o funcionarios que fueron autorizados por su jefe directo para la recepcion de los insumos.
Para el mes de marzo no se realizaron reintegros, bajas ni compra de activos fijos."			
</t>
    </r>
    <r>
      <rPr>
        <b/>
        <sz val="10"/>
        <color rgb="FF000000"/>
        <rFont val="Arial"/>
      </rPr>
      <t xml:space="preserve">			
</t>
    </r>
  </si>
  <si>
    <t>Ingresos, salidas y traslados:</t>
  </si>
  <si>
    <t xml:space="preserve">
5 ingresos,  53 salidas,   0 reintegros 8 traslados, 1 compras, 0 bajas</t>
  </si>
  <si>
    <t xml:space="preserve">
20 ingresos,  147 salidas,   0 reintegros 102 traslados,   1 compras, 0 bajas</t>
  </si>
  <si>
    <t>Vehículos asignados:</t>
  </si>
  <si>
    <t>Proveedores gestionados:</t>
  </si>
  <si>
    <t>Mantenimientos realizados</t>
  </si>
  <si>
    <r>
      <rPr>
        <b/>
        <sz val="10"/>
        <color rgb="FF000000"/>
        <rFont val="Arial"/>
      </rPr>
      <t xml:space="preserve">EQUIPO DE GESTIÓN AMBIENTAL:  </t>
    </r>
    <r>
      <rPr>
        <sz val="10"/>
        <color rgb="FF000000"/>
        <rFont val="Arial"/>
      </rPr>
      <t xml:space="preserve">Se desarrollaron 15 actividades del plan de Acción PIGA 2024; Durante el mes de marzo de 2024, se hizo dos señalizaciones sobre ahorro de agua y energía, tres piezas comunicativas de energía, plásticos de un solo uso y movilidad sostenible. Se convocaron a dos charlas sobre ahorro de agua y compras sostenibles, estas convocatorias se realizaron vía correo electrónico a los funcionarios y colaboradores del Instituto. Se realizó 8 entregas de residuos peligrosos (Cortopunzantes, anatomopatológicos biosanitarios, animales, residuos químicos, residuos químicos),  la cantidad de residuos entregados fue de 1229,55 Kilos a la empresa ECOENTORNO. Se realizó una entrega de material reciclado a la OPROAMBIENTAL de 468 Kg de la Unidad de Cuidado Animal y de la sede Administrativa. Se hizo la actualización de las bitácoras de residuos ordinarios, peligrosos infecciosos, peligrosos y reciclados. 
Se continúa con las inspecciones mensuales, verificando las condiciones sanitarias y locativas de almacenamiento de los residuos. Se generaron durante el primer trimestre siete estudios previos con cláusulas ambientales. Se avanzó en el proceso de las fichas técnicas del inventario forestal y la cotización técnica - económica para realizar las actividades de inventario forestal, elaboración de plan de podas para los arboles presentes dentro del IDPYBA. Se actualizaron las bitácoras de bici usuarios y número de viajes. Por último se hizo el registro de las bicicletas que ingresan a la Unidad de Cuidado Animal acompañado del programa de Movilidad Sostenible de la Secretaria de Movilidad – Red muévete mejor. 
En saneamiento se realizaron actividad de control de roedores, fumigación en áreas externas e internas y las zonas en la Unidad de Cuidado Animal, asi como actividades de poda en la Unidad de Cuidado Animal. </t>
    </r>
  </si>
  <si>
    <t>Actividades de saneamiento (Poda y fumigación):</t>
  </si>
  <si>
    <t>Gestión de residuos peligrosos</t>
  </si>
  <si>
    <t>Gestión de residuos reciclables</t>
  </si>
  <si>
    <t>Actividades de movilidad sostenible:</t>
  </si>
  <si>
    <r>
      <rPr>
        <b/>
        <sz val="10"/>
        <color rgb="FF000000"/>
        <rFont val="Arial"/>
      </rPr>
      <t xml:space="preserve">EQUIPO DE GESTIÓN FINANCIERA:   </t>
    </r>
    <r>
      <rPr>
        <sz val="10"/>
        <color rgb="FF000000"/>
        <rFont val="Arial"/>
      </rPr>
      <t xml:space="preserve"> Durante el mes, se realizaron las gestiones necesarias para la expedición de los Certificados de Disponibilidad Presupuestal que fueron requeridos por los Gerentes de Proyecto. De igual manera, en cuanto a la gestión contractual, principalmente, y con los equipos de trabajo se expidieron la totalidad de los Certificados de Registro Presupuestal. Se efectuaron la totalidad de los giros solicitados y las operaciones contables requeridas.
NOTA: En cuanto a algunos CDP y CRP, cada documento debe expedirse tres veces, esto debido a que se expide en un rubro por cada elemento PEP, que si bien sigue siendo el mismo documento y el mismo consecutivo, el tramite se realiza una vez por cada elemento.</t>
    </r>
  </si>
  <si>
    <t>CDP Y CRP expedidos:</t>
  </si>
  <si>
    <t>CRP: 94                                                     CDP: 62</t>
  </si>
  <si>
    <t>CRP: 592
CDP: 1010</t>
  </si>
  <si>
    <t>Giros por pospre realizados:</t>
  </si>
  <si>
    <t>Operaciones contables:</t>
  </si>
  <si>
    <r>
      <rPr>
        <b/>
        <sz val="10"/>
        <color rgb="FF000000"/>
        <rFont val="Arial"/>
      </rPr>
      <t xml:space="preserve">EQUIPO DE GESTIÓN DOCUMENTAL:  </t>
    </r>
    <r>
      <rPr>
        <sz val="10"/>
        <color rgb="FF000000"/>
        <rFont val="Arial"/>
      </rPr>
      <t xml:space="preserve">Se llevaron a cabo 7 actividades para el presente mes: 1. Digitalizar la documentación del archivo central de la entidad. 2. Cargar la documentación del archivo central al repositorio digital de la entidad. 3. Elaboración del cronograma de transferencias documentales primarias. 4. Elaboración Cronograma Inventarios de Gestión 5. Modelo asignación topográfica al Archivo Central para control y acceso transferencias documentales 6. Desarrollo capacitación en transferencias documentales primarias. 7. Desarrollo de mesas de trabajo de acuerdo con necesidades del personal (2 mesas de trabajo: 1 con OPA y otra con Tecnología).
</t>
    </r>
  </si>
  <si>
    <t>Transferencias documentales realizadas</t>
  </si>
  <si>
    <t>Capacitaciones realizadas:</t>
  </si>
  <si>
    <t>Revisiones de expedientes o intervenciones</t>
  </si>
  <si>
    <t>3.743 imágenes; 57 expedientes; 9 cajas</t>
  </si>
  <si>
    <t>12.792 imagenes, 84 expedientes y 19 cajas</t>
  </si>
  <si>
    <t>Con esta meta, se genera un fortalecimiento y una garantía para la gestión eficiente y eficaz del Instituto Distrital de Protección y Bienestar Animal. Se garantiza para el  Instituto Distrital de Protección y Bienestar Animal la prestación de los bienes y servicios que requiere para su operación, la conservación de la memoria histórica, la atención y servicio a la ciudadanía en el marco de la gestión ambiental.</t>
  </si>
  <si>
    <t>Natalia Roncancio - Diana Gomez - Fredy Ariza - Claudia Amaya - Yaneth Mora</t>
  </si>
  <si>
    <t>SUBDIRECTOR DE GESTIÓN CORPORATIVA</t>
  </si>
  <si>
    <t>Implementar un plan de acción para el cumplimiento de la estrategia de los procesos TIC del Instituto acorde con los lineamientos establecidos en el Decreto 415 de 2016</t>
  </si>
  <si>
    <t>Subdirección de Gestión Corporativa - TIC</t>
  </si>
  <si>
    <t>PA04</t>
  </si>
  <si>
    <t xml:space="preserve">Desarrollar herramientas técnicas, dinámicas y confiables, a través del manejo y gestión de conocimiento. </t>
  </si>
  <si>
    <t>Planes De Acción O Gestión Formulados.</t>
  </si>
  <si>
    <t>Medir la implementación un plan de acción de la estrategia de los procesos TIC del Instituto acorde con los lineamientos</t>
  </si>
  <si>
    <t>PLAN DE ACCION</t>
  </si>
  <si>
    <t>Actividades que se ejecutaron para la implementación de plan de trabajo TIC/Actividades que se programaron para la implementación implementación de plan de trabajo TIC</t>
  </si>
  <si>
    <t>Mediante el fortalecimieto de los canales tecnologicos, infraestructura y arquitectura de TI, conectividad el Instituto a logrado aumentar la eficiciencia interna mediante la opimizacion de procesos y procedimientos, haciendo accesible la información incluso en tiempo real, aumentando la capacidad de ofrecer datos abiertos a la ciudadanía y brindando herramientas de gestión, seguimiento y control misional y administrativo. Gracias a ello, la ciudadanía tiene información veráz, efectiva y oportuna por medio de la sede electronica y los micrositios dispuestos para la gestión misional. Dentro de las acciones mas relevantes se encuentran las actualizaciones a los sistemas de información SIPYBA, Esterilizar Salva; brindando oportuna respuesta a traves de la mesa de servicios, se realizaron capcitaciones de ofimaticas, ciberseguridad, entre otros.  Así mismo, se logró un fortalecimiento de las acciones relacionadas con la seguridad mediante capacitaciones para la consolidacion de riesgos.  Solicitudes gestionadas por la mesa de servicios:306; Actividades de Seguridad de la información:3; Publicaciones realizadas en sitios web:179.</t>
  </si>
  <si>
    <t xml:space="preserve">Se actualizan y/o elaboran  41 documentos, se envían recordatorios de actividades programadas para dar cumplimiento a los compromisos establecidos en el Plan Anticorrupción y de Atención al Ciudadano, Mapa de riesgos de corrupción y Mapas de riesgos de gestión de procesos para reportar en el mes de mayo haciendo corte el primer cuatrimestre del 2022, se actualiza listado maestro de documentos para que todos los funcionarios tengan las ultimas versiones de los documentos </t>
  </si>
  <si>
    <t>Dentro de los avances del área Tecnológica se encuentran para el mes de Marzo se encuentran                                                                                                                                                                    Activación de Turnos para el mes de abril a través del Sistema de Información Esterilizar Salva, atencion a todas las solicitudes internas mediante la mesa de servicios.                                                                              Se brindó sensibilización sobre Ofimática – Manejo de Outlook 365 Ciberseguridad- Gestión de Incidentes                                                         Capacitaciones para la consolidación de Riesgos de Seguridad con las diferentes áreas del instituto.</t>
  </si>
  <si>
    <t>AVANCE MES</t>
  </si>
  <si>
    <t>ACUMULADO AÑO</t>
  </si>
  <si>
    <t>Solicitudes gestionadas por la mesa de servicios:</t>
  </si>
  <si>
    <t>Actividades de Seguridad de la información:</t>
  </si>
  <si>
    <t>Publicaciones realizadas en sitios web:</t>
  </si>
  <si>
    <t>Se viene realizando seguimiento con respecto a la ejecución de un script  para hacer cierre masivo de peticiones en la plataforma de A-Z Digital que no se pudieron finalizar, adicionalmente mesas de trabajo con el fin de dar solución al incidente presentado.</t>
  </si>
  <si>
    <t>Mediante el fortalecimiento de los canales tecnologicos, infraestructura y arquitectura de TI, conectividad el Instituto a logrado aumentar la eficiciencia interna mediante la opimizacion de procesos y procedimientos, haciendo accesible la información incluso en tiempo real, aumentando la capacidad de ofrecer datos abiertos a la ciudadanía y brindando herramientas de gestión, seguimiento y control misional y administrativo. Gracias a ello, la ciudadanía tiene información veráz, efectiva y oportuna por medio de la sede electronica y los micrositios dispuestos para la gestión misional.</t>
  </si>
  <si>
    <t xml:space="preserve">Monica Lizeth Garzón </t>
  </si>
  <si>
    <t>SUBDIRECTOR DE GESTION CORPORATIVA</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</si>
  <si>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</si>
  <si>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</si>
  <si>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</si>
  <si>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</si>
  <si>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</si>
  <si>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</si>
  <si>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</si>
  <si>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</si>
  <si>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</si>
  <si>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</si>
  <si>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</si>
  <si>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</si>
  <si>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</si>
  <si>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</si>
  <si>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</si>
  <si>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14. Realizar 241 visitas administrativas y de seguimiento a empresas prestadoras del servicio público de transporte.</t>
  </si>
  <si>
    <t>Sección No. 1: PROGRAMACION  VIGENCIA _2018</t>
  </si>
  <si>
    <t>Prog</t>
  </si>
  <si>
    <t>Ejec</t>
  </si>
  <si>
    <t>Trim  1</t>
  </si>
  <si>
    <t>Total</t>
  </si>
  <si>
    <t>Trim  2</t>
  </si>
  <si>
    <t>Trim  3</t>
  </si>
  <si>
    <t>Trim  4</t>
  </si>
  <si>
    <t>TOTAL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</si>
</sst>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 #,##0_-;\-&quot;$&quot;\ * #,##0_-;_-&quot;$&quot;\ * &quot;-&quot;_-;_-@_-"/>
    <numFmt numFmtId="41" formatCode="_-* #,##0_-;\-* #,##0_-;_-* &quot;-&quot;_-;_-@_-"/>
    <numFmt numFmtId="43" formatCode="_-* #,##0.00_-;\-* #,##0.00_-;_-* &quot;-&quot;??_-;_-@_-"/>
    <numFmt numFmtId="164" formatCode="_(* #,##0_);_(* \(#,##0\);_(* &quot;-&quot;_);_(@_)"/>
    <numFmt numFmtId="165" formatCode="_(* #,##0.00_);_(* \(#,##0.00\);_(* &quot;-&quot;??_);_(@_)"/>
    <numFmt numFmtId="166" formatCode="_-* #,##0.00\ &quot;€&quot;_-;\-* #,##0.00\ &quot;€&quot;_-;_-* &quot;-&quot;??\ &quot;€&quot;_-;_-@_-"/>
    <numFmt numFmtId="167" formatCode="&quot;$&quot;\ #,##0_);[Red]\(&quot;$&quot;\ #,##0\)"/>
    <numFmt numFmtId="168" formatCode="_(&quot;$&quot;\ * #,##0.00_);_(&quot;$&quot;\ * \(#,##0.00\);_(&quot;$&quot;\ *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_);_(* \(#,##0.0\);_(* &quot;-&quot;??_);_(@_)"/>
    <numFmt numFmtId="176" formatCode="0.0"/>
    <numFmt numFmtId="177" formatCode="0.000"/>
    <numFmt numFmtId="178" formatCode="_(* #,##0.000_);_(* \(#,##0.000\);_(* &quot;-&quot;_);_(@_)"/>
    <numFmt numFmtId="179" formatCode="_(* #,##0.000_);_(* \(#,##0.000\);_(* &quot;-&quot;??_);_(@_)"/>
    <numFmt numFmtId="180" formatCode="0.0000%"/>
    <numFmt numFmtId="181" formatCode="_(* #,##0.0000_);_(* \(#,##0.0000\);_(* &quot;-&quot;??_);_(@_)"/>
  </numFmts>
  <fonts count="94"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b/>
      <sz val="14"/>
      <color theme="1"/>
      <name val="Arial"/>
      <family val="2"/>
    </font>
    <font>
      <u/>
      <sz val="12"/>
      <name val="Arial"/>
      <family val="2"/>
    </font>
    <font>
      <b/>
      <sz val="12"/>
      <color theme="3"/>
      <name val="Arial"/>
      <family val="2"/>
    </font>
    <font>
      <sz val="9"/>
      <color indexed="81"/>
      <name val="Tahoma"/>
      <family val="2"/>
    </font>
    <font>
      <b/>
      <sz val="9"/>
      <color indexed="81"/>
      <name val="Tahoma"/>
      <family val="2"/>
    </font>
    <font>
      <b/>
      <sz val="10"/>
      <color theme="0"/>
      <name val="Arial"/>
      <family val="2"/>
    </font>
    <font>
      <sz val="10"/>
      <color rgb="FF000000"/>
      <name val="Arial"/>
      <family val="2"/>
    </font>
    <font>
      <sz val="12"/>
      <color rgb="FF000000"/>
      <name val="Arial"/>
      <family val="2"/>
    </font>
    <font>
      <sz val="11"/>
      <color rgb="FF000000"/>
      <name val="Arial"/>
      <family val="2"/>
    </font>
    <font>
      <b/>
      <sz val="12"/>
      <color rgb="FF000000"/>
      <name val="Arial"/>
      <family val="2"/>
    </font>
    <font>
      <b/>
      <sz val="9"/>
      <color rgb="FF000000"/>
      <name val="Tahoma"/>
      <family val="2"/>
    </font>
    <font>
      <sz val="9"/>
      <color rgb="FF000000"/>
      <name val="Tahoma"/>
      <family val="2"/>
    </font>
    <font>
      <b/>
      <sz val="10"/>
      <color rgb="FF000000"/>
      <name val="Arial"/>
      <family val="2"/>
    </font>
    <font>
      <sz val="14"/>
      <name val="Arial"/>
      <family val="2"/>
    </font>
    <font>
      <sz val="10"/>
      <color theme="0"/>
      <name val="Arial"/>
      <family val="2"/>
    </font>
    <font>
      <b/>
      <sz val="10"/>
      <color rgb="FF000000"/>
      <name val="Arial"/>
    </font>
    <font>
      <sz val="10"/>
      <color rgb="FF000000"/>
      <name val="Arial"/>
    </font>
    <font>
      <sz val="9"/>
      <color rgb="FF000000"/>
      <name val="Arial"/>
    </font>
    <font>
      <b/>
      <sz val="11"/>
      <color rgb="FF000000"/>
      <name val="Arial"/>
    </font>
    <font>
      <sz val="11"/>
      <color rgb="FF000000"/>
      <name val="Arial"/>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
      <patternFill patternType="solid">
        <fgColor theme="6"/>
        <bgColor indexed="64"/>
      </patternFill>
    </fill>
    <fill>
      <patternFill patternType="solid">
        <fgColor theme="0"/>
        <bgColor rgb="FF000000"/>
      </patternFill>
    </fill>
  </fills>
  <borders count="1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auto="1"/>
      </left>
      <right/>
      <top style="thin">
        <color auto="1"/>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thin">
        <color auto="1"/>
      </right>
      <top style="thin">
        <color rgb="FF000000"/>
      </top>
      <bottom style="thin">
        <color auto="1"/>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top style="thin">
        <color auto="1"/>
      </top>
      <bottom/>
      <diagonal/>
    </border>
    <border>
      <left/>
      <right style="thin">
        <color indexed="64"/>
      </right>
      <top style="thin">
        <color auto="1"/>
      </top>
      <bottom/>
      <diagonal/>
    </border>
    <border>
      <left/>
      <right style="thin">
        <color indexed="64"/>
      </right>
      <top/>
      <bottom style="thin">
        <color rgb="FF000000"/>
      </bottom>
      <diagonal/>
    </border>
  </borders>
  <cellStyleXfs count="32125">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38"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7" fillId="39" borderId="39"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8" fillId="0" borderId="40"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38"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5" fontId="33" fillId="0" borderId="0" applyFont="0" applyFill="0" applyBorder="0" applyAlignment="0" applyProtection="0"/>
    <xf numFmtId="164" fontId="33" fillId="0" borderId="0" applyFont="0" applyFill="0" applyBorder="0" applyAlignment="0" applyProtection="0"/>
    <xf numFmtId="41" fontId="33" fillId="0" borderId="0" applyFont="0" applyFill="0" applyBorder="0" applyAlignment="0" applyProtection="0"/>
    <xf numFmtId="165" fontId="3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43"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44"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45"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46"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43" fontId="33" fillId="0" borderId="0" applyFont="0" applyFill="0" applyBorder="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1" applyNumberFormat="0" applyAlignment="0" applyProtection="0"/>
    <xf numFmtId="0" fontId="18" fillId="16" borderId="81"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43" fontId="33" fillId="0" borderId="0" applyFont="0" applyFill="0" applyBorder="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43" fontId="33" fillId="0" borderId="0" applyFont="0" applyFill="0" applyBorder="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43" fontId="33" fillId="0" borderId="0" applyFont="0" applyFill="0" applyBorder="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43" fontId="33" fillId="0" borderId="0" applyFont="0" applyFill="0" applyBorder="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43" fontId="33" fillId="0" borderId="0" applyFont="0" applyFill="0" applyBorder="0" applyAlignment="0" applyProtection="0"/>
    <xf numFmtId="0" fontId="23" fillId="7" borderId="136" applyNumberFormat="0" applyAlignment="0" applyProtection="0"/>
    <xf numFmtId="43" fontId="33" fillId="0" borderId="0" applyFont="0" applyFill="0" applyBorder="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43" fontId="33" fillId="0" borderId="0" applyFont="0" applyFill="0" applyBorder="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43" fontId="33" fillId="0" borderId="0" applyFont="0" applyFill="0" applyBorder="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43" fontId="33" fillId="0" borderId="0" applyFont="0" applyFill="0" applyBorder="0" applyAlignment="0" applyProtection="0"/>
    <xf numFmtId="0" fontId="26" fillId="16" borderId="138" applyNumberFormat="0" applyAlignment="0" applyProtection="0"/>
    <xf numFmtId="41" fontId="33" fillId="0" borderId="0" applyFont="0" applyFill="0" applyBorder="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43" fontId="33" fillId="0" borderId="0" applyFont="0" applyFill="0" applyBorder="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43" fontId="33" fillId="0" borderId="0" applyFont="0" applyFill="0" applyBorder="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23" fillId="7" borderId="132" applyNumberForma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3" fillId="7" borderId="136"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33" applyNumberFormat="0" applyFont="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43" fontId="33" fillId="0" borderId="0" applyFont="0" applyFill="0" applyBorder="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2" applyNumberFormat="0" applyAlignment="0" applyProtection="0"/>
    <xf numFmtId="0" fontId="31" fillId="0" borderId="135" applyNumberFormat="0" applyFill="0" applyAlignment="0" applyProtection="0"/>
    <xf numFmtId="43" fontId="33" fillId="0" borderId="0" applyFont="0" applyFill="0" applyBorder="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2"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6" fillId="16" borderId="134" applyNumberFormat="0" applyAlignment="0" applyProtection="0"/>
    <xf numFmtId="0" fontId="23" fillId="7" borderId="132" applyNumberFormat="0" applyAlignment="0" applyProtection="0"/>
    <xf numFmtId="0" fontId="18" fillId="16"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4"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43" fontId="33" fillId="0" borderId="0" applyFont="0" applyFill="0" applyBorder="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4"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43" fontId="33" fillId="0" borderId="0" applyFont="0" applyFill="0" applyBorder="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4"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23" fillId="7" borderId="132"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4"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23" fillId="7" borderId="132" applyNumberFormat="0" applyAlignment="0" applyProtection="0"/>
    <xf numFmtId="0" fontId="18" fillId="16" borderId="132"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43" fontId="33" fillId="0" borderId="0" applyFont="0" applyFill="0" applyBorder="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18" fillId="16" borderId="132"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23" fillId="7" borderId="132"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26" fillId="16" borderId="134"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18" fillId="16"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3" fillId="7" borderId="132"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23" fillId="7" borderId="148"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43" fontId="33" fillId="0" borderId="0" applyFont="0" applyFill="0" applyBorder="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43" fontId="33" fillId="0" borderId="0" applyFont="0" applyFill="0" applyBorder="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0" fontId="26" fillId="16" borderId="150" applyNumberFormat="0" applyAlignment="0" applyProtection="0"/>
    <xf numFmtId="41" fontId="33" fillId="0" borderId="0" applyFont="0" applyFill="0" applyBorder="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43" fontId="33" fillId="0" borderId="0" applyFont="0" applyFill="0" applyBorder="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43" fontId="33" fillId="0" borderId="0" applyFont="0" applyFill="0" applyBorder="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43" fontId="33" fillId="0" borderId="0" applyFont="0" applyFill="0" applyBorder="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2" fontId="3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68" fillId="0" borderId="0"/>
    <xf numFmtId="9" fontId="68" fillId="0" borderId="0" applyFont="0" applyFill="0" applyBorder="0" applyAlignment="0" applyProtection="0"/>
  </cellStyleXfs>
  <cellXfs count="904">
    <xf numFmtId="0" fontId="0" fillId="0" borderId="0" xfId="0"/>
    <xf numFmtId="0" fontId="50" fillId="0" borderId="10" xfId="0" applyFont="1" applyBorder="1" applyAlignment="1">
      <alignment vertical="center" wrapText="1"/>
    </xf>
    <xf numFmtId="0" fontId="50" fillId="0" borderId="11" xfId="0" applyFont="1" applyBorder="1" applyAlignment="1">
      <alignment vertical="center" wrapText="1"/>
    </xf>
    <xf numFmtId="0" fontId="51" fillId="0" borderId="0" xfId="0" applyFont="1"/>
    <xf numFmtId="0" fontId="50" fillId="0" borderId="0" xfId="0" applyFont="1" applyAlignment="1">
      <alignment horizontal="center" vertical="center" wrapText="1"/>
    </xf>
    <xf numFmtId="0" fontId="52" fillId="0" borderId="0" xfId="0" applyFont="1"/>
    <xf numFmtId="0" fontId="53" fillId="0" borderId="0" xfId="0" applyFont="1"/>
    <xf numFmtId="0" fontId="54" fillId="0" borderId="0" xfId="0" applyFont="1"/>
    <xf numFmtId="0" fontId="55" fillId="0" borderId="0" xfId="0" applyFont="1" applyAlignment="1">
      <alignment horizontal="center"/>
    </xf>
    <xf numFmtId="0" fontId="55" fillId="0" borderId="0" xfId="0" applyFont="1"/>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5" fillId="0" borderId="0" xfId="1371" applyFont="1" applyAlignment="1">
      <alignment horizontal="center" vertical="center"/>
    </xf>
    <xf numFmtId="0" fontId="12" fillId="0" borderId="0" xfId="1371" applyFont="1" applyAlignment="1">
      <alignment horizontal="center" vertical="top" wrapText="1"/>
    </xf>
    <xf numFmtId="0" fontId="12" fillId="0" borderId="0" xfId="1371" applyFont="1" applyAlignment="1">
      <alignment horizontal="center" vertical="center"/>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58"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9" fontId="59" fillId="0" borderId="0" xfId="1495"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54" fillId="0" borderId="0" xfId="0" applyFont="1" applyAlignment="1" applyProtection="1">
      <alignment horizontal="center"/>
      <protection locked="0"/>
    </xf>
    <xf numFmtId="0" fontId="49" fillId="0" borderId="0" xfId="0" applyFont="1" applyAlignment="1">
      <alignment horizontal="center"/>
    </xf>
    <xf numFmtId="0" fontId="50" fillId="0" borderId="0" xfId="0" applyFont="1" applyAlignment="1">
      <alignment vertical="center" wrapText="1"/>
    </xf>
    <xf numFmtId="0" fontId="0" fillId="0" borderId="0" xfId="0" applyAlignment="1">
      <alignment horizontal="center"/>
    </xf>
    <xf numFmtId="0" fontId="49" fillId="0" borderId="0" xfId="0" applyFont="1" applyAlignment="1">
      <alignment horizontal="center" vertical="center" wrapText="1"/>
    </xf>
    <xf numFmtId="0" fontId="57" fillId="0" borderId="0" xfId="1371" applyFont="1" applyAlignment="1">
      <alignment horizontal="center" vertical="center"/>
    </xf>
    <xf numFmtId="0" fontId="9" fillId="24" borderId="15" xfId="1371" applyFont="1" applyFill="1" applyBorder="1" applyAlignment="1">
      <alignment horizontal="center" vertical="center"/>
    </xf>
    <xf numFmtId="0" fontId="51"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Alignment="1">
      <alignment horizontal="center" vertical="center" wrapText="1"/>
    </xf>
    <xf numFmtId="0" fontId="0" fillId="0" borderId="0" xfId="0" applyProtection="1">
      <protection locked="0"/>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2" fillId="0" borderId="0" xfId="0" applyFont="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0" fillId="50" borderId="0" xfId="0" applyFill="1" applyProtection="1">
      <protection locked="0"/>
    </xf>
    <xf numFmtId="0" fontId="49" fillId="50" borderId="23" xfId="0" applyFont="1" applyFill="1" applyBorder="1" applyAlignment="1">
      <alignment horizontal="center" vertical="center" wrapText="1"/>
    </xf>
    <xf numFmtId="0" fontId="8" fillId="52" borderId="22"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0" fillId="50" borderId="11" xfId="0" applyFont="1" applyFill="1" applyBorder="1" applyAlignment="1">
      <alignment vertical="center" wrapText="1"/>
    </xf>
    <xf numFmtId="9" fontId="49" fillId="0" borderId="0" xfId="0" applyNumberFormat="1" applyFont="1" applyAlignment="1">
      <alignment horizontal="center" vertical="center" wrapText="1"/>
    </xf>
    <xf numFmtId="9" fontId="0" fillId="0" borderId="0" xfId="0" applyNumberFormat="1"/>
    <xf numFmtId="0" fontId="49" fillId="0" borderId="0" xfId="0" applyFont="1" applyProtection="1">
      <protection locked="0"/>
    </xf>
    <xf numFmtId="0" fontId="8" fillId="0" borderId="0" xfId="0" applyFont="1" applyAlignment="1" applyProtection="1">
      <alignment horizontal="center" vertical="center" wrapText="1"/>
      <protection locked="0"/>
    </xf>
    <xf numFmtId="0" fontId="68" fillId="50" borderId="0" xfId="0" applyFont="1" applyFill="1" applyProtection="1">
      <protection locked="0"/>
    </xf>
    <xf numFmtId="0" fontId="68" fillId="0" borderId="0" xfId="0" applyFont="1" applyProtection="1">
      <protection locked="0"/>
    </xf>
    <xf numFmtId="0" fontId="5" fillId="0" borderId="0" xfId="0" applyFont="1" applyProtection="1">
      <protection locked="0"/>
    </xf>
    <xf numFmtId="0" fontId="69" fillId="0" borderId="0" xfId="0" applyFont="1" applyProtection="1">
      <protection locked="0"/>
    </xf>
    <xf numFmtId="43" fontId="68" fillId="0" borderId="0" xfId="0" applyNumberFormat="1" applyFont="1" applyProtection="1">
      <protection locked="0"/>
    </xf>
    <xf numFmtId="9" fontId="68" fillId="0" borderId="0" xfId="1495" applyFont="1" applyFill="1" applyProtection="1">
      <protection locked="0"/>
    </xf>
    <xf numFmtId="9" fontId="33" fillId="0" borderId="0" xfId="1495" applyFont="1"/>
    <xf numFmtId="0" fontId="45" fillId="0" borderId="0" xfId="0" applyFont="1"/>
    <xf numFmtId="9" fontId="45" fillId="0" borderId="0" xfId="1495" applyFont="1"/>
    <xf numFmtId="164" fontId="33" fillId="0" borderId="0" xfId="1251" applyFont="1"/>
    <xf numFmtId="164" fontId="0" fillId="0" borderId="0" xfId="0" applyNumberFormat="1"/>
    <xf numFmtId="0" fontId="55" fillId="0" borderId="0" xfId="0" applyFont="1" applyAlignment="1" applyProtection="1">
      <alignment horizontal="center" vertical="center" wrapText="1"/>
      <protection locked="0" hidden="1"/>
    </xf>
    <xf numFmtId="0" fontId="51" fillId="0" borderId="0" xfId="0" applyFont="1" applyProtection="1">
      <protection hidden="1"/>
    </xf>
    <xf numFmtId="0" fontId="56" fillId="0" borderId="0" xfId="1327" applyFont="1" applyAlignment="1" applyProtection="1">
      <alignment vertical="center" wrapText="1"/>
      <protection hidden="1"/>
    </xf>
    <xf numFmtId="0" fontId="54" fillId="0" borderId="0" xfId="0" applyFont="1" applyProtection="1">
      <protection hidden="1"/>
    </xf>
    <xf numFmtId="0" fontId="3" fillId="0" borderId="0" xfId="1371" applyFont="1" applyAlignment="1" applyProtection="1">
      <alignment horizontal="center" vertical="center"/>
      <protection hidden="1"/>
    </xf>
    <xf numFmtId="0" fontId="57" fillId="0" borderId="0" xfId="1371" applyFont="1" applyAlignment="1" applyProtection="1">
      <alignment horizontal="center" vertical="center"/>
      <protection hidden="1"/>
    </xf>
    <xf numFmtId="0" fontId="53" fillId="0" borderId="0" xfId="0" applyFont="1" applyProtection="1">
      <protection hidden="1"/>
    </xf>
    <xf numFmtId="0" fontId="12" fillId="0" borderId="0" xfId="1371" applyFont="1" applyAlignment="1" applyProtection="1">
      <alignment horizontal="center" vertical="top" wrapText="1"/>
      <protection hidden="1"/>
    </xf>
    <xf numFmtId="0" fontId="12" fillId="0" borderId="0" xfId="1371" applyFont="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6" fillId="0" borderId="0" xfId="1327" applyFont="1" applyAlignment="1" applyProtection="1">
      <alignment vertical="center"/>
      <protection hidden="1"/>
    </xf>
    <xf numFmtId="0" fontId="12" fillId="0" borderId="0" xfId="1371" applyFont="1" applyAlignment="1" applyProtection="1">
      <alignment horizontal="left" vertical="center" wrapText="1"/>
      <protection hidden="1"/>
    </xf>
    <xf numFmtId="0" fontId="12" fillId="0" borderId="0" xfId="1371" applyFont="1" applyAlignment="1" applyProtection="1">
      <alignment horizontal="center" vertical="center" wrapText="1"/>
      <protection hidden="1"/>
    </xf>
    <xf numFmtId="0" fontId="11" fillId="0" borderId="0" xfId="1371" applyFont="1" applyAlignment="1" applyProtection="1">
      <alignment horizontal="center" vertical="center" wrapText="1"/>
      <protection hidden="1"/>
    </xf>
    <xf numFmtId="0" fontId="13" fillId="0" borderId="0" xfId="1371" applyFont="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58" fillId="0" borderId="0" xfId="1327" applyFont="1" applyAlignment="1" applyProtection="1">
      <alignment vertical="center"/>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52" xfId="1371" applyFont="1" applyFill="1" applyBorder="1" applyAlignment="1" applyProtection="1">
      <alignment horizontal="center" vertical="center" wrapText="1"/>
      <protection hidden="1"/>
    </xf>
    <xf numFmtId="0" fontId="8" fillId="61" borderId="52" xfId="1371" applyFont="1" applyFill="1" applyBorder="1" applyAlignment="1" applyProtection="1">
      <alignment horizontal="center" vertical="center"/>
      <protection hidden="1"/>
    </xf>
    <xf numFmtId="9" fontId="59" fillId="0" borderId="0" xfId="1495" applyFont="1" applyFill="1" applyBorder="1" applyAlignment="1" applyProtection="1">
      <alignment horizontal="center" vertical="center" wrapText="1"/>
      <protection hidden="1"/>
    </xf>
    <xf numFmtId="0" fontId="60" fillId="0" borderId="0" xfId="1371" applyFont="1" applyAlignment="1" applyProtection="1">
      <alignment horizontal="center" vertical="center" wrapText="1"/>
      <protection locked="0" hidden="1"/>
    </xf>
    <xf numFmtId="0" fontId="54" fillId="0" borderId="0" xfId="0" applyFont="1" applyAlignment="1" applyProtection="1">
      <alignment horizontal="center" vertical="center"/>
      <protection hidden="1"/>
    </xf>
    <xf numFmtId="0" fontId="3" fillId="0" borderId="0" xfId="1371" applyFont="1" applyAlignment="1" applyProtection="1">
      <alignment horizontal="center" vertical="center" wrapText="1"/>
      <protection locked="0" hidden="1"/>
    </xf>
    <xf numFmtId="0" fontId="4" fillId="0" borderId="0" xfId="1371" applyAlignment="1" applyProtection="1">
      <alignment vertical="center" wrapText="1"/>
      <protection locked="0" hidden="1"/>
    </xf>
    <xf numFmtId="0" fontId="61" fillId="0" borderId="0" xfId="0" applyFont="1" applyAlignment="1" applyProtection="1">
      <alignment horizontal="center"/>
      <protection hidden="1"/>
    </xf>
    <xf numFmtId="0" fontId="4" fillId="0" borderId="0" xfId="137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ill="1" applyAlignment="1" applyProtection="1">
      <alignment vertical="center"/>
      <protection hidden="1"/>
    </xf>
    <xf numFmtId="0" fontId="4" fillId="24" borderId="0" xfId="137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5" fillId="0" borderId="0" xfId="0" applyFont="1" applyAlignment="1" applyProtection="1">
      <alignment horizontal="center"/>
      <protection hidden="1"/>
    </xf>
    <xf numFmtId="0" fontId="55" fillId="0" borderId="0" xfId="0" applyFont="1" applyProtection="1">
      <protection hidden="1"/>
    </xf>
    <xf numFmtId="0" fontId="8" fillId="61" borderId="49" xfId="1371" applyFont="1" applyFill="1" applyBorder="1" applyAlignment="1" applyProtection="1">
      <alignment horizontal="justify" vertical="center" wrapText="1"/>
      <protection hidden="1"/>
    </xf>
    <xf numFmtId="9" fontId="3" fillId="24" borderId="0" xfId="1496" applyFont="1" applyFill="1" applyAlignment="1" applyProtection="1">
      <alignment horizontal="center" vertical="center"/>
      <protection hidden="1"/>
    </xf>
    <xf numFmtId="0" fontId="8" fillId="61" borderId="52" xfId="1371" applyFont="1" applyFill="1" applyBorder="1" applyAlignment="1" applyProtection="1">
      <alignment horizontal="left" vertical="center" wrapText="1"/>
      <protection hidden="1"/>
    </xf>
    <xf numFmtId="0" fontId="8" fillId="61" borderId="52" xfId="1371" applyFont="1" applyFill="1" applyBorder="1" applyAlignment="1" applyProtection="1">
      <alignment horizontal="justify" vertical="center" wrapText="1"/>
      <protection locked="0" hidden="1"/>
    </xf>
    <xf numFmtId="0" fontId="8" fillId="61" borderId="52" xfId="1371" applyFont="1" applyFill="1" applyBorder="1" applyAlignment="1" applyProtection="1">
      <alignment horizontal="justify" vertical="center" wrapText="1"/>
      <protection hidden="1"/>
    </xf>
    <xf numFmtId="0" fontId="8" fillId="61" borderId="52" xfId="1371" applyFont="1" applyFill="1" applyBorder="1" applyAlignment="1" applyProtection="1">
      <alignment horizontal="justify" vertical="center"/>
      <protection hidden="1"/>
    </xf>
    <xf numFmtId="0" fontId="8" fillId="61" borderId="52" xfId="1371" applyFont="1" applyFill="1" applyBorder="1" applyAlignment="1" applyProtection="1">
      <alignment vertical="center" wrapText="1"/>
      <protection hidden="1"/>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9" fontId="54" fillId="0" borderId="152" xfId="0" applyNumberFormat="1" applyFont="1" applyBorder="1"/>
    <xf numFmtId="43" fontId="11" fillId="0" borderId="0" xfId="1371" applyNumberFormat="1" applyFont="1" applyAlignment="1" applyProtection="1">
      <alignment horizontal="center" vertical="center" wrapText="1"/>
      <protection hidden="1"/>
    </xf>
    <xf numFmtId="0" fontId="5" fillId="0" borderId="152" xfId="1371" applyFont="1" applyBorder="1" applyAlignment="1" applyProtection="1">
      <alignment horizontal="center" vertical="center"/>
      <protection hidden="1"/>
    </xf>
    <xf numFmtId="0" fontId="8" fillId="61" borderId="152" xfId="1371" applyFont="1" applyFill="1" applyBorder="1" applyAlignment="1" applyProtection="1">
      <alignment vertical="center" wrapText="1"/>
      <protection hidden="1"/>
    </xf>
    <xf numFmtId="0" fontId="5" fillId="0" borderId="153" xfId="1371" applyFont="1" applyBorder="1" applyAlignment="1" applyProtection="1">
      <alignment horizontal="center" vertical="center"/>
      <protection hidden="1"/>
    </xf>
    <xf numFmtId="177" fontId="5" fillId="0" borderId="153" xfId="1496" applyNumberFormat="1" applyFont="1" applyFill="1" applyBorder="1" applyAlignment="1" applyProtection="1">
      <alignment horizontal="center" vertical="center" wrapText="1"/>
      <protection hidden="1"/>
    </xf>
    <xf numFmtId="0" fontId="8" fillId="61" borderId="152" xfId="1371" applyFont="1" applyFill="1" applyBorder="1" applyAlignment="1" applyProtection="1">
      <alignment horizontal="center" vertical="center" wrapText="1"/>
      <protection hidden="1"/>
    </xf>
    <xf numFmtId="0" fontId="8" fillId="61" borderId="152" xfId="0" applyFont="1" applyFill="1" applyBorder="1" applyAlignment="1" applyProtection="1">
      <alignment horizontal="center" vertical="center" wrapText="1"/>
      <protection hidden="1"/>
    </xf>
    <xf numFmtId="0" fontId="8" fillId="61" borderId="153" xfId="1371" applyFont="1" applyFill="1" applyBorder="1" applyAlignment="1" applyProtection="1">
      <alignment horizontal="center" vertical="center" wrapText="1"/>
      <protection hidden="1"/>
    </xf>
    <xf numFmtId="0" fontId="8" fillId="61" borderId="152" xfId="1371" applyFont="1" applyFill="1" applyBorder="1" applyAlignment="1" applyProtection="1">
      <alignment horizontal="center" vertical="center" wrapText="1"/>
      <protection locked="0" hidden="1"/>
    </xf>
    <xf numFmtId="14" fontId="9" fillId="0" borderId="152" xfId="1371" applyNumberFormat="1" applyFont="1" applyBorder="1" applyAlignment="1" applyProtection="1">
      <alignment horizontal="center" vertical="center" wrapText="1"/>
      <protection locked="0" hidden="1"/>
    </xf>
    <xf numFmtId="0" fontId="70" fillId="50" borderId="152" xfId="1371" applyFont="1" applyFill="1" applyBorder="1" applyAlignment="1" applyProtection="1">
      <alignment vertical="center" wrapText="1"/>
      <protection locked="0" hidden="1"/>
    </xf>
    <xf numFmtId="0" fontId="71" fillId="50" borderId="152" xfId="1371" applyFont="1" applyFill="1" applyBorder="1" applyAlignment="1" applyProtection="1">
      <alignment horizontal="center" vertical="center" wrapText="1"/>
      <protection locked="0" hidden="1"/>
    </xf>
    <xf numFmtId="0" fontId="71" fillId="50" borderId="153" xfId="1371" applyFont="1" applyFill="1" applyBorder="1" applyAlignment="1" applyProtection="1">
      <alignment horizontal="center" vertical="center" wrapText="1"/>
      <protection locked="0" hidden="1"/>
    </xf>
    <xf numFmtId="0" fontId="8" fillId="61" borderId="152" xfId="1371" applyFont="1" applyFill="1" applyBorder="1" applyAlignment="1" applyProtection="1">
      <alignment horizontal="left" vertical="center" wrapText="1"/>
      <protection hidden="1"/>
    </xf>
    <xf numFmtId="0" fontId="50" fillId="0" borderId="0" xfId="1371" applyFont="1" applyAlignment="1" applyProtection="1">
      <alignment horizontal="center" vertical="center"/>
      <protection hidden="1"/>
    </xf>
    <xf numFmtId="0" fontId="50" fillId="0" borderId="18" xfId="1371" applyFont="1" applyBorder="1" applyAlignment="1" applyProtection="1">
      <alignment horizontal="center" vertical="center"/>
      <protection hidden="1"/>
    </xf>
    <xf numFmtId="0" fontId="71" fillId="0" borderId="152" xfId="1371" applyFont="1" applyBorder="1" applyAlignment="1" applyProtection="1">
      <alignment horizontal="center" vertical="center"/>
      <protection hidden="1"/>
    </xf>
    <xf numFmtId="0" fontId="71" fillId="0" borderId="33" xfId="1371" applyFont="1" applyBorder="1" applyAlignment="1" applyProtection="1">
      <alignment horizontal="center" vertical="center"/>
      <protection hidden="1"/>
    </xf>
    <xf numFmtId="0" fontId="59" fillId="0" borderId="152" xfId="1371" applyFont="1" applyBorder="1" applyAlignment="1" applyProtection="1">
      <alignment horizontal="center" vertical="center" wrapText="1"/>
      <protection locked="0" hidden="1"/>
    </xf>
    <xf numFmtId="0" fontId="50" fillId="0" borderId="13" xfId="1371" applyFont="1" applyBorder="1" applyAlignment="1" applyProtection="1">
      <alignment horizontal="center" vertical="center"/>
      <protection hidden="1"/>
    </xf>
    <xf numFmtId="0" fontId="50" fillId="0" borderId="0" xfId="1371" applyFont="1" applyAlignment="1" applyProtection="1">
      <alignment horizontal="center" vertical="center" wrapText="1"/>
      <protection hidden="1"/>
    </xf>
    <xf numFmtId="0" fontId="50" fillId="0" borderId="18" xfId="1371" applyFont="1" applyBorder="1" applyAlignment="1" applyProtection="1">
      <alignment horizontal="center" vertical="center" wrapText="1"/>
      <protection hidden="1"/>
    </xf>
    <xf numFmtId="2" fontId="12" fillId="24" borderId="152" xfId="1250" applyNumberFormat="1" applyFont="1" applyFill="1" applyBorder="1" applyAlignment="1" applyProtection="1">
      <alignment horizontal="center" vertical="center"/>
      <protection hidden="1"/>
    </xf>
    <xf numFmtId="10" fontId="9" fillId="0" borderId="126" xfId="0" applyNumberFormat="1" applyFont="1" applyBorder="1" applyAlignment="1">
      <alignment horizontal="center" vertical="center"/>
    </xf>
    <xf numFmtId="0" fontId="5" fillId="0" borderId="152" xfId="1371" applyFont="1" applyBorder="1" applyAlignment="1" applyProtection="1">
      <alignment horizontal="center" vertical="center" wrapText="1"/>
      <protection hidden="1"/>
    </xf>
    <xf numFmtId="0" fontId="5" fillId="0" borderId="153" xfId="1371" applyFont="1" applyBorder="1" applyAlignment="1" applyProtection="1">
      <alignment horizontal="center" vertical="center" wrapText="1"/>
      <protection hidden="1"/>
    </xf>
    <xf numFmtId="0" fontId="8" fillId="61" borderId="157" xfId="1371" applyFont="1" applyFill="1" applyBorder="1" applyAlignment="1" applyProtection="1">
      <alignment horizontal="center" vertical="center" wrapText="1"/>
      <protection hidden="1"/>
    </xf>
    <xf numFmtId="0" fontId="15" fillId="0" borderId="152" xfId="0" applyFont="1" applyBorder="1" applyAlignment="1" applyProtection="1">
      <alignment horizontal="left" vertical="center" wrapText="1"/>
      <protection locked="0"/>
    </xf>
    <xf numFmtId="0" fontId="15" fillId="0" borderId="152" xfId="0" applyFont="1" applyBorder="1" applyAlignment="1" applyProtection="1">
      <alignment vertical="center" wrapText="1"/>
      <protection locked="0"/>
    </xf>
    <xf numFmtId="0" fontId="8" fillId="54" borderId="156" xfId="0" applyFont="1" applyFill="1" applyBorder="1" applyAlignment="1" applyProtection="1">
      <alignment horizontal="center" vertical="center" wrapText="1"/>
      <protection hidden="1"/>
    </xf>
    <xf numFmtId="0" fontId="3" fillId="54" borderId="152" xfId="0" applyFont="1" applyFill="1" applyBorder="1" applyAlignment="1" applyProtection="1">
      <alignment horizontal="center" vertical="center" wrapText="1"/>
      <protection hidden="1"/>
    </xf>
    <xf numFmtId="0" fontId="11" fillId="54" borderId="152" xfId="0" applyFont="1" applyFill="1" applyBorder="1" applyAlignment="1" applyProtection="1">
      <alignment horizontal="center" vertical="center" wrapText="1"/>
      <protection hidden="1"/>
    </xf>
    <xf numFmtId="0" fontId="11" fillId="54" borderId="159" xfId="0" applyFont="1" applyFill="1" applyBorder="1" applyAlignment="1" applyProtection="1">
      <alignment horizontal="center" vertical="center" wrapText="1"/>
      <protection hidden="1"/>
    </xf>
    <xf numFmtId="0" fontId="11" fillId="54" borderId="156" xfId="0" applyFont="1" applyFill="1" applyBorder="1" applyAlignment="1" applyProtection="1">
      <alignment horizontal="center" vertical="center" wrapText="1"/>
      <protection locked="0"/>
    </xf>
    <xf numFmtId="0" fontId="8" fillId="52" borderId="52" xfId="1371" applyFont="1" applyFill="1" applyBorder="1" applyAlignment="1">
      <alignment horizontal="left" vertical="center" wrapText="1"/>
    </xf>
    <xf numFmtId="0" fontId="9" fillId="24" borderId="152" xfId="1371" applyFont="1" applyFill="1" applyBorder="1" applyAlignment="1">
      <alignment vertical="center"/>
    </xf>
    <xf numFmtId="0" fontId="8" fillId="52" borderId="152" xfId="1371" applyFont="1" applyFill="1" applyBorder="1" applyAlignment="1">
      <alignment vertical="center" wrapText="1"/>
    </xf>
    <xf numFmtId="0" fontId="9" fillId="50" borderId="153" xfId="1371" applyFont="1" applyFill="1" applyBorder="1" applyAlignment="1">
      <alignment horizontal="center" vertical="center"/>
    </xf>
    <xf numFmtId="0" fontId="8" fillId="52" borderId="157" xfId="1371" applyFont="1" applyFill="1" applyBorder="1" applyAlignment="1">
      <alignment horizontal="left" vertical="center" wrapText="1"/>
    </xf>
    <xf numFmtId="0" fontId="8" fillId="52" borderId="156" xfId="1371" applyFont="1" applyFill="1" applyBorder="1" applyAlignment="1">
      <alignment vertical="top" wrapText="1"/>
    </xf>
    <xf numFmtId="0" fontId="8" fillId="52" borderId="52" xfId="1371" applyFont="1" applyFill="1" applyBorder="1" applyAlignment="1">
      <alignment horizontal="center" vertical="center" wrapText="1"/>
    </xf>
    <xf numFmtId="0" fontId="8" fillId="52" borderId="152" xfId="1371" applyFont="1" applyFill="1" applyBorder="1" applyAlignment="1">
      <alignment horizontal="center" vertical="center" wrapText="1"/>
    </xf>
    <xf numFmtId="0" fontId="8" fillId="52" borderId="152" xfId="0" applyFont="1" applyFill="1" applyBorder="1" applyAlignment="1">
      <alignment horizontal="center" vertical="center" wrapText="1"/>
    </xf>
    <xf numFmtId="0" fontId="8" fillId="52" borderId="153" xfId="1371" applyFont="1" applyFill="1" applyBorder="1" applyAlignment="1">
      <alignment horizontal="center" vertical="center" wrapText="1"/>
    </xf>
    <xf numFmtId="0" fontId="8" fillId="52" borderId="52" xfId="1371" applyFont="1" applyFill="1" applyBorder="1" applyAlignment="1">
      <alignment horizontal="center" vertical="center"/>
    </xf>
    <xf numFmtId="10" fontId="63" fillId="24" borderId="152" xfId="1495" applyNumberFormat="1" applyFont="1" applyFill="1" applyBorder="1" applyAlignment="1">
      <alignment horizontal="center" vertical="center"/>
    </xf>
    <xf numFmtId="10" fontId="9" fillId="24" borderId="152" xfId="1495" applyNumberFormat="1" applyFont="1" applyFill="1" applyBorder="1" applyAlignment="1">
      <alignment horizontal="center" vertical="center"/>
    </xf>
    <xf numFmtId="10" fontId="63" fillId="50" borderId="152" xfId="1495" applyNumberFormat="1" applyFont="1" applyFill="1" applyBorder="1" applyAlignment="1">
      <alignment horizontal="center" vertical="center"/>
    </xf>
    <xf numFmtId="10" fontId="9" fillId="50" borderId="152" xfId="1495" applyNumberFormat="1" applyFont="1" applyFill="1" applyBorder="1" applyAlignment="1" applyProtection="1">
      <alignment horizontal="center" vertical="center" wrapText="1"/>
      <protection locked="0"/>
    </xf>
    <xf numFmtId="10" fontId="62" fillId="0" borderId="152" xfId="1495" applyNumberFormat="1" applyFont="1" applyBorder="1" applyAlignment="1">
      <alignment horizontal="center" vertical="center" wrapText="1"/>
    </xf>
    <xf numFmtId="10" fontId="63" fillId="0" borderId="152" xfId="1495" applyNumberFormat="1" applyFont="1" applyBorder="1" applyAlignment="1">
      <alignment horizontal="center" vertical="center" wrapText="1"/>
    </xf>
    <xf numFmtId="10" fontId="51" fillId="0" borderId="153" xfId="1495" applyNumberFormat="1" applyFont="1" applyBorder="1" applyAlignment="1">
      <alignment horizontal="center" vertical="center" wrapText="1"/>
    </xf>
    <xf numFmtId="0" fontId="8" fillId="52" borderId="52" xfId="1371" applyFont="1" applyFill="1" applyBorder="1" applyAlignment="1" applyProtection="1">
      <alignment horizontal="justify" vertical="center" wrapText="1"/>
      <protection locked="0"/>
    </xf>
    <xf numFmtId="0" fontId="8" fillId="52" borderId="52" xfId="1371" applyFont="1" applyFill="1" applyBorder="1" applyAlignment="1">
      <alignment horizontal="justify" vertical="center" wrapText="1"/>
    </xf>
    <xf numFmtId="0" fontId="8" fillId="52" borderId="152" xfId="1371" applyFont="1" applyFill="1" applyBorder="1" applyAlignment="1" applyProtection="1">
      <alignment horizontal="center" vertical="center" wrapText="1"/>
      <protection locked="0"/>
    </xf>
    <xf numFmtId="0" fontId="9" fillId="24" borderId="152" xfId="1371" applyFont="1" applyFill="1" applyBorder="1" applyAlignment="1" applyProtection="1">
      <alignment vertical="center" wrapText="1"/>
      <protection locked="0"/>
    </xf>
    <xf numFmtId="0" fontId="8" fillId="52" borderId="49" xfId="1371" applyFont="1" applyFill="1" applyBorder="1" applyAlignment="1">
      <alignment horizontal="justify" vertical="center" wrapText="1"/>
    </xf>
    <xf numFmtId="0" fontId="0" fillId="0" borderId="156" xfId="0" applyBorder="1" applyAlignment="1">
      <alignment vertical="center" wrapText="1"/>
    </xf>
    <xf numFmtId="9" fontId="33" fillId="0" borderId="156" xfId="1495" applyFont="1" applyBorder="1" applyAlignment="1">
      <alignment horizontal="center" vertical="center"/>
    </xf>
    <xf numFmtId="0" fontId="0" fillId="0" borderId="152" xfId="0" applyBorder="1" applyAlignment="1">
      <alignment horizontal="center" vertical="center" wrapText="1"/>
    </xf>
    <xf numFmtId="0" fontId="0" fillId="50" borderId="152" xfId="0" applyFill="1" applyBorder="1" applyAlignment="1">
      <alignment vertical="center" wrapText="1"/>
    </xf>
    <xf numFmtId="9" fontId="33" fillId="50" borderId="156" xfId="1495" applyFont="1" applyFill="1" applyBorder="1" applyAlignment="1">
      <alignment horizontal="center" vertical="center"/>
    </xf>
    <xf numFmtId="17" fontId="0" fillId="0" borderId="152" xfId="0" applyNumberFormat="1" applyBorder="1" applyAlignment="1">
      <alignment vertical="center"/>
    </xf>
    <xf numFmtId="9" fontId="33" fillId="0" borderId="152" xfId="1495" applyFont="1" applyBorder="1" applyAlignment="1">
      <alignment vertical="center"/>
    </xf>
    <xf numFmtId="17" fontId="0" fillId="0" borderId="126" xfId="0" applyNumberFormat="1" applyBorder="1" applyAlignment="1">
      <alignment vertical="center" wrapText="1"/>
    </xf>
    <xf numFmtId="0" fontId="49" fillId="0" borderId="152" xfId="0" applyFont="1" applyBorder="1" applyAlignment="1">
      <alignment horizontal="center" vertical="center" wrapText="1"/>
    </xf>
    <xf numFmtId="0" fontId="0" fillId="0" borderId="155" xfId="0" applyBorder="1" applyAlignment="1">
      <alignment horizontal="center" vertical="center"/>
    </xf>
    <xf numFmtId="0" fontId="0" fillId="0" borderId="152" xfId="0" applyBorder="1"/>
    <xf numFmtId="0" fontId="0" fillId="0" borderId="156" xfId="0" applyBorder="1" applyAlignment="1">
      <alignment horizontal="center" vertical="center"/>
    </xf>
    <xf numFmtId="0" fontId="0" fillId="0" borderId="152" xfId="0" applyBorder="1" applyAlignment="1">
      <alignment vertical="center" wrapText="1"/>
    </xf>
    <xf numFmtId="9" fontId="64" fillId="53" borderId="152" xfId="1495" applyFont="1" applyFill="1" applyBorder="1" applyAlignment="1">
      <alignment horizontal="center" vertical="center" wrapText="1"/>
    </xf>
    <xf numFmtId="9" fontId="64" fillId="53" borderId="126" xfId="1495" applyFont="1" applyFill="1" applyBorder="1" applyAlignment="1">
      <alignment horizontal="center" vertical="center" wrapText="1"/>
    </xf>
    <xf numFmtId="9" fontId="49" fillId="52" borderId="152" xfId="0" applyNumberFormat="1" applyFont="1" applyFill="1" applyBorder="1" applyAlignment="1">
      <alignment vertical="center" wrapText="1"/>
    </xf>
    <xf numFmtId="0" fontId="49" fillId="52" borderId="152" xfId="0" applyFont="1" applyFill="1" applyBorder="1" applyAlignment="1">
      <alignment vertical="center" wrapText="1"/>
    </xf>
    <xf numFmtId="2" fontId="5" fillId="0" borderId="126" xfId="1496" applyNumberFormat="1" applyFont="1" applyFill="1" applyBorder="1" applyAlignment="1" applyProtection="1">
      <alignment horizontal="center" vertical="center" wrapText="1"/>
      <protection hidden="1"/>
    </xf>
    <xf numFmtId="0" fontId="8" fillId="61" borderId="157" xfId="1371" applyFont="1" applyFill="1" applyBorder="1" applyAlignment="1" applyProtection="1">
      <alignment horizontal="left" vertical="center" wrapText="1"/>
      <protection hidden="1"/>
    </xf>
    <xf numFmtId="0" fontId="8" fillId="61" borderId="156" xfId="1371" applyFont="1" applyFill="1" applyBorder="1" applyAlignment="1" applyProtection="1">
      <alignment vertical="top" wrapText="1"/>
      <protection hidden="1"/>
    </xf>
    <xf numFmtId="177" fontId="5" fillId="0" borderId="126" xfId="1496" applyNumberFormat="1" applyFont="1" applyFill="1" applyBorder="1" applyAlignment="1" applyProtection="1">
      <alignment horizontal="center" vertical="center" wrapText="1"/>
      <protection hidden="1"/>
    </xf>
    <xf numFmtId="177" fontId="9" fillId="0" borderId="126" xfId="1495" applyNumberFormat="1" applyFont="1" applyFill="1" applyBorder="1" applyAlignment="1">
      <alignment horizontal="center" vertical="center"/>
    </xf>
    <xf numFmtId="176" fontId="5" fillId="24" borderId="126" xfId="1496" applyNumberFormat="1" applyFont="1" applyFill="1" applyBorder="1" applyAlignment="1" applyProtection="1">
      <alignment horizontal="center" vertical="center" wrapText="1"/>
      <protection hidden="1"/>
    </xf>
    <xf numFmtId="176" fontId="5" fillId="24" borderId="160" xfId="1496" applyNumberFormat="1" applyFont="1" applyFill="1" applyBorder="1" applyAlignment="1" applyProtection="1">
      <alignment horizontal="center" vertical="center" wrapText="1"/>
      <protection hidden="1"/>
    </xf>
    <xf numFmtId="14" fontId="9" fillId="0" borderId="152" xfId="1371" applyNumberFormat="1" applyFont="1" applyBorder="1" applyAlignment="1" applyProtection="1">
      <alignment vertical="center" wrapText="1"/>
      <protection locked="0" hidden="1"/>
    </xf>
    <xf numFmtId="0" fontId="9" fillId="0" borderId="152" xfId="1371" applyFont="1" applyBorder="1" applyAlignment="1" applyProtection="1">
      <alignment horizontal="center" vertical="center"/>
      <protection hidden="1"/>
    </xf>
    <xf numFmtId="0" fontId="9" fillId="0" borderId="153" xfId="1371" applyFont="1" applyBorder="1" applyAlignment="1" applyProtection="1">
      <alignment horizontal="center" vertical="center"/>
      <protection hidden="1"/>
    </xf>
    <xf numFmtId="10" fontId="9" fillId="0" borderId="126" xfId="1495" applyNumberFormat="1" applyFont="1" applyFill="1" applyBorder="1" applyAlignment="1">
      <alignment horizontal="center" vertical="center"/>
    </xf>
    <xf numFmtId="9" fontId="4" fillId="50" borderId="156" xfId="1495" applyFont="1" applyFill="1" applyBorder="1" applyAlignment="1" applyProtection="1">
      <alignment vertical="center" wrapText="1"/>
      <protection locked="0" hidden="1"/>
    </xf>
    <xf numFmtId="9" fontId="5" fillId="50" borderId="156" xfId="1495" applyFont="1" applyFill="1" applyBorder="1" applyAlignment="1" applyProtection="1">
      <alignment vertical="center" wrapText="1"/>
      <protection locked="0" hidden="1"/>
    </xf>
    <xf numFmtId="9" fontId="12" fillId="50" borderId="156" xfId="1495" applyFont="1" applyFill="1" applyBorder="1" applyAlignment="1" applyProtection="1">
      <alignment vertical="center" wrapText="1"/>
      <protection locked="0" hidden="1"/>
    </xf>
    <xf numFmtId="14" fontId="5" fillId="0" borderId="152" xfId="1371" applyNumberFormat="1" applyFont="1" applyBorder="1" applyAlignment="1" applyProtection="1">
      <alignment horizontal="center" vertical="center" wrapText="1"/>
      <protection locked="0" hidden="1"/>
    </xf>
    <xf numFmtId="0" fontId="9" fillId="24" borderId="153" xfId="1371" applyFont="1" applyFill="1" applyBorder="1" applyAlignment="1">
      <alignment vertical="center"/>
    </xf>
    <xf numFmtId="171" fontId="63" fillId="26" borderId="152" xfId="1250" applyNumberFormat="1" applyFont="1" applyFill="1" applyBorder="1" applyAlignment="1">
      <alignment horizontal="center" vertical="center"/>
    </xf>
    <xf numFmtId="165" fontId="9" fillId="26" borderId="152" xfId="1250" applyFont="1" applyFill="1" applyBorder="1" applyAlignment="1">
      <alignment horizontal="center" vertical="center"/>
    </xf>
    <xf numFmtId="171" fontId="63" fillId="60" borderId="152" xfId="1250" applyNumberFormat="1" applyFont="1" applyFill="1" applyBorder="1" applyAlignment="1">
      <alignment horizontal="center" vertical="center"/>
    </xf>
    <xf numFmtId="165" fontId="9" fillId="60" borderId="152" xfId="1250" applyFont="1" applyFill="1" applyBorder="1" applyAlignment="1" applyProtection="1">
      <alignment horizontal="center" vertical="center" wrapText="1"/>
      <protection locked="0"/>
    </xf>
    <xf numFmtId="10" fontId="62" fillId="25" borderId="152" xfId="1495" applyNumberFormat="1" applyFont="1" applyFill="1" applyBorder="1" applyAlignment="1">
      <alignment horizontal="center" vertical="center" wrapText="1"/>
    </xf>
    <xf numFmtId="10" fontId="63" fillId="25" borderId="152" xfId="1495" applyNumberFormat="1" applyFont="1" applyFill="1" applyBorder="1" applyAlignment="1">
      <alignment horizontal="center" vertical="center" wrapText="1"/>
    </xf>
    <xf numFmtId="10" fontId="51" fillId="25" borderId="153" xfId="1495" applyNumberFormat="1" applyFont="1" applyFill="1" applyBorder="1" applyAlignment="1">
      <alignment horizontal="center" vertical="center" wrapText="1"/>
    </xf>
    <xf numFmtId="14" fontId="9" fillId="24" borderId="152" xfId="1371" applyNumberFormat="1" applyFont="1" applyFill="1" applyBorder="1" applyAlignment="1" applyProtection="1">
      <alignment vertical="center" wrapText="1"/>
      <protection locked="0"/>
    </xf>
    <xf numFmtId="0" fontId="49" fillId="53" borderId="156" xfId="0" applyFont="1" applyFill="1" applyBorder="1" applyAlignment="1">
      <alignment horizontal="center" vertical="center" wrapText="1"/>
    </xf>
    <xf numFmtId="0" fontId="49" fillId="52" borderId="152" xfId="0" applyFont="1" applyFill="1" applyBorder="1" applyAlignment="1">
      <alignment horizontal="center" vertical="center" wrapText="1"/>
    </xf>
    <xf numFmtId="0" fontId="0" fillId="56" borderId="156" xfId="0" applyFill="1" applyBorder="1" applyAlignment="1">
      <alignment horizontal="center" vertical="center"/>
    </xf>
    <xf numFmtId="0" fontId="0" fillId="56" borderId="152" xfId="0" applyFill="1" applyBorder="1" applyAlignment="1">
      <alignment vertical="center" wrapText="1"/>
    </xf>
    <xf numFmtId="9" fontId="33" fillId="56" borderId="156" xfId="1495" applyFont="1" applyFill="1" applyBorder="1" applyAlignment="1">
      <alignment horizontal="center" vertical="center"/>
    </xf>
    <xf numFmtId="0" fontId="0" fillId="56" borderId="152" xfId="0" applyFill="1" applyBorder="1" applyAlignment="1">
      <alignment horizontal="center" vertical="center" wrapText="1"/>
    </xf>
    <xf numFmtId="17" fontId="0" fillId="56" borderId="152" xfId="0" applyNumberFormat="1" applyFill="1" applyBorder="1" applyAlignment="1">
      <alignment vertical="center"/>
    </xf>
    <xf numFmtId="9" fontId="33" fillId="56" borderId="152" xfId="1495" applyFont="1" applyFill="1" applyBorder="1" applyAlignment="1">
      <alignment horizontal="center" vertical="center"/>
    </xf>
    <xf numFmtId="17" fontId="0" fillId="56" borderId="152" xfId="0" applyNumberFormat="1" applyFill="1" applyBorder="1" applyAlignment="1">
      <alignment horizontal="center" vertical="center"/>
    </xf>
    <xf numFmtId="0" fontId="0" fillId="56" borderId="156" xfId="0" applyFill="1" applyBorder="1" applyAlignment="1">
      <alignment horizontal="justify" vertical="center" wrapText="1"/>
    </xf>
    <xf numFmtId="0" fontId="0" fillId="56" borderId="152" xfId="0" applyFill="1" applyBorder="1" applyAlignment="1">
      <alignment horizontal="center" wrapText="1"/>
    </xf>
    <xf numFmtId="0" fontId="0" fillId="56" borderId="152" xfId="0" applyFill="1" applyBorder="1" applyAlignment="1">
      <alignment wrapText="1"/>
    </xf>
    <xf numFmtId="0" fontId="0" fillId="56" borderId="159" xfId="0" applyFill="1" applyBorder="1" applyAlignment="1">
      <alignment vertical="center" wrapText="1"/>
    </xf>
    <xf numFmtId="17" fontId="0" fillId="56" borderId="126" xfId="0" applyNumberFormat="1" applyFill="1" applyBorder="1" applyAlignment="1">
      <alignment vertical="center"/>
    </xf>
    <xf numFmtId="9" fontId="33" fillId="56" borderId="152" xfId="1495" applyFont="1" applyFill="1" applyBorder="1" applyAlignment="1">
      <alignment vertical="center" wrapText="1"/>
    </xf>
    <xf numFmtId="0" fontId="0" fillId="56" borderId="152" xfId="0" applyFill="1" applyBorder="1"/>
    <xf numFmtId="9" fontId="64" fillId="56" borderId="152" xfId="1495" applyFont="1" applyFill="1" applyBorder="1" applyAlignment="1">
      <alignment horizontal="center" vertical="center" wrapText="1"/>
    </xf>
    <xf numFmtId="9" fontId="64" fillId="56" borderId="126" xfId="1495" applyFont="1" applyFill="1" applyBorder="1" applyAlignment="1">
      <alignment horizontal="center" vertical="center" wrapText="1"/>
    </xf>
    <xf numFmtId="9" fontId="49" fillId="56" borderId="152" xfId="0" applyNumberFormat="1" applyFont="1" applyFill="1" applyBorder="1" applyAlignment="1">
      <alignment vertical="center" wrapText="1"/>
    </xf>
    <xf numFmtId="0" fontId="49" fillId="56" borderId="152" xfId="0" applyFont="1" applyFill="1" applyBorder="1" applyAlignment="1">
      <alignment vertical="center" wrapText="1"/>
    </xf>
    <xf numFmtId="0" fontId="0" fillId="59" borderId="152" xfId="0" applyFill="1" applyBorder="1"/>
    <xf numFmtId="0" fontId="0" fillId="58" borderId="152" xfId="0" applyFill="1" applyBorder="1"/>
    <xf numFmtId="0" fontId="0" fillId="57" borderId="152" xfId="0" applyFill="1" applyBorder="1"/>
    <xf numFmtId="0" fontId="0" fillId="0" borderId="0" xfId="0" applyAlignment="1">
      <alignment horizontal="justify" vertical="center" wrapText="1"/>
    </xf>
    <xf numFmtId="0" fontId="82" fillId="0" borderId="0" xfId="0" applyFont="1" applyAlignment="1">
      <alignment horizontal="justify" vertical="center" wrapText="1"/>
    </xf>
    <xf numFmtId="0" fontId="82" fillId="0" borderId="18" xfId="0" applyFont="1" applyBorder="1" applyAlignment="1">
      <alignment horizontal="justify" vertical="center" wrapText="1"/>
    </xf>
    <xf numFmtId="0" fontId="82" fillId="0" borderId="152" xfId="0" applyFont="1" applyBorder="1" applyAlignment="1">
      <alignment horizontal="center" vertical="center" wrapText="1"/>
    </xf>
    <xf numFmtId="43" fontId="51" fillId="0" borderId="0" xfId="0" applyNumberFormat="1" applyFont="1" applyProtection="1">
      <protection hidden="1"/>
    </xf>
    <xf numFmtId="2" fontId="5" fillId="0" borderId="153" xfId="1496" applyNumberFormat="1" applyFont="1" applyFill="1" applyBorder="1" applyAlignment="1" applyProtection="1">
      <alignment horizontal="center" vertical="center" wrapText="1"/>
      <protection hidden="1"/>
    </xf>
    <xf numFmtId="0" fontId="54" fillId="0" borderId="152" xfId="1371" applyFont="1" applyBorder="1" applyAlignment="1" applyProtection="1">
      <alignment vertical="center" wrapText="1"/>
      <protection locked="0" hidden="1"/>
    </xf>
    <xf numFmtId="165" fontId="9" fillId="0" borderId="126" xfId="1250" applyFont="1" applyFill="1" applyBorder="1" applyAlignment="1" applyProtection="1">
      <alignment vertical="center" wrapText="1"/>
      <protection hidden="1"/>
    </xf>
    <xf numFmtId="176" fontId="5" fillId="0" borderId="126" xfId="1496" applyNumberFormat="1" applyFont="1" applyFill="1" applyBorder="1" applyAlignment="1" applyProtection="1">
      <alignment horizontal="center" vertical="center" wrapText="1"/>
      <protection hidden="1"/>
    </xf>
    <xf numFmtId="176" fontId="5" fillId="0" borderId="160" xfId="1496" applyNumberFormat="1" applyFont="1" applyFill="1" applyBorder="1" applyAlignment="1" applyProtection="1">
      <alignment vertical="center" wrapText="1"/>
      <protection hidden="1"/>
    </xf>
    <xf numFmtId="176" fontId="5" fillId="0" borderId="160" xfId="1496" applyNumberFormat="1" applyFont="1" applyFill="1" applyBorder="1" applyAlignment="1" applyProtection="1">
      <alignment horizontal="center" vertical="center" wrapText="1"/>
      <protection hidden="1"/>
    </xf>
    <xf numFmtId="0" fontId="8" fillId="66" borderId="152" xfId="1371" applyFont="1" applyFill="1" applyBorder="1" applyAlignment="1" applyProtection="1">
      <alignment vertical="center" wrapText="1"/>
      <protection hidden="1"/>
    </xf>
    <xf numFmtId="0" fontId="80" fillId="0" borderId="13" xfId="0" applyFont="1" applyBorder="1" applyAlignment="1">
      <alignment horizontal="left" vertical="top" wrapText="1"/>
    </xf>
    <xf numFmtId="0" fontId="80" fillId="0" borderId="0" xfId="0" applyFont="1" applyAlignment="1">
      <alignment horizontal="left" vertical="top" wrapText="1"/>
    </xf>
    <xf numFmtId="0" fontId="86" fillId="0" borderId="13" xfId="0" applyFont="1" applyBorder="1" applyAlignment="1">
      <alignment horizontal="left" vertical="top" wrapText="1"/>
    </xf>
    <xf numFmtId="0" fontId="86" fillId="0" borderId="0" xfId="0" applyFont="1" applyAlignment="1">
      <alignment horizontal="left" vertical="top" wrapText="1"/>
    </xf>
    <xf numFmtId="0" fontId="8" fillId="0" borderId="52" xfId="1371" applyFont="1" applyBorder="1" applyAlignment="1" applyProtection="1">
      <alignment horizontal="justify" vertical="center" wrapText="1"/>
      <protection hidden="1"/>
    </xf>
    <xf numFmtId="0" fontId="8" fillId="0" borderId="49" xfId="1371" applyFont="1" applyBorder="1" applyAlignment="1" applyProtection="1">
      <alignment horizontal="justify" vertical="center" wrapText="1"/>
      <protection hidden="1"/>
    </xf>
    <xf numFmtId="0" fontId="4" fillId="0" borderId="0" xfId="1371" applyAlignment="1" applyProtection="1">
      <alignment vertical="top" wrapText="1"/>
      <protection hidden="1"/>
    </xf>
    <xf numFmtId="9" fontId="3" fillId="0" borderId="0" xfId="1496" applyFont="1" applyFill="1" applyAlignment="1" applyProtection="1">
      <alignment horizontal="center" vertical="center"/>
      <protection hidden="1"/>
    </xf>
    <xf numFmtId="9" fontId="4" fillId="0" borderId="0" xfId="1496" applyFont="1" applyFill="1" applyAlignment="1" applyProtection="1">
      <alignment vertical="center"/>
      <protection hidden="1"/>
    </xf>
    <xf numFmtId="177" fontId="5" fillId="0" borderId="126" xfId="1495" applyNumberFormat="1" applyFont="1" applyFill="1" applyBorder="1" applyAlignment="1">
      <alignment horizontal="center" vertical="center"/>
    </xf>
    <xf numFmtId="9" fontId="70" fillId="0" borderId="152" xfId="0" applyNumberFormat="1" applyFont="1" applyBorder="1"/>
    <xf numFmtId="172" fontId="5" fillId="0" borderId="126" xfId="1251" applyNumberFormat="1" applyFont="1" applyFill="1" applyBorder="1" applyAlignment="1">
      <alignment horizontal="center" vertical="center"/>
    </xf>
    <xf numFmtId="9" fontId="70" fillId="0" borderId="152" xfId="1495" applyFont="1" applyBorder="1"/>
    <xf numFmtId="178" fontId="5" fillId="0" borderId="126" xfId="1251" applyNumberFormat="1" applyFont="1" applyFill="1" applyBorder="1" applyAlignment="1">
      <alignment horizontal="center" vertical="center"/>
    </xf>
    <xf numFmtId="0" fontId="12" fillId="0" borderId="127" xfId="1371" applyFont="1" applyBorder="1" applyAlignment="1" applyProtection="1">
      <alignment vertical="center" wrapText="1"/>
      <protection locked="0"/>
    </xf>
    <xf numFmtId="0" fontId="70" fillId="50" borderId="162" xfId="1371" applyFont="1" applyFill="1" applyBorder="1" applyAlignment="1" applyProtection="1">
      <alignment horizontal="left" vertical="center" wrapText="1"/>
      <protection locked="0"/>
    </xf>
    <xf numFmtId="0" fontId="83" fillId="65" borderId="163" xfId="0" applyFont="1" applyFill="1" applyBorder="1" applyAlignment="1">
      <alignment horizontal="center" vertical="center" wrapText="1"/>
    </xf>
    <xf numFmtId="0" fontId="83" fillId="65" borderId="164" xfId="0" applyFont="1" applyFill="1" applyBorder="1" applyAlignment="1">
      <alignment horizontal="center" vertical="center" wrapText="1"/>
    </xf>
    <xf numFmtId="0" fontId="59" fillId="50" borderId="159" xfId="1371" applyFont="1" applyFill="1" applyBorder="1" applyAlignment="1" applyProtection="1">
      <alignment horizontal="left" vertical="center" wrapText="1"/>
      <protection locked="0"/>
    </xf>
    <xf numFmtId="0" fontId="54" fillId="0" borderId="0" xfId="0" applyFont="1" applyAlignment="1" applyProtection="1">
      <alignment horizontal="center" vertical="center" wrapText="1"/>
      <protection hidden="1"/>
    </xf>
    <xf numFmtId="172" fontId="5" fillId="50" borderId="126" xfId="1251" applyNumberFormat="1" applyFont="1" applyFill="1" applyBorder="1" applyAlignment="1">
      <alignment horizontal="center" vertical="center"/>
    </xf>
    <xf numFmtId="177" fontId="12" fillId="0" borderId="126" xfId="1495" applyNumberFormat="1" applyFont="1" applyFill="1" applyBorder="1" applyAlignment="1">
      <alignment horizontal="center" vertical="center"/>
    </xf>
    <xf numFmtId="9" fontId="59" fillId="0" borderId="152" xfId="0" applyNumberFormat="1" applyFont="1" applyBorder="1"/>
    <xf numFmtId="0" fontId="54" fillId="50" borderId="0" xfId="0" applyFont="1" applyFill="1" applyAlignment="1" applyProtection="1">
      <alignment horizontal="center" vertical="center" wrapText="1"/>
      <protection hidden="1"/>
    </xf>
    <xf numFmtId="0" fontId="54" fillId="50" borderId="0" xfId="0" applyFont="1" applyFill="1" applyAlignment="1" applyProtection="1">
      <alignment horizontal="center" vertical="center"/>
      <protection hidden="1"/>
    </xf>
    <xf numFmtId="0" fontId="82" fillId="50" borderId="152" xfId="0" applyFont="1" applyFill="1" applyBorder="1" applyAlignment="1">
      <alignment horizontal="center" vertical="center" wrapText="1"/>
    </xf>
    <xf numFmtId="0" fontId="82" fillId="65" borderId="15" xfId="0" applyFont="1" applyFill="1" applyBorder="1" applyAlignment="1">
      <alignment horizontal="center" vertical="center" wrapText="1"/>
    </xf>
    <xf numFmtId="0" fontId="82" fillId="65" borderId="19" xfId="0" applyFont="1" applyFill="1" applyBorder="1" applyAlignment="1">
      <alignment horizontal="center" vertical="center" wrapText="1"/>
    </xf>
    <xf numFmtId="0" fontId="82" fillId="0" borderId="15" xfId="0" applyFont="1" applyBorder="1" applyAlignment="1">
      <alignment horizontal="center" vertical="center" wrapText="1"/>
    </xf>
    <xf numFmtId="0" fontId="82" fillId="0" borderId="19" xfId="0" applyFont="1" applyBorder="1" applyAlignment="1">
      <alignment horizontal="center" vertical="center" wrapText="1"/>
    </xf>
    <xf numFmtId="0" fontId="82" fillId="65" borderId="23" xfId="0" applyFont="1" applyFill="1" applyBorder="1" applyAlignment="1">
      <alignment horizontal="center" vertical="center" wrapText="1"/>
    </xf>
    <xf numFmtId="0" fontId="82" fillId="65" borderId="16" xfId="0" applyFont="1" applyFill="1" applyBorder="1" applyAlignment="1">
      <alignment horizontal="center" vertical="center" wrapText="1"/>
    </xf>
    <xf numFmtId="0" fontId="82" fillId="0" borderId="159" xfId="0" applyFont="1" applyBorder="1" applyAlignment="1">
      <alignment horizontal="center" vertical="center" wrapText="1"/>
    </xf>
    <xf numFmtId="180" fontId="59" fillId="0" borderId="0" xfId="1495" applyNumberFormat="1" applyFont="1" applyFill="1" applyBorder="1" applyAlignment="1" applyProtection="1">
      <alignment horizontal="center" vertical="center" wrapText="1"/>
      <protection hidden="1"/>
    </xf>
    <xf numFmtId="0" fontId="82" fillId="50" borderId="19" xfId="0" applyFont="1" applyFill="1" applyBorder="1" applyAlignment="1">
      <alignment horizontal="center" vertical="center" wrapText="1"/>
    </xf>
    <xf numFmtId="0" fontId="82" fillId="0" borderId="172" xfId="0" applyFont="1" applyBorder="1" applyAlignment="1">
      <alignment horizontal="justify" vertical="center" wrapText="1"/>
    </xf>
    <xf numFmtId="0" fontId="59" fillId="50" borderId="173" xfId="1371" applyFont="1" applyFill="1" applyBorder="1" applyAlignment="1" applyProtection="1">
      <alignment horizontal="left" vertical="center" wrapText="1"/>
      <protection locked="0"/>
    </xf>
    <xf numFmtId="0" fontId="86" fillId="0" borderId="172" xfId="0" applyFont="1" applyBorder="1" applyAlignment="1">
      <alignment vertical="top" wrapText="1"/>
    </xf>
    <xf numFmtId="0" fontId="79" fillId="0" borderId="0" xfId="1371" applyFont="1" applyAlignment="1" applyProtection="1">
      <alignment horizontal="center" vertical="center"/>
      <protection hidden="1"/>
    </xf>
    <xf numFmtId="0" fontId="88" fillId="0" borderId="0" xfId="0" applyFont="1" applyAlignment="1" applyProtection="1">
      <alignment horizontal="center" vertical="center"/>
      <protection hidden="1"/>
    </xf>
    <xf numFmtId="0" fontId="82" fillId="67" borderId="152" xfId="0" applyFont="1" applyFill="1" applyBorder="1" applyAlignment="1">
      <alignment horizontal="center" vertical="center" wrapText="1"/>
    </xf>
    <xf numFmtId="0" fontId="82" fillId="67" borderId="159" xfId="0" applyFont="1" applyFill="1" applyBorder="1" applyAlignment="1">
      <alignment horizontal="center" vertical="center" wrapText="1"/>
    </xf>
    <xf numFmtId="9" fontId="9" fillId="0" borderId="160" xfId="1495" applyFont="1" applyFill="1" applyBorder="1" applyAlignment="1" applyProtection="1">
      <alignment vertical="center" wrapText="1"/>
      <protection hidden="1"/>
    </xf>
    <xf numFmtId="0" fontId="82" fillId="0" borderId="152" xfId="0" applyFont="1" applyBorder="1" applyAlignment="1">
      <alignment horizontal="center" vertical="center"/>
    </xf>
    <xf numFmtId="0" fontId="82" fillId="0" borderId="159" xfId="0" applyFont="1" applyBorder="1" applyAlignment="1">
      <alignment horizontal="center" vertical="center"/>
    </xf>
    <xf numFmtId="0" fontId="82" fillId="0" borderId="15" xfId="0" applyFont="1" applyBorder="1" applyAlignment="1">
      <alignment horizontal="center" vertical="center"/>
    </xf>
    <xf numFmtId="0" fontId="82" fillId="0" borderId="19" xfId="0" applyFont="1" applyBorder="1" applyAlignment="1">
      <alignment horizontal="center" vertical="center"/>
    </xf>
    <xf numFmtId="0" fontId="54" fillId="50" borderId="159" xfId="1371" applyFont="1" applyFill="1" applyBorder="1" applyAlignment="1" applyProtection="1">
      <alignment vertical="center" wrapText="1"/>
      <protection locked="0" hidden="1"/>
    </xf>
    <xf numFmtId="0" fontId="54" fillId="0" borderId="159" xfId="1371" applyFont="1" applyBorder="1" applyAlignment="1" applyProtection="1">
      <alignment vertical="center" wrapText="1"/>
      <protection locked="0" hidden="1"/>
    </xf>
    <xf numFmtId="0" fontId="12" fillId="0" borderId="152" xfId="0" applyFont="1" applyBorder="1" applyAlignment="1">
      <alignment horizontal="center" vertical="center" wrapText="1"/>
    </xf>
    <xf numFmtId="0" fontId="12" fillId="0" borderId="153" xfId="0" applyFont="1" applyBorder="1" applyAlignment="1">
      <alignment horizontal="center" vertical="center"/>
    </xf>
    <xf numFmtId="9" fontId="82" fillId="0" borderId="15" xfId="0" applyNumberFormat="1" applyFont="1" applyBorder="1" applyAlignment="1">
      <alignment horizontal="center" vertical="center" wrapText="1"/>
    </xf>
    <xf numFmtId="9" fontId="82" fillId="0" borderId="19" xfId="0" applyNumberFormat="1" applyFont="1" applyBorder="1" applyAlignment="1">
      <alignment horizontal="center" vertical="center" wrapText="1"/>
    </xf>
    <xf numFmtId="0" fontId="59" fillId="50" borderId="152" xfId="1371" applyFont="1" applyFill="1" applyBorder="1" applyAlignment="1" applyProtection="1">
      <alignment vertical="center" wrapText="1"/>
      <protection locked="0" hidden="1"/>
    </xf>
    <xf numFmtId="0" fontId="82" fillId="50" borderId="159" xfId="0" applyFont="1" applyFill="1" applyBorder="1" applyAlignment="1">
      <alignment horizontal="center" vertical="center" wrapText="1"/>
    </xf>
    <xf numFmtId="0" fontId="59" fillId="50" borderId="152" xfId="1371" applyFont="1" applyFill="1" applyBorder="1" applyAlignment="1" applyProtection="1">
      <alignment horizontal="justify" vertical="center" wrapText="1"/>
      <protection locked="0" hidden="1"/>
    </xf>
    <xf numFmtId="0" fontId="82" fillId="50" borderId="15" xfId="0" applyFont="1" applyFill="1" applyBorder="1" applyAlignment="1">
      <alignment horizontal="center" vertical="center" wrapText="1"/>
    </xf>
    <xf numFmtId="0" fontId="59" fillId="50" borderId="152" xfId="1371" applyFont="1" applyFill="1" applyBorder="1" applyAlignment="1" applyProtection="1">
      <alignment vertical="top" wrapText="1"/>
      <protection locked="0" hidden="1"/>
    </xf>
    <xf numFmtId="0" fontId="54" fillId="50" borderId="152" xfId="1371" applyFont="1" applyFill="1" applyBorder="1" applyAlignment="1" applyProtection="1">
      <alignment vertical="center" wrapText="1"/>
      <protection locked="0" hidden="1"/>
    </xf>
    <xf numFmtId="0" fontId="5" fillId="0" borderId="156"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170" fontId="5" fillId="50" borderId="155" xfId="0" applyNumberFormat="1" applyFont="1" applyFill="1" applyBorder="1" applyAlignment="1" applyProtection="1">
      <alignment horizontal="center" vertical="center" wrapText="1"/>
      <protection hidden="1"/>
    </xf>
    <xf numFmtId="170" fontId="5" fillId="50" borderId="172"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horizontal="center" vertical="center" wrapText="1"/>
      <protection hidden="1"/>
    </xf>
    <xf numFmtId="170" fontId="5" fillId="50" borderId="18" xfId="0" applyNumberFormat="1" applyFont="1" applyFill="1" applyBorder="1" applyAlignment="1" applyProtection="1">
      <alignment horizontal="center" vertical="center" wrapText="1"/>
      <protection hidden="1"/>
    </xf>
    <xf numFmtId="0" fontId="5" fillId="0" borderId="152" xfId="0" applyFont="1" applyBorder="1" applyAlignment="1" applyProtection="1">
      <alignment horizontal="center" vertical="center" wrapText="1"/>
      <protection hidden="1"/>
    </xf>
    <xf numFmtId="0" fontId="5" fillId="50" borderId="152" xfId="0" applyFont="1" applyFill="1" applyBorder="1" applyAlignment="1" applyProtection="1">
      <alignment horizontal="center" vertical="center" wrapText="1"/>
      <protection hidden="1"/>
    </xf>
    <xf numFmtId="170" fontId="5" fillId="50" borderId="156" xfId="0" applyNumberFormat="1" applyFont="1" applyFill="1" applyBorder="1" applyAlignment="1" applyProtection="1">
      <alignment vertical="center" wrapText="1"/>
      <protection hidden="1"/>
    </xf>
    <xf numFmtId="170" fontId="5" fillId="50" borderId="15" xfId="0" applyNumberFormat="1" applyFont="1" applyFill="1" applyBorder="1" applyAlignment="1" applyProtection="1">
      <alignment vertical="center" wrapText="1"/>
      <protection hidden="1"/>
    </xf>
    <xf numFmtId="0" fontId="15" fillId="0" borderId="152" xfId="0" applyFont="1" applyBorder="1" applyAlignment="1" applyProtection="1">
      <alignment horizontal="center" vertical="center" wrapText="1"/>
      <protection hidden="1"/>
    </xf>
    <xf numFmtId="170" fontId="15" fillId="50" borderId="156" xfId="0" applyNumberFormat="1" applyFont="1" applyFill="1" applyBorder="1" applyAlignment="1" applyProtection="1">
      <alignment vertical="center" wrapText="1"/>
      <protection hidden="1"/>
    </xf>
    <xf numFmtId="170" fontId="15" fillId="50" borderId="15" xfId="0" applyNumberFormat="1" applyFont="1" applyFill="1" applyBorder="1" applyAlignment="1" applyProtection="1">
      <alignment vertical="center" wrapText="1"/>
      <protection hidden="1"/>
    </xf>
    <xf numFmtId="170" fontId="5" fillId="0" borderId="152" xfId="0" applyNumberFormat="1" applyFont="1" applyBorder="1" applyAlignment="1" applyProtection="1">
      <alignment horizontal="center" vertical="center" wrapText="1"/>
      <protection hidden="1"/>
    </xf>
    <xf numFmtId="9" fontId="15" fillId="0" borderId="152" xfId="0" applyNumberFormat="1" applyFont="1" applyBorder="1" applyAlignment="1" applyProtection="1">
      <alignment vertical="center" wrapText="1"/>
      <protection hidden="1"/>
    </xf>
    <xf numFmtId="0" fontId="15" fillId="0" borderId="152" xfId="0" applyFont="1" applyBorder="1" applyAlignment="1" applyProtection="1">
      <alignment vertical="center" wrapText="1"/>
      <protection hidden="1"/>
    </xf>
    <xf numFmtId="9" fontId="5" fillId="50" borderId="155" xfId="0" applyNumberFormat="1" applyFont="1" applyFill="1" applyBorder="1" applyAlignment="1" applyProtection="1">
      <alignment horizontal="center" vertical="center" wrapText="1"/>
      <protection hidden="1"/>
    </xf>
    <xf numFmtId="9" fontId="5" fillId="50" borderId="172" xfId="0" applyNumberFormat="1" applyFont="1" applyFill="1" applyBorder="1" applyAlignment="1" applyProtection="1">
      <alignment horizontal="center" vertical="center" wrapText="1"/>
      <protection hidden="1"/>
    </xf>
    <xf numFmtId="9" fontId="5" fillId="50" borderId="17" xfId="0" applyNumberFormat="1" applyFont="1" applyFill="1" applyBorder="1" applyAlignment="1" applyProtection="1">
      <alignment horizontal="center" vertical="center" wrapText="1"/>
      <protection hidden="1"/>
    </xf>
    <xf numFmtId="9" fontId="5" fillId="50" borderId="18" xfId="0" applyNumberFormat="1" applyFont="1" applyFill="1" applyBorder="1" applyAlignment="1" applyProtection="1">
      <alignment horizontal="center" vertical="center" wrapText="1"/>
      <protection hidden="1"/>
    </xf>
    <xf numFmtId="9" fontId="70" fillId="50" borderId="155" xfId="0" applyNumberFormat="1" applyFont="1" applyFill="1" applyBorder="1" applyAlignment="1" applyProtection="1">
      <alignment horizontal="center" vertical="center" wrapText="1"/>
      <protection hidden="1"/>
    </xf>
    <xf numFmtId="9" fontId="70" fillId="50" borderId="172" xfId="0" applyNumberFormat="1" applyFont="1" applyFill="1" applyBorder="1" applyAlignment="1" applyProtection="1">
      <alignment horizontal="center" vertical="center" wrapText="1"/>
      <protection hidden="1"/>
    </xf>
    <xf numFmtId="9" fontId="70" fillId="50" borderId="17" xfId="0" applyNumberFormat="1" applyFont="1" applyFill="1" applyBorder="1" applyAlignment="1" applyProtection="1">
      <alignment horizontal="center" vertical="center" wrapText="1"/>
      <protection hidden="1"/>
    </xf>
    <xf numFmtId="9" fontId="70" fillId="50" borderId="18" xfId="0" applyNumberFormat="1" applyFont="1" applyFill="1" applyBorder="1" applyAlignment="1" applyProtection="1">
      <alignment horizontal="center" vertical="center" wrapText="1"/>
      <protection hidden="1"/>
    </xf>
    <xf numFmtId="170" fontId="5" fillId="51" borderId="156" xfId="0" applyNumberFormat="1" applyFont="1" applyFill="1" applyBorder="1" applyAlignment="1" applyProtection="1">
      <alignment vertical="center" wrapText="1"/>
      <protection hidden="1"/>
    </xf>
    <xf numFmtId="170" fontId="5" fillId="51" borderId="15" xfId="0" applyNumberFormat="1" applyFont="1" applyFill="1" applyBorder="1" applyAlignment="1" applyProtection="1">
      <alignment vertical="center" wrapText="1"/>
      <protection hidden="1"/>
    </xf>
    <xf numFmtId="0" fontId="5" fillId="50" borderId="156" xfId="0" applyFont="1" applyFill="1" applyBorder="1" applyAlignment="1" applyProtection="1">
      <alignment horizontal="justify" vertical="center" wrapText="1"/>
      <protection locked="0"/>
    </xf>
    <xf numFmtId="0" fontId="5" fillId="50" borderId="15" xfId="0" applyFont="1" applyFill="1" applyBorder="1" applyAlignment="1" applyProtection="1">
      <alignment horizontal="justify" vertical="center" wrapText="1"/>
      <protection locked="0"/>
    </xf>
    <xf numFmtId="170" fontId="15" fillId="55" borderId="156" xfId="0" applyNumberFormat="1" applyFont="1" applyFill="1" applyBorder="1" applyAlignment="1" applyProtection="1">
      <alignment horizontal="center" vertical="center" wrapText="1"/>
      <protection hidden="1"/>
    </xf>
    <xf numFmtId="170" fontId="15" fillId="55" borderId="15" xfId="0" applyNumberFormat="1" applyFont="1" applyFill="1" applyBorder="1" applyAlignment="1" applyProtection="1">
      <alignment horizontal="center" vertical="center" wrapText="1"/>
      <protection hidden="1"/>
    </xf>
    <xf numFmtId="170" fontId="70" fillId="50" borderId="155" xfId="0" applyNumberFormat="1" applyFont="1" applyFill="1" applyBorder="1" applyAlignment="1" applyProtection="1">
      <alignment horizontal="center" vertical="center" wrapText="1"/>
      <protection hidden="1"/>
    </xf>
    <xf numFmtId="170" fontId="70" fillId="50" borderId="172" xfId="0" applyNumberFormat="1" applyFont="1" applyFill="1" applyBorder="1" applyAlignment="1" applyProtection="1">
      <alignment horizontal="center" vertical="center" wrapText="1"/>
      <protection hidden="1"/>
    </xf>
    <xf numFmtId="170" fontId="70" fillId="50" borderId="17" xfId="0" applyNumberFormat="1" applyFont="1" applyFill="1" applyBorder="1" applyAlignment="1" applyProtection="1">
      <alignment horizontal="center" vertical="center" wrapText="1"/>
      <protection hidden="1"/>
    </xf>
    <xf numFmtId="170" fontId="70" fillId="50" borderId="18" xfId="0" applyNumberFormat="1" applyFont="1" applyFill="1" applyBorder="1" applyAlignment="1" applyProtection="1">
      <alignment horizontal="center" vertical="center" wrapText="1"/>
      <protection hidden="1"/>
    </xf>
    <xf numFmtId="170" fontId="71" fillId="55" borderId="156" xfId="0" applyNumberFormat="1" applyFont="1" applyFill="1" applyBorder="1" applyAlignment="1" applyProtection="1">
      <alignment horizontal="center" vertical="center" wrapText="1"/>
      <protection hidden="1"/>
    </xf>
    <xf numFmtId="170" fontId="71" fillId="55" borderId="15" xfId="0" applyNumberFormat="1" applyFont="1" applyFill="1" applyBorder="1" applyAlignment="1" applyProtection="1">
      <alignment horizontal="center" vertical="center" wrapText="1"/>
      <protection hidden="1"/>
    </xf>
    <xf numFmtId="171" fontId="15" fillId="0" borderId="156" xfId="1250" applyNumberFormat="1" applyFont="1" applyFill="1" applyBorder="1" applyAlignment="1" applyProtection="1">
      <alignment vertical="center" wrapText="1"/>
      <protection hidden="1"/>
    </xf>
    <xf numFmtId="171" fontId="15" fillId="0" borderId="15" xfId="1250" applyNumberFormat="1" applyFont="1" applyFill="1" applyBorder="1" applyAlignment="1" applyProtection="1">
      <alignment vertical="center" wrapText="1"/>
      <protection hidden="1"/>
    </xf>
    <xf numFmtId="165" fontId="5" fillId="0" borderId="156" xfId="1250" applyFont="1" applyFill="1" applyBorder="1" applyAlignment="1" applyProtection="1">
      <alignment horizontal="center" vertical="center" wrapText="1"/>
      <protection hidden="1"/>
    </xf>
    <xf numFmtId="165" fontId="5" fillId="0" borderId="15" xfId="1250" applyFont="1" applyFill="1" applyBorder="1" applyAlignment="1" applyProtection="1">
      <alignment horizontal="center" vertical="center" wrapText="1"/>
      <protection hidden="1"/>
    </xf>
    <xf numFmtId="0" fontId="11" fillId="62" borderId="126" xfId="0" applyFont="1" applyFill="1" applyBorder="1" applyAlignment="1" applyProtection="1">
      <alignment horizontal="center" vertical="center" wrapText="1"/>
      <protection locked="0"/>
    </xf>
    <xf numFmtId="0" fontId="11" fillId="62" borderId="127" xfId="0" applyFont="1" applyFill="1" applyBorder="1" applyAlignment="1" applyProtection="1">
      <alignment horizontal="center" vertical="center" wrapText="1"/>
      <protection locked="0"/>
    </xf>
    <xf numFmtId="0" fontId="11" fillId="62" borderId="159" xfId="0" applyFont="1" applyFill="1" applyBorder="1" applyAlignment="1" applyProtection="1">
      <alignment horizontal="center" vertical="center" wrapText="1"/>
      <protection locked="0"/>
    </xf>
    <xf numFmtId="165" fontId="15" fillId="0" borderId="156" xfId="1250" applyFont="1" applyFill="1" applyBorder="1" applyAlignment="1" applyProtection="1">
      <alignment vertical="center" wrapText="1"/>
      <protection hidden="1"/>
    </xf>
    <xf numFmtId="165" fontId="15" fillId="0" borderId="15" xfId="1250" applyFont="1" applyFill="1" applyBorder="1" applyAlignment="1" applyProtection="1">
      <alignment vertical="center" wrapText="1"/>
      <protection hidden="1"/>
    </xf>
    <xf numFmtId="165" fontId="15" fillId="50" borderId="156" xfId="1250" applyFont="1" applyFill="1" applyBorder="1" applyAlignment="1" applyProtection="1">
      <alignment vertical="center" wrapText="1"/>
      <protection hidden="1"/>
    </xf>
    <xf numFmtId="165" fontId="15" fillId="50" borderId="15" xfId="1250" applyFont="1" applyFill="1" applyBorder="1" applyAlignment="1" applyProtection="1">
      <alignment vertical="center" wrapText="1"/>
      <protection hidden="1"/>
    </xf>
    <xf numFmtId="0" fontId="5" fillId="0" borderId="156" xfId="0" applyFont="1" applyBorder="1" applyAlignment="1" applyProtection="1">
      <alignment horizontal="justify" vertical="center" wrapText="1"/>
      <protection locked="0"/>
    </xf>
    <xf numFmtId="0" fontId="5" fillId="0" borderId="15" xfId="0" applyFont="1" applyBorder="1" applyAlignment="1" applyProtection="1">
      <alignment horizontal="justify" vertical="center" wrapText="1"/>
      <protection locked="0"/>
    </xf>
    <xf numFmtId="172" fontId="15" fillId="55" borderId="156" xfId="1251" applyNumberFormat="1" applyFont="1" applyFill="1" applyBorder="1" applyAlignment="1" applyProtection="1">
      <alignment horizontal="center" vertical="center" wrapText="1"/>
      <protection hidden="1"/>
    </xf>
    <xf numFmtId="172" fontId="15" fillId="55" borderId="15" xfId="1251" applyNumberFormat="1" applyFont="1" applyFill="1" applyBorder="1" applyAlignment="1" applyProtection="1">
      <alignment horizontal="center" vertical="center" wrapText="1"/>
      <protection hidden="1"/>
    </xf>
    <xf numFmtId="0" fontId="71" fillId="0" borderId="152" xfId="0" applyFont="1" applyBorder="1" applyAlignment="1" applyProtection="1">
      <alignment horizontal="center" vertical="center" wrapText="1"/>
      <protection locked="0"/>
    </xf>
    <xf numFmtId="171" fontId="15" fillId="50" borderId="156" xfId="1250" applyNumberFormat="1" applyFont="1" applyFill="1" applyBorder="1" applyAlignment="1" applyProtection="1">
      <alignment vertical="center" wrapText="1"/>
      <protection hidden="1"/>
    </xf>
    <xf numFmtId="171" fontId="15" fillId="50" borderId="15" xfId="1250" applyNumberFormat="1" applyFont="1" applyFill="1" applyBorder="1" applyAlignment="1" applyProtection="1">
      <alignment vertical="center" wrapText="1"/>
      <protection hidden="1"/>
    </xf>
    <xf numFmtId="171" fontId="15" fillId="51" borderId="156" xfId="1250" applyNumberFormat="1" applyFont="1" applyFill="1" applyBorder="1" applyAlignment="1" applyProtection="1">
      <alignment vertical="center" wrapText="1"/>
      <protection hidden="1"/>
    </xf>
    <xf numFmtId="171" fontId="15" fillId="51" borderId="15" xfId="1250" applyNumberFormat="1" applyFont="1" applyFill="1" applyBorder="1" applyAlignment="1" applyProtection="1">
      <alignment vertical="center" wrapText="1"/>
      <protection hidden="1"/>
    </xf>
    <xf numFmtId="0" fontId="71" fillId="50" borderId="152" xfId="0" applyFont="1" applyFill="1" applyBorder="1" applyAlignment="1" applyProtection="1">
      <alignment horizontal="center" vertical="center"/>
      <protection locked="0"/>
    </xf>
    <xf numFmtId="0" fontId="11" fillId="62" borderId="152" xfId="0" applyFont="1" applyFill="1" applyBorder="1" applyAlignment="1" applyProtection="1">
      <alignment horizontal="center" vertical="center" wrapText="1"/>
      <protection locked="0"/>
    </xf>
    <xf numFmtId="0" fontId="68" fillId="0" borderId="173" xfId="0" applyFont="1" applyBorder="1" applyAlignment="1" applyProtection="1">
      <alignment horizontal="center"/>
      <protection locked="0"/>
    </xf>
    <xf numFmtId="0" fontId="68" fillId="0" borderId="16" xfId="0" applyFont="1" applyBorder="1" applyAlignment="1" applyProtection="1">
      <alignment horizontal="center"/>
      <protection locked="0"/>
    </xf>
    <xf numFmtId="0" fontId="68" fillId="0" borderId="19" xfId="0" applyFont="1" applyBorder="1" applyAlignment="1" applyProtection="1">
      <alignment horizontal="center"/>
      <protection locked="0"/>
    </xf>
    <xf numFmtId="171" fontId="15" fillId="0" borderId="152" xfId="1250" applyNumberFormat="1" applyFont="1" applyFill="1" applyBorder="1" applyAlignment="1" applyProtection="1">
      <alignment vertical="center" wrapText="1"/>
      <protection hidden="1"/>
    </xf>
    <xf numFmtId="0" fontId="3" fillId="62" borderId="155" xfId="0" applyFont="1" applyFill="1" applyBorder="1" applyAlignment="1" applyProtection="1">
      <alignment horizontal="center" vertical="center" wrapText="1"/>
      <protection locked="0"/>
    </xf>
    <xf numFmtId="0" fontId="3" fillId="62" borderId="172" xfId="0" applyFont="1" applyFill="1" applyBorder="1" applyAlignment="1" applyProtection="1">
      <alignment horizontal="center" vertical="center" wrapText="1"/>
      <protection locked="0"/>
    </xf>
    <xf numFmtId="0" fontId="3" fillId="62" borderId="173" xfId="0" applyFont="1" applyFill="1" applyBorder="1" applyAlignment="1" applyProtection="1">
      <alignment horizontal="center" vertical="center" wrapText="1"/>
      <protection locked="0"/>
    </xf>
    <xf numFmtId="0" fontId="15" fillId="0" borderId="152" xfId="0" applyFont="1" applyBorder="1" applyAlignment="1" applyProtection="1">
      <alignment horizontal="center" vertical="center" wrapText="1"/>
      <protection locked="0"/>
    </xf>
    <xf numFmtId="0" fontId="68" fillId="0" borderId="152" xfId="0" applyFont="1" applyBorder="1" applyAlignment="1" applyProtection="1">
      <alignment horizontal="center"/>
      <protection locked="0"/>
    </xf>
    <xf numFmtId="165" fontId="15" fillId="51" borderId="156" xfId="1250" applyFont="1" applyFill="1" applyBorder="1" applyAlignment="1" applyProtection="1">
      <alignment vertical="center" wrapText="1"/>
      <protection hidden="1"/>
    </xf>
    <xf numFmtId="165" fontId="15" fillId="51" borderId="15" xfId="1250" applyFont="1" applyFill="1" applyBorder="1" applyAlignment="1" applyProtection="1">
      <alignment vertical="center" wrapText="1"/>
      <protection hidden="1"/>
    </xf>
    <xf numFmtId="0" fontId="71" fillId="0" borderId="152" xfId="0" applyFont="1" applyBorder="1" applyAlignment="1" applyProtection="1">
      <alignment horizontal="center" vertical="center"/>
      <protection locked="0"/>
    </xf>
    <xf numFmtId="0" fontId="9" fillId="50" borderId="152" xfId="1371" applyFont="1" applyFill="1" applyBorder="1" applyAlignment="1" applyProtection="1">
      <alignment horizontal="center" vertical="center" wrapText="1"/>
      <protection locked="0"/>
    </xf>
    <xf numFmtId="0" fontId="8" fillId="52" borderId="155" xfId="1371" applyFont="1" applyFill="1" applyBorder="1" applyAlignment="1" applyProtection="1">
      <alignment horizontal="left" vertical="center" wrapText="1"/>
      <protection locked="0"/>
    </xf>
    <xf numFmtId="0" fontId="8" fillId="52" borderId="173" xfId="1371" applyFont="1" applyFill="1" applyBorder="1" applyAlignment="1" applyProtection="1">
      <alignment horizontal="left" vertical="center" wrapText="1"/>
      <protection locked="0"/>
    </xf>
    <xf numFmtId="0" fontId="8" fillId="52" borderId="30" xfId="1371" applyFont="1" applyFill="1" applyBorder="1" applyAlignment="1" applyProtection="1">
      <alignment horizontal="left" vertical="center" wrapText="1"/>
      <protection locked="0"/>
    </xf>
    <xf numFmtId="0" fontId="8" fillId="52" borderId="31" xfId="1371" applyFont="1" applyFill="1" applyBorder="1" applyAlignment="1" applyProtection="1">
      <alignment horizontal="left" vertical="center" wrapText="1"/>
      <protection locked="0"/>
    </xf>
    <xf numFmtId="0" fontId="9" fillId="24" borderId="155" xfId="1371" applyFont="1" applyFill="1" applyBorder="1" applyAlignment="1" applyProtection="1">
      <alignment horizontal="center" vertical="center" wrapText="1"/>
      <protection locked="0"/>
    </xf>
    <xf numFmtId="0" fontId="9" fillId="24" borderId="172" xfId="1371" applyFont="1" applyFill="1" applyBorder="1" applyAlignment="1" applyProtection="1">
      <alignment horizontal="center" vertical="center" wrapText="1"/>
      <protection locked="0"/>
    </xf>
    <xf numFmtId="0" fontId="9" fillId="24" borderId="161" xfId="1371" applyFont="1" applyFill="1" applyBorder="1" applyAlignment="1" applyProtection="1">
      <alignment horizontal="center" vertical="center" wrapText="1"/>
      <protection locked="0"/>
    </xf>
    <xf numFmtId="0" fontId="9" fillId="24" borderId="30" xfId="1371" applyFont="1" applyFill="1" applyBorder="1" applyAlignment="1" applyProtection="1">
      <alignment horizontal="center" vertical="center" wrapText="1"/>
      <protection locked="0"/>
    </xf>
    <xf numFmtId="0" fontId="9" fillId="24" borderId="27" xfId="1371" applyFont="1" applyFill="1" applyBorder="1" applyAlignment="1" applyProtection="1">
      <alignment horizontal="center" vertical="center" wrapText="1"/>
      <protection locked="0"/>
    </xf>
    <xf numFmtId="0" fontId="9" fillId="24" borderId="28" xfId="1371" applyFont="1" applyFill="1" applyBorder="1" applyAlignment="1" applyProtection="1">
      <alignment horizontal="center" vertical="center" wrapText="1"/>
      <protection locked="0"/>
    </xf>
    <xf numFmtId="0" fontId="9" fillId="50" borderId="50" xfId="1371" applyFont="1" applyFill="1" applyBorder="1" applyAlignment="1" applyProtection="1">
      <alignment horizontal="center" vertical="center" wrapText="1"/>
      <protection locked="0"/>
    </xf>
    <xf numFmtId="0" fontId="9" fillId="50" borderId="152" xfId="1371" applyFont="1" applyFill="1" applyBorder="1" applyAlignment="1" applyProtection="1">
      <alignment horizontal="center" vertical="center"/>
      <protection locked="0"/>
    </xf>
    <xf numFmtId="0" fontId="8" fillId="52" borderId="152" xfId="1371" applyFont="1" applyFill="1" applyBorder="1" applyAlignment="1">
      <alignment horizontal="justify" vertical="center"/>
    </xf>
    <xf numFmtId="0" fontId="9" fillId="50" borderId="153" xfId="1371" applyFont="1" applyFill="1" applyBorder="1" applyAlignment="1" applyProtection="1">
      <alignment horizontal="center" vertical="center"/>
      <protection locked="0"/>
    </xf>
    <xf numFmtId="0" fontId="8" fillId="52" borderId="152" xfId="1371" applyFont="1" applyFill="1" applyBorder="1" applyAlignment="1" applyProtection="1">
      <alignment horizontal="justify" vertical="center" wrapText="1"/>
      <protection locked="0"/>
    </xf>
    <xf numFmtId="0" fontId="9" fillId="50" borderId="152" xfId="1371" applyFont="1" applyFill="1" applyBorder="1" applyAlignment="1" applyProtection="1">
      <alignment horizontal="left" vertical="center" wrapText="1"/>
      <protection locked="0"/>
    </xf>
    <xf numFmtId="0" fontId="9" fillId="50" borderId="153" xfId="1371" applyFont="1" applyFill="1" applyBorder="1" applyAlignment="1" applyProtection="1">
      <alignment horizontal="left" vertical="center" wrapText="1"/>
      <protection locked="0"/>
    </xf>
    <xf numFmtId="0" fontId="9" fillId="50" borderId="153" xfId="1371" applyFont="1" applyFill="1" applyBorder="1" applyAlignment="1" applyProtection="1">
      <alignment horizontal="center" vertical="center" wrapText="1"/>
      <protection locked="0"/>
    </xf>
    <xf numFmtId="0" fontId="51" fillId="50" borderId="126" xfId="0" applyFont="1" applyFill="1" applyBorder="1" applyAlignment="1">
      <alignment horizontal="center" vertical="center" wrapText="1"/>
    </xf>
    <xf numFmtId="0" fontId="51" fillId="50" borderId="127" xfId="0" applyFont="1" applyFill="1" applyBorder="1" applyAlignment="1">
      <alignment horizontal="center" vertical="center" wrapText="1"/>
    </xf>
    <xf numFmtId="0" fontId="51" fillId="50" borderId="160" xfId="0" applyFont="1" applyFill="1" applyBorder="1" applyAlignment="1">
      <alignment horizontal="center" vertical="center" wrapText="1"/>
    </xf>
    <xf numFmtId="0" fontId="50" fillId="63" borderId="52" xfId="1371" applyFont="1" applyFill="1" applyBorder="1" applyAlignment="1">
      <alignment horizontal="center" vertical="center"/>
    </xf>
    <xf numFmtId="0" fontId="50" fillId="63" borderId="152" xfId="1371" applyFont="1" applyFill="1" applyBorder="1" applyAlignment="1">
      <alignment horizontal="center" vertical="center"/>
    </xf>
    <xf numFmtId="0" fontId="50" fillId="63" borderId="153" xfId="1371" applyFont="1" applyFill="1" applyBorder="1" applyAlignment="1">
      <alignment horizontal="center" vertical="center"/>
    </xf>
    <xf numFmtId="0" fontId="8" fillId="52" borderId="52" xfId="1371" applyFont="1" applyFill="1" applyBorder="1" applyAlignment="1">
      <alignment horizontal="justify" vertical="center" wrapText="1"/>
    </xf>
    <xf numFmtId="0" fontId="8" fillId="52" borderId="152" xfId="1371" applyFont="1" applyFill="1" applyBorder="1" applyAlignment="1" applyProtection="1">
      <alignment horizontal="center" vertical="center" wrapText="1"/>
      <protection locked="0"/>
    </xf>
    <xf numFmtId="0" fontId="8" fillId="52" borderId="153" xfId="1371" applyFont="1" applyFill="1" applyBorder="1" applyAlignment="1" applyProtection="1">
      <alignment horizontal="center" vertical="center" wrapText="1"/>
      <protection locked="0"/>
    </xf>
    <xf numFmtId="0" fontId="8" fillId="24" borderId="152" xfId="1371" applyFont="1" applyFill="1" applyBorder="1" applyAlignment="1" applyProtection="1">
      <alignment horizontal="center" vertical="center" wrapText="1"/>
      <protection locked="0"/>
    </xf>
    <xf numFmtId="0" fontId="8" fillId="24" borderId="153" xfId="1371" applyFont="1" applyFill="1" applyBorder="1" applyAlignment="1" applyProtection="1">
      <alignment horizontal="center" vertical="center" wrapText="1"/>
      <protection locked="0"/>
    </xf>
    <xf numFmtId="0" fontId="50" fillId="0" borderId="158" xfId="1371" applyFont="1" applyBorder="1" applyAlignment="1">
      <alignment horizontal="center" vertical="center"/>
    </xf>
    <xf numFmtId="0" fontId="50" fillId="0" borderId="172" xfId="1371" applyFont="1" applyBorder="1" applyAlignment="1">
      <alignment horizontal="center" vertical="center"/>
    </xf>
    <xf numFmtId="0" fontId="50" fillId="0" borderId="161" xfId="1371" applyFont="1" applyBorder="1" applyAlignment="1">
      <alignment horizontal="center" vertical="center"/>
    </xf>
    <xf numFmtId="0" fontId="50" fillId="0" borderId="13" xfId="1371" applyFont="1" applyBorder="1" applyAlignment="1">
      <alignment horizontal="center" vertical="center"/>
    </xf>
    <xf numFmtId="0" fontId="50" fillId="0" borderId="0" xfId="1371" applyFont="1" applyAlignment="1">
      <alignment horizontal="center" vertical="center"/>
    </xf>
    <xf numFmtId="0" fontId="50" fillId="0" borderId="14" xfId="1371" applyFont="1" applyBorder="1" applyAlignment="1">
      <alignment horizontal="center" vertical="center"/>
    </xf>
    <xf numFmtId="0" fontId="50" fillId="0" borderId="32" xfId="1371" applyFont="1" applyBorder="1" applyAlignment="1">
      <alignment horizontal="center" vertical="center"/>
    </xf>
    <xf numFmtId="0" fontId="50" fillId="0" borderId="18" xfId="1371" applyFont="1" applyBorder="1" applyAlignment="1">
      <alignment horizontal="center" vertical="center"/>
    </xf>
    <xf numFmtId="0" fontId="50" fillId="0" borderId="33" xfId="1371" applyFont="1" applyBorder="1" applyAlignment="1">
      <alignment horizontal="center" vertical="center"/>
    </xf>
    <xf numFmtId="0" fontId="9" fillId="50" borderId="126" xfId="1371" applyFont="1" applyFill="1" applyBorder="1" applyAlignment="1">
      <alignment horizontal="justify" vertical="center" wrapText="1"/>
    </xf>
    <xf numFmtId="0" fontId="9" fillId="50" borderId="127" xfId="1371" applyFont="1" applyFill="1" applyBorder="1" applyAlignment="1">
      <alignment horizontal="justify" vertical="center" wrapText="1"/>
    </xf>
    <xf numFmtId="0" fontId="9" fillId="50" borderId="159" xfId="1371" applyFont="1" applyFill="1" applyBorder="1" applyAlignment="1">
      <alignment horizontal="justify" vertical="center" wrapText="1"/>
    </xf>
    <xf numFmtId="0" fontId="9" fillId="50" borderId="126" xfId="1371" applyFont="1" applyFill="1" applyBorder="1" applyAlignment="1">
      <alignment horizontal="center" vertical="center" wrapText="1"/>
    </xf>
    <xf numFmtId="0" fontId="9" fillId="50" borderId="127" xfId="1371" applyFont="1" applyFill="1" applyBorder="1" applyAlignment="1">
      <alignment horizontal="center" vertical="center" wrapText="1"/>
    </xf>
    <xf numFmtId="0" fontId="9" fillId="50" borderId="160" xfId="1371" applyFont="1" applyFill="1" applyBorder="1" applyAlignment="1">
      <alignment horizontal="center" vertical="center" wrapText="1"/>
    </xf>
    <xf numFmtId="17" fontId="9" fillId="24" borderId="126" xfId="1371" applyNumberFormat="1" applyFont="1" applyFill="1" applyBorder="1" applyAlignment="1">
      <alignment horizontal="center" vertical="center" wrapText="1"/>
    </xf>
    <xf numFmtId="17" fontId="9" fillId="24" borderId="127" xfId="1371" applyNumberFormat="1" applyFont="1" applyFill="1" applyBorder="1" applyAlignment="1">
      <alignment horizontal="center" vertical="center" wrapText="1"/>
    </xf>
    <xf numFmtId="17" fontId="9" fillId="24" borderId="159" xfId="1371" applyNumberFormat="1" applyFont="1" applyFill="1" applyBorder="1" applyAlignment="1">
      <alignment horizontal="center" vertical="center" wrapText="1"/>
    </xf>
    <xf numFmtId="170" fontId="9" fillId="0" borderId="126" xfId="1496" applyNumberFormat="1" applyFont="1" applyFill="1" applyBorder="1" applyAlignment="1">
      <alignment horizontal="center" vertical="center" wrapText="1"/>
    </xf>
    <xf numFmtId="170" fontId="9" fillId="0" borderId="127" xfId="1496" applyNumberFormat="1" applyFont="1" applyFill="1" applyBorder="1" applyAlignment="1">
      <alignment horizontal="center" vertical="center" wrapText="1"/>
    </xf>
    <xf numFmtId="170" fontId="9" fillId="0" borderId="160" xfId="1496" applyNumberFormat="1" applyFont="1" applyFill="1" applyBorder="1" applyAlignment="1">
      <alignment horizontal="center" vertical="center" wrapText="1"/>
    </xf>
    <xf numFmtId="0" fontId="9" fillId="24" borderId="159" xfId="1371" applyFont="1" applyFill="1" applyBorder="1" applyAlignment="1">
      <alignment horizontal="center" vertical="center" wrapText="1"/>
    </xf>
    <xf numFmtId="9" fontId="9" fillId="50" borderId="126" xfId="1496" applyFont="1" applyFill="1" applyBorder="1" applyAlignment="1">
      <alignment horizontal="center" vertical="center" wrapText="1"/>
    </xf>
    <xf numFmtId="9" fontId="9" fillId="50" borderId="127" xfId="1496" applyFont="1" applyFill="1" applyBorder="1" applyAlignment="1">
      <alignment horizontal="center" vertical="center" wrapText="1"/>
    </xf>
    <xf numFmtId="9" fontId="9" fillId="50" borderId="160" xfId="1496" applyFont="1" applyFill="1" applyBorder="1" applyAlignment="1">
      <alignment horizontal="center" vertical="center" wrapText="1"/>
    </xf>
    <xf numFmtId="0" fontId="9" fillId="50" borderId="155" xfId="1371" applyFont="1" applyFill="1" applyBorder="1" applyAlignment="1">
      <alignment horizontal="center" vertical="center"/>
    </xf>
    <xf numFmtId="0" fontId="9" fillId="50" borderId="172" xfId="1371" applyFont="1" applyFill="1" applyBorder="1" applyAlignment="1">
      <alignment horizontal="center" vertical="center"/>
    </xf>
    <xf numFmtId="0" fontId="9" fillId="50" borderId="173" xfId="1371" applyFont="1" applyFill="1" applyBorder="1" applyAlignment="1">
      <alignment horizontal="center" vertical="center"/>
    </xf>
    <xf numFmtId="0" fontId="8" fillId="52" borderId="157" xfId="1371" applyFont="1" applyFill="1" applyBorder="1" applyAlignment="1">
      <alignment horizontal="left" vertical="center" wrapText="1"/>
    </xf>
    <xf numFmtId="0" fontId="8" fillId="52" borderId="22" xfId="1371" applyFont="1" applyFill="1" applyBorder="1" applyAlignment="1">
      <alignment horizontal="left" vertical="center" wrapText="1"/>
    </xf>
    <xf numFmtId="0" fontId="8" fillId="52" borderId="152" xfId="1371" applyFont="1" applyFill="1" applyBorder="1" applyAlignment="1">
      <alignment horizontal="center" vertical="center"/>
    </xf>
    <xf numFmtId="9" fontId="8" fillId="52" borderId="152" xfId="1496" applyFont="1" applyFill="1" applyBorder="1" applyAlignment="1">
      <alignment horizontal="center" vertical="center"/>
    </xf>
    <xf numFmtId="9" fontId="8" fillId="52" borderId="153" xfId="1496" applyFont="1" applyFill="1" applyBorder="1" applyAlignment="1">
      <alignment horizontal="center" vertical="center"/>
    </xf>
    <xf numFmtId="0" fontId="9" fillId="50" borderId="152" xfId="1371" applyFont="1" applyFill="1" applyBorder="1" applyAlignment="1">
      <alignment horizontal="center" vertical="center" wrapText="1"/>
    </xf>
    <xf numFmtId="0" fontId="9" fillId="50" borderId="153" xfId="1371" applyFont="1" applyFill="1" applyBorder="1" applyAlignment="1">
      <alignment horizontal="center" vertical="center" wrapText="1"/>
    </xf>
    <xf numFmtId="0" fontId="9" fillId="50" borderId="152" xfId="1371" applyFont="1" applyFill="1" applyBorder="1" applyAlignment="1">
      <alignment horizontal="center" vertical="center"/>
    </xf>
    <xf numFmtId="0" fontId="9" fillId="50" borderId="153" xfId="1371" applyFont="1" applyFill="1" applyBorder="1" applyAlignment="1">
      <alignment horizontal="center" vertical="center"/>
    </xf>
    <xf numFmtId="49" fontId="9" fillId="24" borderId="126" xfId="1371" applyNumberFormat="1" applyFont="1" applyFill="1" applyBorder="1" applyAlignment="1">
      <alignment horizontal="center" vertical="center"/>
    </xf>
    <xf numFmtId="49" fontId="9" fillId="24" borderId="127" xfId="1371" applyNumberFormat="1" applyFont="1" applyFill="1" applyBorder="1" applyAlignment="1">
      <alignment horizontal="center" vertical="center"/>
    </xf>
    <xf numFmtId="0" fontId="9" fillId="50" borderId="152" xfId="1371" applyFont="1" applyFill="1" applyBorder="1" applyAlignment="1">
      <alignment horizontal="left" vertical="center" wrapText="1"/>
    </xf>
    <xf numFmtId="0" fontId="9" fillId="50" borderId="153" xfId="1371" applyFont="1" applyFill="1" applyBorder="1" applyAlignment="1">
      <alignment horizontal="left" vertical="center" wrapText="1"/>
    </xf>
    <xf numFmtId="0" fontId="14" fillId="50" borderId="152" xfId="1371" applyFont="1" applyFill="1" applyBorder="1" applyAlignment="1">
      <alignment horizontal="center" vertical="center"/>
    </xf>
    <xf numFmtId="0" fontId="14" fillId="50" borderId="153" xfId="1371" applyFont="1" applyFill="1" applyBorder="1" applyAlignment="1">
      <alignment horizontal="center" vertical="center"/>
    </xf>
    <xf numFmtId="9" fontId="9" fillId="24" borderId="152" xfId="1496" applyFont="1" applyFill="1" applyBorder="1" applyAlignment="1">
      <alignment horizontal="center" vertical="center"/>
    </xf>
    <xf numFmtId="0" fontId="8" fillId="50" borderId="152" xfId="1496" applyNumberFormat="1" applyFont="1" applyFill="1" applyBorder="1" applyAlignment="1">
      <alignment horizontal="center" vertical="center" wrapText="1"/>
    </xf>
    <xf numFmtId="0" fontId="8" fillId="50" borderId="153" xfId="1496" applyNumberFormat="1" applyFont="1" applyFill="1" applyBorder="1" applyAlignment="1">
      <alignment horizontal="center" vertical="center" wrapText="1"/>
    </xf>
    <xf numFmtId="0" fontId="9" fillId="50" borderId="126" xfId="1371" applyFont="1" applyFill="1" applyBorder="1" applyAlignment="1">
      <alignment horizontal="center" vertical="center"/>
    </xf>
    <xf numFmtId="0" fontId="9" fillId="50" borderId="127" xfId="1371" applyFont="1" applyFill="1" applyBorder="1" applyAlignment="1">
      <alignment horizontal="center" vertical="center"/>
    </xf>
    <xf numFmtId="0" fontId="9" fillId="50" borderId="160" xfId="1371" applyFont="1" applyFill="1" applyBorder="1" applyAlignment="1">
      <alignment horizontal="center" vertical="center"/>
    </xf>
    <xf numFmtId="0" fontId="11" fillId="24" borderId="13" xfId="1371" applyFont="1" applyFill="1" applyBorder="1" applyAlignment="1">
      <alignment horizontal="center" vertical="center"/>
    </xf>
    <xf numFmtId="0" fontId="11" fillId="24" borderId="0" xfId="1371" applyFont="1" applyFill="1" applyAlignment="1">
      <alignment horizontal="center" vertical="center"/>
    </xf>
    <xf numFmtId="0" fontId="11" fillId="24" borderId="14" xfId="1371" applyFont="1" applyFill="1" applyBorder="1" applyAlignment="1">
      <alignment horizontal="center" vertical="center"/>
    </xf>
    <xf numFmtId="0" fontId="57" fillId="0" borderId="158" xfId="1371" applyFont="1" applyBorder="1" applyAlignment="1">
      <alignment horizontal="center" vertical="center"/>
    </xf>
    <xf numFmtId="0" fontId="57" fillId="0" borderId="172" xfId="1371" applyFont="1" applyBorder="1" applyAlignment="1">
      <alignment horizontal="center" vertical="center"/>
    </xf>
    <xf numFmtId="0" fontId="57" fillId="0" borderId="161" xfId="1371" applyFont="1" applyBorder="1" applyAlignment="1">
      <alignment horizontal="center" vertical="center"/>
    </xf>
    <xf numFmtId="0" fontId="57" fillId="63" borderId="52" xfId="1371" applyFont="1" applyFill="1" applyBorder="1" applyAlignment="1">
      <alignment horizontal="center" vertical="center"/>
    </xf>
    <xf numFmtId="0" fontId="57" fillId="63" borderId="152" xfId="1371" applyFont="1" applyFill="1" applyBorder="1" applyAlignment="1">
      <alignment horizontal="center" vertical="center"/>
    </xf>
    <xf numFmtId="0" fontId="57" fillId="63" borderId="153" xfId="1371" applyFont="1" applyFill="1" applyBorder="1" applyAlignment="1">
      <alignment horizontal="center" vertical="center"/>
    </xf>
    <xf numFmtId="0" fontId="9" fillId="0" borderId="152" xfId="1371" applyFont="1" applyBorder="1" applyAlignment="1">
      <alignment horizontal="left" vertical="center" wrapText="1"/>
    </xf>
    <xf numFmtId="1" fontId="8" fillId="50" borderId="152" xfId="1273" applyNumberFormat="1" applyFont="1" applyFill="1" applyBorder="1" applyAlignment="1">
      <alignment horizontal="center" vertical="center" wrapText="1"/>
    </xf>
    <xf numFmtId="1" fontId="8" fillId="50" borderId="153" xfId="1273" applyNumberFormat="1" applyFont="1" applyFill="1" applyBorder="1" applyAlignment="1">
      <alignment horizontal="center" vertical="center" wrapText="1"/>
    </xf>
    <xf numFmtId="0" fontId="8" fillId="52" borderId="15" xfId="1371" applyFont="1" applyFill="1" applyBorder="1" applyAlignment="1">
      <alignment horizontal="center" vertical="center" wrapText="1"/>
    </xf>
    <xf numFmtId="0" fontId="8" fillId="52" borderId="126" xfId="1371" applyFont="1" applyFill="1" applyBorder="1" applyAlignment="1">
      <alignment horizontal="center" vertical="center" wrapText="1"/>
    </xf>
    <xf numFmtId="0" fontId="8" fillId="52" borderId="159" xfId="1371" applyFont="1" applyFill="1" applyBorder="1" applyAlignment="1">
      <alignment horizontal="center" vertical="center" wrapText="1"/>
    </xf>
    <xf numFmtId="0" fontId="57" fillId="0" borderId="20" xfId="0" applyFont="1" applyBorder="1" applyAlignment="1" applyProtection="1">
      <alignment horizontal="center" vertical="center" wrapText="1"/>
      <protection locked="0"/>
    </xf>
    <xf numFmtId="0" fontId="57" fillId="0" borderId="152" xfId="0" applyFont="1" applyBorder="1" applyAlignment="1" applyProtection="1">
      <alignment horizontal="center" vertical="center" wrapText="1"/>
      <protection locked="0"/>
    </xf>
    <xf numFmtId="0" fontId="54" fillId="0" borderId="29" xfId="0" applyFont="1" applyBorder="1" applyAlignment="1" applyProtection="1">
      <alignment horizontal="center"/>
      <protection locked="0"/>
    </xf>
    <xf numFmtId="0" fontId="54" fillId="0" borderId="52" xfId="0" applyFont="1" applyBorder="1" applyAlignment="1" applyProtection="1">
      <alignment horizontal="center"/>
      <protection locked="0"/>
    </xf>
    <xf numFmtId="0" fontId="55" fillId="0" borderId="21" xfId="0" applyFont="1" applyBorder="1" applyAlignment="1" applyProtection="1">
      <alignment horizontal="center" vertical="center" wrapText="1"/>
      <protection locked="0"/>
    </xf>
    <xf numFmtId="0" fontId="55" fillId="0" borderId="153" xfId="0" applyFont="1" applyBorder="1" applyAlignment="1" applyProtection="1">
      <alignment horizontal="center" vertical="center" wrapText="1"/>
      <protection locked="0"/>
    </xf>
    <xf numFmtId="0" fontId="57" fillId="50" borderId="152" xfId="0" applyFont="1" applyFill="1" applyBorder="1" applyAlignment="1" applyProtection="1">
      <alignment horizontal="center" vertical="center" wrapText="1"/>
      <protection locked="0"/>
    </xf>
    <xf numFmtId="0" fontId="49" fillId="52" borderId="152" xfId="0" applyFont="1" applyFill="1" applyBorder="1" applyAlignment="1">
      <alignment horizontal="center" vertical="center" wrapText="1"/>
    </xf>
    <xf numFmtId="0" fontId="37" fillId="64" borderId="17" xfId="0" applyFont="1" applyFill="1" applyBorder="1" applyAlignment="1">
      <alignment horizontal="center"/>
    </xf>
    <xf numFmtId="0" fontId="37" fillId="64" borderId="18" xfId="0" applyFont="1" applyFill="1" applyBorder="1" applyAlignment="1">
      <alignment horizontal="center"/>
    </xf>
    <xf numFmtId="0" fontId="49" fillId="53" borderId="156" xfId="0" applyFont="1" applyFill="1" applyBorder="1" applyAlignment="1">
      <alignment horizontal="center" vertical="center" wrapText="1"/>
    </xf>
    <xf numFmtId="0" fontId="49" fillId="53" borderId="15" xfId="0" applyFont="1" applyFill="1" applyBorder="1" applyAlignment="1">
      <alignment horizontal="center" vertical="center" wrapText="1"/>
    </xf>
    <xf numFmtId="0" fontId="49" fillId="52" borderId="156" xfId="0" applyFont="1" applyFill="1" applyBorder="1" applyAlignment="1">
      <alignment horizontal="center" vertical="center" wrapText="1"/>
    </xf>
    <xf numFmtId="0" fontId="49" fillId="52" borderId="15" xfId="0" applyFont="1" applyFill="1" applyBorder="1" applyAlignment="1">
      <alignment horizontal="center" vertical="center" wrapText="1"/>
    </xf>
    <xf numFmtId="0" fontId="49" fillId="52" borderId="155" xfId="0" applyFont="1" applyFill="1" applyBorder="1" applyAlignment="1">
      <alignment horizontal="center" vertical="center" wrapText="1"/>
    </xf>
    <xf numFmtId="0" fontId="49" fillId="52" borderId="17" xfId="0" applyFont="1" applyFill="1" applyBorder="1" applyAlignment="1">
      <alignment horizontal="center" vertical="center" wrapText="1"/>
    </xf>
    <xf numFmtId="0" fontId="72" fillId="59" borderId="126" xfId="0" applyFont="1" applyFill="1" applyBorder="1" applyAlignment="1">
      <alignment horizontal="center" vertical="center"/>
    </xf>
    <xf numFmtId="0" fontId="72" fillId="59" borderId="127" xfId="0" applyFont="1" applyFill="1" applyBorder="1" applyAlignment="1">
      <alignment horizontal="center" vertical="center"/>
    </xf>
    <xf numFmtId="0" fontId="72" fillId="59" borderId="159" xfId="0" applyFont="1" applyFill="1" applyBorder="1" applyAlignment="1">
      <alignment horizontal="center" vertical="center"/>
    </xf>
    <xf numFmtId="0" fontId="49" fillId="53" borderId="126" xfId="0" applyFont="1" applyFill="1" applyBorder="1" applyAlignment="1">
      <alignment horizontal="center" vertical="center" wrapText="1"/>
    </xf>
    <xf numFmtId="0" fontId="49" fillId="53" borderId="159" xfId="0" applyFont="1" applyFill="1" applyBorder="1" applyAlignment="1">
      <alignment horizontal="center" vertical="center" wrapText="1"/>
    </xf>
    <xf numFmtId="9" fontId="64" fillId="53" borderId="126" xfId="1495" applyFont="1" applyFill="1" applyBorder="1" applyAlignment="1">
      <alignment horizontal="center" vertical="center" wrapText="1"/>
    </xf>
    <xf numFmtId="9" fontId="64" fillId="53" borderId="159" xfId="1495" applyFont="1" applyFill="1" applyBorder="1" applyAlignment="1">
      <alignment horizontal="center" vertical="center" wrapText="1"/>
    </xf>
    <xf numFmtId="0" fontId="54" fillId="0" borderId="34" xfId="0" applyFont="1" applyBorder="1" applyAlignment="1" applyProtection="1">
      <alignment horizontal="center"/>
      <protection locked="0"/>
    </xf>
    <xf numFmtId="0" fontId="54" fillId="0" borderId="12" xfId="0" applyFont="1" applyBorder="1" applyAlignment="1" applyProtection="1">
      <alignment horizontal="center"/>
      <protection locked="0"/>
    </xf>
    <xf numFmtId="0" fontId="54" fillId="0" borderId="35" xfId="0" applyFont="1" applyBorder="1" applyAlignment="1" applyProtection="1">
      <alignment horizontal="center"/>
      <protection locked="0"/>
    </xf>
    <xf numFmtId="0" fontId="55" fillId="0" borderId="10" xfId="0" applyFont="1" applyBorder="1" applyAlignment="1" applyProtection="1">
      <alignment horizontal="center" vertical="center" wrapText="1"/>
      <protection locked="0"/>
    </xf>
    <xf numFmtId="0" fontId="55" fillId="0" borderId="24" xfId="0" applyFont="1" applyBorder="1" applyAlignment="1" applyProtection="1">
      <alignment horizontal="center" vertical="center" wrapText="1"/>
      <protection locked="0"/>
    </xf>
    <xf numFmtId="0" fontId="55" fillId="0" borderId="25" xfId="0" applyFont="1" applyBorder="1" applyAlignment="1" applyProtection="1">
      <alignment horizontal="center" vertical="center" wrapText="1"/>
      <protection locked="0"/>
    </xf>
    <xf numFmtId="0" fontId="55" fillId="0" borderId="36"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55" fillId="0" borderId="26" xfId="0" applyFont="1" applyBorder="1" applyAlignment="1" applyProtection="1">
      <alignment horizontal="center" vertical="center" wrapText="1"/>
      <protection locked="0"/>
    </xf>
    <xf numFmtId="0" fontId="55" fillId="0" borderId="28" xfId="0" applyFont="1" applyBorder="1" applyAlignment="1" applyProtection="1">
      <alignment horizontal="center" vertical="center" wrapText="1"/>
      <protection locked="0"/>
    </xf>
    <xf numFmtId="0" fontId="49" fillId="50" borderId="10" xfId="0" applyFont="1" applyFill="1" applyBorder="1" applyAlignment="1">
      <alignment horizontal="center"/>
    </xf>
    <xf numFmtId="0" fontId="49" fillId="50" borderId="25" xfId="0" applyFont="1" applyFill="1" applyBorder="1" applyAlignment="1">
      <alignment horizontal="center"/>
    </xf>
    <xf numFmtId="0" fontId="50" fillId="0" borderId="10" xfId="0" applyFont="1" applyBorder="1" applyAlignment="1">
      <alignment horizontal="center" vertical="center" wrapText="1"/>
    </xf>
    <xf numFmtId="0" fontId="50" fillId="0" borderId="24" xfId="0" applyFont="1" applyBorder="1" applyAlignment="1">
      <alignment horizontal="center" vertical="center" wrapText="1"/>
    </xf>
    <xf numFmtId="0" fontId="50" fillId="0" borderId="25" xfId="0" applyFont="1" applyBorder="1" applyAlignment="1">
      <alignment horizontal="center" vertical="center" wrapText="1"/>
    </xf>
    <xf numFmtId="0" fontId="73" fillId="0" borderId="29" xfId="0" applyFont="1" applyBorder="1" applyAlignment="1" applyProtection="1">
      <alignment horizontal="center" wrapText="1"/>
      <protection locked="0" hidden="1"/>
    </xf>
    <xf numFmtId="0" fontId="73" fillId="0" borderId="52" xfId="0" applyFont="1" applyBorder="1" applyAlignment="1" applyProtection="1">
      <alignment horizontal="center" wrapText="1"/>
      <protection locked="0" hidden="1"/>
    </xf>
    <xf numFmtId="0" fontId="73" fillId="0" borderId="49" xfId="0" applyFont="1" applyBorder="1" applyAlignment="1" applyProtection="1">
      <alignment horizontal="center" wrapText="1"/>
      <protection locked="0" hidden="1"/>
    </xf>
    <xf numFmtId="0" fontId="74" fillId="0" borderId="20" xfId="0" applyFont="1" applyBorder="1" applyAlignment="1" applyProtection="1">
      <alignment horizontal="center" vertical="center" wrapText="1"/>
      <protection locked="0" hidden="1"/>
    </xf>
    <xf numFmtId="0" fontId="55" fillId="0" borderId="21" xfId="0" applyFont="1" applyBorder="1" applyAlignment="1" applyProtection="1">
      <alignment horizontal="center" vertical="center" wrapText="1"/>
      <protection locked="0" hidden="1"/>
    </xf>
    <xf numFmtId="0" fontId="55" fillId="0" borderId="153" xfId="0" applyFont="1" applyBorder="1" applyAlignment="1" applyProtection="1">
      <alignment horizontal="center" vertical="center" wrapText="1"/>
      <protection locked="0" hidden="1"/>
    </xf>
    <xf numFmtId="0" fontId="55" fillId="0" borderId="51" xfId="0" applyFont="1" applyBorder="1" applyAlignment="1" applyProtection="1">
      <alignment horizontal="center" vertical="center" wrapText="1"/>
      <protection locked="0" hidden="1"/>
    </xf>
    <xf numFmtId="0" fontId="74" fillId="0" borderId="152" xfId="0" applyFont="1" applyBorder="1" applyAlignment="1" applyProtection="1">
      <alignment horizontal="center" vertical="center" wrapText="1"/>
      <protection locked="0" hidden="1"/>
    </xf>
    <xf numFmtId="0" fontId="74" fillId="0" borderId="50" xfId="0" applyFont="1" applyBorder="1" applyAlignment="1" applyProtection="1">
      <alignment horizontal="center" vertical="center" wrapText="1"/>
      <protection locked="0" hidden="1"/>
    </xf>
    <xf numFmtId="0" fontId="66" fillId="24" borderId="22" xfId="1371" applyFont="1" applyFill="1" applyBorder="1" applyAlignment="1" applyProtection="1">
      <alignment horizontal="center" vertical="center"/>
      <protection hidden="1"/>
    </xf>
    <xf numFmtId="0" fontId="66" fillId="24" borderId="15" xfId="1371" applyFont="1" applyFill="1" applyBorder="1" applyAlignment="1" applyProtection="1">
      <alignment horizontal="center" vertical="center"/>
      <protection hidden="1"/>
    </xf>
    <xf numFmtId="0" fontId="66" fillId="24" borderId="48" xfId="1371" applyFont="1" applyFill="1" applyBorder="1" applyAlignment="1" applyProtection="1">
      <alignment horizontal="center" vertical="center"/>
      <protection hidden="1"/>
    </xf>
    <xf numFmtId="0" fontId="57" fillId="61" borderId="52" xfId="1371" applyFont="1" applyFill="1" applyBorder="1" applyAlignment="1" applyProtection="1">
      <alignment horizontal="center" vertical="center"/>
      <protection hidden="1"/>
    </xf>
    <xf numFmtId="0" fontId="57" fillId="61" borderId="152" xfId="1371" applyFont="1" applyFill="1" applyBorder="1" applyAlignment="1" applyProtection="1">
      <alignment horizontal="center" vertical="center"/>
      <protection hidden="1"/>
    </xf>
    <xf numFmtId="0" fontId="57" fillId="61" borderId="153" xfId="1371" applyFont="1" applyFill="1" applyBorder="1" applyAlignment="1" applyProtection="1">
      <alignment horizontal="center" vertical="center"/>
      <protection hidden="1"/>
    </xf>
    <xf numFmtId="0" fontId="8" fillId="61" borderId="152" xfId="1371" applyFont="1" applyFill="1" applyBorder="1" applyAlignment="1" applyProtection="1">
      <alignment horizontal="center" vertical="center" wrapText="1"/>
      <protection hidden="1"/>
    </xf>
    <xf numFmtId="0" fontId="5" fillId="0" borderId="152" xfId="1371" applyFont="1" applyBorder="1" applyAlignment="1" applyProtection="1">
      <alignment horizontal="center" vertical="center" wrapText="1"/>
      <protection hidden="1"/>
    </xf>
    <xf numFmtId="0" fontId="5" fillId="0" borderId="153" xfId="1371" applyFont="1" applyBorder="1" applyAlignment="1" applyProtection="1">
      <alignment horizontal="center" vertical="center" wrapText="1"/>
      <protection hidden="1"/>
    </xf>
    <xf numFmtId="0" fontId="5" fillId="0" borderId="152" xfId="1371" applyFont="1" applyBorder="1" applyAlignment="1" applyProtection="1">
      <alignment horizontal="center" vertical="center"/>
      <protection hidden="1"/>
    </xf>
    <xf numFmtId="0" fontId="5" fillId="50" borderId="152" xfId="1371" applyFont="1" applyFill="1" applyBorder="1" applyAlignment="1" applyProtection="1">
      <alignment horizontal="center" vertical="center" wrapText="1"/>
      <protection hidden="1"/>
    </xf>
    <xf numFmtId="0" fontId="5" fillId="50" borderId="153" xfId="1371" applyFont="1" applyFill="1" applyBorder="1" applyAlignment="1" applyProtection="1">
      <alignment horizontal="center" vertical="center" wrapText="1"/>
      <protection hidden="1"/>
    </xf>
    <xf numFmtId="1" fontId="5" fillId="0" borderId="152" xfId="1273" applyNumberFormat="1" applyFont="1" applyFill="1" applyBorder="1" applyAlignment="1" applyProtection="1">
      <alignment horizontal="center" vertical="center" wrapText="1"/>
      <protection hidden="1"/>
    </xf>
    <xf numFmtId="1" fontId="5" fillId="0" borderId="153" xfId="1273" applyNumberFormat="1" applyFont="1" applyFill="1" applyBorder="1" applyAlignment="1" applyProtection="1">
      <alignment horizontal="center" vertical="center" wrapText="1"/>
      <protection hidden="1"/>
    </xf>
    <xf numFmtId="9" fontId="5" fillId="0" borderId="152" xfId="1496" applyFont="1" applyFill="1" applyBorder="1" applyAlignment="1" applyProtection="1">
      <alignment horizontal="center" vertical="center"/>
      <protection hidden="1"/>
    </xf>
    <xf numFmtId="0" fontId="5" fillId="0" borderId="152" xfId="1496" applyNumberFormat="1" applyFont="1" applyFill="1" applyBorder="1" applyAlignment="1" applyProtection="1">
      <alignment horizontal="center" vertical="center" wrapText="1"/>
      <protection hidden="1"/>
    </xf>
    <xf numFmtId="0" fontId="5" fillId="0" borderId="153" xfId="1496" applyNumberFormat="1" applyFont="1" applyFill="1" applyBorder="1" applyAlignment="1" applyProtection="1">
      <alignment horizontal="center" vertical="center" wrapText="1"/>
      <protection hidden="1"/>
    </xf>
    <xf numFmtId="0" fontId="5" fillId="0" borderId="153" xfId="1371" applyFont="1" applyBorder="1" applyAlignment="1" applyProtection="1">
      <alignment horizontal="center" vertical="center"/>
      <protection hidden="1"/>
    </xf>
    <xf numFmtId="49" fontId="5" fillId="0" borderId="152" xfId="1371" applyNumberFormat="1" applyFont="1" applyBorder="1" applyAlignment="1" applyProtection="1">
      <alignment horizontal="center" vertical="center"/>
      <protection hidden="1"/>
    </xf>
    <xf numFmtId="14" fontId="5" fillId="50" borderId="126" xfId="1371" applyNumberFormat="1" applyFont="1" applyFill="1" applyBorder="1" applyAlignment="1" applyProtection="1">
      <alignment horizontal="center" vertical="center" wrapText="1"/>
      <protection hidden="1"/>
    </xf>
    <xf numFmtId="0" fontId="5" fillId="50" borderId="127" xfId="1371" applyFont="1" applyFill="1" applyBorder="1" applyAlignment="1" applyProtection="1">
      <alignment horizontal="center" vertical="center" wrapText="1"/>
      <protection hidden="1"/>
    </xf>
    <xf numFmtId="0" fontId="5" fillId="50" borderId="159" xfId="1371" applyFont="1" applyFill="1" applyBorder="1" applyAlignment="1" applyProtection="1">
      <alignment horizontal="center" vertical="center" wrapText="1"/>
      <protection hidden="1"/>
    </xf>
    <xf numFmtId="4" fontId="5" fillId="50" borderId="126" xfId="1496" applyNumberFormat="1" applyFont="1" applyFill="1" applyBorder="1" applyAlignment="1" applyProtection="1">
      <alignment horizontal="center" vertical="center" wrapText="1"/>
      <protection hidden="1"/>
    </xf>
    <xf numFmtId="4" fontId="5" fillId="50" borderId="127" xfId="1496" applyNumberFormat="1" applyFont="1" applyFill="1" applyBorder="1" applyAlignment="1" applyProtection="1">
      <alignment horizontal="center" vertical="center" wrapText="1"/>
      <protection hidden="1"/>
    </xf>
    <xf numFmtId="4" fontId="5" fillId="50" borderId="160" xfId="1496" applyNumberFormat="1" applyFont="1" applyFill="1" applyBorder="1" applyAlignment="1" applyProtection="1">
      <alignment horizontal="center" vertical="center" wrapText="1"/>
      <protection hidden="1"/>
    </xf>
    <xf numFmtId="0" fontId="75" fillId="0" borderId="152" xfId="1371" applyFont="1" applyBorder="1" applyAlignment="1" applyProtection="1">
      <alignment horizontal="center" vertical="center"/>
      <protection hidden="1"/>
    </xf>
    <xf numFmtId="0" fontId="75" fillId="0" borderId="153" xfId="1371" applyFont="1" applyBorder="1" applyAlignment="1" applyProtection="1">
      <alignment horizontal="center" vertical="center"/>
      <protection hidden="1"/>
    </xf>
    <xf numFmtId="0" fontId="8" fillId="61" borderId="52" xfId="1371" applyFont="1" applyFill="1" applyBorder="1" applyAlignment="1" applyProtection="1">
      <alignment horizontal="left" vertical="center" wrapText="1"/>
      <protection hidden="1"/>
    </xf>
    <xf numFmtId="0" fontId="8" fillId="61" borderId="152" xfId="1371" applyFont="1" applyFill="1" applyBorder="1" applyAlignment="1" applyProtection="1">
      <alignment horizontal="center" vertical="center"/>
      <protection hidden="1"/>
    </xf>
    <xf numFmtId="9" fontId="8" fillId="61" borderId="152" xfId="1496" applyFont="1" applyFill="1" applyBorder="1" applyAlignment="1" applyProtection="1">
      <alignment horizontal="center" vertical="center"/>
      <protection hidden="1"/>
    </xf>
    <xf numFmtId="9" fontId="8" fillId="61" borderId="153" xfId="1496" applyFont="1" applyFill="1" applyBorder="1" applyAlignment="1" applyProtection="1">
      <alignment horizontal="center" vertical="center"/>
      <protection hidden="1"/>
    </xf>
    <xf numFmtId="0" fontId="5" fillId="0" borderId="126" xfId="1371" applyFont="1" applyBorder="1" applyAlignment="1" applyProtection="1">
      <alignment horizontal="center" vertical="center"/>
      <protection hidden="1"/>
    </xf>
    <xf numFmtId="0" fontId="5" fillId="0" borderId="127" xfId="1371" applyFont="1" applyBorder="1" applyAlignment="1" applyProtection="1">
      <alignment horizontal="center" vertical="center"/>
      <protection hidden="1"/>
    </xf>
    <xf numFmtId="0" fontId="5" fillId="0" borderId="159" xfId="1371" applyFont="1" applyBorder="1" applyAlignment="1" applyProtection="1">
      <alignment horizontal="center" vertical="center"/>
      <protection hidden="1"/>
    </xf>
    <xf numFmtId="0" fontId="5" fillId="50" borderId="152" xfId="1371" applyFont="1" applyFill="1" applyBorder="1" applyAlignment="1" applyProtection="1">
      <alignment horizontal="center" vertical="center"/>
      <protection hidden="1"/>
    </xf>
    <xf numFmtId="0" fontId="5" fillId="50" borderId="153" xfId="1371" applyFont="1" applyFill="1" applyBorder="1" applyAlignment="1" applyProtection="1">
      <alignment horizontal="center" vertical="center"/>
      <protection hidden="1"/>
    </xf>
    <xf numFmtId="0" fontId="5" fillId="50" borderId="126" xfId="1371" applyFont="1" applyFill="1" applyBorder="1" applyAlignment="1" applyProtection="1">
      <alignment horizontal="justify" vertical="center" wrapText="1"/>
      <protection hidden="1"/>
    </xf>
    <xf numFmtId="0" fontId="5" fillId="50" borderId="127" xfId="1371" applyFont="1" applyFill="1" applyBorder="1" applyAlignment="1" applyProtection="1">
      <alignment horizontal="justify" vertical="center" wrapText="1"/>
      <protection hidden="1"/>
    </xf>
    <xf numFmtId="0" fontId="5" fillId="50" borderId="159" xfId="1371" applyFont="1" applyFill="1" applyBorder="1" applyAlignment="1" applyProtection="1">
      <alignment horizontal="justify" vertical="center" wrapText="1"/>
      <protection hidden="1"/>
    </xf>
    <xf numFmtId="0" fontId="5" fillId="50" borderId="126" xfId="1371" applyFont="1" applyFill="1" applyBorder="1" applyAlignment="1" applyProtection="1">
      <alignment horizontal="center" vertical="center" wrapText="1"/>
      <protection hidden="1"/>
    </xf>
    <xf numFmtId="0" fontId="5" fillId="50" borderId="160" xfId="1371" applyFont="1" applyFill="1" applyBorder="1" applyAlignment="1" applyProtection="1">
      <alignment horizontal="center" vertical="center" wrapText="1"/>
      <protection hidden="1"/>
    </xf>
    <xf numFmtId="14" fontId="5" fillId="50" borderId="127" xfId="1371" applyNumberFormat="1" applyFont="1" applyFill="1" applyBorder="1" applyAlignment="1" applyProtection="1">
      <alignment horizontal="center" vertical="center" wrapText="1"/>
      <protection hidden="1"/>
    </xf>
    <xf numFmtId="14" fontId="5" fillId="50" borderId="159" xfId="1371" applyNumberFormat="1" applyFont="1" applyFill="1" applyBorder="1" applyAlignment="1" applyProtection="1">
      <alignment horizontal="center" vertical="center" wrapText="1"/>
      <protection hidden="1"/>
    </xf>
    <xf numFmtId="0" fontId="5" fillId="50" borderId="155" xfId="1371" applyFont="1" applyFill="1" applyBorder="1" applyAlignment="1" applyProtection="1">
      <alignment horizontal="center" vertical="center"/>
      <protection hidden="1"/>
    </xf>
    <xf numFmtId="0" fontId="5" fillId="50" borderId="172" xfId="1371" applyFont="1" applyFill="1" applyBorder="1" applyAlignment="1" applyProtection="1">
      <alignment horizontal="center" vertical="center"/>
      <protection hidden="1"/>
    </xf>
    <xf numFmtId="0" fontId="5" fillId="50" borderId="173" xfId="1371" applyFont="1" applyFill="1" applyBorder="1" applyAlignment="1" applyProtection="1">
      <alignment horizontal="center" vertical="center"/>
      <protection hidden="1"/>
    </xf>
    <xf numFmtId="0" fontId="5" fillId="0" borderId="126" xfId="1371" applyFont="1" applyBorder="1" applyAlignment="1" applyProtection="1">
      <alignment horizontal="center" vertical="center" wrapText="1"/>
      <protection hidden="1"/>
    </xf>
    <xf numFmtId="0" fontId="5" fillId="0" borderId="127" xfId="1371" applyFont="1" applyBorder="1" applyAlignment="1" applyProtection="1">
      <alignment horizontal="center" vertical="center" wrapText="1"/>
      <protection hidden="1"/>
    </xf>
    <xf numFmtId="0" fontId="5" fillId="0" borderId="160" xfId="1371" applyFont="1" applyBorder="1" applyAlignment="1" applyProtection="1">
      <alignment horizontal="center" vertical="center" wrapText="1"/>
      <protection hidden="1"/>
    </xf>
    <xf numFmtId="179" fontId="87" fillId="50" borderId="156" xfId="1250" applyNumberFormat="1" applyFont="1" applyFill="1" applyBorder="1" applyAlignment="1" applyProtection="1">
      <alignment horizontal="center" vertical="center" wrapText="1"/>
      <protection hidden="1"/>
    </xf>
    <xf numFmtId="179" fontId="87" fillId="50" borderId="23" xfId="1250" applyNumberFormat="1" applyFont="1" applyFill="1" applyBorder="1" applyAlignment="1" applyProtection="1">
      <alignment horizontal="center" vertical="center" wrapText="1"/>
      <protection hidden="1"/>
    </xf>
    <xf numFmtId="179" fontId="87" fillId="50" borderId="15" xfId="1250" applyNumberFormat="1" applyFont="1" applyFill="1" applyBorder="1" applyAlignment="1" applyProtection="1">
      <alignment horizontal="center" vertical="center" wrapText="1"/>
      <protection hidden="1"/>
    </xf>
    <xf numFmtId="2" fontId="87" fillId="50" borderId="154" xfId="1495" applyNumberFormat="1" applyFont="1" applyFill="1" applyBorder="1" applyAlignment="1" applyProtection="1">
      <alignment horizontal="center" vertical="center" wrapText="1"/>
      <protection locked="0" hidden="1"/>
    </xf>
    <xf numFmtId="2" fontId="87" fillId="50" borderId="47" xfId="1495" applyNumberFormat="1" applyFont="1" applyFill="1" applyBorder="1" applyAlignment="1" applyProtection="1">
      <alignment horizontal="center" vertical="center" wrapText="1"/>
      <protection locked="0" hidden="1"/>
    </xf>
    <xf numFmtId="2" fontId="87" fillId="50" borderId="48" xfId="1495" applyNumberFormat="1" applyFont="1" applyFill="1" applyBorder="1" applyAlignment="1" applyProtection="1">
      <alignment horizontal="center" vertical="center" wrapText="1"/>
      <protection locked="0" hidden="1"/>
    </xf>
    <xf numFmtId="0" fontId="70" fillId="0" borderId="126" xfId="1371" applyFont="1" applyBorder="1" applyAlignment="1" applyProtection="1">
      <alignment horizontal="justify" vertical="center" wrapText="1"/>
      <protection locked="0" hidden="1"/>
    </xf>
    <xf numFmtId="0" fontId="70" fillId="0" borderId="127" xfId="1371" applyFont="1" applyBorder="1" applyAlignment="1" applyProtection="1">
      <alignment horizontal="justify" vertical="center" wrapText="1"/>
      <protection locked="0" hidden="1"/>
    </xf>
    <xf numFmtId="0" fontId="70" fillId="0" borderId="160" xfId="1371" applyFont="1" applyBorder="1" applyAlignment="1" applyProtection="1">
      <alignment horizontal="justify" vertical="center" wrapText="1"/>
      <protection locked="0" hidden="1"/>
    </xf>
    <xf numFmtId="0" fontId="50" fillId="0" borderId="158" xfId="1371" applyFont="1" applyBorder="1" applyAlignment="1" applyProtection="1">
      <alignment horizontal="center" vertical="center"/>
      <protection hidden="1"/>
    </xf>
    <xf numFmtId="0" fontId="50" fillId="0" borderId="172" xfId="1371" applyFont="1" applyBorder="1" applyAlignment="1" applyProtection="1">
      <alignment horizontal="center" vertical="center"/>
      <protection hidden="1"/>
    </xf>
    <xf numFmtId="0" fontId="50" fillId="0" borderId="161" xfId="1371" applyFont="1" applyBorder="1" applyAlignment="1" applyProtection="1">
      <alignment horizontal="center" vertical="center"/>
      <protection hidden="1"/>
    </xf>
    <xf numFmtId="0" fontId="50" fillId="0" borderId="13" xfId="1371" applyFont="1" applyBorder="1" applyAlignment="1" applyProtection="1">
      <alignment horizontal="center" vertical="center"/>
      <protection hidden="1"/>
    </xf>
    <xf numFmtId="0" fontId="50" fillId="0" borderId="0" xfId="1371" applyFont="1" applyAlignment="1" applyProtection="1">
      <alignment horizontal="center" vertical="center"/>
      <protection hidden="1"/>
    </xf>
    <xf numFmtId="0" fontId="50" fillId="0" borderId="14" xfId="1371" applyFont="1" applyBorder="1" applyAlignment="1" applyProtection="1">
      <alignment horizontal="center" vertical="center"/>
      <protection hidden="1"/>
    </xf>
    <xf numFmtId="0" fontId="50" fillId="0" borderId="32" xfId="1371" applyFont="1" applyBorder="1" applyAlignment="1" applyProtection="1">
      <alignment horizontal="center" vertical="center"/>
      <protection hidden="1"/>
    </xf>
    <xf numFmtId="0" fontId="50" fillId="0" borderId="18" xfId="1371" applyFont="1" applyBorder="1" applyAlignment="1" applyProtection="1">
      <alignment horizontal="center" vertical="center"/>
      <protection hidden="1"/>
    </xf>
    <xf numFmtId="0" fontId="50" fillId="0" borderId="33" xfId="1371" applyFont="1" applyBorder="1" applyAlignment="1" applyProtection="1">
      <alignment horizontal="center" vertical="center"/>
      <protection hidden="1"/>
    </xf>
    <xf numFmtId="0" fontId="8" fillId="61" borderId="157" xfId="1371" applyFont="1" applyFill="1" applyBorder="1" applyAlignment="1" applyProtection="1">
      <alignment horizontal="center" vertical="center" wrapText="1"/>
      <protection hidden="1"/>
    </xf>
    <xf numFmtId="0" fontId="8" fillId="61" borderId="69" xfId="1371" applyFont="1" applyFill="1" applyBorder="1" applyAlignment="1" applyProtection="1">
      <alignment horizontal="center" vertical="center" wrapText="1"/>
      <protection hidden="1"/>
    </xf>
    <xf numFmtId="0" fontId="8" fillId="61" borderId="22" xfId="1371" applyFont="1" applyFill="1" applyBorder="1" applyAlignment="1" applyProtection="1">
      <alignment horizontal="center" vertical="center" wrapText="1"/>
      <protection hidden="1"/>
    </xf>
    <xf numFmtId="0" fontId="81" fillId="65" borderId="126" xfId="0" applyFont="1" applyFill="1" applyBorder="1" applyAlignment="1">
      <alignment horizontal="justify" vertical="center" wrapText="1"/>
    </xf>
    <xf numFmtId="0" fontId="81" fillId="65" borderId="127" xfId="0" applyFont="1" applyFill="1" applyBorder="1" applyAlignment="1">
      <alignment horizontal="justify" vertical="center" wrapText="1"/>
    </xf>
    <xf numFmtId="0" fontId="81" fillId="65" borderId="126" xfId="0" applyFont="1" applyFill="1" applyBorder="1" applyAlignment="1">
      <alignment horizontal="center" vertical="center" wrapText="1"/>
    </xf>
    <xf numFmtId="0" fontId="81" fillId="65" borderId="127" xfId="0" applyFont="1" applyFill="1" applyBorder="1" applyAlignment="1">
      <alignment horizontal="center" vertical="center" wrapText="1"/>
    </xf>
    <xf numFmtId="0" fontId="9" fillId="0" borderId="152" xfId="1371" applyFont="1" applyBorder="1" applyAlignment="1" applyProtection="1">
      <alignment horizontal="center" vertical="center" wrapText="1"/>
      <protection locked="0" hidden="1"/>
    </xf>
    <xf numFmtId="0" fontId="9" fillId="0" borderId="153" xfId="1371" applyFont="1" applyBorder="1" applyAlignment="1" applyProtection="1">
      <alignment horizontal="center" vertical="center" wrapText="1"/>
      <protection locked="0" hidden="1"/>
    </xf>
    <xf numFmtId="0" fontId="81" fillId="65" borderId="155" xfId="0" applyFont="1" applyFill="1" applyBorder="1" applyAlignment="1">
      <alignment horizontal="center" vertical="center" wrapText="1"/>
    </xf>
    <xf numFmtId="0" fontId="81" fillId="65" borderId="172" xfId="0" applyFont="1" applyFill="1" applyBorder="1" applyAlignment="1">
      <alignment horizontal="center" vertical="center" wrapText="1"/>
    </xf>
    <xf numFmtId="0" fontId="81" fillId="65" borderId="113" xfId="0" applyFont="1" applyFill="1" applyBorder="1" applyAlignment="1">
      <alignment horizontal="center" vertical="center" wrapText="1"/>
    </xf>
    <xf numFmtId="0" fontId="81" fillId="65" borderId="0" xfId="0" applyFont="1" applyFill="1" applyAlignment="1">
      <alignment horizontal="center" vertical="center" wrapText="1"/>
    </xf>
    <xf numFmtId="0" fontId="81" fillId="65" borderId="17" xfId="0" applyFont="1" applyFill="1" applyBorder="1" applyAlignment="1">
      <alignment horizontal="center" vertical="center" wrapText="1"/>
    </xf>
    <xf numFmtId="0" fontId="81" fillId="65" borderId="18" xfId="0" applyFont="1" applyFill="1" applyBorder="1" applyAlignment="1">
      <alignment horizontal="center" vertical="center" wrapText="1"/>
    </xf>
    <xf numFmtId="0" fontId="8" fillId="61" borderId="157" xfId="1371" applyFont="1" applyFill="1" applyBorder="1" applyAlignment="1" applyProtection="1">
      <alignment horizontal="left" vertical="center" wrapText="1"/>
      <protection hidden="1"/>
    </xf>
    <xf numFmtId="0" fontId="8" fillId="61" borderId="22" xfId="1371" applyFont="1" applyFill="1" applyBorder="1" applyAlignment="1" applyProtection="1">
      <alignment horizontal="left" vertical="center" wrapText="1"/>
      <protection hidden="1"/>
    </xf>
    <xf numFmtId="0" fontId="8" fillId="61" borderId="152" xfId="1371" applyFont="1" applyFill="1" applyBorder="1" applyAlignment="1" applyProtection="1">
      <alignment horizontal="center" vertical="center" wrapText="1"/>
      <protection locked="0" hidden="1"/>
    </xf>
    <xf numFmtId="0" fontId="8" fillId="61" borderId="153" xfId="1371" applyFont="1" applyFill="1" applyBorder="1" applyAlignment="1" applyProtection="1">
      <alignment horizontal="center" vertical="center" wrapText="1"/>
      <protection locked="0" hidden="1"/>
    </xf>
    <xf numFmtId="165" fontId="87" fillId="50" borderId="156" xfId="1250" applyFont="1" applyFill="1" applyBorder="1" applyAlignment="1" applyProtection="1">
      <alignment horizontal="center" vertical="center" wrapText="1"/>
      <protection hidden="1"/>
    </xf>
    <xf numFmtId="165" fontId="87" fillId="50" borderId="23" xfId="1250" applyFont="1" applyFill="1" applyBorder="1" applyAlignment="1" applyProtection="1">
      <alignment horizontal="center" vertical="center" wrapText="1"/>
      <protection hidden="1"/>
    </xf>
    <xf numFmtId="165" fontId="87" fillId="50" borderId="15" xfId="1250" applyFont="1" applyFill="1" applyBorder="1" applyAlignment="1" applyProtection="1">
      <alignment horizontal="center" vertical="center" wrapText="1"/>
      <protection hidden="1"/>
    </xf>
    <xf numFmtId="0" fontId="81" fillId="65" borderId="126" xfId="0" applyFont="1" applyFill="1" applyBorder="1" applyAlignment="1">
      <alignment vertical="center" wrapText="1"/>
    </xf>
    <xf numFmtId="0" fontId="81" fillId="65" borderId="127" xfId="0" applyFont="1" applyFill="1" applyBorder="1" applyAlignment="1">
      <alignment vertical="center" wrapText="1"/>
    </xf>
    <xf numFmtId="0" fontId="81" fillId="65" borderId="171" xfId="0" applyFont="1" applyFill="1" applyBorder="1" applyAlignment="1">
      <alignment horizontal="center" vertical="center" wrapText="1"/>
    </xf>
    <xf numFmtId="0" fontId="81" fillId="65" borderId="165" xfId="0" applyFont="1" applyFill="1" applyBorder="1" applyAlignment="1">
      <alignment horizontal="center" vertical="center" wrapText="1"/>
    </xf>
    <xf numFmtId="0" fontId="81" fillId="65" borderId="167" xfId="0" applyFont="1" applyFill="1" applyBorder="1" applyAlignment="1">
      <alignment horizontal="center" vertical="center" wrapText="1"/>
    </xf>
    <xf numFmtId="0" fontId="81" fillId="65" borderId="168" xfId="0" applyFont="1" applyFill="1" applyBorder="1" applyAlignment="1">
      <alignment horizontal="center" vertical="center" wrapText="1"/>
    </xf>
    <xf numFmtId="0" fontId="81" fillId="65" borderId="169" xfId="0" applyFont="1" applyFill="1" applyBorder="1" applyAlignment="1">
      <alignment horizontal="center" vertical="center" wrapText="1"/>
    </xf>
    <xf numFmtId="0" fontId="12" fillId="65" borderId="126" xfId="0" applyFont="1" applyFill="1" applyBorder="1" applyAlignment="1">
      <alignment vertical="center" wrapText="1"/>
    </xf>
    <xf numFmtId="0" fontId="12" fillId="65" borderId="127" xfId="0" applyFont="1" applyFill="1" applyBorder="1" applyAlignment="1">
      <alignment vertical="center" wrapText="1"/>
    </xf>
    <xf numFmtId="0" fontId="12" fillId="65" borderId="170" xfId="0" applyFont="1" applyFill="1" applyBorder="1" applyAlignment="1">
      <alignment vertical="center" wrapText="1"/>
    </xf>
    <xf numFmtId="0" fontId="51" fillId="0" borderId="126" xfId="1371" applyFont="1" applyBorder="1" applyAlignment="1" applyProtection="1">
      <alignment horizontal="justify" vertical="center" wrapText="1"/>
      <protection locked="0"/>
    </xf>
    <xf numFmtId="0" fontId="51" fillId="0" borderId="127" xfId="1371" applyFont="1" applyBorder="1" applyAlignment="1" applyProtection="1">
      <alignment horizontal="justify" vertical="center" wrapText="1"/>
      <protection locked="0"/>
    </xf>
    <xf numFmtId="0" fontId="51" fillId="0" borderId="159" xfId="1371" applyFont="1" applyBorder="1" applyAlignment="1" applyProtection="1">
      <alignment horizontal="justify" vertical="center" wrapText="1"/>
      <protection locked="0"/>
    </xf>
    <xf numFmtId="0" fontId="9" fillId="0" borderId="126" xfId="1371" applyFont="1" applyBorder="1" applyAlignment="1" applyProtection="1">
      <alignment horizontal="justify" vertical="center" wrapText="1"/>
      <protection locked="0"/>
    </xf>
    <xf numFmtId="0" fontId="9" fillId="0" borderId="127" xfId="1371" applyFont="1" applyBorder="1" applyAlignment="1" applyProtection="1">
      <alignment horizontal="justify" vertical="center" wrapText="1"/>
      <protection locked="0"/>
    </xf>
    <xf numFmtId="0" fontId="9" fillId="0" borderId="160" xfId="1371" applyFont="1" applyBorder="1" applyAlignment="1" applyProtection="1">
      <alignment horizontal="justify" vertical="center" wrapText="1"/>
      <protection locked="0"/>
    </xf>
    <xf numFmtId="0" fontId="12" fillId="50" borderId="152" xfId="1371" applyFont="1" applyFill="1" applyBorder="1" applyAlignment="1" applyProtection="1">
      <alignment horizontal="center" vertical="center" wrapText="1"/>
      <protection locked="0"/>
    </xf>
    <xf numFmtId="0" fontId="12" fillId="50" borderId="153" xfId="1371" applyFont="1" applyFill="1" applyBorder="1" applyAlignment="1" applyProtection="1">
      <alignment horizontal="center" vertical="center" wrapText="1"/>
      <protection locked="0"/>
    </xf>
    <xf numFmtId="0" fontId="50" fillId="61" borderId="52" xfId="1371" applyFont="1" applyFill="1" applyBorder="1" applyAlignment="1" applyProtection="1">
      <alignment horizontal="center" vertical="center"/>
      <protection hidden="1"/>
    </xf>
    <xf numFmtId="0" fontId="50" fillId="61" borderId="152" xfId="1371" applyFont="1" applyFill="1" applyBorder="1" applyAlignment="1" applyProtection="1">
      <alignment horizontal="center" vertical="center"/>
      <protection hidden="1"/>
    </xf>
    <xf numFmtId="0" fontId="50" fillId="61" borderId="153" xfId="1371" applyFont="1" applyFill="1" applyBorder="1" applyAlignment="1" applyProtection="1">
      <alignment horizontal="center" vertical="center"/>
      <protection hidden="1"/>
    </xf>
    <xf numFmtId="0" fontId="5" fillId="50" borderId="155" xfId="1371" applyFont="1" applyFill="1" applyBorder="1" applyAlignment="1" applyProtection="1">
      <alignment horizontal="center" vertical="center" wrapText="1"/>
      <protection hidden="1"/>
    </xf>
    <xf numFmtId="0" fontId="5" fillId="50" borderId="172" xfId="1371" applyFont="1" applyFill="1" applyBorder="1" applyAlignment="1" applyProtection="1">
      <alignment horizontal="center" vertical="center" wrapText="1"/>
      <protection hidden="1"/>
    </xf>
    <xf numFmtId="0" fontId="5" fillId="50" borderId="173" xfId="1371" applyFont="1" applyFill="1" applyBorder="1" applyAlignment="1" applyProtection="1">
      <alignment horizontal="center" vertical="center" wrapText="1"/>
      <protection hidden="1"/>
    </xf>
    <xf numFmtId="179" fontId="5" fillId="50" borderId="156" xfId="1250" applyNumberFormat="1" applyFont="1" applyFill="1" applyBorder="1" applyAlignment="1" applyProtection="1">
      <alignment horizontal="center" vertical="center" wrapText="1"/>
      <protection locked="0" hidden="1"/>
    </xf>
    <xf numFmtId="179" fontId="5" fillId="50" borderId="23" xfId="1250" applyNumberFormat="1" applyFont="1" applyFill="1" applyBorder="1" applyAlignment="1" applyProtection="1">
      <alignment horizontal="center" vertical="center" wrapText="1"/>
      <protection locked="0" hidden="1"/>
    </xf>
    <xf numFmtId="179" fontId="5" fillId="50" borderId="15" xfId="1250" applyNumberFormat="1" applyFont="1" applyFill="1" applyBorder="1" applyAlignment="1" applyProtection="1">
      <alignment horizontal="center" vertical="center" wrapText="1"/>
      <protection locked="0" hidden="1"/>
    </xf>
    <xf numFmtId="2" fontId="5" fillId="50" borderId="154" xfId="1495" applyNumberFormat="1" applyFont="1" applyFill="1" applyBorder="1" applyAlignment="1" applyProtection="1">
      <alignment horizontal="center" vertical="center" wrapText="1"/>
      <protection locked="0" hidden="1"/>
    </xf>
    <xf numFmtId="2" fontId="5" fillId="50" borderId="47" xfId="1495" applyNumberFormat="1" applyFont="1" applyFill="1" applyBorder="1" applyAlignment="1" applyProtection="1">
      <alignment horizontal="center" vertical="center" wrapText="1"/>
      <protection locked="0" hidden="1"/>
    </xf>
    <xf numFmtId="2" fontId="5" fillId="50" borderId="48" xfId="1495" applyNumberFormat="1" applyFont="1" applyFill="1" applyBorder="1" applyAlignment="1" applyProtection="1">
      <alignment horizontal="center" vertical="center" wrapText="1"/>
      <protection locked="0" hidden="1"/>
    </xf>
    <xf numFmtId="0" fontId="54" fillId="50" borderId="126" xfId="1371" applyFont="1" applyFill="1" applyBorder="1" applyAlignment="1" applyProtection="1">
      <alignment horizontal="justify" vertical="center" wrapText="1"/>
      <protection locked="0"/>
    </xf>
    <xf numFmtId="0" fontId="54" fillId="50" borderId="127" xfId="1371" applyFont="1" applyFill="1" applyBorder="1" applyAlignment="1" applyProtection="1">
      <alignment horizontal="justify" vertical="center" wrapText="1"/>
      <protection locked="0"/>
    </xf>
    <xf numFmtId="0" fontId="54" fillId="50" borderId="159" xfId="1371" applyFont="1" applyFill="1" applyBorder="1" applyAlignment="1" applyProtection="1">
      <alignment horizontal="justify" vertical="center" wrapText="1"/>
      <protection locked="0"/>
    </xf>
    <xf numFmtId="14" fontId="5" fillId="50" borderId="155" xfId="1371" applyNumberFormat="1" applyFont="1" applyFill="1" applyBorder="1" applyAlignment="1" applyProtection="1">
      <alignment horizontal="center" vertical="center" wrapText="1"/>
      <protection hidden="1"/>
    </xf>
    <xf numFmtId="14" fontId="5" fillId="50" borderId="172" xfId="1371" applyNumberFormat="1" applyFont="1" applyFill="1" applyBorder="1" applyAlignment="1" applyProtection="1">
      <alignment horizontal="center" vertical="center" wrapText="1"/>
      <protection hidden="1"/>
    </xf>
    <xf numFmtId="14" fontId="5" fillId="50" borderId="173" xfId="1371" applyNumberFormat="1" applyFont="1" applyFill="1" applyBorder="1" applyAlignment="1" applyProtection="1">
      <alignment horizontal="center" vertical="center" wrapText="1"/>
      <protection hidden="1"/>
    </xf>
    <xf numFmtId="175" fontId="5" fillId="24" borderId="126" xfId="1250" applyNumberFormat="1" applyFont="1" applyFill="1" applyBorder="1" applyAlignment="1" applyProtection="1">
      <alignment horizontal="center" vertical="center" wrapText="1"/>
      <protection hidden="1"/>
    </xf>
    <xf numFmtId="175" fontId="5" fillId="24" borderId="127" xfId="1250" applyNumberFormat="1" applyFont="1" applyFill="1" applyBorder="1" applyAlignment="1" applyProtection="1">
      <alignment horizontal="center" vertical="center" wrapText="1"/>
      <protection hidden="1"/>
    </xf>
    <xf numFmtId="175" fontId="5" fillId="24" borderId="160" xfId="1250" applyNumberFormat="1" applyFont="1" applyFill="1" applyBorder="1" applyAlignment="1" applyProtection="1">
      <alignment horizontal="center" vertical="center" wrapText="1"/>
      <protection hidden="1"/>
    </xf>
    <xf numFmtId="0" fontId="75" fillId="0" borderId="152" xfId="1371" applyFont="1" applyBorder="1" applyAlignment="1" applyProtection="1">
      <alignment horizontal="center" vertical="center" wrapText="1"/>
      <protection hidden="1"/>
    </xf>
    <xf numFmtId="0" fontId="75" fillId="0" borderId="153" xfId="1371" applyFont="1" applyBorder="1" applyAlignment="1" applyProtection="1">
      <alignment horizontal="center" vertical="center" wrapText="1"/>
      <protection hidden="1"/>
    </xf>
    <xf numFmtId="0" fontId="5" fillId="0" borderId="159" xfId="1371" applyFont="1" applyBorder="1" applyAlignment="1" applyProtection="1">
      <alignment horizontal="center" vertical="center" wrapText="1"/>
      <protection hidden="1"/>
    </xf>
    <xf numFmtId="0" fontId="5" fillId="0" borderId="126" xfId="1371" applyFont="1" applyBorder="1" applyAlignment="1" applyProtection="1">
      <alignment horizontal="justify" vertical="center" wrapText="1"/>
      <protection hidden="1"/>
    </xf>
    <xf numFmtId="0" fontId="5" fillId="0" borderId="127" xfId="1371" applyFont="1" applyBorder="1" applyAlignment="1" applyProtection="1">
      <alignment horizontal="justify" vertical="center" wrapText="1"/>
      <protection hidden="1"/>
    </xf>
    <xf numFmtId="0" fontId="5" fillId="0" borderId="159" xfId="1371" applyFont="1" applyBorder="1" applyAlignment="1" applyProtection="1">
      <alignment horizontal="justify" vertical="center" wrapText="1"/>
      <protection hidden="1"/>
    </xf>
    <xf numFmtId="49" fontId="5" fillId="0" borderId="152" xfId="1371" applyNumberFormat="1" applyFont="1" applyBorder="1" applyAlignment="1" applyProtection="1">
      <alignment horizontal="center" vertical="center" wrapText="1"/>
      <protection hidden="1"/>
    </xf>
    <xf numFmtId="9" fontId="5" fillId="0" borderId="152" xfId="1496" applyFont="1" applyFill="1" applyBorder="1" applyAlignment="1" applyProtection="1">
      <alignment horizontal="center" vertical="center" wrapText="1"/>
      <protection hidden="1"/>
    </xf>
    <xf numFmtId="0" fontId="12" fillId="50" borderId="126" xfId="1371" applyFont="1" applyFill="1" applyBorder="1" applyAlignment="1" applyProtection="1">
      <alignment horizontal="center" vertical="center" wrapText="1"/>
      <protection locked="0"/>
    </xf>
    <xf numFmtId="0" fontId="12" fillId="50" borderId="127" xfId="1371" applyFont="1" applyFill="1" applyBorder="1" applyAlignment="1" applyProtection="1">
      <alignment horizontal="center" vertical="center" wrapText="1"/>
      <protection locked="0"/>
    </xf>
    <xf numFmtId="0" fontId="57" fillId="0" borderId="20" xfId="0" applyFont="1" applyBorder="1" applyAlignment="1" applyProtection="1">
      <alignment horizontal="center" vertical="center" wrapText="1"/>
      <protection locked="0" hidden="1"/>
    </xf>
    <xf numFmtId="0" fontId="57" fillId="0" borderId="152" xfId="0" applyFont="1" applyBorder="1" applyAlignment="1" applyProtection="1">
      <alignment horizontal="center" vertical="center" wrapText="1"/>
      <protection locked="0" hidden="1"/>
    </xf>
    <xf numFmtId="0" fontId="8" fillId="61" borderId="158" xfId="1371" applyFont="1" applyFill="1" applyBorder="1" applyAlignment="1" applyProtection="1">
      <alignment horizontal="center" vertical="center" wrapText="1"/>
      <protection hidden="1"/>
    </xf>
    <xf numFmtId="0" fontId="8" fillId="61" borderId="13" xfId="1371" applyFont="1" applyFill="1" applyBorder="1" applyAlignment="1" applyProtection="1">
      <alignment horizontal="center" vertical="center" wrapText="1"/>
      <protection hidden="1"/>
    </xf>
    <xf numFmtId="0" fontId="80" fillId="0" borderId="172" xfId="0" applyFont="1" applyBorder="1" applyAlignment="1">
      <alignment horizontal="left" vertical="center" wrapText="1"/>
    </xf>
    <xf numFmtId="0" fontId="80" fillId="0" borderId="171" xfId="0" applyFont="1" applyBorder="1" applyAlignment="1">
      <alignment horizontal="left" vertical="center" wrapText="1"/>
    </xf>
    <xf numFmtId="0" fontId="80" fillId="0" borderId="0" xfId="0" applyFont="1" applyAlignment="1">
      <alignment horizontal="left" vertical="center" wrapText="1"/>
    </xf>
    <xf numFmtId="0" fontId="80" fillId="0" borderId="165" xfId="0" applyFont="1" applyBorder="1" applyAlignment="1">
      <alignment horizontal="left" vertical="center" wrapText="1"/>
    </xf>
    <xf numFmtId="0" fontId="80" fillId="0" borderId="168" xfId="0" applyFont="1" applyBorder="1" applyAlignment="1">
      <alignment horizontal="left" vertical="center" wrapText="1"/>
    </xf>
    <xf numFmtId="0" fontId="80" fillId="0" borderId="169" xfId="0" applyFont="1" applyBorder="1" applyAlignment="1">
      <alignment horizontal="left" vertical="center" wrapText="1"/>
    </xf>
    <xf numFmtId="0" fontId="9" fillId="50" borderId="152" xfId="1371" applyFont="1" applyFill="1" applyBorder="1" applyAlignment="1" applyProtection="1">
      <alignment horizontal="center" vertical="center" wrapText="1"/>
      <protection locked="0" hidden="1"/>
    </xf>
    <xf numFmtId="0" fontId="9" fillId="50" borderId="153" xfId="1371" applyFont="1" applyFill="1" applyBorder="1" applyAlignment="1" applyProtection="1">
      <alignment horizontal="center" vertical="center" wrapText="1"/>
      <protection locked="0" hidden="1"/>
    </xf>
    <xf numFmtId="0" fontId="59" fillId="0" borderId="126" xfId="1371" applyFont="1" applyBorder="1" applyAlignment="1" applyProtection="1">
      <alignment horizontal="center" vertical="center" wrapText="1"/>
      <protection locked="0" hidden="1"/>
    </xf>
    <xf numFmtId="0" fontId="59" fillId="0" borderId="127" xfId="1371" applyFont="1" applyBorder="1" applyAlignment="1" applyProtection="1">
      <alignment horizontal="center" vertical="center" wrapText="1"/>
      <protection locked="0" hidden="1"/>
    </xf>
    <xf numFmtId="0" fontId="59" fillId="0" borderId="160" xfId="1371" applyFont="1" applyBorder="1" applyAlignment="1" applyProtection="1">
      <alignment horizontal="center" vertical="center" wrapText="1"/>
      <protection locked="0" hidden="1"/>
    </xf>
    <xf numFmtId="0" fontId="12" fillId="0" borderId="126" xfId="1371" applyFont="1" applyBorder="1" applyAlignment="1" applyProtection="1">
      <alignment horizontal="center" vertical="center" wrapText="1"/>
      <protection locked="0" hidden="1"/>
    </xf>
    <xf numFmtId="0" fontId="12" fillId="0" borderId="127" xfId="1371" applyFont="1" applyBorder="1" applyAlignment="1" applyProtection="1">
      <alignment horizontal="center" vertical="center" wrapText="1"/>
      <protection locked="0" hidden="1"/>
    </xf>
    <xf numFmtId="0" fontId="12" fillId="0" borderId="160" xfId="1371" applyFont="1" applyBorder="1" applyAlignment="1" applyProtection="1">
      <alignment horizontal="center" vertical="center" wrapText="1"/>
      <protection locked="0" hidden="1"/>
    </xf>
    <xf numFmtId="0" fontId="9" fillId="0" borderId="126" xfId="1371" applyFont="1" applyBorder="1" applyAlignment="1" applyProtection="1">
      <alignment horizontal="left" vertical="center" wrapText="1"/>
      <protection locked="0" hidden="1"/>
    </xf>
    <xf numFmtId="0" fontId="9" fillId="0" borderId="127" xfId="1371" applyFont="1" applyBorder="1" applyAlignment="1" applyProtection="1">
      <alignment horizontal="left" vertical="center" wrapText="1"/>
      <protection locked="0" hidden="1"/>
    </xf>
    <xf numFmtId="0" fontId="9" fillId="0" borderId="160" xfId="1371" applyFont="1" applyBorder="1" applyAlignment="1" applyProtection="1">
      <alignment horizontal="left" vertical="center" wrapText="1"/>
      <protection locked="0" hidden="1"/>
    </xf>
    <xf numFmtId="0" fontId="9" fillId="50" borderId="155" xfId="1371" applyFont="1" applyFill="1" applyBorder="1" applyAlignment="1" applyProtection="1">
      <alignment horizontal="center" vertical="center"/>
      <protection hidden="1"/>
    </xf>
    <xf numFmtId="0" fontId="9" fillId="50" borderId="172" xfId="1371" applyFont="1" applyFill="1" applyBorder="1" applyAlignment="1" applyProtection="1">
      <alignment horizontal="center" vertical="center"/>
      <protection hidden="1"/>
    </xf>
    <xf numFmtId="0" fontId="9" fillId="50" borderId="173" xfId="1371" applyFont="1" applyFill="1" applyBorder="1" applyAlignment="1" applyProtection="1">
      <alignment horizontal="center" vertical="center"/>
      <protection hidden="1"/>
    </xf>
    <xf numFmtId="0" fontId="9" fillId="0" borderId="126" xfId="1371" applyFont="1" applyBorder="1" applyAlignment="1" applyProtection="1">
      <alignment horizontal="center" vertical="center" wrapText="1"/>
      <protection hidden="1"/>
    </xf>
    <xf numFmtId="0" fontId="9" fillId="0" borderId="127" xfId="1371" applyFont="1" applyBorder="1" applyAlignment="1" applyProtection="1">
      <alignment horizontal="center" vertical="center" wrapText="1"/>
      <protection hidden="1"/>
    </xf>
    <xf numFmtId="0" fontId="9" fillId="0" borderId="160" xfId="1371" applyFont="1" applyBorder="1" applyAlignment="1" applyProtection="1">
      <alignment horizontal="center" vertical="center" wrapText="1"/>
      <protection hidden="1"/>
    </xf>
    <xf numFmtId="170" fontId="4" fillId="50" borderId="156" xfId="1495" applyNumberFormat="1" applyFont="1" applyFill="1" applyBorder="1" applyAlignment="1" applyProtection="1">
      <alignment horizontal="center" vertical="center" wrapText="1"/>
      <protection locked="0" hidden="1"/>
    </xf>
    <xf numFmtId="170" fontId="4" fillId="50" borderId="23" xfId="1495" applyNumberFormat="1" applyFont="1" applyFill="1" applyBorder="1" applyAlignment="1" applyProtection="1">
      <alignment horizontal="center" vertical="center" wrapText="1"/>
      <protection locked="0" hidden="1"/>
    </xf>
    <xf numFmtId="170" fontId="4" fillId="50" borderId="15" xfId="1495" applyNumberFormat="1" applyFont="1" applyFill="1" applyBorder="1" applyAlignment="1" applyProtection="1">
      <alignment horizontal="center" vertical="center" wrapText="1"/>
      <protection locked="0" hidden="1"/>
    </xf>
    <xf numFmtId="165" fontId="4" fillId="50" borderId="154" xfId="1250" applyFont="1" applyFill="1" applyBorder="1" applyAlignment="1" applyProtection="1">
      <alignment horizontal="center" vertical="center" wrapText="1"/>
      <protection locked="0" hidden="1"/>
    </xf>
    <xf numFmtId="165" fontId="4" fillId="50" borderId="47" xfId="1250" applyFont="1" applyFill="1" applyBorder="1" applyAlignment="1" applyProtection="1">
      <alignment horizontal="center" vertical="center" wrapText="1"/>
      <protection locked="0" hidden="1"/>
    </xf>
    <xf numFmtId="165" fontId="4" fillId="50" borderId="48" xfId="1250" applyFont="1" applyFill="1" applyBorder="1" applyAlignment="1" applyProtection="1">
      <alignment horizontal="center" vertical="center" wrapText="1"/>
      <protection locked="0" hidden="1"/>
    </xf>
    <xf numFmtId="14" fontId="9" fillId="0" borderId="126" xfId="1371" applyNumberFormat="1" applyFont="1" applyBorder="1" applyAlignment="1" applyProtection="1">
      <alignment horizontal="center" vertical="center" wrapText="1"/>
      <protection hidden="1"/>
    </xf>
    <xf numFmtId="0" fontId="9" fillId="0" borderId="159" xfId="1371" applyFont="1" applyBorder="1" applyAlignment="1" applyProtection="1">
      <alignment horizontal="center" vertical="center" wrapText="1"/>
      <protection hidden="1"/>
    </xf>
    <xf numFmtId="9" fontId="9" fillId="0" borderId="126" xfId="1495" applyFont="1" applyFill="1" applyBorder="1" applyAlignment="1" applyProtection="1">
      <alignment horizontal="center" vertical="center" wrapText="1"/>
      <protection hidden="1"/>
    </xf>
    <xf numFmtId="9" fontId="9" fillId="0" borderId="127" xfId="1495" applyFont="1" applyFill="1" applyBorder="1" applyAlignment="1" applyProtection="1">
      <alignment horizontal="center" vertical="center" wrapText="1"/>
      <protection hidden="1"/>
    </xf>
    <xf numFmtId="9" fontId="9" fillId="0" borderId="160" xfId="1495" applyFont="1" applyFill="1" applyBorder="1" applyAlignment="1" applyProtection="1">
      <alignment horizontal="center" vertical="center" wrapText="1"/>
      <protection hidden="1"/>
    </xf>
    <xf numFmtId="0" fontId="9" fillId="0" borderId="152" xfId="1371" applyFont="1" applyBorder="1" applyAlignment="1" applyProtection="1">
      <alignment horizontal="center" vertical="center" wrapText="1"/>
      <protection hidden="1"/>
    </xf>
    <xf numFmtId="0" fontId="9" fillId="0" borderId="153" xfId="1371" applyFont="1" applyBorder="1" applyAlignment="1" applyProtection="1">
      <alignment horizontal="center" vertical="center" wrapText="1"/>
      <protection hidden="1"/>
    </xf>
    <xf numFmtId="0" fontId="9" fillId="0" borderId="152" xfId="1371" applyFont="1" applyBorder="1" applyAlignment="1" applyProtection="1">
      <alignment horizontal="center" vertical="center"/>
      <protection hidden="1"/>
    </xf>
    <xf numFmtId="0" fontId="14" fillId="0" borderId="152" xfId="1371" applyFont="1" applyBorder="1" applyAlignment="1" applyProtection="1">
      <alignment horizontal="center" vertical="center"/>
      <protection hidden="1"/>
    </xf>
    <xf numFmtId="0" fontId="14" fillId="0" borderId="153" xfId="1371" applyFont="1" applyBorder="1" applyAlignment="1" applyProtection="1">
      <alignment horizontal="center" vertical="center"/>
      <protection hidden="1"/>
    </xf>
    <xf numFmtId="0" fontId="9" fillId="0" borderId="126" xfId="1371" applyFont="1" applyBorder="1" applyAlignment="1" applyProtection="1">
      <alignment horizontal="center" vertical="center"/>
      <protection hidden="1"/>
    </xf>
    <xf numFmtId="0" fontId="9" fillId="0" borderId="127" xfId="1371" applyFont="1" applyBorder="1" applyAlignment="1" applyProtection="1">
      <alignment horizontal="center" vertical="center"/>
      <protection hidden="1"/>
    </xf>
    <xf numFmtId="0" fontId="9" fillId="0" borderId="159" xfId="1371" applyFont="1" applyBorder="1" applyAlignment="1" applyProtection="1">
      <alignment horizontal="center" vertical="center"/>
      <protection hidden="1"/>
    </xf>
    <xf numFmtId="0" fontId="9" fillId="50" borderId="152" xfId="1371" applyFont="1" applyFill="1" applyBorder="1" applyAlignment="1" applyProtection="1">
      <alignment horizontal="center" vertical="center"/>
      <protection hidden="1"/>
    </xf>
    <xf numFmtId="0" fontId="9" fillId="50" borderId="153" xfId="1371" applyFont="1" applyFill="1" applyBorder="1" applyAlignment="1" applyProtection="1">
      <alignment horizontal="center" vertical="center"/>
      <protection hidden="1"/>
    </xf>
    <xf numFmtId="0" fontId="9" fillId="0" borderId="126" xfId="1371" applyFont="1" applyBorder="1" applyAlignment="1" applyProtection="1">
      <alignment horizontal="justify" vertical="center" wrapText="1"/>
      <protection hidden="1"/>
    </xf>
    <xf numFmtId="0" fontId="9" fillId="0" borderId="127" xfId="1371" applyFont="1" applyBorder="1" applyAlignment="1" applyProtection="1">
      <alignment horizontal="justify" vertical="center" wrapText="1"/>
      <protection hidden="1"/>
    </xf>
    <xf numFmtId="0" fontId="9" fillId="0" borderId="159" xfId="1371" applyFont="1" applyBorder="1" applyAlignment="1" applyProtection="1">
      <alignment horizontal="justify" vertical="center" wrapText="1"/>
      <protection hidden="1"/>
    </xf>
    <xf numFmtId="14" fontId="9" fillId="0" borderId="127" xfId="1371" applyNumberFormat="1" applyFont="1" applyBorder="1" applyAlignment="1" applyProtection="1">
      <alignment horizontal="center" vertical="center" wrapText="1"/>
      <protection hidden="1"/>
    </xf>
    <xf numFmtId="14" fontId="9" fillId="0" borderId="159" xfId="1371" applyNumberFormat="1" applyFont="1" applyBorder="1" applyAlignment="1" applyProtection="1">
      <alignment horizontal="center" vertical="center" wrapText="1"/>
      <protection hidden="1"/>
    </xf>
    <xf numFmtId="0" fontId="9" fillId="50" borderId="152" xfId="1371" applyFont="1" applyFill="1" applyBorder="1" applyAlignment="1" applyProtection="1">
      <alignment horizontal="center" vertical="center" wrapText="1"/>
      <protection hidden="1"/>
    </xf>
    <xf numFmtId="0" fontId="9" fillId="50" borderId="153" xfId="1371" applyFont="1" applyFill="1" applyBorder="1" applyAlignment="1" applyProtection="1">
      <alignment horizontal="center" vertical="center" wrapText="1"/>
      <protection hidden="1"/>
    </xf>
    <xf numFmtId="1" fontId="9" fillId="0" borderId="152" xfId="1273" applyNumberFormat="1" applyFont="1" applyFill="1" applyBorder="1" applyAlignment="1" applyProtection="1">
      <alignment horizontal="center" vertical="center" wrapText="1"/>
      <protection hidden="1"/>
    </xf>
    <xf numFmtId="1" fontId="9" fillId="0" borderId="153" xfId="1273" applyNumberFormat="1" applyFont="1" applyFill="1" applyBorder="1" applyAlignment="1" applyProtection="1">
      <alignment horizontal="center" vertical="center" wrapText="1"/>
      <protection hidden="1"/>
    </xf>
    <xf numFmtId="9" fontId="9" fillId="0" borderId="152" xfId="1496" applyFont="1" applyFill="1" applyBorder="1" applyAlignment="1" applyProtection="1">
      <alignment horizontal="center" vertical="center"/>
      <protection hidden="1"/>
    </xf>
    <xf numFmtId="0" fontId="9" fillId="0" borderId="152" xfId="1496" applyNumberFormat="1" applyFont="1" applyFill="1" applyBorder="1" applyAlignment="1" applyProtection="1">
      <alignment horizontal="center" vertical="center" wrapText="1"/>
      <protection hidden="1"/>
    </xf>
    <xf numFmtId="0" fontId="9" fillId="0" borderId="153" xfId="1496" applyNumberFormat="1" applyFont="1" applyFill="1" applyBorder="1" applyAlignment="1" applyProtection="1">
      <alignment horizontal="center" vertical="center" wrapText="1"/>
      <protection hidden="1"/>
    </xf>
    <xf numFmtId="0" fontId="9" fillId="0" borderId="153" xfId="1371" applyFont="1" applyBorder="1" applyAlignment="1" applyProtection="1">
      <alignment horizontal="center" vertical="center"/>
      <protection hidden="1"/>
    </xf>
    <xf numFmtId="0" fontId="8" fillId="50" borderId="152" xfId="1371" applyFont="1" applyFill="1" applyBorder="1" applyAlignment="1" applyProtection="1">
      <alignment horizontal="center" vertical="center" wrapText="1"/>
      <protection hidden="1"/>
    </xf>
    <xf numFmtId="49" fontId="9" fillId="0" borderId="152" xfId="1371" applyNumberFormat="1" applyFont="1" applyBorder="1" applyAlignment="1" applyProtection="1">
      <alignment horizontal="center" vertical="center"/>
      <protection hidden="1"/>
    </xf>
    <xf numFmtId="0" fontId="9" fillId="0" borderId="152" xfId="1371" applyFont="1" applyBorder="1" applyAlignment="1" applyProtection="1">
      <alignment horizontal="left" vertical="center" wrapText="1"/>
      <protection hidden="1"/>
    </xf>
    <xf numFmtId="0" fontId="9" fillId="0" borderId="153" xfId="1371" applyFont="1" applyBorder="1" applyAlignment="1" applyProtection="1">
      <alignment horizontal="left" vertical="center" wrapText="1"/>
      <protection hidden="1"/>
    </xf>
    <xf numFmtId="0" fontId="89" fillId="50" borderId="155" xfId="0" applyFont="1" applyFill="1" applyBorder="1" applyAlignment="1">
      <alignment vertical="top" wrapText="1"/>
    </xf>
    <xf numFmtId="0" fontId="86" fillId="50" borderId="172" xfId="0" applyFont="1" applyFill="1" applyBorder="1" applyAlignment="1">
      <alignment vertical="top" wrapText="1"/>
    </xf>
    <xf numFmtId="0" fontId="86" fillId="50" borderId="171" xfId="0" applyFont="1" applyFill="1" applyBorder="1" applyAlignment="1">
      <alignment vertical="top" wrapText="1"/>
    </xf>
    <xf numFmtId="0" fontId="86" fillId="50" borderId="113" xfId="0" applyFont="1" applyFill="1" applyBorder="1" applyAlignment="1">
      <alignment vertical="top" wrapText="1"/>
    </xf>
    <xf numFmtId="0" fontId="86" fillId="50" borderId="0" xfId="0" applyFont="1" applyFill="1" applyAlignment="1">
      <alignment vertical="top" wrapText="1"/>
    </xf>
    <xf numFmtId="0" fontId="86" fillId="50" borderId="165" xfId="0" applyFont="1" applyFill="1" applyBorder="1" applyAlignment="1">
      <alignment vertical="top" wrapText="1"/>
    </xf>
    <xf numFmtId="0" fontId="86" fillId="50" borderId="167" xfId="0" applyFont="1" applyFill="1" applyBorder="1" applyAlignment="1">
      <alignment vertical="top" wrapText="1"/>
    </xf>
    <xf numFmtId="0" fontId="86" fillId="50" borderId="168" xfId="0" applyFont="1" applyFill="1" applyBorder="1" applyAlignment="1">
      <alignment vertical="top" wrapText="1"/>
    </xf>
    <xf numFmtId="0" fontId="86" fillId="50" borderId="169" xfId="0" applyFont="1" applyFill="1" applyBorder="1" applyAlignment="1">
      <alignment vertical="top" wrapText="1"/>
    </xf>
    <xf numFmtId="0" fontId="89" fillId="50" borderId="155" xfId="0" applyFont="1" applyFill="1" applyBorder="1" applyAlignment="1">
      <alignment horizontal="left" vertical="top" wrapText="1"/>
    </xf>
    <xf numFmtId="0" fontId="86" fillId="50" borderId="172" xfId="0" applyFont="1" applyFill="1" applyBorder="1" applyAlignment="1">
      <alignment horizontal="left" vertical="top" wrapText="1"/>
    </xf>
    <xf numFmtId="0" fontId="86" fillId="50" borderId="171" xfId="0" applyFont="1" applyFill="1" applyBorder="1" applyAlignment="1">
      <alignment horizontal="left" vertical="top" wrapText="1"/>
    </xf>
    <xf numFmtId="0" fontId="86" fillId="50" borderId="113" xfId="0" applyFont="1" applyFill="1" applyBorder="1" applyAlignment="1">
      <alignment horizontal="left" vertical="top" wrapText="1"/>
    </xf>
    <xf numFmtId="0" fontId="86" fillId="50" borderId="0" xfId="0" applyFont="1" applyFill="1" applyAlignment="1">
      <alignment horizontal="left" vertical="top" wrapText="1"/>
    </xf>
    <xf numFmtId="0" fontId="86" fillId="50" borderId="165" xfId="0" applyFont="1" applyFill="1" applyBorder="1" applyAlignment="1">
      <alignment horizontal="left" vertical="top" wrapText="1"/>
    </xf>
    <xf numFmtId="0" fontId="5" fillId="0" borderId="152" xfId="1371" applyFont="1" applyBorder="1" applyAlignment="1" applyProtection="1">
      <alignment horizontal="center" vertical="center" wrapText="1"/>
      <protection locked="0" hidden="1"/>
    </xf>
    <xf numFmtId="0" fontId="5" fillId="0" borderId="153" xfId="1371" applyFont="1" applyBorder="1" applyAlignment="1" applyProtection="1">
      <alignment horizontal="center" vertical="center" wrapText="1"/>
      <protection locked="0" hidden="1"/>
    </xf>
    <xf numFmtId="0" fontId="92" fillId="50" borderId="155" xfId="1371" applyFont="1" applyFill="1" applyBorder="1" applyAlignment="1" applyProtection="1">
      <alignment horizontal="left" vertical="top" wrapText="1"/>
      <protection locked="0" hidden="1"/>
    </xf>
    <xf numFmtId="0" fontId="59" fillId="50" borderId="172" xfId="1371" applyFont="1" applyFill="1" applyBorder="1" applyAlignment="1" applyProtection="1">
      <alignment horizontal="left" vertical="top" wrapText="1"/>
      <protection locked="0" hidden="1"/>
    </xf>
    <xf numFmtId="0" fontId="59" fillId="50" borderId="173" xfId="1371" applyFont="1" applyFill="1" applyBorder="1" applyAlignment="1" applyProtection="1">
      <alignment horizontal="left" vertical="top" wrapText="1"/>
      <protection locked="0" hidden="1"/>
    </xf>
    <xf numFmtId="0" fontId="59" fillId="50" borderId="113" xfId="1371" applyFont="1" applyFill="1" applyBorder="1" applyAlignment="1" applyProtection="1">
      <alignment horizontal="left" vertical="top" wrapText="1"/>
      <protection locked="0" hidden="1"/>
    </xf>
    <xf numFmtId="0" fontId="59" fillId="50" borderId="0" xfId="1371" applyFont="1" applyFill="1" applyAlignment="1" applyProtection="1">
      <alignment horizontal="left" vertical="top" wrapText="1"/>
      <protection locked="0" hidden="1"/>
    </xf>
    <xf numFmtId="0" fontId="59" fillId="50" borderId="16" xfId="1371" applyFont="1" applyFill="1" applyBorder="1" applyAlignment="1" applyProtection="1">
      <alignment horizontal="left" vertical="top" wrapText="1"/>
      <protection locked="0" hidden="1"/>
    </xf>
    <xf numFmtId="0" fontId="59" fillId="50" borderId="17" xfId="1371" applyFont="1" applyFill="1" applyBorder="1" applyAlignment="1" applyProtection="1">
      <alignment horizontal="left" vertical="top" wrapText="1"/>
      <protection locked="0" hidden="1"/>
    </xf>
    <xf numFmtId="0" fontId="59" fillId="50" borderId="18" xfId="1371" applyFont="1" applyFill="1" applyBorder="1" applyAlignment="1" applyProtection="1">
      <alignment horizontal="left" vertical="top" wrapText="1"/>
      <protection locked="0" hidden="1"/>
    </xf>
    <xf numFmtId="0" fontId="59" fillId="50" borderId="19" xfId="1371" applyFont="1" applyFill="1" applyBorder="1" applyAlignment="1" applyProtection="1">
      <alignment horizontal="left" vertical="top" wrapText="1"/>
      <protection locked="0" hidden="1"/>
    </xf>
    <xf numFmtId="0" fontId="5" fillId="0" borderId="155" xfId="1371" applyFont="1" applyBorder="1" applyAlignment="1" applyProtection="1">
      <alignment horizontal="center" vertical="center"/>
      <protection hidden="1"/>
    </xf>
    <xf numFmtId="0" fontId="5" fillId="0" borderId="172" xfId="1371" applyFont="1" applyBorder="1" applyAlignment="1" applyProtection="1">
      <alignment horizontal="center" vertical="center"/>
      <protection hidden="1"/>
    </xf>
    <xf numFmtId="0" fontId="5" fillId="0" borderId="173" xfId="1371" applyFont="1" applyBorder="1" applyAlignment="1" applyProtection="1">
      <alignment horizontal="center" vertical="center"/>
      <protection hidden="1"/>
    </xf>
    <xf numFmtId="181" fontId="5" fillId="50" borderId="156" xfId="1250" applyNumberFormat="1" applyFont="1" applyFill="1" applyBorder="1" applyAlignment="1" applyProtection="1">
      <alignment horizontal="center" vertical="center" wrapText="1"/>
      <protection locked="0" hidden="1"/>
    </xf>
    <xf numFmtId="181" fontId="5" fillId="50" borderId="23" xfId="1250" applyNumberFormat="1" applyFont="1" applyFill="1" applyBorder="1" applyAlignment="1" applyProtection="1">
      <alignment horizontal="center" vertical="center" wrapText="1"/>
      <protection locked="0" hidden="1"/>
    </xf>
    <xf numFmtId="181" fontId="5" fillId="50" borderId="15" xfId="1250" applyNumberFormat="1" applyFont="1" applyFill="1" applyBorder="1" applyAlignment="1" applyProtection="1">
      <alignment horizontal="center" vertical="center" wrapText="1"/>
      <protection locked="0" hidden="1"/>
    </xf>
    <xf numFmtId="0" fontId="59" fillId="0" borderId="126" xfId="1371" applyFont="1" applyBorder="1" applyAlignment="1" applyProtection="1">
      <alignment horizontal="justify" vertical="center" wrapText="1"/>
      <protection locked="0" hidden="1"/>
    </xf>
    <xf numFmtId="0" fontId="59" fillId="0" borderId="127" xfId="1371" applyFont="1" applyBorder="1" applyAlignment="1" applyProtection="1">
      <alignment horizontal="justify" vertical="center" wrapText="1"/>
      <protection locked="0" hidden="1"/>
    </xf>
    <xf numFmtId="0" fontId="59" fillId="0" borderId="160" xfId="1371" applyFont="1" applyBorder="1" applyAlignment="1" applyProtection="1">
      <alignment horizontal="justify" vertical="center" wrapText="1"/>
      <protection locked="0" hidden="1"/>
    </xf>
    <xf numFmtId="0" fontId="4" fillId="50" borderId="126" xfId="1371" applyFill="1" applyBorder="1" applyAlignment="1" applyProtection="1">
      <alignment horizontal="justify" vertical="center" wrapText="1"/>
      <protection locked="0" hidden="1"/>
    </xf>
    <xf numFmtId="0" fontId="4" fillId="50" borderId="127" xfId="1371" applyFill="1" applyBorder="1" applyAlignment="1" applyProtection="1">
      <alignment horizontal="justify" vertical="center" wrapText="1"/>
      <protection locked="0" hidden="1"/>
    </xf>
    <xf numFmtId="0" fontId="4" fillId="50" borderId="160" xfId="1371" applyFill="1" applyBorder="1" applyAlignment="1" applyProtection="1">
      <alignment horizontal="justify" vertical="center" wrapText="1"/>
      <protection locked="0" hidden="1"/>
    </xf>
    <xf numFmtId="0" fontId="8" fillId="61" borderId="156" xfId="1371" applyFont="1" applyFill="1" applyBorder="1" applyAlignment="1" applyProtection="1">
      <alignment horizontal="center" vertical="center" wrapText="1"/>
      <protection hidden="1"/>
    </xf>
    <xf numFmtId="0" fontId="8" fillId="61" borderId="23" xfId="1371" applyFont="1" applyFill="1" applyBorder="1" applyAlignment="1" applyProtection="1">
      <alignment horizontal="center" vertical="center" wrapText="1"/>
      <protection hidden="1"/>
    </xf>
    <xf numFmtId="14" fontId="5" fillId="0" borderId="126" xfId="1371" applyNumberFormat="1" applyFont="1" applyBorder="1" applyAlignment="1" applyProtection="1">
      <alignment horizontal="center" vertical="center" wrapText="1"/>
      <protection hidden="1"/>
    </xf>
    <xf numFmtId="0" fontId="4" fillId="0" borderId="126" xfId="1371" applyBorder="1" applyAlignment="1" applyProtection="1">
      <alignment horizontal="justify" vertical="center" wrapText="1"/>
      <protection hidden="1"/>
    </xf>
    <xf numFmtId="0" fontId="4" fillId="0" borderId="127" xfId="1371" applyBorder="1" applyAlignment="1" applyProtection="1">
      <alignment horizontal="justify" vertical="center" wrapText="1"/>
      <protection hidden="1"/>
    </xf>
    <xf numFmtId="0" fontId="4" fillId="0" borderId="159" xfId="1371" applyBorder="1" applyAlignment="1" applyProtection="1">
      <alignment horizontal="justify" vertical="center" wrapText="1"/>
      <protection hidden="1"/>
    </xf>
    <xf numFmtId="0" fontId="4" fillId="0" borderId="126" xfId="1371" applyBorder="1" applyAlignment="1" applyProtection="1">
      <alignment horizontal="left" vertical="center" wrapText="1"/>
      <protection hidden="1"/>
    </xf>
    <xf numFmtId="0" fontId="4" fillId="0" borderId="127" xfId="1371" applyBorder="1" applyAlignment="1" applyProtection="1">
      <alignment horizontal="left" vertical="center" wrapText="1"/>
      <protection hidden="1"/>
    </xf>
    <xf numFmtId="0" fontId="4" fillId="0" borderId="160" xfId="1371" applyBorder="1" applyAlignment="1" applyProtection="1">
      <alignment horizontal="left" vertical="center" wrapText="1"/>
      <protection hidden="1"/>
    </xf>
    <xf numFmtId="14" fontId="5" fillId="0" borderId="127" xfId="1371" applyNumberFormat="1" applyFont="1" applyBorder="1" applyAlignment="1" applyProtection="1">
      <alignment horizontal="center" vertical="center" wrapText="1"/>
      <protection hidden="1"/>
    </xf>
    <xf numFmtId="14" fontId="5" fillId="0" borderId="159" xfId="1371" applyNumberFormat="1" applyFont="1" applyBorder="1" applyAlignment="1" applyProtection="1">
      <alignment horizontal="center" vertical="center" wrapText="1"/>
      <protection hidden="1"/>
    </xf>
    <xf numFmtId="0" fontId="70" fillId="0" borderId="152" xfId="1371" applyFont="1" applyBorder="1" applyAlignment="1" applyProtection="1">
      <alignment horizontal="left" vertical="center" wrapText="1"/>
      <protection hidden="1"/>
    </xf>
    <xf numFmtId="0" fontId="76" fillId="0" borderId="152" xfId="1371" applyFont="1" applyBorder="1" applyAlignment="1" applyProtection="1">
      <alignment horizontal="left" vertical="center" wrapText="1"/>
      <protection hidden="1"/>
    </xf>
    <xf numFmtId="0" fontId="76" fillId="0" borderId="153" xfId="1371" applyFont="1" applyBorder="1" applyAlignment="1" applyProtection="1">
      <alignment horizontal="left" vertical="center" wrapText="1"/>
      <protection hidden="1"/>
    </xf>
    <xf numFmtId="0" fontId="59" fillId="0" borderId="152" xfId="1371" applyFont="1" applyBorder="1" applyAlignment="1" applyProtection="1">
      <alignment horizontal="justify" vertical="center" wrapText="1"/>
      <protection locked="0" hidden="1"/>
    </xf>
    <xf numFmtId="0" fontId="59" fillId="0" borderId="153" xfId="1371" applyFont="1" applyBorder="1" applyAlignment="1" applyProtection="1">
      <alignment horizontal="justify" vertical="center" wrapText="1"/>
      <protection locked="0" hidden="1"/>
    </xf>
    <xf numFmtId="179" fontId="12" fillId="50" borderId="156" xfId="1250" applyNumberFormat="1" applyFont="1" applyFill="1" applyBorder="1" applyAlignment="1" applyProtection="1">
      <alignment horizontal="center" vertical="center" wrapText="1"/>
      <protection locked="0" hidden="1"/>
    </xf>
    <xf numFmtId="179" fontId="12" fillId="50" borderId="23" xfId="1250" applyNumberFormat="1" applyFont="1" applyFill="1" applyBorder="1" applyAlignment="1" applyProtection="1">
      <alignment horizontal="center" vertical="center" wrapText="1"/>
      <protection locked="0" hidden="1"/>
    </xf>
    <xf numFmtId="179" fontId="12" fillId="50" borderId="15" xfId="1250" applyNumberFormat="1" applyFont="1" applyFill="1" applyBorder="1" applyAlignment="1" applyProtection="1">
      <alignment horizontal="center" vertical="center" wrapText="1"/>
      <protection locked="0" hidden="1"/>
    </xf>
    <xf numFmtId="165" fontId="12" fillId="50" borderId="154" xfId="1250" applyFont="1" applyFill="1" applyBorder="1" applyAlignment="1" applyProtection="1">
      <alignment horizontal="center" vertical="center" wrapText="1"/>
      <protection locked="0" hidden="1"/>
    </xf>
    <xf numFmtId="165" fontId="12" fillId="50" borderId="47" xfId="1250" applyFont="1" applyFill="1" applyBorder="1" applyAlignment="1" applyProtection="1">
      <alignment horizontal="center" vertical="center" wrapText="1"/>
      <protection locked="0" hidden="1"/>
    </xf>
    <xf numFmtId="165" fontId="12" fillId="50" borderId="48" xfId="1250" applyFont="1" applyFill="1" applyBorder="1" applyAlignment="1" applyProtection="1">
      <alignment horizontal="center" vertical="center" wrapText="1"/>
      <protection locked="0" hidden="1"/>
    </xf>
    <xf numFmtId="4" fontId="5" fillId="0" borderId="126" xfId="1496" applyNumberFormat="1" applyFont="1" applyFill="1" applyBorder="1" applyAlignment="1" applyProtection="1">
      <alignment horizontal="center" vertical="center" wrapText="1"/>
      <protection hidden="1"/>
    </xf>
    <xf numFmtId="4" fontId="5" fillId="0" borderId="127" xfId="1496" applyNumberFormat="1" applyFont="1" applyFill="1" applyBorder="1" applyAlignment="1" applyProtection="1">
      <alignment horizontal="center" vertical="center" wrapText="1"/>
      <protection hidden="1"/>
    </xf>
    <xf numFmtId="4" fontId="5" fillId="0" borderId="160" xfId="1496" applyNumberFormat="1" applyFont="1" applyFill="1" applyBorder="1" applyAlignment="1" applyProtection="1">
      <alignment horizontal="center" vertical="center" wrapText="1"/>
      <protection hidden="1"/>
    </xf>
    <xf numFmtId="0" fontId="5" fillId="50" borderId="152" xfId="1371" applyFont="1" applyFill="1" applyBorder="1" applyAlignment="1" applyProtection="1">
      <alignment horizontal="left" vertical="center" wrapText="1"/>
      <protection hidden="1"/>
    </xf>
    <xf numFmtId="0" fontId="5" fillId="50" borderId="153" xfId="1371" applyFont="1" applyFill="1" applyBorder="1" applyAlignment="1" applyProtection="1">
      <alignment horizontal="left" vertical="center" wrapText="1"/>
      <protection hidden="1"/>
    </xf>
    <xf numFmtId="0" fontId="80" fillId="65" borderId="113" xfId="0" applyFont="1" applyFill="1" applyBorder="1" applyAlignment="1">
      <alignment horizontal="justify" vertical="center" wrapText="1"/>
    </xf>
    <xf numFmtId="0" fontId="80" fillId="65" borderId="0" xfId="0" applyFont="1" applyFill="1" applyAlignment="1">
      <alignment horizontal="justify" vertical="center" wrapText="1"/>
    </xf>
    <xf numFmtId="0" fontId="80" fillId="65" borderId="17" xfId="0" applyFont="1" applyFill="1" applyBorder="1" applyAlignment="1">
      <alignment horizontal="justify" vertical="center" wrapText="1"/>
    </xf>
    <xf numFmtId="0" fontId="80" fillId="65" borderId="18" xfId="0" applyFont="1" applyFill="1" applyBorder="1" applyAlignment="1">
      <alignment horizontal="justify" vertical="center" wrapText="1"/>
    </xf>
    <xf numFmtId="0" fontId="79" fillId="24" borderId="0" xfId="1371" applyFont="1" applyFill="1" applyAlignment="1" applyProtection="1">
      <alignment horizontal="center" vertical="center"/>
      <protection hidden="1"/>
    </xf>
    <xf numFmtId="0" fontId="80" fillId="65" borderId="155" xfId="0" applyFont="1" applyFill="1" applyBorder="1" applyAlignment="1">
      <alignment horizontal="justify" vertical="center" wrapText="1"/>
    </xf>
    <xf numFmtId="0" fontId="80" fillId="65" borderId="172" xfId="0" applyFont="1" applyFill="1" applyBorder="1" applyAlignment="1">
      <alignment horizontal="justify" vertical="center" wrapText="1"/>
    </xf>
    <xf numFmtId="0" fontId="12" fillId="0" borderId="78" xfId="1371" applyFont="1" applyBorder="1" applyAlignment="1" applyProtection="1">
      <alignment horizontal="center" vertical="center" wrapText="1"/>
      <protection locked="0" hidden="1"/>
    </xf>
    <xf numFmtId="0" fontId="12" fillId="0" borderId="79" xfId="1371" applyFont="1" applyBorder="1" applyAlignment="1" applyProtection="1">
      <alignment horizontal="center" vertical="center" wrapText="1"/>
      <protection locked="0" hidden="1"/>
    </xf>
    <xf numFmtId="0" fontId="12" fillId="0" borderId="80" xfId="1371" applyFont="1" applyBorder="1" applyAlignment="1" applyProtection="1">
      <alignment horizontal="center" vertical="center" wrapText="1"/>
      <protection locked="0" hidden="1"/>
    </xf>
    <xf numFmtId="0" fontId="12" fillId="0" borderId="152" xfId="1371" applyFont="1" applyBorder="1" applyAlignment="1" applyProtection="1">
      <alignment horizontal="center" vertical="center" wrapText="1"/>
      <protection locked="0"/>
    </xf>
    <xf numFmtId="0" fontId="12" fillId="0" borderId="153" xfId="1371" applyFont="1" applyBorder="1" applyAlignment="1" applyProtection="1">
      <alignment horizontal="center" vertical="center" wrapText="1"/>
      <protection locked="0"/>
    </xf>
    <xf numFmtId="0" fontId="12" fillId="0" borderId="152" xfId="1371" applyFont="1" applyBorder="1" applyAlignment="1" applyProtection="1">
      <alignment horizontal="center" vertical="center" wrapText="1"/>
      <protection locked="0" hidden="1"/>
    </xf>
    <xf numFmtId="0" fontId="12" fillId="0" borderId="153" xfId="1371" applyFont="1" applyBorder="1" applyAlignment="1" applyProtection="1">
      <alignment horizontal="center" vertical="center" wrapText="1"/>
      <protection locked="0" hidden="1"/>
    </xf>
    <xf numFmtId="0" fontId="59" fillId="0" borderId="126" xfId="1371" applyFont="1" applyBorder="1" applyAlignment="1" applyProtection="1">
      <alignment horizontal="left" vertical="center" wrapText="1"/>
      <protection locked="0" hidden="1"/>
    </xf>
    <xf numFmtId="0" fontId="59" fillId="0" borderId="127" xfId="1371" applyFont="1" applyBorder="1" applyAlignment="1" applyProtection="1">
      <alignment horizontal="left" vertical="center" wrapText="1"/>
      <protection locked="0" hidden="1"/>
    </xf>
    <xf numFmtId="0" fontId="59" fillId="0" borderId="160" xfId="1371" applyFont="1" applyBorder="1" applyAlignment="1" applyProtection="1">
      <alignment horizontal="left" vertical="center" wrapText="1"/>
      <protection locked="0" hidden="1"/>
    </xf>
    <xf numFmtId="0" fontId="8" fillId="61" borderId="32" xfId="1371" applyFont="1" applyFill="1" applyBorder="1" applyAlignment="1" applyProtection="1">
      <alignment horizontal="center" vertical="center" wrapText="1"/>
      <protection hidden="1"/>
    </xf>
    <xf numFmtId="0" fontId="89" fillId="0" borderId="155" xfId="0" applyFont="1" applyBorder="1" applyAlignment="1">
      <alignment vertical="center" wrapText="1"/>
    </xf>
    <xf numFmtId="0" fontId="86" fillId="0" borderId="172" xfId="0" applyFont="1" applyBorder="1" applyAlignment="1">
      <alignment vertical="center" wrapText="1"/>
    </xf>
    <xf numFmtId="0" fontId="86" fillId="0" borderId="113" xfId="0" applyFont="1" applyBorder="1" applyAlignment="1">
      <alignment vertical="center" wrapText="1"/>
    </xf>
    <xf numFmtId="0" fontId="86" fillId="0" borderId="0" xfId="0" applyFont="1" applyAlignment="1">
      <alignment vertical="center" wrapText="1"/>
    </xf>
    <xf numFmtId="0" fontId="89" fillId="0" borderId="155" xfId="0" applyFont="1" applyBorder="1" applyAlignment="1">
      <alignment horizontal="left" vertical="top" wrapText="1"/>
    </xf>
    <xf numFmtId="0" fontId="86" fillId="0" borderId="172" xfId="0" applyFont="1" applyBorder="1" applyAlignment="1">
      <alignment horizontal="left" vertical="top" wrapText="1"/>
    </xf>
    <xf numFmtId="0" fontId="86" fillId="0" borderId="171" xfId="0" applyFont="1" applyBorder="1" applyAlignment="1">
      <alignment horizontal="left" vertical="top" wrapText="1"/>
    </xf>
    <xf numFmtId="0" fontId="86" fillId="0" borderId="113" xfId="0" applyFont="1" applyBorder="1" applyAlignment="1">
      <alignment horizontal="left" vertical="top" wrapText="1"/>
    </xf>
    <xf numFmtId="0" fontId="86" fillId="0" borderId="0" xfId="0" applyFont="1" applyAlignment="1">
      <alignment horizontal="left" vertical="top" wrapText="1"/>
    </xf>
    <xf numFmtId="0" fontId="86" fillId="0" borderId="165" xfId="0" applyFont="1" applyBorder="1" applyAlignment="1">
      <alignment horizontal="left" vertical="top" wrapText="1"/>
    </xf>
    <xf numFmtId="0" fontId="89" fillId="0" borderId="155" xfId="0" applyFont="1" applyBorder="1" applyAlignment="1">
      <alignment vertical="top" wrapText="1"/>
    </xf>
    <xf numFmtId="0" fontId="86" fillId="0" borderId="172" xfId="0" applyFont="1" applyBorder="1" applyAlignment="1">
      <alignment vertical="top" wrapText="1"/>
    </xf>
    <xf numFmtId="0" fontId="86" fillId="0" borderId="173" xfId="0" applyFont="1" applyBorder="1" applyAlignment="1">
      <alignment vertical="top" wrapText="1"/>
    </xf>
    <xf numFmtId="0" fontId="86" fillId="0" borderId="113" xfId="0" applyFont="1" applyBorder="1" applyAlignment="1">
      <alignment vertical="top" wrapText="1"/>
    </xf>
    <xf numFmtId="0" fontId="86" fillId="0" borderId="0" xfId="0" applyFont="1" applyAlignment="1">
      <alignment vertical="top" wrapText="1"/>
    </xf>
    <xf numFmtId="0" fontId="86" fillId="0" borderId="16" xfId="0" applyFont="1" applyBorder="1" applyAlignment="1">
      <alignment vertical="top" wrapText="1"/>
    </xf>
    <xf numFmtId="0" fontId="86" fillId="0" borderId="167" xfId="0" applyFont="1" applyBorder="1" applyAlignment="1">
      <alignment vertical="top" wrapText="1"/>
    </xf>
    <xf numFmtId="0" fontId="86" fillId="0" borderId="168" xfId="0" applyFont="1" applyBorder="1" applyAlignment="1">
      <alignment vertical="top" wrapText="1"/>
    </xf>
    <xf numFmtId="0" fontId="86" fillId="0" borderId="174" xfId="0" applyFont="1" applyBorder="1" applyAlignment="1">
      <alignment vertical="top" wrapText="1"/>
    </xf>
    <xf numFmtId="0" fontId="89" fillId="50" borderId="166" xfId="0" applyFont="1" applyFill="1" applyBorder="1" applyAlignment="1">
      <alignment horizontal="left" vertical="center" wrapText="1"/>
    </xf>
    <xf numFmtId="0" fontId="86" fillId="50" borderId="166" xfId="0" applyFont="1" applyFill="1" applyBorder="1" applyAlignment="1">
      <alignment horizontal="left" vertical="center" wrapText="1"/>
    </xf>
    <xf numFmtId="0" fontId="86" fillId="50" borderId="173" xfId="0" applyFont="1" applyFill="1" applyBorder="1" applyAlignment="1">
      <alignment horizontal="left" vertical="top" wrapText="1"/>
    </xf>
    <xf numFmtId="0" fontId="86" fillId="50" borderId="16" xfId="0" applyFont="1" applyFill="1" applyBorder="1" applyAlignment="1">
      <alignment horizontal="left" vertical="top" wrapText="1"/>
    </xf>
    <xf numFmtId="0" fontId="86" fillId="50" borderId="17" xfId="0" applyFont="1" applyFill="1" applyBorder="1" applyAlignment="1">
      <alignment horizontal="left" vertical="top" wrapText="1"/>
    </xf>
    <xf numFmtId="0" fontId="86" fillId="50" borderId="18" xfId="0" applyFont="1" applyFill="1" applyBorder="1" applyAlignment="1">
      <alignment horizontal="left" vertical="top" wrapText="1"/>
    </xf>
    <xf numFmtId="0" fontId="86" fillId="50" borderId="19" xfId="0" applyFont="1" applyFill="1" applyBorder="1" applyAlignment="1">
      <alignment horizontal="left" vertical="top" wrapText="1"/>
    </xf>
    <xf numFmtId="0" fontId="89" fillId="0" borderId="113"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113" xfId="0" applyFont="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50" fillId="0" borderId="152" xfId="1371" applyFont="1" applyBorder="1" applyAlignment="1" applyProtection="1">
      <alignment horizontal="center" vertical="center" wrapText="1"/>
      <protection hidden="1"/>
    </xf>
    <xf numFmtId="0" fontId="50" fillId="0" borderId="152" xfId="1371" applyFont="1" applyBorder="1" applyAlignment="1" applyProtection="1">
      <alignment horizontal="center" vertical="center"/>
      <protection hidden="1"/>
    </xf>
    <xf numFmtId="0" fontId="5" fillId="0" borderId="126" xfId="1371" applyFont="1" applyBorder="1" applyAlignment="1" applyProtection="1">
      <alignment horizontal="center" vertical="center" wrapText="1"/>
      <protection locked="0" hidden="1"/>
    </xf>
    <xf numFmtId="0" fontId="5" fillId="0" borderId="127" xfId="1371" applyFont="1" applyBorder="1" applyAlignment="1" applyProtection="1">
      <alignment horizontal="center" vertical="center" wrapText="1"/>
      <protection locked="0" hidden="1"/>
    </xf>
    <xf numFmtId="0" fontId="5" fillId="0" borderId="160" xfId="1371" applyFont="1" applyBorder="1" applyAlignment="1" applyProtection="1">
      <alignment horizontal="center" vertical="center" wrapText="1"/>
      <protection locked="0" hidden="1"/>
    </xf>
    <xf numFmtId="0" fontId="5" fillId="0" borderId="78" xfId="1371" applyFont="1" applyBorder="1" applyAlignment="1" applyProtection="1">
      <alignment horizontal="center" vertical="center" wrapText="1"/>
      <protection locked="0" hidden="1"/>
    </xf>
    <xf numFmtId="0" fontId="5" fillId="0" borderId="79" xfId="1371" applyFont="1" applyBorder="1" applyAlignment="1" applyProtection="1">
      <alignment horizontal="center" vertical="center" wrapText="1"/>
      <protection locked="0" hidden="1"/>
    </xf>
    <xf numFmtId="0" fontId="5" fillId="0" borderId="80" xfId="1371" applyFont="1" applyBorder="1" applyAlignment="1" applyProtection="1">
      <alignment horizontal="center" vertical="center" wrapText="1"/>
      <protection locked="0" hidden="1"/>
    </xf>
    <xf numFmtId="0" fontId="54" fillId="50" borderId="126" xfId="1371" applyFont="1" applyFill="1" applyBorder="1" applyAlignment="1" applyProtection="1">
      <alignment horizontal="justify" vertical="center" wrapText="1"/>
      <protection locked="0" hidden="1"/>
    </xf>
    <xf numFmtId="0" fontId="54" fillId="50" borderId="127" xfId="1371" applyFont="1" applyFill="1" applyBorder="1" applyAlignment="1" applyProtection="1">
      <alignment horizontal="justify" vertical="center" wrapText="1"/>
      <protection locked="0" hidden="1"/>
    </xf>
    <xf numFmtId="0" fontId="54" fillId="50" borderId="160" xfId="1371" applyFont="1" applyFill="1" applyBorder="1" applyAlignment="1" applyProtection="1">
      <alignment horizontal="justify" vertical="center" wrapText="1"/>
      <protection locked="0" hidden="1"/>
    </xf>
    <xf numFmtId="0" fontId="82" fillId="65" borderId="126" xfId="0" applyFont="1" applyFill="1" applyBorder="1" applyAlignment="1">
      <alignment horizontal="left" vertical="center" wrapText="1"/>
    </xf>
    <xf numFmtId="0" fontId="82" fillId="65" borderId="127" xfId="0" applyFont="1" applyFill="1" applyBorder="1" applyAlignment="1">
      <alignment horizontal="left" vertical="center" wrapText="1"/>
    </xf>
    <xf numFmtId="0" fontId="82" fillId="65" borderId="166" xfId="0" applyFont="1" applyFill="1" applyBorder="1" applyAlignment="1">
      <alignment horizontal="left" vertical="center" wrapText="1"/>
    </xf>
    <xf numFmtId="0" fontId="82" fillId="0" borderId="166" xfId="0" applyFont="1" applyBorder="1" applyAlignment="1">
      <alignment vertical="center" wrapText="1"/>
    </xf>
    <xf numFmtId="0" fontId="8" fillId="50" borderId="126" xfId="1496" applyNumberFormat="1" applyFont="1" applyFill="1" applyBorder="1" applyAlignment="1">
      <alignment horizontal="center" vertical="center" wrapText="1"/>
    </xf>
    <xf numFmtId="0" fontId="8" fillId="50" borderId="160" xfId="1496" applyNumberFormat="1" applyFont="1" applyFill="1" applyBorder="1" applyAlignment="1">
      <alignment horizontal="center" vertical="center" wrapText="1"/>
    </xf>
    <xf numFmtId="0" fontId="9" fillId="50" borderId="159" xfId="1371" applyFont="1" applyFill="1" applyBorder="1" applyAlignment="1">
      <alignment horizontal="center" vertical="center" wrapText="1"/>
    </xf>
    <xf numFmtId="0" fontId="9" fillId="24" borderId="126" xfId="1371" applyFont="1" applyFill="1" applyBorder="1" applyAlignment="1">
      <alignment horizontal="left" vertical="center" wrapText="1"/>
    </xf>
    <xf numFmtId="0" fontId="9" fillId="24" borderId="127" xfId="1371" applyFont="1" applyFill="1" applyBorder="1" applyAlignment="1">
      <alignment horizontal="left" vertical="center" wrapText="1"/>
    </xf>
    <xf numFmtId="0" fontId="9" fillId="24" borderId="160" xfId="1371" applyFont="1" applyFill="1" applyBorder="1" applyAlignment="1">
      <alignment horizontal="left" vertical="center" wrapText="1"/>
    </xf>
    <xf numFmtId="0" fontId="9" fillId="0" borderId="126" xfId="1371" applyFont="1" applyBorder="1" applyAlignment="1">
      <alignment horizontal="center" vertical="center" wrapText="1"/>
    </xf>
    <xf numFmtId="0" fontId="9" fillId="0" borderId="127" xfId="1371" applyFont="1" applyBorder="1" applyAlignment="1">
      <alignment horizontal="center" vertical="center" wrapText="1"/>
    </xf>
    <xf numFmtId="0" fontId="9" fillId="0" borderId="160" xfId="1371" applyFont="1" applyBorder="1" applyAlignment="1">
      <alignment horizontal="center" vertical="center" wrapText="1"/>
    </xf>
    <xf numFmtId="0" fontId="14" fillId="24" borderId="126" xfId="1371" applyFont="1" applyFill="1" applyBorder="1" applyAlignment="1">
      <alignment horizontal="center" vertical="center"/>
    </xf>
    <xf numFmtId="0" fontId="14" fillId="24" borderId="127" xfId="1371" applyFont="1" applyFill="1" applyBorder="1" applyAlignment="1">
      <alignment horizontal="center" vertical="center"/>
    </xf>
    <xf numFmtId="0" fontId="14" fillId="24" borderId="160" xfId="1371" applyFont="1" applyFill="1" applyBorder="1" applyAlignment="1">
      <alignment horizontal="center" vertical="center"/>
    </xf>
    <xf numFmtId="0" fontId="9" fillId="0" borderId="159" xfId="1371" applyFont="1" applyBorder="1" applyAlignment="1">
      <alignment horizontal="center" vertical="center" wrapText="1"/>
    </xf>
    <xf numFmtId="0" fontId="9" fillId="50" borderId="159" xfId="1371" applyFont="1" applyFill="1" applyBorder="1" applyAlignment="1">
      <alignment horizontal="center" vertical="center"/>
    </xf>
    <xf numFmtId="0" fontId="9" fillId="0" borderId="126" xfId="1371" applyFont="1" applyBorder="1" applyAlignment="1">
      <alignment horizontal="justify" vertical="center" wrapText="1"/>
    </xf>
    <xf numFmtId="0" fontId="9" fillId="0" borderId="127" xfId="1371" applyFont="1" applyBorder="1" applyAlignment="1">
      <alignment horizontal="justify" vertical="center" wrapText="1"/>
    </xf>
    <xf numFmtId="0" fontId="9" fillId="0" borderId="159" xfId="1371" applyFont="1" applyBorder="1" applyAlignment="1">
      <alignment horizontal="justify" vertical="center" wrapText="1"/>
    </xf>
    <xf numFmtId="1" fontId="9" fillId="50" borderId="126" xfId="1495" applyNumberFormat="1" applyFont="1" applyFill="1" applyBorder="1" applyAlignment="1">
      <alignment horizontal="center" vertical="center" wrapText="1"/>
    </xf>
    <xf numFmtId="1" fontId="9" fillId="50" borderId="127" xfId="1495" applyNumberFormat="1" applyFont="1" applyFill="1" applyBorder="1" applyAlignment="1">
      <alignment horizontal="center" vertical="center" wrapText="1"/>
    </xf>
    <xf numFmtId="1" fontId="9" fillId="50" borderId="160" xfId="1495" applyNumberFormat="1" applyFont="1" applyFill="1" applyBorder="1" applyAlignment="1">
      <alignment horizontal="center" vertical="center" wrapText="1"/>
    </xf>
    <xf numFmtId="0" fontId="51" fillId="50" borderId="126" xfId="0" applyFont="1" applyFill="1" applyBorder="1" applyAlignment="1">
      <alignment horizontal="justify" vertical="center" wrapText="1"/>
    </xf>
    <xf numFmtId="0" fontId="51" fillId="50" borderId="127" xfId="0" applyFont="1" applyFill="1" applyBorder="1" applyAlignment="1">
      <alignment horizontal="justify" vertical="center" wrapText="1"/>
    </xf>
    <xf numFmtId="0" fontId="51" fillId="50" borderId="159" xfId="0" applyFont="1" applyFill="1" applyBorder="1" applyAlignment="1">
      <alignment horizontal="justify" vertical="center" wrapText="1"/>
    </xf>
    <xf numFmtId="0" fontId="54" fillId="50" borderId="126" xfId="0" applyFont="1" applyFill="1" applyBorder="1" applyAlignment="1">
      <alignment horizontal="justify" vertical="center" wrapText="1"/>
    </xf>
    <xf numFmtId="0" fontId="54" fillId="50" borderId="127" xfId="0" applyFont="1" applyFill="1" applyBorder="1" applyAlignment="1">
      <alignment horizontal="justify" vertical="center" wrapText="1"/>
    </xf>
    <xf numFmtId="0" fontId="54" fillId="50" borderId="160" xfId="0" applyFont="1" applyFill="1" applyBorder="1" applyAlignment="1">
      <alignment horizontal="justify" vertical="center" wrapText="1"/>
    </xf>
    <xf numFmtId="0" fontId="9" fillId="50" borderId="126" xfId="1371" applyFont="1" applyFill="1" applyBorder="1" applyAlignment="1" applyProtection="1">
      <alignment horizontal="center" vertical="center" wrapText="1"/>
      <protection locked="0"/>
    </xf>
    <xf numFmtId="0" fontId="9" fillId="50" borderId="159" xfId="1371" applyFont="1" applyFill="1" applyBorder="1" applyAlignment="1" applyProtection="1">
      <alignment horizontal="center" vertical="center" wrapText="1"/>
      <protection locked="0"/>
    </xf>
    <xf numFmtId="0" fontId="49" fillId="56" borderId="126" xfId="0" applyFont="1" applyFill="1" applyBorder="1" applyAlignment="1">
      <alignment horizontal="center" vertical="center" wrapText="1"/>
    </xf>
    <xf numFmtId="0" fontId="49" fillId="56" borderId="159" xfId="0" applyFont="1" applyFill="1" applyBorder="1" applyAlignment="1">
      <alignment horizontal="center" vertical="center" wrapText="1"/>
    </xf>
    <xf numFmtId="9" fontId="64" fillId="56" borderId="126" xfId="1495" applyFont="1" applyFill="1" applyBorder="1" applyAlignment="1">
      <alignment horizontal="center" vertical="center" wrapText="1"/>
    </xf>
    <xf numFmtId="9" fontId="64" fillId="56" borderId="159" xfId="1495" applyFont="1" applyFill="1" applyBorder="1" applyAlignment="1">
      <alignment horizontal="center" vertical="center" wrapText="1"/>
    </xf>
    <xf numFmtId="0" fontId="0" fillId="56" borderId="156" xfId="0" applyFill="1" applyBorder="1" applyAlignment="1">
      <alignment horizontal="center" vertical="center" wrapText="1"/>
    </xf>
    <xf numFmtId="0" fontId="0" fillId="56" borderId="15" xfId="0" applyFill="1" applyBorder="1" applyAlignment="1">
      <alignment horizontal="center" vertical="center" wrapText="1"/>
    </xf>
    <xf numFmtId="0" fontId="37" fillId="64" borderId="17" xfId="0" applyFont="1" applyFill="1" applyBorder="1" applyAlignment="1">
      <alignment horizontal="center" vertical="center"/>
    </xf>
    <xf numFmtId="0" fontId="37" fillId="64" borderId="18" xfId="0" applyFont="1" applyFill="1" applyBorder="1" applyAlignment="1">
      <alignment horizontal="center" vertical="center"/>
    </xf>
  </cellXfs>
  <cellStyles count="32125">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0 2" xfId="1824" xr:uid="{00000000-0005-0000-0000-0000EE020000}"/>
    <cellStyle name="Cálculo 10 2 10" xfId="8325" xr:uid="{00000000-0005-0000-0000-0000EF020000}"/>
    <cellStyle name="Cálculo 10 2 10 2" xfId="23433" xr:uid="{00000000-0005-0000-0000-0000F0020000}"/>
    <cellStyle name="Cálculo 10 2 11" xfId="15930" xr:uid="{00000000-0005-0000-0000-0000F1020000}"/>
    <cellStyle name="Cálculo 10 2 11 2" xfId="31038" xr:uid="{00000000-0005-0000-0000-0000F2020000}"/>
    <cellStyle name="Cálculo 10 2 12" xfId="13717" xr:uid="{00000000-0005-0000-0000-0000F3020000}"/>
    <cellStyle name="Cálculo 10 2 12 2" xfId="28825" xr:uid="{00000000-0005-0000-0000-0000F4020000}"/>
    <cellStyle name="Cálculo 10 2 13" xfId="17049" xr:uid="{00000000-0005-0000-0000-0000F5020000}"/>
    <cellStyle name="Cálculo 10 2 2" xfId="2384" xr:uid="{00000000-0005-0000-0000-0000F6020000}"/>
    <cellStyle name="Cálculo 10 2 2 2" xfId="5021" xr:uid="{00000000-0005-0000-0000-0000F7020000}"/>
    <cellStyle name="Cálculo 10 2 2 2 2" xfId="11385" xr:uid="{00000000-0005-0000-0000-0000F8020000}"/>
    <cellStyle name="Cálculo 10 2 2 2 2 2" xfId="26493" xr:uid="{00000000-0005-0000-0000-0000F9020000}"/>
    <cellStyle name="Cálculo 10 2 2 2 3" xfId="13808" xr:uid="{00000000-0005-0000-0000-0000FA020000}"/>
    <cellStyle name="Cálculo 10 2 2 2 3 2" xfId="28916" xr:uid="{00000000-0005-0000-0000-0000FB020000}"/>
    <cellStyle name="Cálculo 10 2 2 2 4" xfId="20129" xr:uid="{00000000-0005-0000-0000-0000FC020000}"/>
    <cellStyle name="Cálculo 10 2 2 3" xfId="8851" xr:uid="{00000000-0005-0000-0000-0000FD020000}"/>
    <cellStyle name="Cálculo 10 2 2 3 2" xfId="23959" xr:uid="{00000000-0005-0000-0000-0000FE020000}"/>
    <cellStyle name="Cálculo 10 2 3" xfId="2236" xr:uid="{00000000-0005-0000-0000-0000FF020000}"/>
    <cellStyle name="Cálculo 10 2 3 2" xfId="4873" xr:uid="{00000000-0005-0000-0000-000000030000}"/>
    <cellStyle name="Cálculo 10 2 3 2 2" xfId="16257" xr:uid="{00000000-0005-0000-0000-000001030000}"/>
    <cellStyle name="Cálculo 10 2 3 2 2 2" xfId="31365" xr:uid="{00000000-0005-0000-0000-000002030000}"/>
    <cellStyle name="Cálculo 10 2 3 2 3" xfId="19981" xr:uid="{00000000-0005-0000-0000-000003030000}"/>
    <cellStyle name="Cálculo 10 2 3 3" xfId="15750" xr:uid="{00000000-0005-0000-0000-000004030000}"/>
    <cellStyle name="Cálculo 10 2 3 3 2" xfId="30858" xr:uid="{00000000-0005-0000-0000-000005030000}"/>
    <cellStyle name="Cálculo 10 2 3 4" xfId="17461" xr:uid="{00000000-0005-0000-0000-000006030000}"/>
    <cellStyle name="Cálculo 10 2 4" xfId="2347" xr:uid="{00000000-0005-0000-0000-000007030000}"/>
    <cellStyle name="Cálculo 10 2 4 2" xfId="4984" xr:uid="{00000000-0005-0000-0000-000008030000}"/>
    <cellStyle name="Cálculo 10 2 4 2 2" xfId="11348" xr:uid="{00000000-0005-0000-0000-000009030000}"/>
    <cellStyle name="Cálculo 10 2 4 2 2 2" xfId="26456" xr:uid="{00000000-0005-0000-0000-00000A030000}"/>
    <cellStyle name="Cálculo 10 2 4 2 3" xfId="7211" xr:uid="{00000000-0005-0000-0000-00000B030000}"/>
    <cellStyle name="Cálculo 10 2 4 2 3 2" xfId="22319" xr:uid="{00000000-0005-0000-0000-00000C030000}"/>
    <cellStyle name="Cálculo 10 2 4 2 4" xfId="20092" xr:uid="{00000000-0005-0000-0000-00000D030000}"/>
    <cellStyle name="Cálculo 10 2 4 3" xfId="8814" xr:uid="{00000000-0005-0000-0000-00000E030000}"/>
    <cellStyle name="Cálculo 10 2 4 3 2" xfId="23922" xr:uid="{00000000-0005-0000-0000-00000F030000}"/>
    <cellStyle name="Cálculo 10 2 4 4" xfId="8057" xr:uid="{00000000-0005-0000-0000-000010030000}"/>
    <cellStyle name="Cálculo 10 2 4 4 2" xfId="23165" xr:uid="{00000000-0005-0000-0000-000011030000}"/>
    <cellStyle name="Cálculo 10 2 4 5" xfId="17572" xr:uid="{00000000-0005-0000-0000-000012030000}"/>
    <cellStyle name="Cálculo 10 2 5" xfId="3244" xr:uid="{00000000-0005-0000-0000-000013030000}"/>
    <cellStyle name="Cálculo 10 2 5 2" xfId="5881" xr:uid="{00000000-0005-0000-0000-000014030000}"/>
    <cellStyle name="Cálculo 10 2 5 2 2" xfId="12192" xr:uid="{00000000-0005-0000-0000-000015030000}"/>
    <cellStyle name="Cálculo 10 2 5 2 2 2" xfId="27300" xr:uid="{00000000-0005-0000-0000-000016030000}"/>
    <cellStyle name="Cálculo 10 2 5 2 3" xfId="8132" xr:uid="{00000000-0005-0000-0000-000017030000}"/>
    <cellStyle name="Cálculo 10 2 5 2 3 2" xfId="23240" xr:uid="{00000000-0005-0000-0000-000018030000}"/>
    <cellStyle name="Cálculo 10 2 5 2 4" xfId="20989" xr:uid="{00000000-0005-0000-0000-000019030000}"/>
    <cellStyle name="Cálculo 10 2 5 3" xfId="9626" xr:uid="{00000000-0005-0000-0000-00001A030000}"/>
    <cellStyle name="Cálculo 10 2 5 3 2" xfId="24734" xr:uid="{00000000-0005-0000-0000-00001B030000}"/>
    <cellStyle name="Cálculo 10 2 5 4" xfId="7881" xr:uid="{00000000-0005-0000-0000-00001C030000}"/>
    <cellStyle name="Cálculo 10 2 5 4 2" xfId="22989" xr:uid="{00000000-0005-0000-0000-00001D030000}"/>
    <cellStyle name="Cálculo 10 2 5 5" xfId="18352" xr:uid="{00000000-0005-0000-0000-00001E030000}"/>
    <cellStyle name="Cálculo 10 2 6" xfId="3550" xr:uid="{00000000-0005-0000-0000-00001F030000}"/>
    <cellStyle name="Cálculo 10 2 6 2" xfId="6187" xr:uid="{00000000-0005-0000-0000-000020030000}"/>
    <cellStyle name="Cálculo 10 2 6 2 2" xfId="12498" xr:uid="{00000000-0005-0000-0000-000021030000}"/>
    <cellStyle name="Cálculo 10 2 6 2 2 2" xfId="27606" xr:uid="{00000000-0005-0000-0000-000022030000}"/>
    <cellStyle name="Cálculo 10 2 6 2 3" xfId="15555" xr:uid="{00000000-0005-0000-0000-000023030000}"/>
    <cellStyle name="Cálculo 10 2 6 2 3 2" xfId="30663" xr:uid="{00000000-0005-0000-0000-000024030000}"/>
    <cellStyle name="Cálculo 10 2 6 2 4" xfId="21295" xr:uid="{00000000-0005-0000-0000-000025030000}"/>
    <cellStyle name="Cálculo 10 2 6 3" xfId="9932" xr:uid="{00000000-0005-0000-0000-000026030000}"/>
    <cellStyle name="Cálculo 10 2 6 3 2" xfId="25040" xr:uid="{00000000-0005-0000-0000-000027030000}"/>
    <cellStyle name="Cálculo 10 2 6 4" xfId="7064" xr:uid="{00000000-0005-0000-0000-000028030000}"/>
    <cellStyle name="Cálculo 10 2 6 4 2" xfId="22172" xr:uid="{00000000-0005-0000-0000-000029030000}"/>
    <cellStyle name="Cálculo 10 2 6 5" xfId="18658" xr:uid="{00000000-0005-0000-0000-00002A030000}"/>
    <cellStyle name="Cálculo 10 2 7" xfId="3896" xr:uid="{00000000-0005-0000-0000-00002B030000}"/>
    <cellStyle name="Cálculo 10 2 7 2" xfId="6533" xr:uid="{00000000-0005-0000-0000-00002C030000}"/>
    <cellStyle name="Cálculo 10 2 7 2 2" xfId="12844" xr:uid="{00000000-0005-0000-0000-00002D030000}"/>
    <cellStyle name="Cálculo 10 2 7 2 2 2" xfId="27952" xr:uid="{00000000-0005-0000-0000-00002E030000}"/>
    <cellStyle name="Cálculo 10 2 7 2 3" xfId="11687" xr:uid="{00000000-0005-0000-0000-00002F030000}"/>
    <cellStyle name="Cálculo 10 2 7 2 3 2" xfId="26795" xr:uid="{00000000-0005-0000-0000-000030030000}"/>
    <cellStyle name="Cálculo 10 2 7 2 4" xfId="21641" xr:uid="{00000000-0005-0000-0000-000031030000}"/>
    <cellStyle name="Cálculo 10 2 7 3" xfId="10278" xr:uid="{00000000-0005-0000-0000-000032030000}"/>
    <cellStyle name="Cálculo 10 2 7 3 2" xfId="25386" xr:uid="{00000000-0005-0000-0000-000033030000}"/>
    <cellStyle name="Cálculo 10 2 7 4" xfId="15451" xr:uid="{00000000-0005-0000-0000-000034030000}"/>
    <cellStyle name="Cálculo 10 2 7 4 2" xfId="30559" xr:uid="{00000000-0005-0000-0000-000035030000}"/>
    <cellStyle name="Cálculo 10 2 7 5" xfId="19004" xr:uid="{00000000-0005-0000-0000-000036030000}"/>
    <cellStyle name="Cálculo 10 2 8" xfId="4260" xr:uid="{00000000-0005-0000-0000-000037030000}"/>
    <cellStyle name="Cálculo 10 2 8 2" xfId="6897" xr:uid="{00000000-0005-0000-0000-000038030000}"/>
    <cellStyle name="Cálculo 10 2 8 2 2" xfId="13208" xr:uid="{00000000-0005-0000-0000-000039030000}"/>
    <cellStyle name="Cálculo 10 2 8 2 2 2" xfId="28316" xr:uid="{00000000-0005-0000-0000-00003A030000}"/>
    <cellStyle name="Cálculo 10 2 8 2 3" xfId="16872" xr:uid="{00000000-0005-0000-0000-00003B030000}"/>
    <cellStyle name="Cálculo 10 2 8 2 3 2" xfId="31980" xr:uid="{00000000-0005-0000-0000-00003C030000}"/>
    <cellStyle name="Cálculo 10 2 8 2 4" xfId="22005" xr:uid="{00000000-0005-0000-0000-00003D030000}"/>
    <cellStyle name="Cálculo 10 2 8 3" xfId="10642" xr:uid="{00000000-0005-0000-0000-00003E030000}"/>
    <cellStyle name="Cálculo 10 2 8 3 2" xfId="25750" xr:uid="{00000000-0005-0000-0000-00003F030000}"/>
    <cellStyle name="Cálculo 10 2 8 4" xfId="15195" xr:uid="{00000000-0005-0000-0000-000040030000}"/>
    <cellStyle name="Cálculo 10 2 8 4 2" xfId="30303" xr:uid="{00000000-0005-0000-0000-000041030000}"/>
    <cellStyle name="Cálculo 10 2 8 5" xfId="19368" xr:uid="{00000000-0005-0000-0000-000042030000}"/>
    <cellStyle name="Cálculo 10 2 9" xfId="4461" xr:uid="{00000000-0005-0000-0000-000043030000}"/>
    <cellStyle name="Cálculo 10 2 9 2" xfId="10843" xr:uid="{00000000-0005-0000-0000-000044030000}"/>
    <cellStyle name="Cálculo 10 2 9 2 2" xfId="25951" xr:uid="{00000000-0005-0000-0000-000045030000}"/>
    <cellStyle name="Cálculo 10 2 9 3" xfId="14242" xr:uid="{00000000-0005-0000-0000-000046030000}"/>
    <cellStyle name="Cálculo 10 2 9 3 2" xfId="29350" xr:uid="{00000000-0005-0000-0000-000047030000}"/>
    <cellStyle name="Cálculo 10 2 9 4" xfId="19569" xr:uid="{00000000-0005-0000-0000-000048030000}"/>
    <cellStyle name="Cálculo 10 3" xfId="1807" xr:uid="{00000000-0005-0000-0000-000049030000}"/>
    <cellStyle name="Cálculo 10 3 10" xfId="15644" xr:uid="{00000000-0005-0000-0000-00004A030000}"/>
    <cellStyle name="Cálculo 10 3 10 2" xfId="30752" xr:uid="{00000000-0005-0000-0000-00004B030000}"/>
    <cellStyle name="Cálculo 10 3 11" xfId="7697" xr:uid="{00000000-0005-0000-0000-00004C030000}"/>
    <cellStyle name="Cálculo 10 3 11 2" xfId="22805" xr:uid="{00000000-0005-0000-0000-00004D030000}"/>
    <cellStyle name="Cálculo 10 3 12" xfId="17032" xr:uid="{00000000-0005-0000-0000-00004E030000}"/>
    <cellStyle name="Cálculo 10 3 2" xfId="2367" xr:uid="{00000000-0005-0000-0000-00004F030000}"/>
    <cellStyle name="Cálculo 10 3 2 2" xfId="5004" xr:uid="{00000000-0005-0000-0000-000050030000}"/>
    <cellStyle name="Cálculo 10 3 2 2 2" xfId="11368" xr:uid="{00000000-0005-0000-0000-000051030000}"/>
    <cellStyle name="Cálculo 10 3 2 2 2 2" xfId="26476" xr:uid="{00000000-0005-0000-0000-000052030000}"/>
    <cellStyle name="Cálculo 10 3 2 2 3" xfId="11819" xr:uid="{00000000-0005-0000-0000-000053030000}"/>
    <cellStyle name="Cálculo 10 3 2 2 3 2" xfId="26927" xr:uid="{00000000-0005-0000-0000-000054030000}"/>
    <cellStyle name="Cálculo 10 3 2 2 4" xfId="20112" xr:uid="{00000000-0005-0000-0000-000055030000}"/>
    <cellStyle name="Cálculo 10 3 2 3" xfId="8834" xr:uid="{00000000-0005-0000-0000-000056030000}"/>
    <cellStyle name="Cálculo 10 3 2 3 2" xfId="23942" xr:uid="{00000000-0005-0000-0000-000057030000}"/>
    <cellStyle name="Cálculo 10 3 2 4" xfId="7857" xr:uid="{00000000-0005-0000-0000-000058030000}"/>
    <cellStyle name="Cálculo 10 3 2 4 2" xfId="22965" xr:uid="{00000000-0005-0000-0000-000059030000}"/>
    <cellStyle name="Cálculo 10 3 2 5" xfId="7916" xr:uid="{00000000-0005-0000-0000-00005A030000}"/>
    <cellStyle name="Cálculo 10 3 2 5 2" xfId="23024" xr:uid="{00000000-0005-0000-0000-00005B030000}"/>
    <cellStyle name="Cálculo 10 3 2 6" xfId="17575" xr:uid="{00000000-0005-0000-0000-00005C030000}"/>
    <cellStyle name="Cálculo 10 3 3" xfId="2253" xr:uid="{00000000-0005-0000-0000-00005D030000}"/>
    <cellStyle name="Cálculo 10 3 3 2" xfId="4890" xr:uid="{00000000-0005-0000-0000-00005E030000}"/>
    <cellStyle name="Cálculo 10 3 3 2 2" xfId="15708" xr:uid="{00000000-0005-0000-0000-00005F030000}"/>
    <cellStyle name="Cálculo 10 3 3 2 2 2" xfId="30816" xr:uid="{00000000-0005-0000-0000-000060030000}"/>
    <cellStyle name="Cálculo 10 3 3 2 3" xfId="19998" xr:uid="{00000000-0005-0000-0000-000061030000}"/>
    <cellStyle name="Cálculo 10 3 3 3" xfId="13774" xr:uid="{00000000-0005-0000-0000-000062030000}"/>
    <cellStyle name="Cálculo 10 3 3 3 2" xfId="28882" xr:uid="{00000000-0005-0000-0000-000063030000}"/>
    <cellStyle name="Cálculo 10 3 3 4" xfId="17478" xr:uid="{00000000-0005-0000-0000-000064030000}"/>
    <cellStyle name="Cálculo 10 3 4" xfId="2645" xr:uid="{00000000-0005-0000-0000-000065030000}"/>
    <cellStyle name="Cálculo 10 3 4 2" xfId="5282" xr:uid="{00000000-0005-0000-0000-000066030000}"/>
    <cellStyle name="Cálculo 10 3 4 2 2" xfId="11646" xr:uid="{00000000-0005-0000-0000-000067030000}"/>
    <cellStyle name="Cálculo 10 3 4 2 2 2" xfId="26754" xr:uid="{00000000-0005-0000-0000-000068030000}"/>
    <cellStyle name="Cálculo 10 3 4 2 3" xfId="7135" xr:uid="{00000000-0005-0000-0000-000069030000}"/>
    <cellStyle name="Cálculo 10 3 4 2 3 2" xfId="22243" xr:uid="{00000000-0005-0000-0000-00006A030000}"/>
    <cellStyle name="Cálculo 10 3 4 2 4" xfId="20390" xr:uid="{00000000-0005-0000-0000-00006B030000}"/>
    <cellStyle name="Cálculo 10 3 4 3" xfId="9112" xr:uid="{00000000-0005-0000-0000-00006C030000}"/>
    <cellStyle name="Cálculo 10 3 4 3 2" xfId="24220" xr:uid="{00000000-0005-0000-0000-00006D030000}"/>
    <cellStyle name="Cálculo 10 3 4 4" xfId="7602" xr:uid="{00000000-0005-0000-0000-00006E030000}"/>
    <cellStyle name="Cálculo 10 3 4 4 2" xfId="22710" xr:uid="{00000000-0005-0000-0000-00006F030000}"/>
    <cellStyle name="Cálculo 10 3 4 5" xfId="17753" xr:uid="{00000000-0005-0000-0000-000070030000}"/>
    <cellStyle name="Cálculo 10 3 5" xfId="3227" xr:uid="{00000000-0005-0000-0000-000071030000}"/>
    <cellStyle name="Cálculo 10 3 5 2" xfId="5864" xr:uid="{00000000-0005-0000-0000-000072030000}"/>
    <cellStyle name="Cálculo 10 3 5 2 2" xfId="12175" xr:uid="{00000000-0005-0000-0000-000073030000}"/>
    <cellStyle name="Cálculo 10 3 5 2 2 2" xfId="27283" xr:uid="{00000000-0005-0000-0000-000074030000}"/>
    <cellStyle name="Cálculo 10 3 5 2 3" xfId="16516" xr:uid="{00000000-0005-0000-0000-000075030000}"/>
    <cellStyle name="Cálculo 10 3 5 2 3 2" xfId="31624" xr:uid="{00000000-0005-0000-0000-000076030000}"/>
    <cellStyle name="Cálculo 10 3 5 2 4" xfId="20972" xr:uid="{00000000-0005-0000-0000-000077030000}"/>
    <cellStyle name="Cálculo 10 3 5 3" xfId="9609" xr:uid="{00000000-0005-0000-0000-000078030000}"/>
    <cellStyle name="Cálculo 10 3 5 3 2" xfId="24717" xr:uid="{00000000-0005-0000-0000-000079030000}"/>
    <cellStyle name="Cálculo 10 3 5 4" xfId="14295" xr:uid="{00000000-0005-0000-0000-00007A030000}"/>
    <cellStyle name="Cálculo 10 3 5 4 2" xfId="29403" xr:uid="{00000000-0005-0000-0000-00007B030000}"/>
    <cellStyle name="Cálculo 10 3 5 5" xfId="18335" xr:uid="{00000000-0005-0000-0000-00007C030000}"/>
    <cellStyle name="Cálculo 10 3 6" xfId="2309" xr:uid="{00000000-0005-0000-0000-00007D030000}"/>
    <cellStyle name="Cálculo 10 3 6 2" xfId="4946" xr:uid="{00000000-0005-0000-0000-00007E030000}"/>
    <cellStyle name="Cálculo 10 3 6 2 2" xfId="11310" xr:uid="{00000000-0005-0000-0000-00007F030000}"/>
    <cellStyle name="Cálculo 10 3 6 2 2 2" xfId="26418" xr:uid="{00000000-0005-0000-0000-000080030000}"/>
    <cellStyle name="Cálculo 10 3 6 2 3" xfId="16511" xr:uid="{00000000-0005-0000-0000-000081030000}"/>
    <cellStyle name="Cálculo 10 3 6 2 3 2" xfId="31619" xr:uid="{00000000-0005-0000-0000-000082030000}"/>
    <cellStyle name="Cálculo 10 3 6 2 4" xfId="20054" xr:uid="{00000000-0005-0000-0000-000083030000}"/>
    <cellStyle name="Cálculo 10 3 6 3" xfId="8776" xr:uid="{00000000-0005-0000-0000-000084030000}"/>
    <cellStyle name="Cálculo 10 3 6 3 2" xfId="23884" xr:uid="{00000000-0005-0000-0000-000085030000}"/>
    <cellStyle name="Cálculo 10 3 6 4" xfId="8108" xr:uid="{00000000-0005-0000-0000-000086030000}"/>
    <cellStyle name="Cálculo 10 3 6 4 2" xfId="23216" xr:uid="{00000000-0005-0000-0000-000087030000}"/>
    <cellStyle name="Cálculo 10 3 6 5" xfId="17534" xr:uid="{00000000-0005-0000-0000-000088030000}"/>
    <cellStyle name="Cálculo 10 3 7" xfId="3879" xr:uid="{00000000-0005-0000-0000-000089030000}"/>
    <cellStyle name="Cálculo 10 3 7 2" xfId="6516" xr:uid="{00000000-0005-0000-0000-00008A030000}"/>
    <cellStyle name="Cálculo 10 3 7 2 2" xfId="12827" xr:uid="{00000000-0005-0000-0000-00008B030000}"/>
    <cellStyle name="Cálculo 10 3 7 2 2 2" xfId="27935" xr:uid="{00000000-0005-0000-0000-00008C030000}"/>
    <cellStyle name="Cálculo 10 3 7 2 3" xfId="16320" xr:uid="{00000000-0005-0000-0000-00008D030000}"/>
    <cellStyle name="Cálculo 10 3 7 2 3 2" xfId="31428" xr:uid="{00000000-0005-0000-0000-00008E030000}"/>
    <cellStyle name="Cálculo 10 3 7 2 4" xfId="21624" xr:uid="{00000000-0005-0000-0000-00008F030000}"/>
    <cellStyle name="Cálculo 10 3 7 3" xfId="10261" xr:uid="{00000000-0005-0000-0000-000090030000}"/>
    <cellStyle name="Cálculo 10 3 7 3 2" xfId="25369" xr:uid="{00000000-0005-0000-0000-000091030000}"/>
    <cellStyle name="Cálculo 10 3 7 4" xfId="14041" xr:uid="{00000000-0005-0000-0000-000092030000}"/>
    <cellStyle name="Cálculo 10 3 7 4 2" xfId="29149" xr:uid="{00000000-0005-0000-0000-000093030000}"/>
    <cellStyle name="Cálculo 10 3 7 5" xfId="18987" xr:uid="{00000000-0005-0000-0000-000094030000}"/>
    <cellStyle name="Cálculo 10 3 8" xfId="4444" xr:uid="{00000000-0005-0000-0000-000095030000}"/>
    <cellStyle name="Cálculo 10 3 8 2" xfId="10826" xr:uid="{00000000-0005-0000-0000-000096030000}"/>
    <cellStyle name="Cálculo 10 3 8 2 2" xfId="25934" xr:uid="{00000000-0005-0000-0000-000097030000}"/>
    <cellStyle name="Cálculo 10 3 8 3" xfId="13463" xr:uid="{00000000-0005-0000-0000-000098030000}"/>
    <cellStyle name="Cálculo 10 3 8 3 2" xfId="28571" xr:uid="{00000000-0005-0000-0000-000099030000}"/>
    <cellStyle name="Cálculo 10 3 8 4" xfId="19552" xr:uid="{00000000-0005-0000-0000-00009A030000}"/>
    <cellStyle name="Cálculo 10 3 9" xfId="8308" xr:uid="{00000000-0005-0000-0000-00009B030000}"/>
    <cellStyle name="Cálculo 10 3 9 2" xfId="23416" xr:uid="{00000000-0005-0000-0000-00009C030000}"/>
    <cellStyle name="Cálculo 10 4" xfId="2044" xr:uid="{00000000-0005-0000-0000-00009D030000}"/>
    <cellStyle name="Cálculo 10 4 10" xfId="15835" xr:uid="{00000000-0005-0000-0000-00009E030000}"/>
    <cellStyle name="Cálculo 10 4 10 2" xfId="30943" xr:uid="{00000000-0005-0000-0000-00009F030000}"/>
    <cellStyle name="Cálculo 10 4 11" xfId="15757" xr:uid="{00000000-0005-0000-0000-0000A0030000}"/>
    <cellStyle name="Cálculo 10 4 11 2" xfId="30865" xr:uid="{00000000-0005-0000-0000-0000A1030000}"/>
    <cellStyle name="Cálculo 10 4 12" xfId="17269" xr:uid="{00000000-0005-0000-0000-0000A2030000}"/>
    <cellStyle name="Cálculo 10 4 2" xfId="2551" xr:uid="{00000000-0005-0000-0000-0000A3030000}"/>
    <cellStyle name="Cálculo 10 4 2 2" xfId="5188" xr:uid="{00000000-0005-0000-0000-0000A4030000}"/>
    <cellStyle name="Cálculo 10 4 2 2 2" xfId="11552" xr:uid="{00000000-0005-0000-0000-0000A5030000}"/>
    <cellStyle name="Cálculo 10 4 2 2 2 2" xfId="26660" xr:uid="{00000000-0005-0000-0000-0000A6030000}"/>
    <cellStyle name="Cálculo 10 4 2 2 3" xfId="13916" xr:uid="{00000000-0005-0000-0000-0000A7030000}"/>
    <cellStyle name="Cálculo 10 4 2 2 3 2" xfId="29024" xr:uid="{00000000-0005-0000-0000-0000A8030000}"/>
    <cellStyle name="Cálculo 10 4 2 2 4" xfId="20296" xr:uid="{00000000-0005-0000-0000-0000A9030000}"/>
    <cellStyle name="Cálculo 10 4 2 3" xfId="9018" xr:uid="{00000000-0005-0000-0000-0000AA030000}"/>
    <cellStyle name="Cálculo 10 4 2 3 2" xfId="24126" xr:uid="{00000000-0005-0000-0000-0000AB030000}"/>
    <cellStyle name="Cálculo 10 4 2 4" xfId="8007" xr:uid="{00000000-0005-0000-0000-0000AC030000}"/>
    <cellStyle name="Cálculo 10 4 2 4 2" xfId="23115" xr:uid="{00000000-0005-0000-0000-0000AD030000}"/>
    <cellStyle name="Cálculo 10 4 2 5" xfId="7106" xr:uid="{00000000-0005-0000-0000-0000AE030000}"/>
    <cellStyle name="Cálculo 10 4 2 5 2" xfId="22214" xr:uid="{00000000-0005-0000-0000-0000AF030000}"/>
    <cellStyle name="Cálculo 10 4 2 6" xfId="17659" xr:uid="{00000000-0005-0000-0000-0000B0030000}"/>
    <cellStyle name="Cálculo 10 4 3" xfId="2804" xr:uid="{00000000-0005-0000-0000-0000B1030000}"/>
    <cellStyle name="Cálculo 10 4 3 2" xfId="5441" xr:uid="{00000000-0005-0000-0000-0000B2030000}"/>
    <cellStyle name="Cálculo 10 4 3 2 2" xfId="15387" xr:uid="{00000000-0005-0000-0000-0000B3030000}"/>
    <cellStyle name="Cálculo 10 4 3 2 2 2" xfId="30495" xr:uid="{00000000-0005-0000-0000-0000B4030000}"/>
    <cellStyle name="Cálculo 10 4 3 2 3" xfId="20549" xr:uid="{00000000-0005-0000-0000-0000B5030000}"/>
    <cellStyle name="Cálculo 10 4 3 3" xfId="14742" xr:uid="{00000000-0005-0000-0000-0000B6030000}"/>
    <cellStyle name="Cálculo 10 4 3 3 2" xfId="29850" xr:uid="{00000000-0005-0000-0000-0000B7030000}"/>
    <cellStyle name="Cálculo 10 4 3 4" xfId="17912" xr:uid="{00000000-0005-0000-0000-0000B8030000}"/>
    <cellStyle name="Cálculo 10 4 4" xfId="3107" xr:uid="{00000000-0005-0000-0000-0000B9030000}"/>
    <cellStyle name="Cálculo 10 4 4 2" xfId="5744" xr:uid="{00000000-0005-0000-0000-0000BA030000}"/>
    <cellStyle name="Cálculo 10 4 4 2 2" xfId="12055" xr:uid="{00000000-0005-0000-0000-0000BB030000}"/>
    <cellStyle name="Cálculo 10 4 4 2 2 2" xfId="27163" xr:uid="{00000000-0005-0000-0000-0000BC030000}"/>
    <cellStyle name="Cálculo 10 4 4 2 3" xfId="13527" xr:uid="{00000000-0005-0000-0000-0000BD030000}"/>
    <cellStyle name="Cálculo 10 4 4 2 3 2" xfId="28635" xr:uid="{00000000-0005-0000-0000-0000BE030000}"/>
    <cellStyle name="Cálculo 10 4 4 2 4" xfId="20852" xr:uid="{00000000-0005-0000-0000-0000BF030000}"/>
    <cellStyle name="Cálculo 10 4 4 3" xfId="9489" xr:uid="{00000000-0005-0000-0000-0000C0030000}"/>
    <cellStyle name="Cálculo 10 4 4 3 2" xfId="24597" xr:uid="{00000000-0005-0000-0000-0000C1030000}"/>
    <cellStyle name="Cálculo 10 4 4 4" xfId="8053" xr:uid="{00000000-0005-0000-0000-0000C2030000}"/>
    <cellStyle name="Cálculo 10 4 4 4 2" xfId="23161" xr:uid="{00000000-0005-0000-0000-0000C3030000}"/>
    <cellStyle name="Cálculo 10 4 4 5" xfId="18215" xr:uid="{00000000-0005-0000-0000-0000C4030000}"/>
    <cellStyle name="Cálculo 10 4 5" xfId="3433" xr:uid="{00000000-0005-0000-0000-0000C5030000}"/>
    <cellStyle name="Cálculo 10 4 5 2" xfId="6070" xr:uid="{00000000-0005-0000-0000-0000C6030000}"/>
    <cellStyle name="Cálculo 10 4 5 2 2" xfId="12381" xr:uid="{00000000-0005-0000-0000-0000C7030000}"/>
    <cellStyle name="Cálculo 10 4 5 2 2 2" xfId="27489" xr:uid="{00000000-0005-0000-0000-0000C8030000}"/>
    <cellStyle name="Cálculo 10 4 5 2 3" xfId="9154" xr:uid="{00000000-0005-0000-0000-0000C9030000}"/>
    <cellStyle name="Cálculo 10 4 5 2 3 2" xfId="24262" xr:uid="{00000000-0005-0000-0000-0000CA030000}"/>
    <cellStyle name="Cálculo 10 4 5 2 4" xfId="21178" xr:uid="{00000000-0005-0000-0000-0000CB030000}"/>
    <cellStyle name="Cálculo 10 4 5 3" xfId="9815" xr:uid="{00000000-0005-0000-0000-0000CC030000}"/>
    <cellStyle name="Cálculo 10 4 5 3 2" xfId="24923" xr:uid="{00000000-0005-0000-0000-0000CD030000}"/>
    <cellStyle name="Cálculo 10 4 5 4" xfId="15846" xr:uid="{00000000-0005-0000-0000-0000CE030000}"/>
    <cellStyle name="Cálculo 10 4 5 4 2" xfId="30954" xr:uid="{00000000-0005-0000-0000-0000CF030000}"/>
    <cellStyle name="Cálculo 10 4 5 5" xfId="18541" xr:uid="{00000000-0005-0000-0000-0000D0030000}"/>
    <cellStyle name="Cálculo 10 4 6" xfId="3739" xr:uid="{00000000-0005-0000-0000-0000D1030000}"/>
    <cellStyle name="Cálculo 10 4 6 2" xfId="6376" xr:uid="{00000000-0005-0000-0000-0000D2030000}"/>
    <cellStyle name="Cálculo 10 4 6 2 2" xfId="12687" xr:uid="{00000000-0005-0000-0000-0000D3030000}"/>
    <cellStyle name="Cálculo 10 4 6 2 2 2" xfId="27795" xr:uid="{00000000-0005-0000-0000-0000D4030000}"/>
    <cellStyle name="Cálculo 10 4 6 2 3" xfId="14574" xr:uid="{00000000-0005-0000-0000-0000D5030000}"/>
    <cellStyle name="Cálculo 10 4 6 2 3 2" xfId="29682" xr:uid="{00000000-0005-0000-0000-0000D6030000}"/>
    <cellStyle name="Cálculo 10 4 6 2 4" xfId="21484" xr:uid="{00000000-0005-0000-0000-0000D7030000}"/>
    <cellStyle name="Cálculo 10 4 6 3" xfId="10121" xr:uid="{00000000-0005-0000-0000-0000D8030000}"/>
    <cellStyle name="Cálculo 10 4 6 3 2" xfId="25229" xr:uid="{00000000-0005-0000-0000-0000D9030000}"/>
    <cellStyle name="Cálculo 10 4 6 4" xfId="14625" xr:uid="{00000000-0005-0000-0000-0000DA030000}"/>
    <cellStyle name="Cálculo 10 4 6 4 2" xfId="29733" xr:uid="{00000000-0005-0000-0000-0000DB030000}"/>
    <cellStyle name="Cálculo 10 4 6 5" xfId="18847" xr:uid="{00000000-0005-0000-0000-0000DC030000}"/>
    <cellStyle name="Cálculo 10 4 7" xfId="4116" xr:uid="{00000000-0005-0000-0000-0000DD030000}"/>
    <cellStyle name="Cálculo 10 4 7 2" xfId="6753" xr:uid="{00000000-0005-0000-0000-0000DE030000}"/>
    <cellStyle name="Cálculo 10 4 7 2 2" xfId="13064" xr:uid="{00000000-0005-0000-0000-0000DF030000}"/>
    <cellStyle name="Cálculo 10 4 7 2 2 2" xfId="28172" xr:uid="{00000000-0005-0000-0000-0000E0030000}"/>
    <cellStyle name="Cálculo 10 4 7 2 3" xfId="16738" xr:uid="{00000000-0005-0000-0000-0000E1030000}"/>
    <cellStyle name="Cálculo 10 4 7 2 3 2" xfId="31846" xr:uid="{00000000-0005-0000-0000-0000E2030000}"/>
    <cellStyle name="Cálculo 10 4 7 2 4" xfId="21861" xr:uid="{00000000-0005-0000-0000-0000E3030000}"/>
    <cellStyle name="Cálculo 10 4 7 3" xfId="10498" xr:uid="{00000000-0005-0000-0000-0000E4030000}"/>
    <cellStyle name="Cálculo 10 4 7 3 2" xfId="25606" xr:uid="{00000000-0005-0000-0000-0000E5030000}"/>
    <cellStyle name="Cálculo 10 4 7 4" xfId="7357" xr:uid="{00000000-0005-0000-0000-0000E6030000}"/>
    <cellStyle name="Cálculo 10 4 7 4 2" xfId="22465" xr:uid="{00000000-0005-0000-0000-0000E7030000}"/>
    <cellStyle name="Cálculo 10 4 7 5" xfId="19224" xr:uid="{00000000-0005-0000-0000-0000E8030000}"/>
    <cellStyle name="Cálculo 10 4 8" xfId="4681" xr:uid="{00000000-0005-0000-0000-0000E9030000}"/>
    <cellStyle name="Cálculo 10 4 8 2" xfId="11063" xr:uid="{00000000-0005-0000-0000-0000EA030000}"/>
    <cellStyle name="Cálculo 10 4 8 2 2" xfId="26171" xr:uid="{00000000-0005-0000-0000-0000EB030000}"/>
    <cellStyle name="Cálculo 10 4 8 3" xfId="14559" xr:uid="{00000000-0005-0000-0000-0000EC030000}"/>
    <cellStyle name="Cálculo 10 4 8 3 2" xfId="29667" xr:uid="{00000000-0005-0000-0000-0000ED030000}"/>
    <cellStyle name="Cálculo 10 4 8 4" xfId="19789" xr:uid="{00000000-0005-0000-0000-0000EE030000}"/>
    <cellStyle name="Cálculo 10 4 9" xfId="8542" xr:uid="{00000000-0005-0000-0000-0000EF030000}"/>
    <cellStyle name="Cálculo 10 4 9 2" xfId="23650" xr:uid="{00000000-0005-0000-0000-0000F0030000}"/>
    <cellStyle name="Cálculo 10 5" xfId="2077" xr:uid="{00000000-0005-0000-0000-0000F1030000}"/>
    <cellStyle name="Cálculo 10 5 10" xfId="14412" xr:uid="{00000000-0005-0000-0000-0000F2030000}"/>
    <cellStyle name="Cálculo 10 5 10 2" xfId="29520" xr:uid="{00000000-0005-0000-0000-0000F3030000}"/>
    <cellStyle name="Cálculo 10 5 11" xfId="17302" xr:uid="{00000000-0005-0000-0000-0000F4030000}"/>
    <cellStyle name="Cálculo 10 5 2" xfId="2837" xr:uid="{00000000-0005-0000-0000-0000F5030000}"/>
    <cellStyle name="Cálculo 10 5 2 2" xfId="5474" xr:uid="{00000000-0005-0000-0000-0000F6030000}"/>
    <cellStyle name="Cálculo 10 5 2 2 2" xfId="16362" xr:uid="{00000000-0005-0000-0000-0000F7030000}"/>
    <cellStyle name="Cálculo 10 5 2 2 2 2" xfId="31470" xr:uid="{00000000-0005-0000-0000-0000F8030000}"/>
    <cellStyle name="Cálculo 10 5 2 2 3" xfId="20582" xr:uid="{00000000-0005-0000-0000-0000F9030000}"/>
    <cellStyle name="Cálculo 10 5 2 3" xfId="8697" xr:uid="{00000000-0005-0000-0000-0000FA030000}"/>
    <cellStyle name="Cálculo 10 5 2 3 2" xfId="23805" xr:uid="{00000000-0005-0000-0000-0000FB030000}"/>
    <cellStyle name="Cálculo 10 5 2 4" xfId="17945" xr:uid="{00000000-0005-0000-0000-0000FC030000}"/>
    <cellStyle name="Cálculo 10 5 3" xfId="3140" xr:uid="{00000000-0005-0000-0000-0000FD030000}"/>
    <cellStyle name="Cálculo 10 5 3 2" xfId="5777" xr:uid="{00000000-0005-0000-0000-0000FE030000}"/>
    <cellStyle name="Cálculo 10 5 3 2 2" xfId="12088" xr:uid="{00000000-0005-0000-0000-0000FF030000}"/>
    <cellStyle name="Cálculo 10 5 3 2 2 2" xfId="27196" xr:uid="{00000000-0005-0000-0000-000000040000}"/>
    <cellStyle name="Cálculo 10 5 3 2 3" xfId="14723" xr:uid="{00000000-0005-0000-0000-000001040000}"/>
    <cellStyle name="Cálculo 10 5 3 2 3 2" xfId="29831" xr:uid="{00000000-0005-0000-0000-000002040000}"/>
    <cellStyle name="Cálculo 10 5 3 2 4" xfId="20885" xr:uid="{00000000-0005-0000-0000-000003040000}"/>
    <cellStyle name="Cálculo 10 5 3 3" xfId="9522" xr:uid="{00000000-0005-0000-0000-000004040000}"/>
    <cellStyle name="Cálculo 10 5 3 3 2" xfId="24630" xr:uid="{00000000-0005-0000-0000-000005040000}"/>
    <cellStyle name="Cálculo 10 5 3 4" xfId="14797" xr:uid="{00000000-0005-0000-0000-000006040000}"/>
    <cellStyle name="Cálculo 10 5 3 4 2" xfId="29905" xr:uid="{00000000-0005-0000-0000-000007040000}"/>
    <cellStyle name="Cálculo 10 5 3 5" xfId="18248" xr:uid="{00000000-0005-0000-0000-000008040000}"/>
    <cellStyle name="Cálculo 10 5 4" xfId="3466" xr:uid="{00000000-0005-0000-0000-000009040000}"/>
    <cellStyle name="Cálculo 10 5 4 2" xfId="6103" xr:uid="{00000000-0005-0000-0000-00000A040000}"/>
    <cellStyle name="Cálculo 10 5 4 2 2" xfId="12414" xr:uid="{00000000-0005-0000-0000-00000B040000}"/>
    <cellStyle name="Cálculo 10 5 4 2 2 2" xfId="27522" xr:uid="{00000000-0005-0000-0000-00000C040000}"/>
    <cellStyle name="Cálculo 10 5 4 2 3" xfId="13837" xr:uid="{00000000-0005-0000-0000-00000D040000}"/>
    <cellStyle name="Cálculo 10 5 4 2 3 2" xfId="28945" xr:uid="{00000000-0005-0000-0000-00000E040000}"/>
    <cellStyle name="Cálculo 10 5 4 2 4" xfId="21211" xr:uid="{00000000-0005-0000-0000-00000F040000}"/>
    <cellStyle name="Cálculo 10 5 4 3" xfId="9848" xr:uid="{00000000-0005-0000-0000-000010040000}"/>
    <cellStyle name="Cálculo 10 5 4 3 2" xfId="24956" xr:uid="{00000000-0005-0000-0000-000011040000}"/>
    <cellStyle name="Cálculo 10 5 4 4" xfId="9233" xr:uid="{00000000-0005-0000-0000-000012040000}"/>
    <cellStyle name="Cálculo 10 5 4 4 2" xfId="24341" xr:uid="{00000000-0005-0000-0000-000013040000}"/>
    <cellStyle name="Cálculo 10 5 4 5" xfId="18574" xr:uid="{00000000-0005-0000-0000-000014040000}"/>
    <cellStyle name="Cálculo 10 5 5" xfId="3772" xr:uid="{00000000-0005-0000-0000-000015040000}"/>
    <cellStyle name="Cálculo 10 5 5 2" xfId="6409" xr:uid="{00000000-0005-0000-0000-000016040000}"/>
    <cellStyle name="Cálculo 10 5 5 2 2" xfId="12720" xr:uid="{00000000-0005-0000-0000-000017040000}"/>
    <cellStyle name="Cálculo 10 5 5 2 2 2" xfId="27828" xr:uid="{00000000-0005-0000-0000-000018040000}"/>
    <cellStyle name="Cálculo 10 5 5 2 3" xfId="15178" xr:uid="{00000000-0005-0000-0000-000019040000}"/>
    <cellStyle name="Cálculo 10 5 5 2 3 2" xfId="30286" xr:uid="{00000000-0005-0000-0000-00001A040000}"/>
    <cellStyle name="Cálculo 10 5 5 2 4" xfId="21517" xr:uid="{00000000-0005-0000-0000-00001B040000}"/>
    <cellStyle name="Cálculo 10 5 5 3" xfId="10154" xr:uid="{00000000-0005-0000-0000-00001C040000}"/>
    <cellStyle name="Cálculo 10 5 5 3 2" xfId="25262" xr:uid="{00000000-0005-0000-0000-00001D040000}"/>
    <cellStyle name="Cálculo 10 5 5 4" xfId="7358" xr:uid="{00000000-0005-0000-0000-00001E040000}"/>
    <cellStyle name="Cálculo 10 5 5 4 2" xfId="22466" xr:uid="{00000000-0005-0000-0000-00001F040000}"/>
    <cellStyle name="Cálculo 10 5 5 5" xfId="18880" xr:uid="{00000000-0005-0000-0000-000020040000}"/>
    <cellStyle name="Cálculo 10 5 6" xfId="4149" xr:uid="{00000000-0005-0000-0000-000021040000}"/>
    <cellStyle name="Cálculo 10 5 6 2" xfId="6786" xr:uid="{00000000-0005-0000-0000-000022040000}"/>
    <cellStyle name="Cálculo 10 5 6 2 2" xfId="13097" xr:uid="{00000000-0005-0000-0000-000023040000}"/>
    <cellStyle name="Cálculo 10 5 6 2 2 2" xfId="28205" xr:uid="{00000000-0005-0000-0000-000024040000}"/>
    <cellStyle name="Cálculo 10 5 6 2 3" xfId="16771" xr:uid="{00000000-0005-0000-0000-000025040000}"/>
    <cellStyle name="Cálculo 10 5 6 2 3 2" xfId="31879" xr:uid="{00000000-0005-0000-0000-000026040000}"/>
    <cellStyle name="Cálculo 10 5 6 2 4" xfId="21894" xr:uid="{00000000-0005-0000-0000-000027040000}"/>
    <cellStyle name="Cálculo 10 5 6 3" xfId="10531" xr:uid="{00000000-0005-0000-0000-000028040000}"/>
    <cellStyle name="Cálculo 10 5 6 3 2" xfId="25639" xr:uid="{00000000-0005-0000-0000-000029040000}"/>
    <cellStyle name="Cálculo 10 5 6 4" xfId="14229" xr:uid="{00000000-0005-0000-0000-00002A040000}"/>
    <cellStyle name="Cálculo 10 5 6 4 2" xfId="29337" xr:uid="{00000000-0005-0000-0000-00002B040000}"/>
    <cellStyle name="Cálculo 10 5 6 5" xfId="19257" xr:uid="{00000000-0005-0000-0000-00002C040000}"/>
    <cellStyle name="Cálculo 10 5 7" xfId="4714" xr:uid="{00000000-0005-0000-0000-00002D040000}"/>
    <cellStyle name="Cálculo 10 5 7 2" xfId="11096" xr:uid="{00000000-0005-0000-0000-00002E040000}"/>
    <cellStyle name="Cálculo 10 5 7 2 2" xfId="26204" xr:uid="{00000000-0005-0000-0000-00002F040000}"/>
    <cellStyle name="Cálculo 10 5 7 3" xfId="7947" xr:uid="{00000000-0005-0000-0000-000030040000}"/>
    <cellStyle name="Cálculo 10 5 7 3 2" xfId="23055" xr:uid="{00000000-0005-0000-0000-000031040000}"/>
    <cellStyle name="Cálculo 10 5 7 4" xfId="19822" xr:uid="{00000000-0005-0000-0000-000032040000}"/>
    <cellStyle name="Cálculo 10 5 8" xfId="8575" xr:uid="{00000000-0005-0000-0000-000033040000}"/>
    <cellStyle name="Cálculo 10 5 8 2" xfId="23683" xr:uid="{00000000-0005-0000-0000-000034040000}"/>
    <cellStyle name="Cálculo 10 5 9" xfId="7750" xr:uid="{00000000-0005-0000-0000-000035040000}"/>
    <cellStyle name="Cálculo 10 5 9 2" xfId="22858" xr:uid="{00000000-0005-0000-0000-000036040000}"/>
    <cellStyle name="Cálculo 11" xfId="751" xr:uid="{00000000-0005-0000-0000-000037040000}"/>
    <cellStyle name="Cálculo 11 2" xfId="1825" xr:uid="{00000000-0005-0000-0000-000038040000}"/>
    <cellStyle name="Cálculo 11 2 10" xfId="8326" xr:uid="{00000000-0005-0000-0000-000039040000}"/>
    <cellStyle name="Cálculo 11 2 10 2" xfId="23434" xr:uid="{00000000-0005-0000-0000-00003A040000}"/>
    <cellStyle name="Cálculo 11 2 11" xfId="14260" xr:uid="{00000000-0005-0000-0000-00003B040000}"/>
    <cellStyle name="Cálculo 11 2 11 2" xfId="29368" xr:uid="{00000000-0005-0000-0000-00003C040000}"/>
    <cellStyle name="Cálculo 11 2 12" xfId="14024" xr:uid="{00000000-0005-0000-0000-00003D040000}"/>
    <cellStyle name="Cálculo 11 2 12 2" xfId="29132" xr:uid="{00000000-0005-0000-0000-00003E040000}"/>
    <cellStyle name="Cálculo 11 2 13" xfId="17050" xr:uid="{00000000-0005-0000-0000-00003F040000}"/>
    <cellStyle name="Cálculo 11 2 2" xfId="2385" xr:uid="{00000000-0005-0000-0000-000040040000}"/>
    <cellStyle name="Cálculo 11 2 2 2" xfId="5022" xr:uid="{00000000-0005-0000-0000-000041040000}"/>
    <cellStyle name="Cálculo 11 2 2 2 2" xfId="11386" xr:uid="{00000000-0005-0000-0000-000042040000}"/>
    <cellStyle name="Cálculo 11 2 2 2 2 2" xfId="26494" xr:uid="{00000000-0005-0000-0000-000043040000}"/>
    <cellStyle name="Cálculo 11 2 2 2 3" xfId="16015" xr:uid="{00000000-0005-0000-0000-000044040000}"/>
    <cellStyle name="Cálculo 11 2 2 2 3 2" xfId="31123" xr:uid="{00000000-0005-0000-0000-000045040000}"/>
    <cellStyle name="Cálculo 11 2 2 2 4" xfId="20130" xr:uid="{00000000-0005-0000-0000-000046040000}"/>
    <cellStyle name="Cálculo 11 2 2 3" xfId="8852" xr:uid="{00000000-0005-0000-0000-000047040000}"/>
    <cellStyle name="Cálculo 11 2 2 3 2" xfId="23960" xr:uid="{00000000-0005-0000-0000-000048040000}"/>
    <cellStyle name="Cálculo 11 2 3" xfId="2235" xr:uid="{00000000-0005-0000-0000-000049040000}"/>
    <cellStyle name="Cálculo 11 2 3 2" xfId="4872" xr:uid="{00000000-0005-0000-0000-00004A040000}"/>
    <cellStyle name="Cálculo 11 2 3 2 2" xfId="14048" xr:uid="{00000000-0005-0000-0000-00004B040000}"/>
    <cellStyle name="Cálculo 11 2 3 2 2 2" xfId="29156" xr:uid="{00000000-0005-0000-0000-00004C040000}"/>
    <cellStyle name="Cálculo 11 2 3 2 3" xfId="19980" xr:uid="{00000000-0005-0000-0000-00004D040000}"/>
    <cellStyle name="Cálculo 11 2 3 3" xfId="11783" xr:uid="{00000000-0005-0000-0000-00004E040000}"/>
    <cellStyle name="Cálculo 11 2 3 3 2" xfId="26891" xr:uid="{00000000-0005-0000-0000-00004F040000}"/>
    <cellStyle name="Cálculo 11 2 3 4" xfId="17460" xr:uid="{00000000-0005-0000-0000-000050040000}"/>
    <cellStyle name="Cálculo 11 2 4" xfId="2654" xr:uid="{00000000-0005-0000-0000-000051040000}"/>
    <cellStyle name="Cálculo 11 2 4 2" xfId="5291" xr:uid="{00000000-0005-0000-0000-000052040000}"/>
    <cellStyle name="Cálculo 11 2 4 2 2" xfId="11655" xr:uid="{00000000-0005-0000-0000-000053040000}"/>
    <cellStyle name="Cálculo 11 2 4 2 2 2" xfId="26763" xr:uid="{00000000-0005-0000-0000-000054040000}"/>
    <cellStyle name="Cálculo 11 2 4 2 3" xfId="14511" xr:uid="{00000000-0005-0000-0000-000055040000}"/>
    <cellStyle name="Cálculo 11 2 4 2 3 2" xfId="29619" xr:uid="{00000000-0005-0000-0000-000056040000}"/>
    <cellStyle name="Cálculo 11 2 4 2 4" xfId="20399" xr:uid="{00000000-0005-0000-0000-000057040000}"/>
    <cellStyle name="Cálculo 11 2 4 3" xfId="9121" xr:uid="{00000000-0005-0000-0000-000058040000}"/>
    <cellStyle name="Cálculo 11 2 4 3 2" xfId="24229" xr:uid="{00000000-0005-0000-0000-000059040000}"/>
    <cellStyle name="Cálculo 11 2 4 4" xfId="15521" xr:uid="{00000000-0005-0000-0000-00005A040000}"/>
    <cellStyle name="Cálculo 11 2 4 4 2" xfId="30629" xr:uid="{00000000-0005-0000-0000-00005B040000}"/>
    <cellStyle name="Cálculo 11 2 4 5" xfId="17762" xr:uid="{00000000-0005-0000-0000-00005C040000}"/>
    <cellStyle name="Cálculo 11 2 5" xfId="3245" xr:uid="{00000000-0005-0000-0000-00005D040000}"/>
    <cellStyle name="Cálculo 11 2 5 2" xfId="5882" xr:uid="{00000000-0005-0000-0000-00005E040000}"/>
    <cellStyle name="Cálculo 11 2 5 2 2" xfId="12193" xr:uid="{00000000-0005-0000-0000-00005F040000}"/>
    <cellStyle name="Cálculo 11 2 5 2 2 2" xfId="27301" xr:uid="{00000000-0005-0000-0000-000060040000}"/>
    <cellStyle name="Cálculo 11 2 5 2 3" xfId="14240" xr:uid="{00000000-0005-0000-0000-000061040000}"/>
    <cellStyle name="Cálculo 11 2 5 2 3 2" xfId="29348" xr:uid="{00000000-0005-0000-0000-000062040000}"/>
    <cellStyle name="Cálculo 11 2 5 2 4" xfId="20990" xr:uid="{00000000-0005-0000-0000-000063040000}"/>
    <cellStyle name="Cálculo 11 2 5 3" xfId="9627" xr:uid="{00000000-0005-0000-0000-000064040000}"/>
    <cellStyle name="Cálculo 11 2 5 3 2" xfId="24735" xr:uid="{00000000-0005-0000-0000-000065040000}"/>
    <cellStyle name="Cálculo 11 2 5 4" xfId="16329" xr:uid="{00000000-0005-0000-0000-000066040000}"/>
    <cellStyle name="Cálculo 11 2 5 4 2" xfId="31437" xr:uid="{00000000-0005-0000-0000-000067040000}"/>
    <cellStyle name="Cálculo 11 2 5 5" xfId="18353" xr:uid="{00000000-0005-0000-0000-000068040000}"/>
    <cellStyle name="Cálculo 11 2 6" xfId="3551" xr:uid="{00000000-0005-0000-0000-000069040000}"/>
    <cellStyle name="Cálculo 11 2 6 2" xfId="6188" xr:uid="{00000000-0005-0000-0000-00006A040000}"/>
    <cellStyle name="Cálculo 11 2 6 2 2" xfId="12499" xr:uid="{00000000-0005-0000-0000-00006B040000}"/>
    <cellStyle name="Cálculo 11 2 6 2 2 2" xfId="27607" xr:uid="{00000000-0005-0000-0000-00006C040000}"/>
    <cellStyle name="Cálculo 11 2 6 2 3" xfId="13968" xr:uid="{00000000-0005-0000-0000-00006D040000}"/>
    <cellStyle name="Cálculo 11 2 6 2 3 2" xfId="29076" xr:uid="{00000000-0005-0000-0000-00006E040000}"/>
    <cellStyle name="Cálculo 11 2 6 2 4" xfId="21296" xr:uid="{00000000-0005-0000-0000-00006F040000}"/>
    <cellStyle name="Cálculo 11 2 6 3" xfId="9933" xr:uid="{00000000-0005-0000-0000-000070040000}"/>
    <cellStyle name="Cálculo 11 2 6 3 2" xfId="25041" xr:uid="{00000000-0005-0000-0000-000071040000}"/>
    <cellStyle name="Cálculo 11 2 6 4" xfId="16202" xr:uid="{00000000-0005-0000-0000-000072040000}"/>
    <cellStyle name="Cálculo 11 2 6 4 2" xfId="31310" xr:uid="{00000000-0005-0000-0000-000073040000}"/>
    <cellStyle name="Cálculo 11 2 6 5" xfId="18659" xr:uid="{00000000-0005-0000-0000-000074040000}"/>
    <cellStyle name="Cálculo 11 2 7" xfId="3897" xr:uid="{00000000-0005-0000-0000-000075040000}"/>
    <cellStyle name="Cálculo 11 2 7 2" xfId="6534" xr:uid="{00000000-0005-0000-0000-000076040000}"/>
    <cellStyle name="Cálculo 11 2 7 2 2" xfId="12845" xr:uid="{00000000-0005-0000-0000-000077040000}"/>
    <cellStyle name="Cálculo 11 2 7 2 2 2" xfId="27953" xr:uid="{00000000-0005-0000-0000-000078040000}"/>
    <cellStyle name="Cálculo 11 2 7 2 3" xfId="13831" xr:uid="{00000000-0005-0000-0000-000079040000}"/>
    <cellStyle name="Cálculo 11 2 7 2 3 2" xfId="28939" xr:uid="{00000000-0005-0000-0000-00007A040000}"/>
    <cellStyle name="Cálculo 11 2 7 2 4" xfId="21642" xr:uid="{00000000-0005-0000-0000-00007B040000}"/>
    <cellStyle name="Cálculo 11 2 7 3" xfId="10279" xr:uid="{00000000-0005-0000-0000-00007C040000}"/>
    <cellStyle name="Cálculo 11 2 7 3 2" xfId="25387" xr:uid="{00000000-0005-0000-0000-00007D040000}"/>
    <cellStyle name="Cálculo 11 2 7 4" xfId="7182" xr:uid="{00000000-0005-0000-0000-00007E040000}"/>
    <cellStyle name="Cálculo 11 2 7 4 2" xfId="22290" xr:uid="{00000000-0005-0000-0000-00007F040000}"/>
    <cellStyle name="Cálculo 11 2 7 5" xfId="19005" xr:uid="{00000000-0005-0000-0000-000080040000}"/>
    <cellStyle name="Cálculo 11 2 8" xfId="4261" xr:uid="{00000000-0005-0000-0000-000081040000}"/>
    <cellStyle name="Cálculo 11 2 8 2" xfId="6898" xr:uid="{00000000-0005-0000-0000-000082040000}"/>
    <cellStyle name="Cálculo 11 2 8 2 2" xfId="13209" xr:uid="{00000000-0005-0000-0000-000083040000}"/>
    <cellStyle name="Cálculo 11 2 8 2 2 2" xfId="28317" xr:uid="{00000000-0005-0000-0000-000084040000}"/>
    <cellStyle name="Cálculo 11 2 8 2 3" xfId="16873" xr:uid="{00000000-0005-0000-0000-000085040000}"/>
    <cellStyle name="Cálculo 11 2 8 2 3 2" xfId="31981" xr:uid="{00000000-0005-0000-0000-000086040000}"/>
    <cellStyle name="Cálculo 11 2 8 2 4" xfId="22006" xr:uid="{00000000-0005-0000-0000-000087040000}"/>
    <cellStyle name="Cálculo 11 2 8 3" xfId="10643" xr:uid="{00000000-0005-0000-0000-000088040000}"/>
    <cellStyle name="Cálculo 11 2 8 3 2" xfId="25751" xr:uid="{00000000-0005-0000-0000-000089040000}"/>
    <cellStyle name="Cálculo 11 2 8 4" xfId="15304" xr:uid="{00000000-0005-0000-0000-00008A040000}"/>
    <cellStyle name="Cálculo 11 2 8 4 2" xfId="30412" xr:uid="{00000000-0005-0000-0000-00008B040000}"/>
    <cellStyle name="Cálculo 11 2 8 5" xfId="19369" xr:uid="{00000000-0005-0000-0000-00008C040000}"/>
    <cellStyle name="Cálculo 11 2 9" xfId="4462" xr:uid="{00000000-0005-0000-0000-00008D040000}"/>
    <cellStyle name="Cálculo 11 2 9 2" xfId="10844" xr:uid="{00000000-0005-0000-0000-00008E040000}"/>
    <cellStyle name="Cálculo 11 2 9 2 2" xfId="25952" xr:uid="{00000000-0005-0000-0000-00008F040000}"/>
    <cellStyle name="Cálculo 11 2 9 3" xfId="8193" xr:uid="{00000000-0005-0000-0000-000090040000}"/>
    <cellStyle name="Cálculo 11 2 9 3 2" xfId="23301" xr:uid="{00000000-0005-0000-0000-000091040000}"/>
    <cellStyle name="Cálculo 11 2 9 4" xfId="19570" xr:uid="{00000000-0005-0000-0000-000092040000}"/>
    <cellStyle name="Cálculo 11 3" xfId="1808" xr:uid="{00000000-0005-0000-0000-000093040000}"/>
    <cellStyle name="Cálculo 11 3 10" xfId="16412" xr:uid="{00000000-0005-0000-0000-000094040000}"/>
    <cellStyle name="Cálculo 11 3 10 2" xfId="31520" xr:uid="{00000000-0005-0000-0000-000095040000}"/>
    <cellStyle name="Cálculo 11 3 11" xfId="7564" xr:uid="{00000000-0005-0000-0000-000096040000}"/>
    <cellStyle name="Cálculo 11 3 11 2" xfId="22672" xr:uid="{00000000-0005-0000-0000-000097040000}"/>
    <cellStyle name="Cálculo 11 3 12" xfId="17033" xr:uid="{00000000-0005-0000-0000-000098040000}"/>
    <cellStyle name="Cálculo 11 3 2" xfId="2368" xr:uid="{00000000-0005-0000-0000-000099040000}"/>
    <cellStyle name="Cálculo 11 3 2 2" xfId="5005" xr:uid="{00000000-0005-0000-0000-00009A040000}"/>
    <cellStyle name="Cálculo 11 3 2 2 2" xfId="11369" xr:uid="{00000000-0005-0000-0000-00009B040000}"/>
    <cellStyle name="Cálculo 11 3 2 2 2 2" xfId="26477" xr:uid="{00000000-0005-0000-0000-00009C040000}"/>
    <cellStyle name="Cálculo 11 3 2 2 3" xfId="14371" xr:uid="{00000000-0005-0000-0000-00009D040000}"/>
    <cellStyle name="Cálculo 11 3 2 2 3 2" xfId="29479" xr:uid="{00000000-0005-0000-0000-00009E040000}"/>
    <cellStyle name="Cálculo 11 3 2 2 4" xfId="20113" xr:uid="{00000000-0005-0000-0000-00009F040000}"/>
    <cellStyle name="Cálculo 11 3 2 3" xfId="8835" xr:uid="{00000000-0005-0000-0000-0000A0040000}"/>
    <cellStyle name="Cálculo 11 3 2 3 2" xfId="23943" xr:uid="{00000000-0005-0000-0000-0000A1040000}"/>
    <cellStyle name="Cálculo 11 3 2 4" xfId="7652" xr:uid="{00000000-0005-0000-0000-0000A2040000}"/>
    <cellStyle name="Cálculo 11 3 2 4 2" xfId="22760" xr:uid="{00000000-0005-0000-0000-0000A3040000}"/>
    <cellStyle name="Cálculo 11 3 2 5" xfId="13838" xr:uid="{00000000-0005-0000-0000-0000A4040000}"/>
    <cellStyle name="Cálculo 11 3 2 5 2" xfId="28946" xr:uid="{00000000-0005-0000-0000-0000A5040000}"/>
    <cellStyle name="Cálculo 11 3 2 6" xfId="17576" xr:uid="{00000000-0005-0000-0000-0000A6040000}"/>
    <cellStyle name="Cálculo 11 3 3" xfId="2252" xr:uid="{00000000-0005-0000-0000-0000A7040000}"/>
    <cellStyle name="Cálculo 11 3 3 2" xfId="4889" xr:uid="{00000000-0005-0000-0000-0000A8040000}"/>
    <cellStyle name="Cálculo 11 3 3 2 2" xfId="14244" xr:uid="{00000000-0005-0000-0000-0000A9040000}"/>
    <cellStyle name="Cálculo 11 3 3 2 2 2" xfId="29352" xr:uid="{00000000-0005-0000-0000-0000AA040000}"/>
    <cellStyle name="Cálculo 11 3 3 2 3" xfId="19997" xr:uid="{00000000-0005-0000-0000-0000AB040000}"/>
    <cellStyle name="Cálculo 11 3 3 3" xfId="13369" xr:uid="{00000000-0005-0000-0000-0000AC040000}"/>
    <cellStyle name="Cálculo 11 3 3 3 2" xfId="28477" xr:uid="{00000000-0005-0000-0000-0000AD040000}"/>
    <cellStyle name="Cálculo 11 3 3 4" xfId="17477" xr:uid="{00000000-0005-0000-0000-0000AE040000}"/>
    <cellStyle name="Cálculo 11 3 4" xfId="2339" xr:uid="{00000000-0005-0000-0000-0000AF040000}"/>
    <cellStyle name="Cálculo 11 3 4 2" xfId="4976" xr:uid="{00000000-0005-0000-0000-0000B0040000}"/>
    <cellStyle name="Cálculo 11 3 4 2 2" xfId="11340" xr:uid="{00000000-0005-0000-0000-0000B1040000}"/>
    <cellStyle name="Cálculo 11 3 4 2 2 2" xfId="26448" xr:uid="{00000000-0005-0000-0000-0000B2040000}"/>
    <cellStyle name="Cálculo 11 3 4 2 3" xfId="13718" xr:uid="{00000000-0005-0000-0000-0000B3040000}"/>
    <cellStyle name="Cálculo 11 3 4 2 3 2" xfId="28826" xr:uid="{00000000-0005-0000-0000-0000B4040000}"/>
    <cellStyle name="Cálculo 11 3 4 2 4" xfId="20084" xr:uid="{00000000-0005-0000-0000-0000B5040000}"/>
    <cellStyle name="Cálculo 11 3 4 3" xfId="8806" xr:uid="{00000000-0005-0000-0000-0000B6040000}"/>
    <cellStyle name="Cálculo 11 3 4 3 2" xfId="23914" xr:uid="{00000000-0005-0000-0000-0000B7040000}"/>
    <cellStyle name="Cálculo 11 3 4 4" xfId="15776" xr:uid="{00000000-0005-0000-0000-0000B8040000}"/>
    <cellStyle name="Cálculo 11 3 4 4 2" xfId="30884" xr:uid="{00000000-0005-0000-0000-0000B9040000}"/>
    <cellStyle name="Cálculo 11 3 4 5" xfId="17564" xr:uid="{00000000-0005-0000-0000-0000BA040000}"/>
    <cellStyle name="Cálculo 11 3 5" xfId="3228" xr:uid="{00000000-0005-0000-0000-0000BB040000}"/>
    <cellStyle name="Cálculo 11 3 5 2" xfId="5865" xr:uid="{00000000-0005-0000-0000-0000BC040000}"/>
    <cellStyle name="Cálculo 11 3 5 2 2" xfId="12176" xr:uid="{00000000-0005-0000-0000-0000BD040000}"/>
    <cellStyle name="Cálculo 11 3 5 2 2 2" xfId="27284" xr:uid="{00000000-0005-0000-0000-0000BE040000}"/>
    <cellStyle name="Cálculo 11 3 5 2 3" xfId="11685" xr:uid="{00000000-0005-0000-0000-0000BF040000}"/>
    <cellStyle name="Cálculo 11 3 5 2 3 2" xfId="26793" xr:uid="{00000000-0005-0000-0000-0000C0040000}"/>
    <cellStyle name="Cálculo 11 3 5 2 4" xfId="20973" xr:uid="{00000000-0005-0000-0000-0000C1040000}"/>
    <cellStyle name="Cálculo 11 3 5 3" xfId="9610" xr:uid="{00000000-0005-0000-0000-0000C2040000}"/>
    <cellStyle name="Cálculo 11 3 5 3 2" xfId="24718" xr:uid="{00000000-0005-0000-0000-0000C3040000}"/>
    <cellStyle name="Cálculo 11 3 5 4" xfId="15535" xr:uid="{00000000-0005-0000-0000-0000C4040000}"/>
    <cellStyle name="Cálculo 11 3 5 4 2" xfId="30643" xr:uid="{00000000-0005-0000-0000-0000C5040000}"/>
    <cellStyle name="Cálculo 11 3 5 5" xfId="18336" xr:uid="{00000000-0005-0000-0000-0000C6040000}"/>
    <cellStyle name="Cálculo 11 3 6" xfId="2310" xr:uid="{00000000-0005-0000-0000-0000C7040000}"/>
    <cellStyle name="Cálculo 11 3 6 2" xfId="4947" xr:uid="{00000000-0005-0000-0000-0000C8040000}"/>
    <cellStyle name="Cálculo 11 3 6 2 2" xfId="11311" xr:uid="{00000000-0005-0000-0000-0000C9040000}"/>
    <cellStyle name="Cálculo 11 3 6 2 2 2" xfId="26419" xr:uid="{00000000-0005-0000-0000-0000CA040000}"/>
    <cellStyle name="Cálculo 11 3 6 2 3" xfId="14552" xr:uid="{00000000-0005-0000-0000-0000CB040000}"/>
    <cellStyle name="Cálculo 11 3 6 2 3 2" xfId="29660" xr:uid="{00000000-0005-0000-0000-0000CC040000}"/>
    <cellStyle name="Cálculo 11 3 6 2 4" xfId="20055" xr:uid="{00000000-0005-0000-0000-0000CD040000}"/>
    <cellStyle name="Cálculo 11 3 6 3" xfId="8777" xr:uid="{00000000-0005-0000-0000-0000CE040000}"/>
    <cellStyle name="Cálculo 11 3 6 3 2" xfId="23885" xr:uid="{00000000-0005-0000-0000-0000CF040000}"/>
    <cellStyle name="Cálculo 11 3 6 4" xfId="13989" xr:uid="{00000000-0005-0000-0000-0000D0040000}"/>
    <cellStyle name="Cálculo 11 3 6 4 2" xfId="29097" xr:uid="{00000000-0005-0000-0000-0000D1040000}"/>
    <cellStyle name="Cálculo 11 3 6 5" xfId="17535" xr:uid="{00000000-0005-0000-0000-0000D2040000}"/>
    <cellStyle name="Cálculo 11 3 7" xfId="3880" xr:uid="{00000000-0005-0000-0000-0000D3040000}"/>
    <cellStyle name="Cálculo 11 3 7 2" xfId="6517" xr:uid="{00000000-0005-0000-0000-0000D4040000}"/>
    <cellStyle name="Cálculo 11 3 7 2 2" xfId="12828" xr:uid="{00000000-0005-0000-0000-0000D5040000}"/>
    <cellStyle name="Cálculo 11 3 7 2 2 2" xfId="27936" xr:uid="{00000000-0005-0000-0000-0000D6040000}"/>
    <cellStyle name="Cálculo 11 3 7 2 3" xfId="15144" xr:uid="{00000000-0005-0000-0000-0000D7040000}"/>
    <cellStyle name="Cálculo 11 3 7 2 3 2" xfId="30252" xr:uid="{00000000-0005-0000-0000-0000D8040000}"/>
    <cellStyle name="Cálculo 11 3 7 2 4" xfId="21625" xr:uid="{00000000-0005-0000-0000-0000D9040000}"/>
    <cellStyle name="Cálculo 11 3 7 3" xfId="10262" xr:uid="{00000000-0005-0000-0000-0000DA040000}"/>
    <cellStyle name="Cálculo 11 3 7 3 2" xfId="25370" xr:uid="{00000000-0005-0000-0000-0000DB040000}"/>
    <cellStyle name="Cálculo 11 3 7 4" xfId="16441" xr:uid="{00000000-0005-0000-0000-0000DC040000}"/>
    <cellStyle name="Cálculo 11 3 7 4 2" xfId="31549" xr:uid="{00000000-0005-0000-0000-0000DD040000}"/>
    <cellStyle name="Cálculo 11 3 7 5" xfId="18988" xr:uid="{00000000-0005-0000-0000-0000DE040000}"/>
    <cellStyle name="Cálculo 11 3 8" xfId="4445" xr:uid="{00000000-0005-0000-0000-0000DF040000}"/>
    <cellStyle name="Cálculo 11 3 8 2" xfId="10827" xr:uid="{00000000-0005-0000-0000-0000E0040000}"/>
    <cellStyle name="Cálculo 11 3 8 2 2" xfId="25935" xr:uid="{00000000-0005-0000-0000-0000E1040000}"/>
    <cellStyle name="Cálculo 11 3 8 3" xfId="14858" xr:uid="{00000000-0005-0000-0000-0000E2040000}"/>
    <cellStyle name="Cálculo 11 3 8 3 2" xfId="29966" xr:uid="{00000000-0005-0000-0000-0000E3040000}"/>
    <cellStyle name="Cálculo 11 3 8 4" xfId="19553" xr:uid="{00000000-0005-0000-0000-0000E4040000}"/>
    <cellStyle name="Cálculo 11 3 9" xfId="8309" xr:uid="{00000000-0005-0000-0000-0000E5040000}"/>
    <cellStyle name="Cálculo 11 3 9 2" xfId="23417" xr:uid="{00000000-0005-0000-0000-0000E6040000}"/>
    <cellStyle name="Cálculo 11 4" xfId="2045" xr:uid="{00000000-0005-0000-0000-0000E7040000}"/>
    <cellStyle name="Cálculo 11 4 10" xfId="15019" xr:uid="{00000000-0005-0000-0000-0000E8040000}"/>
    <cellStyle name="Cálculo 11 4 10 2" xfId="30127" xr:uid="{00000000-0005-0000-0000-0000E9040000}"/>
    <cellStyle name="Cálculo 11 4 11" xfId="15525" xr:uid="{00000000-0005-0000-0000-0000EA040000}"/>
    <cellStyle name="Cálculo 11 4 11 2" xfId="30633" xr:uid="{00000000-0005-0000-0000-0000EB040000}"/>
    <cellStyle name="Cálculo 11 4 12" xfId="17270" xr:uid="{00000000-0005-0000-0000-0000EC040000}"/>
    <cellStyle name="Cálculo 11 4 2" xfId="2552" xr:uid="{00000000-0005-0000-0000-0000ED040000}"/>
    <cellStyle name="Cálculo 11 4 2 2" xfId="5189" xr:uid="{00000000-0005-0000-0000-0000EE040000}"/>
    <cellStyle name="Cálculo 11 4 2 2 2" xfId="11553" xr:uid="{00000000-0005-0000-0000-0000EF040000}"/>
    <cellStyle name="Cálculo 11 4 2 2 2 2" xfId="26661" xr:uid="{00000000-0005-0000-0000-0000F0040000}"/>
    <cellStyle name="Cálculo 11 4 2 2 3" xfId="11785" xr:uid="{00000000-0005-0000-0000-0000F1040000}"/>
    <cellStyle name="Cálculo 11 4 2 2 3 2" xfId="26893" xr:uid="{00000000-0005-0000-0000-0000F2040000}"/>
    <cellStyle name="Cálculo 11 4 2 2 4" xfId="20297" xr:uid="{00000000-0005-0000-0000-0000F3040000}"/>
    <cellStyle name="Cálculo 11 4 2 3" xfId="9019" xr:uid="{00000000-0005-0000-0000-0000F4040000}"/>
    <cellStyle name="Cálculo 11 4 2 3 2" xfId="24127" xr:uid="{00000000-0005-0000-0000-0000F5040000}"/>
    <cellStyle name="Cálculo 11 4 2 4" xfId="11775" xr:uid="{00000000-0005-0000-0000-0000F6040000}"/>
    <cellStyle name="Cálculo 11 4 2 4 2" xfId="26883" xr:uid="{00000000-0005-0000-0000-0000F7040000}"/>
    <cellStyle name="Cálculo 11 4 2 5" xfId="7687" xr:uid="{00000000-0005-0000-0000-0000F8040000}"/>
    <cellStyle name="Cálculo 11 4 2 5 2" xfId="22795" xr:uid="{00000000-0005-0000-0000-0000F9040000}"/>
    <cellStyle name="Cálculo 11 4 2 6" xfId="17660" xr:uid="{00000000-0005-0000-0000-0000FA040000}"/>
    <cellStyle name="Cálculo 11 4 3" xfId="2805" xr:uid="{00000000-0005-0000-0000-0000FB040000}"/>
    <cellStyle name="Cálculo 11 4 3 2" xfId="5442" xr:uid="{00000000-0005-0000-0000-0000FC040000}"/>
    <cellStyle name="Cálculo 11 4 3 2 2" xfId="7258" xr:uid="{00000000-0005-0000-0000-0000FD040000}"/>
    <cellStyle name="Cálculo 11 4 3 2 2 2" xfId="22366" xr:uid="{00000000-0005-0000-0000-0000FE040000}"/>
    <cellStyle name="Cálculo 11 4 3 2 3" xfId="20550" xr:uid="{00000000-0005-0000-0000-0000FF040000}"/>
    <cellStyle name="Cálculo 11 4 3 3" xfId="13475" xr:uid="{00000000-0005-0000-0000-000000050000}"/>
    <cellStyle name="Cálculo 11 4 3 3 2" xfId="28583" xr:uid="{00000000-0005-0000-0000-000001050000}"/>
    <cellStyle name="Cálculo 11 4 3 4" xfId="17913" xr:uid="{00000000-0005-0000-0000-000002050000}"/>
    <cellStyle name="Cálculo 11 4 4" xfId="3108" xr:uid="{00000000-0005-0000-0000-000003050000}"/>
    <cellStyle name="Cálculo 11 4 4 2" xfId="5745" xr:uid="{00000000-0005-0000-0000-000004050000}"/>
    <cellStyle name="Cálculo 11 4 4 2 2" xfId="12056" xr:uid="{00000000-0005-0000-0000-000005050000}"/>
    <cellStyle name="Cálculo 11 4 4 2 2 2" xfId="27164" xr:uid="{00000000-0005-0000-0000-000006050000}"/>
    <cellStyle name="Cálculo 11 4 4 2 3" xfId="16538" xr:uid="{00000000-0005-0000-0000-000007050000}"/>
    <cellStyle name="Cálculo 11 4 4 2 3 2" xfId="31646" xr:uid="{00000000-0005-0000-0000-000008050000}"/>
    <cellStyle name="Cálculo 11 4 4 2 4" xfId="20853" xr:uid="{00000000-0005-0000-0000-000009050000}"/>
    <cellStyle name="Cálculo 11 4 4 3" xfId="9490" xr:uid="{00000000-0005-0000-0000-00000A050000}"/>
    <cellStyle name="Cálculo 11 4 4 3 2" xfId="24598" xr:uid="{00000000-0005-0000-0000-00000B050000}"/>
    <cellStyle name="Cálculo 11 4 4 4" xfId="7158" xr:uid="{00000000-0005-0000-0000-00000C050000}"/>
    <cellStyle name="Cálculo 11 4 4 4 2" xfId="22266" xr:uid="{00000000-0005-0000-0000-00000D050000}"/>
    <cellStyle name="Cálculo 11 4 4 5" xfId="18216" xr:uid="{00000000-0005-0000-0000-00000E050000}"/>
    <cellStyle name="Cálculo 11 4 5" xfId="3434" xr:uid="{00000000-0005-0000-0000-00000F050000}"/>
    <cellStyle name="Cálculo 11 4 5 2" xfId="6071" xr:uid="{00000000-0005-0000-0000-000010050000}"/>
    <cellStyle name="Cálculo 11 4 5 2 2" xfId="12382" xr:uid="{00000000-0005-0000-0000-000011050000}"/>
    <cellStyle name="Cálculo 11 4 5 2 2 2" xfId="27490" xr:uid="{00000000-0005-0000-0000-000012050000}"/>
    <cellStyle name="Cálculo 11 4 5 2 3" xfId="8097" xr:uid="{00000000-0005-0000-0000-000013050000}"/>
    <cellStyle name="Cálculo 11 4 5 2 3 2" xfId="23205" xr:uid="{00000000-0005-0000-0000-000014050000}"/>
    <cellStyle name="Cálculo 11 4 5 2 4" xfId="21179" xr:uid="{00000000-0005-0000-0000-000015050000}"/>
    <cellStyle name="Cálculo 11 4 5 3" xfId="9816" xr:uid="{00000000-0005-0000-0000-000016050000}"/>
    <cellStyle name="Cálculo 11 4 5 3 2" xfId="24924" xr:uid="{00000000-0005-0000-0000-000017050000}"/>
    <cellStyle name="Cálculo 11 4 5 4" xfId="7351" xr:uid="{00000000-0005-0000-0000-000018050000}"/>
    <cellStyle name="Cálculo 11 4 5 4 2" xfId="22459" xr:uid="{00000000-0005-0000-0000-000019050000}"/>
    <cellStyle name="Cálculo 11 4 5 5" xfId="18542" xr:uid="{00000000-0005-0000-0000-00001A050000}"/>
    <cellStyle name="Cálculo 11 4 6" xfId="3740" xr:uid="{00000000-0005-0000-0000-00001B050000}"/>
    <cellStyle name="Cálculo 11 4 6 2" xfId="6377" xr:uid="{00000000-0005-0000-0000-00001C050000}"/>
    <cellStyle name="Cálculo 11 4 6 2 2" xfId="12688" xr:uid="{00000000-0005-0000-0000-00001D050000}"/>
    <cellStyle name="Cálculo 11 4 6 2 2 2" xfId="27796" xr:uid="{00000000-0005-0000-0000-00001E050000}"/>
    <cellStyle name="Cálculo 11 4 6 2 3" xfId="7665" xr:uid="{00000000-0005-0000-0000-00001F050000}"/>
    <cellStyle name="Cálculo 11 4 6 2 3 2" xfId="22773" xr:uid="{00000000-0005-0000-0000-000020050000}"/>
    <cellStyle name="Cálculo 11 4 6 2 4" xfId="21485" xr:uid="{00000000-0005-0000-0000-000021050000}"/>
    <cellStyle name="Cálculo 11 4 6 3" xfId="10122" xr:uid="{00000000-0005-0000-0000-000022050000}"/>
    <cellStyle name="Cálculo 11 4 6 3 2" xfId="25230" xr:uid="{00000000-0005-0000-0000-000023050000}"/>
    <cellStyle name="Cálculo 11 4 6 4" xfId="14710" xr:uid="{00000000-0005-0000-0000-000024050000}"/>
    <cellStyle name="Cálculo 11 4 6 4 2" xfId="29818" xr:uid="{00000000-0005-0000-0000-000025050000}"/>
    <cellStyle name="Cálculo 11 4 6 5" xfId="18848" xr:uid="{00000000-0005-0000-0000-000026050000}"/>
    <cellStyle name="Cálculo 11 4 7" xfId="4117" xr:uid="{00000000-0005-0000-0000-000027050000}"/>
    <cellStyle name="Cálculo 11 4 7 2" xfId="6754" xr:uid="{00000000-0005-0000-0000-000028050000}"/>
    <cellStyle name="Cálculo 11 4 7 2 2" xfId="13065" xr:uid="{00000000-0005-0000-0000-000029050000}"/>
    <cellStyle name="Cálculo 11 4 7 2 2 2" xfId="28173" xr:uid="{00000000-0005-0000-0000-00002A050000}"/>
    <cellStyle name="Cálculo 11 4 7 2 3" xfId="16739" xr:uid="{00000000-0005-0000-0000-00002B050000}"/>
    <cellStyle name="Cálculo 11 4 7 2 3 2" xfId="31847" xr:uid="{00000000-0005-0000-0000-00002C050000}"/>
    <cellStyle name="Cálculo 11 4 7 2 4" xfId="21862" xr:uid="{00000000-0005-0000-0000-00002D050000}"/>
    <cellStyle name="Cálculo 11 4 7 3" xfId="10499" xr:uid="{00000000-0005-0000-0000-00002E050000}"/>
    <cellStyle name="Cálculo 11 4 7 3 2" xfId="25607" xr:uid="{00000000-0005-0000-0000-00002F050000}"/>
    <cellStyle name="Cálculo 11 4 7 4" xfId="15706" xr:uid="{00000000-0005-0000-0000-000030050000}"/>
    <cellStyle name="Cálculo 11 4 7 4 2" xfId="30814" xr:uid="{00000000-0005-0000-0000-000031050000}"/>
    <cellStyle name="Cálculo 11 4 7 5" xfId="19225" xr:uid="{00000000-0005-0000-0000-000032050000}"/>
    <cellStyle name="Cálculo 11 4 8" xfId="4682" xr:uid="{00000000-0005-0000-0000-000033050000}"/>
    <cellStyle name="Cálculo 11 4 8 2" xfId="11064" xr:uid="{00000000-0005-0000-0000-000034050000}"/>
    <cellStyle name="Cálculo 11 4 8 2 2" xfId="26172" xr:uid="{00000000-0005-0000-0000-000035050000}"/>
    <cellStyle name="Cálculo 11 4 8 3" xfId="11668" xr:uid="{00000000-0005-0000-0000-000036050000}"/>
    <cellStyle name="Cálculo 11 4 8 3 2" xfId="26776" xr:uid="{00000000-0005-0000-0000-000037050000}"/>
    <cellStyle name="Cálculo 11 4 8 4" xfId="19790" xr:uid="{00000000-0005-0000-0000-000038050000}"/>
    <cellStyle name="Cálculo 11 4 9" xfId="8543" xr:uid="{00000000-0005-0000-0000-000039050000}"/>
    <cellStyle name="Cálculo 11 4 9 2" xfId="23651" xr:uid="{00000000-0005-0000-0000-00003A050000}"/>
    <cellStyle name="Cálculo 11 5" xfId="2076" xr:uid="{00000000-0005-0000-0000-00003B050000}"/>
    <cellStyle name="Cálculo 11 5 10" xfId="7205" xr:uid="{00000000-0005-0000-0000-00003C050000}"/>
    <cellStyle name="Cálculo 11 5 10 2" xfId="22313" xr:uid="{00000000-0005-0000-0000-00003D050000}"/>
    <cellStyle name="Cálculo 11 5 11" xfId="17301" xr:uid="{00000000-0005-0000-0000-00003E050000}"/>
    <cellStyle name="Cálculo 11 5 2" xfId="2836" xr:uid="{00000000-0005-0000-0000-00003F050000}"/>
    <cellStyle name="Cálculo 11 5 2 2" xfId="5473" xr:uid="{00000000-0005-0000-0000-000040050000}"/>
    <cellStyle name="Cálculo 11 5 2 2 2" xfId="15203" xr:uid="{00000000-0005-0000-0000-000041050000}"/>
    <cellStyle name="Cálculo 11 5 2 2 2 2" xfId="30311" xr:uid="{00000000-0005-0000-0000-000042050000}"/>
    <cellStyle name="Cálculo 11 5 2 2 3" xfId="20581" xr:uid="{00000000-0005-0000-0000-000043050000}"/>
    <cellStyle name="Cálculo 11 5 2 3" xfId="15106" xr:uid="{00000000-0005-0000-0000-000044050000}"/>
    <cellStyle name="Cálculo 11 5 2 3 2" xfId="30214" xr:uid="{00000000-0005-0000-0000-000045050000}"/>
    <cellStyle name="Cálculo 11 5 2 4" xfId="17944" xr:uid="{00000000-0005-0000-0000-000046050000}"/>
    <cellStyle name="Cálculo 11 5 3" xfId="3139" xr:uid="{00000000-0005-0000-0000-000047050000}"/>
    <cellStyle name="Cálculo 11 5 3 2" xfId="5776" xr:uid="{00000000-0005-0000-0000-000048050000}"/>
    <cellStyle name="Cálculo 11 5 3 2 2" xfId="12087" xr:uid="{00000000-0005-0000-0000-000049050000}"/>
    <cellStyle name="Cálculo 11 5 3 2 2 2" xfId="27195" xr:uid="{00000000-0005-0000-0000-00004A050000}"/>
    <cellStyle name="Cálculo 11 5 3 2 3" xfId="16466" xr:uid="{00000000-0005-0000-0000-00004B050000}"/>
    <cellStyle name="Cálculo 11 5 3 2 3 2" xfId="31574" xr:uid="{00000000-0005-0000-0000-00004C050000}"/>
    <cellStyle name="Cálculo 11 5 3 2 4" xfId="20884" xr:uid="{00000000-0005-0000-0000-00004D050000}"/>
    <cellStyle name="Cálculo 11 5 3 3" xfId="9521" xr:uid="{00000000-0005-0000-0000-00004E050000}"/>
    <cellStyle name="Cálculo 11 5 3 3 2" xfId="24629" xr:uid="{00000000-0005-0000-0000-00004F050000}"/>
    <cellStyle name="Cálculo 11 5 3 4" xfId="14743" xr:uid="{00000000-0005-0000-0000-000050050000}"/>
    <cellStyle name="Cálculo 11 5 3 4 2" xfId="29851" xr:uid="{00000000-0005-0000-0000-000051050000}"/>
    <cellStyle name="Cálculo 11 5 3 5" xfId="18247" xr:uid="{00000000-0005-0000-0000-000052050000}"/>
    <cellStyle name="Cálculo 11 5 4" xfId="3465" xr:uid="{00000000-0005-0000-0000-000053050000}"/>
    <cellStyle name="Cálculo 11 5 4 2" xfId="6102" xr:uid="{00000000-0005-0000-0000-000054050000}"/>
    <cellStyle name="Cálculo 11 5 4 2 2" xfId="12413" xr:uid="{00000000-0005-0000-0000-000055050000}"/>
    <cellStyle name="Cálculo 11 5 4 2 2 2" xfId="27521" xr:uid="{00000000-0005-0000-0000-000056050000}"/>
    <cellStyle name="Cálculo 11 5 4 2 3" xfId="14492" xr:uid="{00000000-0005-0000-0000-000057050000}"/>
    <cellStyle name="Cálculo 11 5 4 2 3 2" xfId="29600" xr:uid="{00000000-0005-0000-0000-000058050000}"/>
    <cellStyle name="Cálculo 11 5 4 2 4" xfId="21210" xr:uid="{00000000-0005-0000-0000-000059050000}"/>
    <cellStyle name="Cálculo 11 5 4 3" xfId="9847" xr:uid="{00000000-0005-0000-0000-00005A050000}"/>
    <cellStyle name="Cálculo 11 5 4 3 2" xfId="24955" xr:uid="{00000000-0005-0000-0000-00005B050000}"/>
    <cellStyle name="Cálculo 11 5 4 4" xfId="7107" xr:uid="{00000000-0005-0000-0000-00005C050000}"/>
    <cellStyle name="Cálculo 11 5 4 4 2" xfId="22215" xr:uid="{00000000-0005-0000-0000-00005D050000}"/>
    <cellStyle name="Cálculo 11 5 4 5" xfId="18573" xr:uid="{00000000-0005-0000-0000-00005E050000}"/>
    <cellStyle name="Cálculo 11 5 5" xfId="3771" xr:uid="{00000000-0005-0000-0000-00005F050000}"/>
    <cellStyle name="Cálculo 11 5 5 2" xfId="6408" xr:uid="{00000000-0005-0000-0000-000060050000}"/>
    <cellStyle name="Cálculo 11 5 5 2 2" xfId="12719" xr:uid="{00000000-0005-0000-0000-000061050000}"/>
    <cellStyle name="Cálculo 11 5 5 2 2 2" xfId="27827" xr:uid="{00000000-0005-0000-0000-000062050000}"/>
    <cellStyle name="Cálculo 11 5 5 2 3" xfId="13589" xr:uid="{00000000-0005-0000-0000-000063050000}"/>
    <cellStyle name="Cálculo 11 5 5 2 3 2" xfId="28697" xr:uid="{00000000-0005-0000-0000-000064050000}"/>
    <cellStyle name="Cálculo 11 5 5 2 4" xfId="21516" xr:uid="{00000000-0005-0000-0000-000065050000}"/>
    <cellStyle name="Cálculo 11 5 5 3" xfId="10153" xr:uid="{00000000-0005-0000-0000-000066050000}"/>
    <cellStyle name="Cálculo 11 5 5 3 2" xfId="25261" xr:uid="{00000000-0005-0000-0000-000067050000}"/>
    <cellStyle name="Cálculo 11 5 5 4" xfId="13707" xr:uid="{00000000-0005-0000-0000-000068050000}"/>
    <cellStyle name="Cálculo 11 5 5 4 2" xfId="28815" xr:uid="{00000000-0005-0000-0000-000069050000}"/>
    <cellStyle name="Cálculo 11 5 5 5" xfId="18879" xr:uid="{00000000-0005-0000-0000-00006A050000}"/>
    <cellStyle name="Cálculo 11 5 6" xfId="4148" xr:uid="{00000000-0005-0000-0000-00006B050000}"/>
    <cellStyle name="Cálculo 11 5 6 2" xfId="6785" xr:uid="{00000000-0005-0000-0000-00006C050000}"/>
    <cellStyle name="Cálculo 11 5 6 2 2" xfId="13096" xr:uid="{00000000-0005-0000-0000-00006D050000}"/>
    <cellStyle name="Cálculo 11 5 6 2 2 2" xfId="28204" xr:uid="{00000000-0005-0000-0000-00006E050000}"/>
    <cellStyle name="Cálculo 11 5 6 2 3" xfId="16770" xr:uid="{00000000-0005-0000-0000-00006F050000}"/>
    <cellStyle name="Cálculo 11 5 6 2 3 2" xfId="31878" xr:uid="{00000000-0005-0000-0000-000070050000}"/>
    <cellStyle name="Cálculo 11 5 6 2 4" xfId="21893" xr:uid="{00000000-0005-0000-0000-000071050000}"/>
    <cellStyle name="Cálculo 11 5 6 3" xfId="10530" xr:uid="{00000000-0005-0000-0000-000072050000}"/>
    <cellStyle name="Cálculo 11 5 6 3 2" xfId="25638" xr:uid="{00000000-0005-0000-0000-000073050000}"/>
    <cellStyle name="Cálculo 11 5 6 4" xfId="8231" xr:uid="{00000000-0005-0000-0000-000074050000}"/>
    <cellStyle name="Cálculo 11 5 6 4 2" xfId="23339" xr:uid="{00000000-0005-0000-0000-000075050000}"/>
    <cellStyle name="Cálculo 11 5 6 5" xfId="19256" xr:uid="{00000000-0005-0000-0000-000076050000}"/>
    <cellStyle name="Cálculo 11 5 7" xfId="4713" xr:uid="{00000000-0005-0000-0000-000077050000}"/>
    <cellStyle name="Cálculo 11 5 7 2" xfId="11095" xr:uid="{00000000-0005-0000-0000-000078050000}"/>
    <cellStyle name="Cálculo 11 5 7 2 2" xfId="26203" xr:uid="{00000000-0005-0000-0000-000079050000}"/>
    <cellStyle name="Cálculo 11 5 7 3" xfId="15211" xr:uid="{00000000-0005-0000-0000-00007A050000}"/>
    <cellStyle name="Cálculo 11 5 7 3 2" xfId="30319" xr:uid="{00000000-0005-0000-0000-00007B050000}"/>
    <cellStyle name="Cálculo 11 5 7 4" xfId="19821" xr:uid="{00000000-0005-0000-0000-00007C050000}"/>
    <cellStyle name="Cálculo 11 5 8" xfId="8574" xr:uid="{00000000-0005-0000-0000-00007D050000}"/>
    <cellStyle name="Cálculo 11 5 8 2" xfId="23682" xr:uid="{00000000-0005-0000-0000-00007E050000}"/>
    <cellStyle name="Cálculo 11 5 9" xfId="15642" xr:uid="{00000000-0005-0000-0000-00007F050000}"/>
    <cellStyle name="Cálculo 11 5 9 2" xfId="30750" xr:uid="{00000000-0005-0000-0000-000080050000}"/>
    <cellStyle name="Cálculo 12" xfId="752" xr:uid="{00000000-0005-0000-0000-000081050000}"/>
    <cellStyle name="Cálculo 12 2" xfId="1826" xr:uid="{00000000-0005-0000-0000-000082050000}"/>
    <cellStyle name="Cálculo 12 2 10" xfId="8327" xr:uid="{00000000-0005-0000-0000-000083050000}"/>
    <cellStyle name="Cálculo 12 2 10 2" xfId="23435" xr:uid="{00000000-0005-0000-0000-000084050000}"/>
    <cellStyle name="Cálculo 12 2 11" xfId="8050" xr:uid="{00000000-0005-0000-0000-000085050000}"/>
    <cellStyle name="Cálculo 12 2 11 2" xfId="23158" xr:uid="{00000000-0005-0000-0000-000086050000}"/>
    <cellStyle name="Cálculo 12 2 12" xfId="13480" xr:uid="{00000000-0005-0000-0000-000087050000}"/>
    <cellStyle name="Cálculo 12 2 12 2" xfId="28588" xr:uid="{00000000-0005-0000-0000-000088050000}"/>
    <cellStyle name="Cálculo 12 2 13" xfId="17051" xr:uid="{00000000-0005-0000-0000-000089050000}"/>
    <cellStyle name="Cálculo 12 2 2" xfId="2386" xr:uid="{00000000-0005-0000-0000-00008A050000}"/>
    <cellStyle name="Cálculo 12 2 2 2" xfId="5023" xr:uid="{00000000-0005-0000-0000-00008B050000}"/>
    <cellStyle name="Cálculo 12 2 2 2 2" xfId="11387" xr:uid="{00000000-0005-0000-0000-00008C050000}"/>
    <cellStyle name="Cálculo 12 2 2 2 2 2" xfId="26495" xr:uid="{00000000-0005-0000-0000-00008D050000}"/>
    <cellStyle name="Cálculo 12 2 2 2 3" xfId="15137" xr:uid="{00000000-0005-0000-0000-00008E050000}"/>
    <cellStyle name="Cálculo 12 2 2 2 3 2" xfId="30245" xr:uid="{00000000-0005-0000-0000-00008F050000}"/>
    <cellStyle name="Cálculo 12 2 2 2 4" xfId="20131" xr:uid="{00000000-0005-0000-0000-000090050000}"/>
    <cellStyle name="Cálculo 12 2 2 3" xfId="8853" xr:uid="{00000000-0005-0000-0000-000091050000}"/>
    <cellStyle name="Cálculo 12 2 2 3 2" xfId="23961" xr:uid="{00000000-0005-0000-0000-000092050000}"/>
    <cellStyle name="Cálculo 12 2 3" xfId="2234" xr:uid="{00000000-0005-0000-0000-000093050000}"/>
    <cellStyle name="Cálculo 12 2 3 2" xfId="4871" xr:uid="{00000000-0005-0000-0000-000094050000}"/>
    <cellStyle name="Cálculo 12 2 3 2 2" xfId="14202" xr:uid="{00000000-0005-0000-0000-000095050000}"/>
    <cellStyle name="Cálculo 12 2 3 2 2 2" xfId="29310" xr:uid="{00000000-0005-0000-0000-000096050000}"/>
    <cellStyle name="Cálculo 12 2 3 2 3" xfId="19979" xr:uid="{00000000-0005-0000-0000-000097050000}"/>
    <cellStyle name="Cálculo 12 2 3 3" xfId="15152" xr:uid="{00000000-0005-0000-0000-000098050000}"/>
    <cellStyle name="Cálculo 12 2 3 3 2" xfId="30260" xr:uid="{00000000-0005-0000-0000-000099050000}"/>
    <cellStyle name="Cálculo 12 2 3 4" xfId="17459" xr:uid="{00000000-0005-0000-0000-00009A050000}"/>
    <cellStyle name="Cálculo 12 2 4" xfId="2348" xr:uid="{00000000-0005-0000-0000-00009B050000}"/>
    <cellStyle name="Cálculo 12 2 4 2" xfId="4985" xr:uid="{00000000-0005-0000-0000-00009C050000}"/>
    <cellStyle name="Cálculo 12 2 4 2 2" xfId="11349" xr:uid="{00000000-0005-0000-0000-00009D050000}"/>
    <cellStyle name="Cálculo 12 2 4 2 2 2" xfId="26457" xr:uid="{00000000-0005-0000-0000-00009E050000}"/>
    <cellStyle name="Cálculo 12 2 4 2 3" xfId="15068" xr:uid="{00000000-0005-0000-0000-00009F050000}"/>
    <cellStyle name="Cálculo 12 2 4 2 3 2" xfId="30176" xr:uid="{00000000-0005-0000-0000-0000A0050000}"/>
    <cellStyle name="Cálculo 12 2 4 2 4" xfId="20093" xr:uid="{00000000-0005-0000-0000-0000A1050000}"/>
    <cellStyle name="Cálculo 12 2 4 3" xfId="8815" xr:uid="{00000000-0005-0000-0000-0000A2050000}"/>
    <cellStyle name="Cálculo 12 2 4 3 2" xfId="23923" xr:uid="{00000000-0005-0000-0000-0000A3050000}"/>
    <cellStyle name="Cálculo 12 2 4 4" xfId="14932" xr:uid="{00000000-0005-0000-0000-0000A4050000}"/>
    <cellStyle name="Cálculo 12 2 4 4 2" xfId="30040" xr:uid="{00000000-0005-0000-0000-0000A5050000}"/>
    <cellStyle name="Cálculo 12 2 4 5" xfId="17573" xr:uid="{00000000-0005-0000-0000-0000A6050000}"/>
    <cellStyle name="Cálculo 12 2 5" xfId="3246" xr:uid="{00000000-0005-0000-0000-0000A7050000}"/>
    <cellStyle name="Cálculo 12 2 5 2" xfId="5883" xr:uid="{00000000-0005-0000-0000-0000A8050000}"/>
    <cellStyle name="Cálculo 12 2 5 2 2" xfId="12194" xr:uid="{00000000-0005-0000-0000-0000A9050000}"/>
    <cellStyle name="Cálculo 12 2 5 2 2 2" xfId="27302" xr:uid="{00000000-0005-0000-0000-0000AA050000}"/>
    <cellStyle name="Cálculo 12 2 5 2 3" xfId="7172" xr:uid="{00000000-0005-0000-0000-0000AB050000}"/>
    <cellStyle name="Cálculo 12 2 5 2 3 2" xfId="22280" xr:uid="{00000000-0005-0000-0000-0000AC050000}"/>
    <cellStyle name="Cálculo 12 2 5 2 4" xfId="20991" xr:uid="{00000000-0005-0000-0000-0000AD050000}"/>
    <cellStyle name="Cálculo 12 2 5 3" xfId="9628" xr:uid="{00000000-0005-0000-0000-0000AE050000}"/>
    <cellStyle name="Cálculo 12 2 5 3 2" xfId="24736" xr:uid="{00000000-0005-0000-0000-0000AF050000}"/>
    <cellStyle name="Cálculo 12 2 5 4" xfId="7983" xr:uid="{00000000-0005-0000-0000-0000B0050000}"/>
    <cellStyle name="Cálculo 12 2 5 4 2" xfId="23091" xr:uid="{00000000-0005-0000-0000-0000B1050000}"/>
    <cellStyle name="Cálculo 12 2 5 5" xfId="18354" xr:uid="{00000000-0005-0000-0000-0000B2050000}"/>
    <cellStyle name="Cálculo 12 2 6" xfId="3552" xr:uid="{00000000-0005-0000-0000-0000B3050000}"/>
    <cellStyle name="Cálculo 12 2 6 2" xfId="6189" xr:uid="{00000000-0005-0000-0000-0000B4050000}"/>
    <cellStyle name="Cálculo 12 2 6 2 2" xfId="12500" xr:uid="{00000000-0005-0000-0000-0000B5050000}"/>
    <cellStyle name="Cálculo 12 2 6 2 2 2" xfId="27608" xr:uid="{00000000-0005-0000-0000-0000B6050000}"/>
    <cellStyle name="Cálculo 12 2 6 2 3" xfId="7993" xr:uid="{00000000-0005-0000-0000-0000B7050000}"/>
    <cellStyle name="Cálculo 12 2 6 2 3 2" xfId="23101" xr:uid="{00000000-0005-0000-0000-0000B8050000}"/>
    <cellStyle name="Cálculo 12 2 6 2 4" xfId="21297" xr:uid="{00000000-0005-0000-0000-0000B9050000}"/>
    <cellStyle name="Cálculo 12 2 6 3" xfId="9934" xr:uid="{00000000-0005-0000-0000-0000BA050000}"/>
    <cellStyle name="Cálculo 12 2 6 3 2" xfId="25042" xr:uid="{00000000-0005-0000-0000-0000BB050000}"/>
    <cellStyle name="Cálculo 12 2 6 4" xfId="7174" xr:uid="{00000000-0005-0000-0000-0000BC050000}"/>
    <cellStyle name="Cálculo 12 2 6 4 2" xfId="22282" xr:uid="{00000000-0005-0000-0000-0000BD050000}"/>
    <cellStyle name="Cálculo 12 2 6 5" xfId="18660" xr:uid="{00000000-0005-0000-0000-0000BE050000}"/>
    <cellStyle name="Cálculo 12 2 7" xfId="3898" xr:uid="{00000000-0005-0000-0000-0000BF050000}"/>
    <cellStyle name="Cálculo 12 2 7 2" xfId="6535" xr:uid="{00000000-0005-0000-0000-0000C0050000}"/>
    <cellStyle name="Cálculo 12 2 7 2 2" xfId="12846" xr:uid="{00000000-0005-0000-0000-0000C1050000}"/>
    <cellStyle name="Cálculo 12 2 7 2 2 2" xfId="27954" xr:uid="{00000000-0005-0000-0000-0000C2050000}"/>
    <cellStyle name="Cálculo 12 2 7 2 3" xfId="8232" xr:uid="{00000000-0005-0000-0000-0000C3050000}"/>
    <cellStyle name="Cálculo 12 2 7 2 3 2" xfId="23340" xr:uid="{00000000-0005-0000-0000-0000C4050000}"/>
    <cellStyle name="Cálculo 12 2 7 2 4" xfId="21643" xr:uid="{00000000-0005-0000-0000-0000C5050000}"/>
    <cellStyle name="Cálculo 12 2 7 3" xfId="10280" xr:uid="{00000000-0005-0000-0000-0000C6050000}"/>
    <cellStyle name="Cálculo 12 2 7 3 2" xfId="25388" xr:uid="{00000000-0005-0000-0000-0000C7050000}"/>
    <cellStyle name="Cálculo 12 2 7 4" xfId="8469" xr:uid="{00000000-0005-0000-0000-0000C8050000}"/>
    <cellStyle name="Cálculo 12 2 7 4 2" xfId="23577" xr:uid="{00000000-0005-0000-0000-0000C9050000}"/>
    <cellStyle name="Cálculo 12 2 7 5" xfId="19006" xr:uid="{00000000-0005-0000-0000-0000CA050000}"/>
    <cellStyle name="Cálculo 12 2 8" xfId="4262" xr:uid="{00000000-0005-0000-0000-0000CB050000}"/>
    <cellStyle name="Cálculo 12 2 8 2" xfId="6899" xr:uid="{00000000-0005-0000-0000-0000CC050000}"/>
    <cellStyle name="Cálculo 12 2 8 2 2" xfId="13210" xr:uid="{00000000-0005-0000-0000-0000CD050000}"/>
    <cellStyle name="Cálculo 12 2 8 2 2 2" xfId="28318" xr:uid="{00000000-0005-0000-0000-0000CE050000}"/>
    <cellStyle name="Cálculo 12 2 8 2 3" xfId="16874" xr:uid="{00000000-0005-0000-0000-0000CF050000}"/>
    <cellStyle name="Cálculo 12 2 8 2 3 2" xfId="31982" xr:uid="{00000000-0005-0000-0000-0000D0050000}"/>
    <cellStyle name="Cálculo 12 2 8 2 4" xfId="22007" xr:uid="{00000000-0005-0000-0000-0000D1050000}"/>
    <cellStyle name="Cálculo 12 2 8 3" xfId="10644" xr:uid="{00000000-0005-0000-0000-0000D2050000}"/>
    <cellStyle name="Cálculo 12 2 8 3 2" xfId="25752" xr:uid="{00000000-0005-0000-0000-0000D3050000}"/>
    <cellStyle name="Cálculo 12 2 8 4" xfId="15659" xr:uid="{00000000-0005-0000-0000-0000D4050000}"/>
    <cellStyle name="Cálculo 12 2 8 4 2" xfId="30767" xr:uid="{00000000-0005-0000-0000-0000D5050000}"/>
    <cellStyle name="Cálculo 12 2 8 5" xfId="19370" xr:uid="{00000000-0005-0000-0000-0000D6050000}"/>
    <cellStyle name="Cálculo 12 2 9" xfId="4463" xr:uid="{00000000-0005-0000-0000-0000D7050000}"/>
    <cellStyle name="Cálculo 12 2 9 2" xfId="10845" xr:uid="{00000000-0005-0000-0000-0000D8050000}"/>
    <cellStyle name="Cálculo 12 2 9 2 2" xfId="25953" xr:uid="{00000000-0005-0000-0000-0000D9050000}"/>
    <cellStyle name="Cálculo 12 2 9 3" xfId="14522" xr:uid="{00000000-0005-0000-0000-0000DA050000}"/>
    <cellStyle name="Cálculo 12 2 9 3 2" xfId="29630" xr:uid="{00000000-0005-0000-0000-0000DB050000}"/>
    <cellStyle name="Cálculo 12 2 9 4" xfId="19571" xr:uid="{00000000-0005-0000-0000-0000DC050000}"/>
    <cellStyle name="Cálculo 12 3" xfId="1809" xr:uid="{00000000-0005-0000-0000-0000DD050000}"/>
    <cellStyle name="Cálculo 12 3 10" xfId="14381" xr:uid="{00000000-0005-0000-0000-0000DE050000}"/>
    <cellStyle name="Cálculo 12 3 10 2" xfId="29489" xr:uid="{00000000-0005-0000-0000-0000DF050000}"/>
    <cellStyle name="Cálculo 12 3 11" xfId="13478" xr:uid="{00000000-0005-0000-0000-0000E0050000}"/>
    <cellStyle name="Cálculo 12 3 11 2" xfId="28586" xr:uid="{00000000-0005-0000-0000-0000E1050000}"/>
    <cellStyle name="Cálculo 12 3 12" xfId="17034" xr:uid="{00000000-0005-0000-0000-0000E2050000}"/>
    <cellStyle name="Cálculo 12 3 2" xfId="2369" xr:uid="{00000000-0005-0000-0000-0000E3050000}"/>
    <cellStyle name="Cálculo 12 3 2 2" xfId="5006" xr:uid="{00000000-0005-0000-0000-0000E4050000}"/>
    <cellStyle name="Cálculo 12 3 2 2 2" xfId="11370" xr:uid="{00000000-0005-0000-0000-0000E5050000}"/>
    <cellStyle name="Cálculo 12 3 2 2 2 2" xfId="26478" xr:uid="{00000000-0005-0000-0000-0000E6050000}"/>
    <cellStyle name="Cálculo 12 3 2 2 3" xfId="15605" xr:uid="{00000000-0005-0000-0000-0000E7050000}"/>
    <cellStyle name="Cálculo 12 3 2 2 3 2" xfId="30713" xr:uid="{00000000-0005-0000-0000-0000E8050000}"/>
    <cellStyle name="Cálculo 12 3 2 2 4" xfId="20114" xr:uid="{00000000-0005-0000-0000-0000E9050000}"/>
    <cellStyle name="Cálculo 12 3 2 3" xfId="8836" xr:uid="{00000000-0005-0000-0000-0000EA050000}"/>
    <cellStyle name="Cálculo 12 3 2 3 2" xfId="23944" xr:uid="{00000000-0005-0000-0000-0000EB050000}"/>
    <cellStyle name="Cálculo 12 3 2 4" xfId="15117" xr:uid="{00000000-0005-0000-0000-0000EC050000}"/>
    <cellStyle name="Cálculo 12 3 2 4 2" xfId="30225" xr:uid="{00000000-0005-0000-0000-0000ED050000}"/>
    <cellStyle name="Cálculo 12 3 2 5" xfId="13783" xr:uid="{00000000-0005-0000-0000-0000EE050000}"/>
    <cellStyle name="Cálculo 12 3 2 5 2" xfId="28891" xr:uid="{00000000-0005-0000-0000-0000EF050000}"/>
    <cellStyle name="Cálculo 12 3 2 6" xfId="17577" xr:uid="{00000000-0005-0000-0000-0000F0050000}"/>
    <cellStyle name="Cálculo 12 3 3" xfId="2251" xr:uid="{00000000-0005-0000-0000-0000F1050000}"/>
    <cellStyle name="Cálculo 12 3 3 2" xfId="4888" xr:uid="{00000000-0005-0000-0000-0000F2050000}"/>
    <cellStyle name="Cálculo 12 3 3 2 2" xfId="9276" xr:uid="{00000000-0005-0000-0000-0000F3050000}"/>
    <cellStyle name="Cálculo 12 3 3 2 2 2" xfId="24384" xr:uid="{00000000-0005-0000-0000-0000F4050000}"/>
    <cellStyle name="Cálculo 12 3 3 2 3" xfId="19996" xr:uid="{00000000-0005-0000-0000-0000F5050000}"/>
    <cellStyle name="Cálculo 12 3 3 3" xfId="14532" xr:uid="{00000000-0005-0000-0000-0000F6050000}"/>
    <cellStyle name="Cálculo 12 3 3 3 2" xfId="29640" xr:uid="{00000000-0005-0000-0000-0000F7050000}"/>
    <cellStyle name="Cálculo 12 3 3 4" xfId="17476" xr:uid="{00000000-0005-0000-0000-0000F8050000}"/>
    <cellStyle name="Cálculo 12 3 4" xfId="2646" xr:uid="{00000000-0005-0000-0000-0000F9050000}"/>
    <cellStyle name="Cálculo 12 3 4 2" xfId="5283" xr:uid="{00000000-0005-0000-0000-0000FA050000}"/>
    <cellStyle name="Cálculo 12 3 4 2 2" xfId="11647" xr:uid="{00000000-0005-0000-0000-0000FB050000}"/>
    <cellStyle name="Cálculo 12 3 4 2 2 2" xfId="26755" xr:uid="{00000000-0005-0000-0000-0000FC050000}"/>
    <cellStyle name="Cálculo 12 3 4 2 3" xfId="7321" xr:uid="{00000000-0005-0000-0000-0000FD050000}"/>
    <cellStyle name="Cálculo 12 3 4 2 3 2" xfId="22429" xr:uid="{00000000-0005-0000-0000-0000FE050000}"/>
    <cellStyle name="Cálculo 12 3 4 2 4" xfId="20391" xr:uid="{00000000-0005-0000-0000-0000FF050000}"/>
    <cellStyle name="Cálculo 12 3 4 3" xfId="9113" xr:uid="{00000000-0005-0000-0000-000000060000}"/>
    <cellStyle name="Cálculo 12 3 4 3 2" xfId="24221" xr:uid="{00000000-0005-0000-0000-000001060000}"/>
    <cellStyle name="Cálculo 12 3 4 4" xfId="13377" xr:uid="{00000000-0005-0000-0000-000002060000}"/>
    <cellStyle name="Cálculo 12 3 4 4 2" xfId="28485" xr:uid="{00000000-0005-0000-0000-000003060000}"/>
    <cellStyle name="Cálculo 12 3 4 5" xfId="17754" xr:uid="{00000000-0005-0000-0000-000004060000}"/>
    <cellStyle name="Cálculo 12 3 5" xfId="3229" xr:uid="{00000000-0005-0000-0000-000005060000}"/>
    <cellStyle name="Cálculo 12 3 5 2" xfId="5866" xr:uid="{00000000-0005-0000-0000-000006060000}"/>
    <cellStyle name="Cálculo 12 3 5 2 2" xfId="12177" xr:uid="{00000000-0005-0000-0000-000007060000}"/>
    <cellStyle name="Cálculo 12 3 5 2 2 2" xfId="27285" xr:uid="{00000000-0005-0000-0000-000008060000}"/>
    <cellStyle name="Cálculo 12 3 5 2 3" xfId="8199" xr:uid="{00000000-0005-0000-0000-000009060000}"/>
    <cellStyle name="Cálculo 12 3 5 2 3 2" xfId="23307" xr:uid="{00000000-0005-0000-0000-00000A060000}"/>
    <cellStyle name="Cálculo 12 3 5 2 4" xfId="20974" xr:uid="{00000000-0005-0000-0000-00000B060000}"/>
    <cellStyle name="Cálculo 12 3 5 3" xfId="9611" xr:uid="{00000000-0005-0000-0000-00000C060000}"/>
    <cellStyle name="Cálculo 12 3 5 3 2" xfId="24719" xr:uid="{00000000-0005-0000-0000-00000D060000}"/>
    <cellStyle name="Cálculo 12 3 5 4" xfId="7435" xr:uid="{00000000-0005-0000-0000-00000E060000}"/>
    <cellStyle name="Cálculo 12 3 5 4 2" xfId="22543" xr:uid="{00000000-0005-0000-0000-00000F060000}"/>
    <cellStyle name="Cálculo 12 3 5 5" xfId="18337" xr:uid="{00000000-0005-0000-0000-000010060000}"/>
    <cellStyle name="Cálculo 12 3 6" xfId="2311" xr:uid="{00000000-0005-0000-0000-000011060000}"/>
    <cellStyle name="Cálculo 12 3 6 2" xfId="4948" xr:uid="{00000000-0005-0000-0000-000012060000}"/>
    <cellStyle name="Cálculo 12 3 6 2 2" xfId="11312" xr:uid="{00000000-0005-0000-0000-000013060000}"/>
    <cellStyle name="Cálculo 12 3 6 2 2 2" xfId="26420" xr:uid="{00000000-0005-0000-0000-000014060000}"/>
    <cellStyle name="Cálculo 12 3 6 2 3" xfId="9285" xr:uid="{00000000-0005-0000-0000-000015060000}"/>
    <cellStyle name="Cálculo 12 3 6 2 3 2" xfId="24393" xr:uid="{00000000-0005-0000-0000-000016060000}"/>
    <cellStyle name="Cálculo 12 3 6 2 4" xfId="20056" xr:uid="{00000000-0005-0000-0000-000017060000}"/>
    <cellStyle name="Cálculo 12 3 6 3" xfId="8778" xr:uid="{00000000-0005-0000-0000-000018060000}"/>
    <cellStyle name="Cálculo 12 3 6 3 2" xfId="23886" xr:uid="{00000000-0005-0000-0000-000019060000}"/>
    <cellStyle name="Cálculo 12 3 6 4" xfId="7551" xr:uid="{00000000-0005-0000-0000-00001A060000}"/>
    <cellStyle name="Cálculo 12 3 6 4 2" xfId="22659" xr:uid="{00000000-0005-0000-0000-00001B060000}"/>
    <cellStyle name="Cálculo 12 3 6 5" xfId="17536" xr:uid="{00000000-0005-0000-0000-00001C060000}"/>
    <cellStyle name="Cálculo 12 3 7" xfId="3881" xr:uid="{00000000-0005-0000-0000-00001D060000}"/>
    <cellStyle name="Cálculo 12 3 7 2" xfId="6518" xr:uid="{00000000-0005-0000-0000-00001E060000}"/>
    <cellStyle name="Cálculo 12 3 7 2 2" xfId="12829" xr:uid="{00000000-0005-0000-0000-00001F060000}"/>
    <cellStyle name="Cálculo 12 3 7 2 2 2" xfId="27937" xr:uid="{00000000-0005-0000-0000-000020060000}"/>
    <cellStyle name="Cálculo 12 3 7 2 3" xfId="13737" xr:uid="{00000000-0005-0000-0000-000021060000}"/>
    <cellStyle name="Cálculo 12 3 7 2 3 2" xfId="28845" xr:uid="{00000000-0005-0000-0000-000022060000}"/>
    <cellStyle name="Cálculo 12 3 7 2 4" xfId="21626" xr:uid="{00000000-0005-0000-0000-000023060000}"/>
    <cellStyle name="Cálculo 12 3 7 3" xfId="10263" xr:uid="{00000000-0005-0000-0000-000024060000}"/>
    <cellStyle name="Cálculo 12 3 7 3 2" xfId="25371" xr:uid="{00000000-0005-0000-0000-000025060000}"/>
    <cellStyle name="Cálculo 12 3 7 4" xfId="15538" xr:uid="{00000000-0005-0000-0000-000026060000}"/>
    <cellStyle name="Cálculo 12 3 7 4 2" xfId="30646" xr:uid="{00000000-0005-0000-0000-000027060000}"/>
    <cellStyle name="Cálculo 12 3 7 5" xfId="18989" xr:uid="{00000000-0005-0000-0000-000028060000}"/>
    <cellStyle name="Cálculo 12 3 8" xfId="4446" xr:uid="{00000000-0005-0000-0000-000029060000}"/>
    <cellStyle name="Cálculo 12 3 8 2" xfId="10828" xr:uid="{00000000-0005-0000-0000-00002A060000}"/>
    <cellStyle name="Cálculo 12 3 8 2 2" xfId="25936" xr:uid="{00000000-0005-0000-0000-00002B060000}"/>
    <cellStyle name="Cálculo 12 3 8 3" xfId="8186" xr:uid="{00000000-0005-0000-0000-00002C060000}"/>
    <cellStyle name="Cálculo 12 3 8 3 2" xfId="23294" xr:uid="{00000000-0005-0000-0000-00002D060000}"/>
    <cellStyle name="Cálculo 12 3 8 4" xfId="19554" xr:uid="{00000000-0005-0000-0000-00002E060000}"/>
    <cellStyle name="Cálculo 12 3 9" xfId="8310" xr:uid="{00000000-0005-0000-0000-00002F060000}"/>
    <cellStyle name="Cálculo 12 3 9 2" xfId="23418" xr:uid="{00000000-0005-0000-0000-000030060000}"/>
    <cellStyle name="Cálculo 12 4" xfId="2046" xr:uid="{00000000-0005-0000-0000-000031060000}"/>
    <cellStyle name="Cálculo 12 4 10" xfId="14291" xr:uid="{00000000-0005-0000-0000-000032060000}"/>
    <cellStyle name="Cálculo 12 4 10 2" xfId="29399" xr:uid="{00000000-0005-0000-0000-000033060000}"/>
    <cellStyle name="Cálculo 12 4 11" xfId="16309" xr:uid="{00000000-0005-0000-0000-000034060000}"/>
    <cellStyle name="Cálculo 12 4 11 2" xfId="31417" xr:uid="{00000000-0005-0000-0000-000035060000}"/>
    <cellStyle name="Cálculo 12 4 12" xfId="17271" xr:uid="{00000000-0005-0000-0000-000036060000}"/>
    <cellStyle name="Cálculo 12 4 2" xfId="2553" xr:uid="{00000000-0005-0000-0000-000037060000}"/>
    <cellStyle name="Cálculo 12 4 2 2" xfId="5190" xr:uid="{00000000-0005-0000-0000-000038060000}"/>
    <cellStyle name="Cálculo 12 4 2 2 2" xfId="11554" xr:uid="{00000000-0005-0000-0000-000039060000}"/>
    <cellStyle name="Cálculo 12 4 2 2 2 2" xfId="26662" xr:uid="{00000000-0005-0000-0000-00003A060000}"/>
    <cellStyle name="Cálculo 12 4 2 2 3" xfId="15854" xr:uid="{00000000-0005-0000-0000-00003B060000}"/>
    <cellStyle name="Cálculo 12 4 2 2 3 2" xfId="30962" xr:uid="{00000000-0005-0000-0000-00003C060000}"/>
    <cellStyle name="Cálculo 12 4 2 2 4" xfId="20298" xr:uid="{00000000-0005-0000-0000-00003D060000}"/>
    <cellStyle name="Cálculo 12 4 2 3" xfId="9020" xr:uid="{00000000-0005-0000-0000-00003E060000}"/>
    <cellStyle name="Cálculo 12 4 2 3 2" xfId="24128" xr:uid="{00000000-0005-0000-0000-00003F060000}"/>
    <cellStyle name="Cálculo 12 4 2 4" xfId="14193" xr:uid="{00000000-0005-0000-0000-000040060000}"/>
    <cellStyle name="Cálculo 12 4 2 4 2" xfId="29301" xr:uid="{00000000-0005-0000-0000-000041060000}"/>
    <cellStyle name="Cálculo 12 4 2 5" xfId="7756" xr:uid="{00000000-0005-0000-0000-000042060000}"/>
    <cellStyle name="Cálculo 12 4 2 5 2" xfId="22864" xr:uid="{00000000-0005-0000-0000-000043060000}"/>
    <cellStyle name="Cálculo 12 4 2 6" xfId="17661" xr:uid="{00000000-0005-0000-0000-000044060000}"/>
    <cellStyle name="Cálculo 12 4 3" xfId="2806" xr:uid="{00000000-0005-0000-0000-000045060000}"/>
    <cellStyle name="Cálculo 12 4 3 2" xfId="5443" xr:uid="{00000000-0005-0000-0000-000046060000}"/>
    <cellStyle name="Cálculo 12 4 3 2 2" xfId="14801" xr:uid="{00000000-0005-0000-0000-000047060000}"/>
    <cellStyle name="Cálculo 12 4 3 2 2 2" xfId="29909" xr:uid="{00000000-0005-0000-0000-000048060000}"/>
    <cellStyle name="Cálculo 12 4 3 2 3" xfId="20551" xr:uid="{00000000-0005-0000-0000-000049060000}"/>
    <cellStyle name="Cálculo 12 4 3 3" xfId="7560" xr:uid="{00000000-0005-0000-0000-00004A060000}"/>
    <cellStyle name="Cálculo 12 4 3 3 2" xfId="22668" xr:uid="{00000000-0005-0000-0000-00004B060000}"/>
    <cellStyle name="Cálculo 12 4 3 4" xfId="17914" xr:uid="{00000000-0005-0000-0000-00004C060000}"/>
    <cellStyle name="Cálculo 12 4 4" xfId="3109" xr:uid="{00000000-0005-0000-0000-00004D060000}"/>
    <cellStyle name="Cálculo 12 4 4 2" xfId="5746" xr:uid="{00000000-0005-0000-0000-00004E060000}"/>
    <cellStyle name="Cálculo 12 4 4 2 2" xfId="12057" xr:uid="{00000000-0005-0000-0000-00004F060000}"/>
    <cellStyle name="Cálculo 12 4 4 2 2 2" xfId="27165" xr:uid="{00000000-0005-0000-0000-000050060000}"/>
    <cellStyle name="Cálculo 12 4 4 2 3" xfId="7360" xr:uid="{00000000-0005-0000-0000-000051060000}"/>
    <cellStyle name="Cálculo 12 4 4 2 3 2" xfId="22468" xr:uid="{00000000-0005-0000-0000-000052060000}"/>
    <cellStyle name="Cálculo 12 4 4 2 4" xfId="20854" xr:uid="{00000000-0005-0000-0000-000053060000}"/>
    <cellStyle name="Cálculo 12 4 4 3" xfId="9491" xr:uid="{00000000-0005-0000-0000-000054060000}"/>
    <cellStyle name="Cálculo 12 4 4 3 2" xfId="24599" xr:uid="{00000000-0005-0000-0000-000055060000}"/>
    <cellStyle name="Cálculo 12 4 4 4" xfId="9196" xr:uid="{00000000-0005-0000-0000-000056060000}"/>
    <cellStyle name="Cálculo 12 4 4 4 2" xfId="24304" xr:uid="{00000000-0005-0000-0000-000057060000}"/>
    <cellStyle name="Cálculo 12 4 4 5" xfId="18217" xr:uid="{00000000-0005-0000-0000-000058060000}"/>
    <cellStyle name="Cálculo 12 4 5" xfId="3435" xr:uid="{00000000-0005-0000-0000-000059060000}"/>
    <cellStyle name="Cálculo 12 4 5 2" xfId="6072" xr:uid="{00000000-0005-0000-0000-00005A060000}"/>
    <cellStyle name="Cálculo 12 4 5 2 2" xfId="12383" xr:uid="{00000000-0005-0000-0000-00005B060000}"/>
    <cellStyle name="Cálculo 12 4 5 2 2 2" xfId="27491" xr:uid="{00000000-0005-0000-0000-00005C060000}"/>
    <cellStyle name="Cálculo 12 4 5 2 3" xfId="14764" xr:uid="{00000000-0005-0000-0000-00005D060000}"/>
    <cellStyle name="Cálculo 12 4 5 2 3 2" xfId="29872" xr:uid="{00000000-0005-0000-0000-00005E060000}"/>
    <cellStyle name="Cálculo 12 4 5 2 4" xfId="21180" xr:uid="{00000000-0005-0000-0000-00005F060000}"/>
    <cellStyle name="Cálculo 12 4 5 3" xfId="9817" xr:uid="{00000000-0005-0000-0000-000060060000}"/>
    <cellStyle name="Cálculo 12 4 5 3 2" xfId="24925" xr:uid="{00000000-0005-0000-0000-000061060000}"/>
    <cellStyle name="Cálculo 12 4 5 4" xfId="7797" xr:uid="{00000000-0005-0000-0000-000062060000}"/>
    <cellStyle name="Cálculo 12 4 5 4 2" xfId="22905" xr:uid="{00000000-0005-0000-0000-000063060000}"/>
    <cellStyle name="Cálculo 12 4 5 5" xfId="18543" xr:uid="{00000000-0005-0000-0000-000064060000}"/>
    <cellStyle name="Cálculo 12 4 6" xfId="3741" xr:uid="{00000000-0005-0000-0000-000065060000}"/>
    <cellStyle name="Cálculo 12 4 6 2" xfId="6378" xr:uid="{00000000-0005-0000-0000-000066060000}"/>
    <cellStyle name="Cálculo 12 4 6 2 2" xfId="12689" xr:uid="{00000000-0005-0000-0000-000067060000}"/>
    <cellStyle name="Cálculo 12 4 6 2 2 2" xfId="27797" xr:uid="{00000000-0005-0000-0000-000068060000}"/>
    <cellStyle name="Cálculo 12 4 6 2 3" xfId="16212" xr:uid="{00000000-0005-0000-0000-000069060000}"/>
    <cellStyle name="Cálculo 12 4 6 2 3 2" xfId="31320" xr:uid="{00000000-0005-0000-0000-00006A060000}"/>
    <cellStyle name="Cálculo 12 4 6 2 4" xfId="21486" xr:uid="{00000000-0005-0000-0000-00006B060000}"/>
    <cellStyle name="Cálculo 12 4 6 3" xfId="10123" xr:uid="{00000000-0005-0000-0000-00006C060000}"/>
    <cellStyle name="Cálculo 12 4 6 3 2" xfId="25231" xr:uid="{00000000-0005-0000-0000-00006D060000}"/>
    <cellStyle name="Cálculo 12 4 6 4" xfId="15383" xr:uid="{00000000-0005-0000-0000-00006E060000}"/>
    <cellStyle name="Cálculo 12 4 6 4 2" xfId="30491" xr:uid="{00000000-0005-0000-0000-00006F060000}"/>
    <cellStyle name="Cálculo 12 4 6 5" xfId="18849" xr:uid="{00000000-0005-0000-0000-000070060000}"/>
    <cellStyle name="Cálculo 12 4 7" xfId="4118" xr:uid="{00000000-0005-0000-0000-000071060000}"/>
    <cellStyle name="Cálculo 12 4 7 2" xfId="6755" xr:uid="{00000000-0005-0000-0000-000072060000}"/>
    <cellStyle name="Cálculo 12 4 7 2 2" xfId="13066" xr:uid="{00000000-0005-0000-0000-000073060000}"/>
    <cellStyle name="Cálculo 12 4 7 2 2 2" xfId="28174" xr:uid="{00000000-0005-0000-0000-000074060000}"/>
    <cellStyle name="Cálculo 12 4 7 2 3" xfId="16740" xr:uid="{00000000-0005-0000-0000-000075060000}"/>
    <cellStyle name="Cálculo 12 4 7 2 3 2" xfId="31848" xr:uid="{00000000-0005-0000-0000-000076060000}"/>
    <cellStyle name="Cálculo 12 4 7 2 4" xfId="21863" xr:uid="{00000000-0005-0000-0000-000077060000}"/>
    <cellStyle name="Cálculo 12 4 7 3" xfId="10500" xr:uid="{00000000-0005-0000-0000-000078060000}"/>
    <cellStyle name="Cálculo 12 4 7 3 2" xfId="25608" xr:uid="{00000000-0005-0000-0000-000079060000}"/>
    <cellStyle name="Cálculo 12 4 7 4" xfId="7850" xr:uid="{00000000-0005-0000-0000-00007A060000}"/>
    <cellStyle name="Cálculo 12 4 7 4 2" xfId="22958" xr:uid="{00000000-0005-0000-0000-00007B060000}"/>
    <cellStyle name="Cálculo 12 4 7 5" xfId="19226" xr:uid="{00000000-0005-0000-0000-00007C060000}"/>
    <cellStyle name="Cálculo 12 4 8" xfId="4683" xr:uid="{00000000-0005-0000-0000-00007D060000}"/>
    <cellStyle name="Cálculo 12 4 8 2" xfId="11065" xr:uid="{00000000-0005-0000-0000-00007E060000}"/>
    <cellStyle name="Cálculo 12 4 8 2 2" xfId="26173" xr:uid="{00000000-0005-0000-0000-00007F060000}"/>
    <cellStyle name="Cálculo 12 4 8 3" xfId="13526" xr:uid="{00000000-0005-0000-0000-000080060000}"/>
    <cellStyle name="Cálculo 12 4 8 3 2" xfId="28634" xr:uid="{00000000-0005-0000-0000-000081060000}"/>
    <cellStyle name="Cálculo 12 4 8 4" xfId="19791" xr:uid="{00000000-0005-0000-0000-000082060000}"/>
    <cellStyle name="Cálculo 12 4 9" xfId="8544" xr:uid="{00000000-0005-0000-0000-000083060000}"/>
    <cellStyle name="Cálculo 12 4 9 2" xfId="23652" xr:uid="{00000000-0005-0000-0000-000084060000}"/>
    <cellStyle name="Cálculo 12 5" xfId="2075" xr:uid="{00000000-0005-0000-0000-000085060000}"/>
    <cellStyle name="Cálculo 12 5 10" xfId="7176" xr:uid="{00000000-0005-0000-0000-000086060000}"/>
    <cellStyle name="Cálculo 12 5 10 2" xfId="22284" xr:uid="{00000000-0005-0000-0000-000087060000}"/>
    <cellStyle name="Cálculo 12 5 11" xfId="17300" xr:uid="{00000000-0005-0000-0000-000088060000}"/>
    <cellStyle name="Cálculo 12 5 2" xfId="2835" xr:uid="{00000000-0005-0000-0000-000089060000}"/>
    <cellStyle name="Cálculo 12 5 2 2" xfId="5472" xr:uid="{00000000-0005-0000-0000-00008A060000}"/>
    <cellStyle name="Cálculo 12 5 2 2 2" xfId="7934" xr:uid="{00000000-0005-0000-0000-00008B060000}"/>
    <cellStyle name="Cálculo 12 5 2 2 2 2" xfId="23042" xr:uid="{00000000-0005-0000-0000-00008C060000}"/>
    <cellStyle name="Cálculo 12 5 2 2 3" xfId="20580" xr:uid="{00000000-0005-0000-0000-00008D060000}"/>
    <cellStyle name="Cálculo 12 5 2 3" xfId="16233" xr:uid="{00000000-0005-0000-0000-00008E060000}"/>
    <cellStyle name="Cálculo 12 5 2 3 2" xfId="31341" xr:uid="{00000000-0005-0000-0000-00008F060000}"/>
    <cellStyle name="Cálculo 12 5 2 4" xfId="17943" xr:uid="{00000000-0005-0000-0000-000090060000}"/>
    <cellStyle name="Cálculo 12 5 3" xfId="3138" xr:uid="{00000000-0005-0000-0000-000091060000}"/>
    <cellStyle name="Cálculo 12 5 3 2" xfId="5775" xr:uid="{00000000-0005-0000-0000-000092060000}"/>
    <cellStyle name="Cálculo 12 5 3 2 2" xfId="12086" xr:uid="{00000000-0005-0000-0000-000093060000}"/>
    <cellStyle name="Cálculo 12 5 3 2 2 2" xfId="27194" xr:uid="{00000000-0005-0000-0000-000094060000}"/>
    <cellStyle name="Cálculo 12 5 3 2 3" xfId="13567" xr:uid="{00000000-0005-0000-0000-000095060000}"/>
    <cellStyle name="Cálculo 12 5 3 2 3 2" xfId="28675" xr:uid="{00000000-0005-0000-0000-000096060000}"/>
    <cellStyle name="Cálculo 12 5 3 2 4" xfId="20883" xr:uid="{00000000-0005-0000-0000-000097060000}"/>
    <cellStyle name="Cálculo 12 5 3 3" xfId="9520" xr:uid="{00000000-0005-0000-0000-000098060000}"/>
    <cellStyle name="Cálculo 12 5 3 3 2" xfId="24628" xr:uid="{00000000-0005-0000-0000-000099060000}"/>
    <cellStyle name="Cálculo 12 5 3 4" xfId="7393" xr:uid="{00000000-0005-0000-0000-00009A060000}"/>
    <cellStyle name="Cálculo 12 5 3 4 2" xfId="22501" xr:uid="{00000000-0005-0000-0000-00009B060000}"/>
    <cellStyle name="Cálculo 12 5 3 5" xfId="18246" xr:uid="{00000000-0005-0000-0000-00009C060000}"/>
    <cellStyle name="Cálculo 12 5 4" xfId="3464" xr:uid="{00000000-0005-0000-0000-00009D060000}"/>
    <cellStyle name="Cálculo 12 5 4 2" xfId="6101" xr:uid="{00000000-0005-0000-0000-00009E060000}"/>
    <cellStyle name="Cálculo 12 5 4 2 2" xfId="12412" xr:uid="{00000000-0005-0000-0000-00009F060000}"/>
    <cellStyle name="Cálculo 12 5 4 2 2 2" xfId="27520" xr:uid="{00000000-0005-0000-0000-0000A0060000}"/>
    <cellStyle name="Cálculo 12 5 4 2 3" xfId="16132" xr:uid="{00000000-0005-0000-0000-0000A1060000}"/>
    <cellStyle name="Cálculo 12 5 4 2 3 2" xfId="31240" xr:uid="{00000000-0005-0000-0000-0000A2060000}"/>
    <cellStyle name="Cálculo 12 5 4 2 4" xfId="21209" xr:uid="{00000000-0005-0000-0000-0000A3060000}"/>
    <cellStyle name="Cálculo 12 5 4 3" xfId="9846" xr:uid="{00000000-0005-0000-0000-0000A4060000}"/>
    <cellStyle name="Cálculo 12 5 4 3 2" xfId="24954" xr:uid="{00000000-0005-0000-0000-0000A5060000}"/>
    <cellStyle name="Cálculo 12 5 4 4" xfId="16440" xr:uid="{00000000-0005-0000-0000-0000A6060000}"/>
    <cellStyle name="Cálculo 12 5 4 4 2" xfId="31548" xr:uid="{00000000-0005-0000-0000-0000A7060000}"/>
    <cellStyle name="Cálculo 12 5 4 5" xfId="18572" xr:uid="{00000000-0005-0000-0000-0000A8060000}"/>
    <cellStyle name="Cálculo 12 5 5" xfId="3770" xr:uid="{00000000-0005-0000-0000-0000A9060000}"/>
    <cellStyle name="Cálculo 12 5 5 2" xfId="6407" xr:uid="{00000000-0005-0000-0000-0000AA060000}"/>
    <cellStyle name="Cálculo 12 5 5 2 2" xfId="12718" xr:uid="{00000000-0005-0000-0000-0000AB060000}"/>
    <cellStyle name="Cálculo 12 5 5 2 2 2" xfId="27826" xr:uid="{00000000-0005-0000-0000-0000AC060000}"/>
    <cellStyle name="Cálculo 12 5 5 2 3" xfId="16384" xr:uid="{00000000-0005-0000-0000-0000AD060000}"/>
    <cellStyle name="Cálculo 12 5 5 2 3 2" xfId="31492" xr:uid="{00000000-0005-0000-0000-0000AE060000}"/>
    <cellStyle name="Cálculo 12 5 5 2 4" xfId="21515" xr:uid="{00000000-0005-0000-0000-0000AF060000}"/>
    <cellStyle name="Cálculo 12 5 5 3" xfId="10152" xr:uid="{00000000-0005-0000-0000-0000B0060000}"/>
    <cellStyle name="Cálculo 12 5 5 3 2" xfId="25260" xr:uid="{00000000-0005-0000-0000-0000B1060000}"/>
    <cellStyle name="Cálculo 12 5 5 4" xfId="14426" xr:uid="{00000000-0005-0000-0000-0000B2060000}"/>
    <cellStyle name="Cálculo 12 5 5 4 2" xfId="29534" xr:uid="{00000000-0005-0000-0000-0000B3060000}"/>
    <cellStyle name="Cálculo 12 5 5 5" xfId="18878" xr:uid="{00000000-0005-0000-0000-0000B4060000}"/>
    <cellStyle name="Cálculo 12 5 6" xfId="4147" xr:uid="{00000000-0005-0000-0000-0000B5060000}"/>
    <cellStyle name="Cálculo 12 5 6 2" xfId="6784" xr:uid="{00000000-0005-0000-0000-0000B6060000}"/>
    <cellStyle name="Cálculo 12 5 6 2 2" xfId="13095" xr:uid="{00000000-0005-0000-0000-0000B7060000}"/>
    <cellStyle name="Cálculo 12 5 6 2 2 2" xfId="28203" xr:uid="{00000000-0005-0000-0000-0000B8060000}"/>
    <cellStyle name="Cálculo 12 5 6 2 3" xfId="16769" xr:uid="{00000000-0005-0000-0000-0000B9060000}"/>
    <cellStyle name="Cálculo 12 5 6 2 3 2" xfId="31877" xr:uid="{00000000-0005-0000-0000-0000BA060000}"/>
    <cellStyle name="Cálculo 12 5 6 2 4" xfId="21892" xr:uid="{00000000-0005-0000-0000-0000BB060000}"/>
    <cellStyle name="Cálculo 12 5 6 3" xfId="10529" xr:uid="{00000000-0005-0000-0000-0000BC060000}"/>
    <cellStyle name="Cálculo 12 5 6 3 2" xfId="25637" xr:uid="{00000000-0005-0000-0000-0000BD060000}"/>
    <cellStyle name="Cálculo 12 5 6 4" xfId="16531" xr:uid="{00000000-0005-0000-0000-0000BE060000}"/>
    <cellStyle name="Cálculo 12 5 6 4 2" xfId="31639" xr:uid="{00000000-0005-0000-0000-0000BF060000}"/>
    <cellStyle name="Cálculo 12 5 6 5" xfId="19255" xr:uid="{00000000-0005-0000-0000-0000C0060000}"/>
    <cellStyle name="Cálculo 12 5 7" xfId="4712" xr:uid="{00000000-0005-0000-0000-0000C1060000}"/>
    <cellStyle name="Cálculo 12 5 7 2" xfId="11094" xr:uid="{00000000-0005-0000-0000-0000C2060000}"/>
    <cellStyle name="Cálculo 12 5 7 2 2" xfId="26202" xr:uid="{00000000-0005-0000-0000-0000C3060000}"/>
    <cellStyle name="Cálculo 12 5 7 3" xfId="8070" xr:uid="{00000000-0005-0000-0000-0000C4060000}"/>
    <cellStyle name="Cálculo 12 5 7 3 2" xfId="23178" xr:uid="{00000000-0005-0000-0000-0000C5060000}"/>
    <cellStyle name="Cálculo 12 5 7 4" xfId="19820" xr:uid="{00000000-0005-0000-0000-0000C6060000}"/>
    <cellStyle name="Cálculo 12 5 8" xfId="8573" xr:uid="{00000000-0005-0000-0000-0000C7060000}"/>
    <cellStyle name="Cálculo 12 5 8 2" xfId="23681" xr:uid="{00000000-0005-0000-0000-0000C8060000}"/>
    <cellStyle name="Cálculo 12 5 9" xfId="13719" xr:uid="{00000000-0005-0000-0000-0000C9060000}"/>
    <cellStyle name="Cálculo 12 5 9 2" xfId="28827" xr:uid="{00000000-0005-0000-0000-0000CA060000}"/>
    <cellStyle name="Cálculo 13" xfId="753" xr:uid="{00000000-0005-0000-0000-0000CB060000}"/>
    <cellStyle name="Cálculo 13 2" xfId="1827" xr:uid="{00000000-0005-0000-0000-0000CC060000}"/>
    <cellStyle name="Cálculo 13 2 10" xfId="8328" xr:uid="{00000000-0005-0000-0000-0000CD060000}"/>
    <cellStyle name="Cálculo 13 2 10 2" xfId="23436" xr:uid="{00000000-0005-0000-0000-0000CE060000}"/>
    <cellStyle name="Cálculo 13 2 11" xfId="7811" xr:uid="{00000000-0005-0000-0000-0000CF060000}"/>
    <cellStyle name="Cálculo 13 2 11 2" xfId="22919" xr:uid="{00000000-0005-0000-0000-0000D0060000}"/>
    <cellStyle name="Cálculo 13 2 12" xfId="14848" xr:uid="{00000000-0005-0000-0000-0000D1060000}"/>
    <cellStyle name="Cálculo 13 2 12 2" xfId="29956" xr:uid="{00000000-0005-0000-0000-0000D2060000}"/>
    <cellStyle name="Cálculo 13 2 13" xfId="17052" xr:uid="{00000000-0005-0000-0000-0000D3060000}"/>
    <cellStyle name="Cálculo 13 2 2" xfId="2387" xr:uid="{00000000-0005-0000-0000-0000D4060000}"/>
    <cellStyle name="Cálculo 13 2 2 2" xfId="5024" xr:uid="{00000000-0005-0000-0000-0000D5060000}"/>
    <cellStyle name="Cálculo 13 2 2 2 2" xfId="11388" xr:uid="{00000000-0005-0000-0000-0000D6060000}"/>
    <cellStyle name="Cálculo 13 2 2 2 2 2" xfId="26496" xr:uid="{00000000-0005-0000-0000-0000D7060000}"/>
    <cellStyle name="Cálculo 13 2 2 2 3" xfId="15065" xr:uid="{00000000-0005-0000-0000-0000D8060000}"/>
    <cellStyle name="Cálculo 13 2 2 2 3 2" xfId="30173" xr:uid="{00000000-0005-0000-0000-0000D9060000}"/>
    <cellStyle name="Cálculo 13 2 2 2 4" xfId="20132" xr:uid="{00000000-0005-0000-0000-0000DA060000}"/>
    <cellStyle name="Cálculo 13 2 2 3" xfId="8854" xr:uid="{00000000-0005-0000-0000-0000DB060000}"/>
    <cellStyle name="Cálculo 13 2 2 3 2" xfId="23962" xr:uid="{00000000-0005-0000-0000-0000DC060000}"/>
    <cellStyle name="Cálculo 13 2 3" xfId="2233" xr:uid="{00000000-0005-0000-0000-0000DD060000}"/>
    <cellStyle name="Cálculo 13 2 3 2" xfId="4870" xr:uid="{00000000-0005-0000-0000-0000DE060000}"/>
    <cellStyle name="Cálculo 13 2 3 2 2" xfId="14700" xr:uid="{00000000-0005-0000-0000-0000DF060000}"/>
    <cellStyle name="Cálculo 13 2 3 2 2 2" xfId="29808" xr:uid="{00000000-0005-0000-0000-0000E0060000}"/>
    <cellStyle name="Cálculo 13 2 3 2 3" xfId="19978" xr:uid="{00000000-0005-0000-0000-0000E1060000}"/>
    <cellStyle name="Cálculo 13 2 3 3" xfId="14391" xr:uid="{00000000-0005-0000-0000-0000E2060000}"/>
    <cellStyle name="Cálculo 13 2 3 3 2" xfId="29499" xr:uid="{00000000-0005-0000-0000-0000E3060000}"/>
    <cellStyle name="Cálculo 13 2 3 4" xfId="17458" xr:uid="{00000000-0005-0000-0000-0000E4060000}"/>
    <cellStyle name="Cálculo 13 2 4" xfId="2921" xr:uid="{00000000-0005-0000-0000-0000E5060000}"/>
    <cellStyle name="Cálculo 13 2 4 2" xfId="5558" xr:uid="{00000000-0005-0000-0000-0000E6060000}"/>
    <cellStyle name="Cálculo 13 2 4 2 2" xfId="11869" xr:uid="{00000000-0005-0000-0000-0000E7060000}"/>
    <cellStyle name="Cálculo 13 2 4 2 2 2" xfId="26977" xr:uid="{00000000-0005-0000-0000-0000E8060000}"/>
    <cellStyle name="Cálculo 13 2 4 2 3" xfId="15486" xr:uid="{00000000-0005-0000-0000-0000E9060000}"/>
    <cellStyle name="Cálculo 13 2 4 2 3 2" xfId="30594" xr:uid="{00000000-0005-0000-0000-0000EA060000}"/>
    <cellStyle name="Cálculo 13 2 4 2 4" xfId="20666" xr:uid="{00000000-0005-0000-0000-0000EB060000}"/>
    <cellStyle name="Cálculo 13 2 4 3" xfId="9303" xr:uid="{00000000-0005-0000-0000-0000EC060000}"/>
    <cellStyle name="Cálculo 13 2 4 3 2" xfId="24411" xr:uid="{00000000-0005-0000-0000-0000ED060000}"/>
    <cellStyle name="Cálculo 13 2 4 4" xfId="13910" xr:uid="{00000000-0005-0000-0000-0000EE060000}"/>
    <cellStyle name="Cálculo 13 2 4 4 2" xfId="29018" xr:uid="{00000000-0005-0000-0000-0000EF060000}"/>
    <cellStyle name="Cálculo 13 2 4 5" xfId="18029" xr:uid="{00000000-0005-0000-0000-0000F0060000}"/>
    <cellStyle name="Cálculo 13 2 5" xfId="3247" xr:uid="{00000000-0005-0000-0000-0000F1060000}"/>
    <cellStyle name="Cálculo 13 2 5 2" xfId="5884" xr:uid="{00000000-0005-0000-0000-0000F2060000}"/>
    <cellStyle name="Cálculo 13 2 5 2 2" xfId="12195" xr:uid="{00000000-0005-0000-0000-0000F3060000}"/>
    <cellStyle name="Cálculo 13 2 5 2 2 2" xfId="27303" xr:uid="{00000000-0005-0000-0000-0000F4060000}"/>
    <cellStyle name="Cálculo 13 2 5 2 3" xfId="7149" xr:uid="{00000000-0005-0000-0000-0000F5060000}"/>
    <cellStyle name="Cálculo 13 2 5 2 3 2" xfId="22257" xr:uid="{00000000-0005-0000-0000-0000F6060000}"/>
    <cellStyle name="Cálculo 13 2 5 2 4" xfId="20992" xr:uid="{00000000-0005-0000-0000-0000F7060000}"/>
    <cellStyle name="Cálculo 13 2 5 3" xfId="9629" xr:uid="{00000000-0005-0000-0000-0000F8060000}"/>
    <cellStyle name="Cálculo 13 2 5 3 2" xfId="24737" xr:uid="{00000000-0005-0000-0000-0000F9060000}"/>
    <cellStyle name="Cálculo 13 2 5 4" xfId="16118" xr:uid="{00000000-0005-0000-0000-0000FA060000}"/>
    <cellStyle name="Cálculo 13 2 5 4 2" xfId="31226" xr:uid="{00000000-0005-0000-0000-0000FB060000}"/>
    <cellStyle name="Cálculo 13 2 5 5" xfId="18355" xr:uid="{00000000-0005-0000-0000-0000FC060000}"/>
    <cellStyle name="Cálculo 13 2 6" xfId="3553" xr:uid="{00000000-0005-0000-0000-0000FD060000}"/>
    <cellStyle name="Cálculo 13 2 6 2" xfId="6190" xr:uid="{00000000-0005-0000-0000-0000FE060000}"/>
    <cellStyle name="Cálculo 13 2 6 2 2" xfId="12501" xr:uid="{00000000-0005-0000-0000-0000FF060000}"/>
    <cellStyle name="Cálculo 13 2 6 2 2 2" xfId="27609" xr:uid="{00000000-0005-0000-0000-000000070000}"/>
    <cellStyle name="Cálculo 13 2 6 2 3" xfId="7669" xr:uid="{00000000-0005-0000-0000-000001070000}"/>
    <cellStyle name="Cálculo 13 2 6 2 3 2" xfId="22777" xr:uid="{00000000-0005-0000-0000-000002070000}"/>
    <cellStyle name="Cálculo 13 2 6 2 4" xfId="21298" xr:uid="{00000000-0005-0000-0000-000003070000}"/>
    <cellStyle name="Cálculo 13 2 6 3" xfId="9935" xr:uid="{00000000-0005-0000-0000-000004070000}"/>
    <cellStyle name="Cálculo 13 2 6 3 2" xfId="25043" xr:uid="{00000000-0005-0000-0000-000005070000}"/>
    <cellStyle name="Cálculo 13 2 6 4" xfId="11772" xr:uid="{00000000-0005-0000-0000-000006070000}"/>
    <cellStyle name="Cálculo 13 2 6 4 2" xfId="26880" xr:uid="{00000000-0005-0000-0000-000007070000}"/>
    <cellStyle name="Cálculo 13 2 6 5" xfId="18661" xr:uid="{00000000-0005-0000-0000-000008070000}"/>
    <cellStyle name="Cálculo 13 2 7" xfId="3899" xr:uid="{00000000-0005-0000-0000-000009070000}"/>
    <cellStyle name="Cálculo 13 2 7 2" xfId="6536" xr:uid="{00000000-0005-0000-0000-00000A070000}"/>
    <cellStyle name="Cálculo 13 2 7 2 2" xfId="12847" xr:uid="{00000000-0005-0000-0000-00000B070000}"/>
    <cellStyle name="Cálculo 13 2 7 2 2 2" xfId="27955" xr:uid="{00000000-0005-0000-0000-00000C070000}"/>
    <cellStyle name="Cálculo 13 2 7 2 3" xfId="14263" xr:uid="{00000000-0005-0000-0000-00000D070000}"/>
    <cellStyle name="Cálculo 13 2 7 2 3 2" xfId="29371" xr:uid="{00000000-0005-0000-0000-00000E070000}"/>
    <cellStyle name="Cálculo 13 2 7 2 4" xfId="21644" xr:uid="{00000000-0005-0000-0000-00000F070000}"/>
    <cellStyle name="Cálculo 13 2 7 3" xfId="10281" xr:uid="{00000000-0005-0000-0000-000010070000}"/>
    <cellStyle name="Cálculo 13 2 7 3 2" xfId="25389" xr:uid="{00000000-0005-0000-0000-000011070000}"/>
    <cellStyle name="Cálculo 13 2 7 4" xfId="15234" xr:uid="{00000000-0005-0000-0000-000012070000}"/>
    <cellStyle name="Cálculo 13 2 7 4 2" xfId="30342" xr:uid="{00000000-0005-0000-0000-000013070000}"/>
    <cellStyle name="Cálculo 13 2 7 5" xfId="19007" xr:uid="{00000000-0005-0000-0000-000014070000}"/>
    <cellStyle name="Cálculo 13 2 8" xfId="4263" xr:uid="{00000000-0005-0000-0000-000015070000}"/>
    <cellStyle name="Cálculo 13 2 8 2" xfId="6900" xr:uid="{00000000-0005-0000-0000-000016070000}"/>
    <cellStyle name="Cálculo 13 2 8 2 2" xfId="13211" xr:uid="{00000000-0005-0000-0000-000017070000}"/>
    <cellStyle name="Cálculo 13 2 8 2 2 2" xfId="28319" xr:uid="{00000000-0005-0000-0000-000018070000}"/>
    <cellStyle name="Cálculo 13 2 8 2 3" xfId="16875" xr:uid="{00000000-0005-0000-0000-000019070000}"/>
    <cellStyle name="Cálculo 13 2 8 2 3 2" xfId="31983" xr:uid="{00000000-0005-0000-0000-00001A070000}"/>
    <cellStyle name="Cálculo 13 2 8 2 4" xfId="22008" xr:uid="{00000000-0005-0000-0000-00001B070000}"/>
    <cellStyle name="Cálculo 13 2 8 3" xfId="10645" xr:uid="{00000000-0005-0000-0000-00001C070000}"/>
    <cellStyle name="Cálculo 13 2 8 3 2" xfId="25753" xr:uid="{00000000-0005-0000-0000-00001D070000}"/>
    <cellStyle name="Cálculo 13 2 8 4" xfId="15045" xr:uid="{00000000-0005-0000-0000-00001E070000}"/>
    <cellStyle name="Cálculo 13 2 8 4 2" xfId="30153" xr:uid="{00000000-0005-0000-0000-00001F070000}"/>
    <cellStyle name="Cálculo 13 2 8 5" xfId="19371" xr:uid="{00000000-0005-0000-0000-000020070000}"/>
    <cellStyle name="Cálculo 13 2 9" xfId="4464" xr:uid="{00000000-0005-0000-0000-000021070000}"/>
    <cellStyle name="Cálculo 13 2 9 2" xfId="10846" xr:uid="{00000000-0005-0000-0000-000022070000}"/>
    <cellStyle name="Cálculo 13 2 9 2 2" xfId="25954" xr:uid="{00000000-0005-0000-0000-000023070000}"/>
    <cellStyle name="Cálculo 13 2 9 3" xfId="14236" xr:uid="{00000000-0005-0000-0000-000024070000}"/>
    <cellStyle name="Cálculo 13 2 9 3 2" xfId="29344" xr:uid="{00000000-0005-0000-0000-000025070000}"/>
    <cellStyle name="Cálculo 13 2 9 4" xfId="19572" xr:uid="{00000000-0005-0000-0000-000026070000}"/>
    <cellStyle name="Cálculo 13 3" xfId="1810" xr:uid="{00000000-0005-0000-0000-000027070000}"/>
    <cellStyle name="Cálculo 13 3 10" xfId="16492" xr:uid="{00000000-0005-0000-0000-000028070000}"/>
    <cellStyle name="Cálculo 13 3 10 2" xfId="31600" xr:uid="{00000000-0005-0000-0000-000029070000}"/>
    <cellStyle name="Cálculo 13 3 11" xfId="14274" xr:uid="{00000000-0005-0000-0000-00002A070000}"/>
    <cellStyle name="Cálculo 13 3 11 2" xfId="29382" xr:uid="{00000000-0005-0000-0000-00002B070000}"/>
    <cellStyle name="Cálculo 13 3 12" xfId="17035" xr:uid="{00000000-0005-0000-0000-00002C070000}"/>
    <cellStyle name="Cálculo 13 3 2" xfId="2370" xr:uid="{00000000-0005-0000-0000-00002D070000}"/>
    <cellStyle name="Cálculo 13 3 2 2" xfId="5007" xr:uid="{00000000-0005-0000-0000-00002E070000}"/>
    <cellStyle name="Cálculo 13 3 2 2 2" xfId="11371" xr:uid="{00000000-0005-0000-0000-00002F070000}"/>
    <cellStyle name="Cálculo 13 3 2 2 2 2" xfId="26479" xr:uid="{00000000-0005-0000-0000-000030070000}"/>
    <cellStyle name="Cálculo 13 3 2 2 3" xfId="16247" xr:uid="{00000000-0005-0000-0000-000031070000}"/>
    <cellStyle name="Cálculo 13 3 2 2 3 2" xfId="31355" xr:uid="{00000000-0005-0000-0000-000032070000}"/>
    <cellStyle name="Cálculo 13 3 2 2 4" xfId="20115" xr:uid="{00000000-0005-0000-0000-000033070000}"/>
    <cellStyle name="Cálculo 13 3 2 3" xfId="8837" xr:uid="{00000000-0005-0000-0000-000034070000}"/>
    <cellStyle name="Cálculo 13 3 2 3 2" xfId="23945" xr:uid="{00000000-0005-0000-0000-000035070000}"/>
    <cellStyle name="Cálculo 13 3 2 4" xfId="15663" xr:uid="{00000000-0005-0000-0000-000036070000}"/>
    <cellStyle name="Cálculo 13 3 2 4 2" xfId="30771" xr:uid="{00000000-0005-0000-0000-000037070000}"/>
    <cellStyle name="Cálculo 13 3 2 5" xfId="13925" xr:uid="{00000000-0005-0000-0000-000038070000}"/>
    <cellStyle name="Cálculo 13 3 2 5 2" xfId="29033" xr:uid="{00000000-0005-0000-0000-000039070000}"/>
    <cellStyle name="Cálculo 13 3 2 6" xfId="17578" xr:uid="{00000000-0005-0000-0000-00003A070000}"/>
    <cellStyle name="Cálculo 13 3 3" xfId="2250" xr:uid="{00000000-0005-0000-0000-00003B070000}"/>
    <cellStyle name="Cálculo 13 3 3 2" xfId="4887" xr:uid="{00000000-0005-0000-0000-00003C070000}"/>
    <cellStyle name="Cálculo 13 3 3 2 2" xfId="14977" xr:uid="{00000000-0005-0000-0000-00003D070000}"/>
    <cellStyle name="Cálculo 13 3 3 2 2 2" xfId="30085" xr:uid="{00000000-0005-0000-0000-00003E070000}"/>
    <cellStyle name="Cálculo 13 3 3 2 3" xfId="19995" xr:uid="{00000000-0005-0000-0000-00003F070000}"/>
    <cellStyle name="Cálculo 13 3 3 3" xfId="15420" xr:uid="{00000000-0005-0000-0000-000040070000}"/>
    <cellStyle name="Cálculo 13 3 3 3 2" xfId="30528" xr:uid="{00000000-0005-0000-0000-000041070000}"/>
    <cellStyle name="Cálculo 13 3 3 4" xfId="17475" xr:uid="{00000000-0005-0000-0000-000042070000}"/>
    <cellStyle name="Cálculo 13 3 4" xfId="2340" xr:uid="{00000000-0005-0000-0000-000043070000}"/>
    <cellStyle name="Cálculo 13 3 4 2" xfId="4977" xr:uid="{00000000-0005-0000-0000-000044070000}"/>
    <cellStyle name="Cálculo 13 3 4 2 2" xfId="11341" xr:uid="{00000000-0005-0000-0000-000045070000}"/>
    <cellStyle name="Cálculo 13 3 4 2 2 2" xfId="26449" xr:uid="{00000000-0005-0000-0000-000046070000}"/>
    <cellStyle name="Cálculo 13 3 4 2 3" xfId="13469" xr:uid="{00000000-0005-0000-0000-000047070000}"/>
    <cellStyle name="Cálculo 13 3 4 2 3 2" xfId="28577" xr:uid="{00000000-0005-0000-0000-000048070000}"/>
    <cellStyle name="Cálculo 13 3 4 2 4" xfId="20085" xr:uid="{00000000-0005-0000-0000-000049070000}"/>
    <cellStyle name="Cálculo 13 3 4 3" xfId="8807" xr:uid="{00000000-0005-0000-0000-00004A070000}"/>
    <cellStyle name="Cálculo 13 3 4 3 2" xfId="23915" xr:uid="{00000000-0005-0000-0000-00004B070000}"/>
    <cellStyle name="Cálculo 13 3 4 4" xfId="7966" xr:uid="{00000000-0005-0000-0000-00004C070000}"/>
    <cellStyle name="Cálculo 13 3 4 4 2" xfId="23074" xr:uid="{00000000-0005-0000-0000-00004D070000}"/>
    <cellStyle name="Cálculo 13 3 4 5" xfId="17565" xr:uid="{00000000-0005-0000-0000-00004E070000}"/>
    <cellStyle name="Cálculo 13 3 5" xfId="3230" xr:uid="{00000000-0005-0000-0000-00004F070000}"/>
    <cellStyle name="Cálculo 13 3 5 2" xfId="5867" xr:uid="{00000000-0005-0000-0000-000050070000}"/>
    <cellStyle name="Cálculo 13 3 5 2 2" xfId="12178" xr:uid="{00000000-0005-0000-0000-000051070000}"/>
    <cellStyle name="Cálculo 13 3 5 2 2 2" xfId="27286" xr:uid="{00000000-0005-0000-0000-000052070000}"/>
    <cellStyle name="Cálculo 13 3 5 2 3" xfId="13491" xr:uid="{00000000-0005-0000-0000-000053070000}"/>
    <cellStyle name="Cálculo 13 3 5 2 3 2" xfId="28599" xr:uid="{00000000-0005-0000-0000-000054070000}"/>
    <cellStyle name="Cálculo 13 3 5 2 4" xfId="20975" xr:uid="{00000000-0005-0000-0000-000055070000}"/>
    <cellStyle name="Cálculo 13 3 5 3" xfId="9612" xr:uid="{00000000-0005-0000-0000-000056070000}"/>
    <cellStyle name="Cálculo 13 3 5 3 2" xfId="24720" xr:uid="{00000000-0005-0000-0000-000057070000}"/>
    <cellStyle name="Cálculo 13 3 5 4" xfId="15533" xr:uid="{00000000-0005-0000-0000-000058070000}"/>
    <cellStyle name="Cálculo 13 3 5 4 2" xfId="30641" xr:uid="{00000000-0005-0000-0000-000059070000}"/>
    <cellStyle name="Cálculo 13 3 5 5" xfId="18338" xr:uid="{00000000-0005-0000-0000-00005A070000}"/>
    <cellStyle name="Cálculo 13 3 6" xfId="2312" xr:uid="{00000000-0005-0000-0000-00005B070000}"/>
    <cellStyle name="Cálculo 13 3 6 2" xfId="4949" xr:uid="{00000000-0005-0000-0000-00005C070000}"/>
    <cellStyle name="Cálculo 13 3 6 2 2" xfId="11313" xr:uid="{00000000-0005-0000-0000-00005D070000}"/>
    <cellStyle name="Cálculo 13 3 6 2 2 2" xfId="26421" xr:uid="{00000000-0005-0000-0000-00005E070000}"/>
    <cellStyle name="Cálculo 13 3 6 2 3" xfId="15989" xr:uid="{00000000-0005-0000-0000-00005F070000}"/>
    <cellStyle name="Cálculo 13 3 6 2 3 2" xfId="31097" xr:uid="{00000000-0005-0000-0000-000060070000}"/>
    <cellStyle name="Cálculo 13 3 6 2 4" xfId="20057" xr:uid="{00000000-0005-0000-0000-000061070000}"/>
    <cellStyle name="Cálculo 13 3 6 3" xfId="8779" xr:uid="{00000000-0005-0000-0000-000062070000}"/>
    <cellStyle name="Cálculo 13 3 6 3 2" xfId="23887" xr:uid="{00000000-0005-0000-0000-000063070000}"/>
    <cellStyle name="Cálculo 13 3 6 4" xfId="8182" xr:uid="{00000000-0005-0000-0000-000064070000}"/>
    <cellStyle name="Cálculo 13 3 6 4 2" xfId="23290" xr:uid="{00000000-0005-0000-0000-000065070000}"/>
    <cellStyle name="Cálculo 13 3 6 5" xfId="17537" xr:uid="{00000000-0005-0000-0000-000066070000}"/>
    <cellStyle name="Cálculo 13 3 7" xfId="3882" xr:uid="{00000000-0005-0000-0000-000067070000}"/>
    <cellStyle name="Cálculo 13 3 7 2" xfId="6519" xr:uid="{00000000-0005-0000-0000-000068070000}"/>
    <cellStyle name="Cálculo 13 3 7 2 2" xfId="12830" xr:uid="{00000000-0005-0000-0000-000069070000}"/>
    <cellStyle name="Cálculo 13 3 7 2 2 2" xfId="27938" xr:uid="{00000000-0005-0000-0000-00006A070000}"/>
    <cellStyle name="Cálculo 13 3 7 2 3" xfId="14101" xr:uid="{00000000-0005-0000-0000-00006B070000}"/>
    <cellStyle name="Cálculo 13 3 7 2 3 2" xfId="29209" xr:uid="{00000000-0005-0000-0000-00006C070000}"/>
    <cellStyle name="Cálculo 13 3 7 2 4" xfId="21627" xr:uid="{00000000-0005-0000-0000-00006D070000}"/>
    <cellStyle name="Cálculo 13 3 7 3" xfId="10264" xr:uid="{00000000-0005-0000-0000-00006E070000}"/>
    <cellStyle name="Cálculo 13 3 7 3 2" xfId="25372" xr:uid="{00000000-0005-0000-0000-00006F070000}"/>
    <cellStyle name="Cálculo 13 3 7 4" xfId="15837" xr:uid="{00000000-0005-0000-0000-000070070000}"/>
    <cellStyle name="Cálculo 13 3 7 4 2" xfId="30945" xr:uid="{00000000-0005-0000-0000-000071070000}"/>
    <cellStyle name="Cálculo 13 3 7 5" xfId="18990" xr:uid="{00000000-0005-0000-0000-000072070000}"/>
    <cellStyle name="Cálculo 13 3 8" xfId="4447" xr:uid="{00000000-0005-0000-0000-000073070000}"/>
    <cellStyle name="Cálculo 13 3 8 2" xfId="10829" xr:uid="{00000000-0005-0000-0000-000074070000}"/>
    <cellStyle name="Cálculo 13 3 8 2 2" xfId="25937" xr:uid="{00000000-0005-0000-0000-000075070000}"/>
    <cellStyle name="Cálculo 13 3 8 3" xfId="15446" xr:uid="{00000000-0005-0000-0000-000076070000}"/>
    <cellStyle name="Cálculo 13 3 8 3 2" xfId="30554" xr:uid="{00000000-0005-0000-0000-000077070000}"/>
    <cellStyle name="Cálculo 13 3 8 4" xfId="19555" xr:uid="{00000000-0005-0000-0000-000078070000}"/>
    <cellStyle name="Cálculo 13 3 9" xfId="8311" xr:uid="{00000000-0005-0000-0000-000079070000}"/>
    <cellStyle name="Cálculo 13 3 9 2" xfId="23419" xr:uid="{00000000-0005-0000-0000-00007A070000}"/>
    <cellStyle name="Cálculo 13 4" xfId="2047" xr:uid="{00000000-0005-0000-0000-00007B070000}"/>
    <cellStyle name="Cálculo 13 4 10" xfId="13729" xr:uid="{00000000-0005-0000-0000-00007C070000}"/>
    <cellStyle name="Cálculo 13 4 10 2" xfId="28837" xr:uid="{00000000-0005-0000-0000-00007D070000}"/>
    <cellStyle name="Cálculo 13 4 11" xfId="16473" xr:uid="{00000000-0005-0000-0000-00007E070000}"/>
    <cellStyle name="Cálculo 13 4 11 2" xfId="31581" xr:uid="{00000000-0005-0000-0000-00007F070000}"/>
    <cellStyle name="Cálculo 13 4 12" xfId="17272" xr:uid="{00000000-0005-0000-0000-000080070000}"/>
    <cellStyle name="Cálculo 13 4 2" xfId="2554" xr:uid="{00000000-0005-0000-0000-000081070000}"/>
    <cellStyle name="Cálculo 13 4 2 2" xfId="5191" xr:uid="{00000000-0005-0000-0000-000082070000}"/>
    <cellStyle name="Cálculo 13 4 2 2 2" xfId="11555" xr:uid="{00000000-0005-0000-0000-000083070000}"/>
    <cellStyle name="Cálculo 13 4 2 2 2 2" xfId="26663" xr:uid="{00000000-0005-0000-0000-000084070000}"/>
    <cellStyle name="Cálculo 13 4 2 2 3" xfId="14868" xr:uid="{00000000-0005-0000-0000-000085070000}"/>
    <cellStyle name="Cálculo 13 4 2 2 3 2" xfId="29976" xr:uid="{00000000-0005-0000-0000-000086070000}"/>
    <cellStyle name="Cálculo 13 4 2 2 4" xfId="20299" xr:uid="{00000000-0005-0000-0000-000087070000}"/>
    <cellStyle name="Cálculo 13 4 2 3" xfId="9021" xr:uid="{00000000-0005-0000-0000-000088070000}"/>
    <cellStyle name="Cálculo 13 4 2 3 2" xfId="24129" xr:uid="{00000000-0005-0000-0000-000089070000}"/>
    <cellStyle name="Cálculo 13 4 2 4" xfId="15462" xr:uid="{00000000-0005-0000-0000-00008A070000}"/>
    <cellStyle name="Cálculo 13 4 2 4 2" xfId="30570" xr:uid="{00000000-0005-0000-0000-00008B070000}"/>
    <cellStyle name="Cálculo 13 4 2 5" xfId="15865" xr:uid="{00000000-0005-0000-0000-00008C070000}"/>
    <cellStyle name="Cálculo 13 4 2 5 2" xfId="30973" xr:uid="{00000000-0005-0000-0000-00008D070000}"/>
    <cellStyle name="Cálculo 13 4 2 6" xfId="17662" xr:uid="{00000000-0005-0000-0000-00008E070000}"/>
    <cellStyle name="Cálculo 13 4 3" xfId="2807" xr:uid="{00000000-0005-0000-0000-00008F070000}"/>
    <cellStyle name="Cálculo 13 4 3 2" xfId="5444" xr:uid="{00000000-0005-0000-0000-000090070000}"/>
    <cellStyle name="Cálculo 13 4 3 2 2" xfId="15280" xr:uid="{00000000-0005-0000-0000-000091070000}"/>
    <cellStyle name="Cálculo 13 4 3 2 2 2" xfId="30388" xr:uid="{00000000-0005-0000-0000-000092070000}"/>
    <cellStyle name="Cálculo 13 4 3 2 3" xfId="20552" xr:uid="{00000000-0005-0000-0000-000093070000}"/>
    <cellStyle name="Cálculo 13 4 3 3" xfId="13947" xr:uid="{00000000-0005-0000-0000-000094070000}"/>
    <cellStyle name="Cálculo 13 4 3 3 2" xfId="29055" xr:uid="{00000000-0005-0000-0000-000095070000}"/>
    <cellStyle name="Cálculo 13 4 3 4" xfId="17915" xr:uid="{00000000-0005-0000-0000-000096070000}"/>
    <cellStyle name="Cálculo 13 4 4" xfId="3110" xr:uid="{00000000-0005-0000-0000-000097070000}"/>
    <cellStyle name="Cálculo 13 4 4 2" xfId="5747" xr:uid="{00000000-0005-0000-0000-000098070000}"/>
    <cellStyle name="Cálculo 13 4 4 2 2" xfId="12058" xr:uid="{00000000-0005-0000-0000-000099070000}"/>
    <cellStyle name="Cálculo 13 4 4 2 2 2" xfId="27166" xr:uid="{00000000-0005-0000-0000-00009A070000}"/>
    <cellStyle name="Cálculo 13 4 4 2 3" xfId="14324" xr:uid="{00000000-0005-0000-0000-00009B070000}"/>
    <cellStyle name="Cálculo 13 4 4 2 3 2" xfId="29432" xr:uid="{00000000-0005-0000-0000-00009C070000}"/>
    <cellStyle name="Cálculo 13 4 4 2 4" xfId="20855" xr:uid="{00000000-0005-0000-0000-00009D070000}"/>
    <cellStyle name="Cálculo 13 4 4 3" xfId="9492" xr:uid="{00000000-0005-0000-0000-00009E070000}"/>
    <cellStyle name="Cálculo 13 4 4 3 2" xfId="24600" xr:uid="{00000000-0005-0000-0000-00009F070000}"/>
    <cellStyle name="Cálculo 13 4 4 4" xfId="14884" xr:uid="{00000000-0005-0000-0000-0000A0070000}"/>
    <cellStyle name="Cálculo 13 4 4 4 2" xfId="29992" xr:uid="{00000000-0005-0000-0000-0000A1070000}"/>
    <cellStyle name="Cálculo 13 4 4 5" xfId="18218" xr:uid="{00000000-0005-0000-0000-0000A2070000}"/>
    <cellStyle name="Cálculo 13 4 5" xfId="3436" xr:uid="{00000000-0005-0000-0000-0000A3070000}"/>
    <cellStyle name="Cálculo 13 4 5 2" xfId="6073" xr:uid="{00000000-0005-0000-0000-0000A4070000}"/>
    <cellStyle name="Cálculo 13 4 5 2 2" xfId="12384" xr:uid="{00000000-0005-0000-0000-0000A5070000}"/>
    <cellStyle name="Cálculo 13 4 5 2 2 2" xfId="27492" xr:uid="{00000000-0005-0000-0000-0000A6070000}"/>
    <cellStyle name="Cálculo 13 4 5 2 3" xfId="7885" xr:uid="{00000000-0005-0000-0000-0000A7070000}"/>
    <cellStyle name="Cálculo 13 4 5 2 3 2" xfId="22993" xr:uid="{00000000-0005-0000-0000-0000A8070000}"/>
    <cellStyle name="Cálculo 13 4 5 2 4" xfId="21181" xr:uid="{00000000-0005-0000-0000-0000A9070000}"/>
    <cellStyle name="Cálculo 13 4 5 3" xfId="9818" xr:uid="{00000000-0005-0000-0000-0000AA070000}"/>
    <cellStyle name="Cálculo 13 4 5 3 2" xfId="24926" xr:uid="{00000000-0005-0000-0000-0000AB070000}"/>
    <cellStyle name="Cálculo 13 4 5 4" xfId="14538" xr:uid="{00000000-0005-0000-0000-0000AC070000}"/>
    <cellStyle name="Cálculo 13 4 5 4 2" xfId="29646" xr:uid="{00000000-0005-0000-0000-0000AD070000}"/>
    <cellStyle name="Cálculo 13 4 5 5" xfId="18544" xr:uid="{00000000-0005-0000-0000-0000AE070000}"/>
    <cellStyle name="Cálculo 13 4 6" xfId="3742" xr:uid="{00000000-0005-0000-0000-0000AF070000}"/>
    <cellStyle name="Cálculo 13 4 6 2" xfId="6379" xr:uid="{00000000-0005-0000-0000-0000B0070000}"/>
    <cellStyle name="Cálculo 13 4 6 2 2" xfId="12690" xr:uid="{00000000-0005-0000-0000-0000B1070000}"/>
    <cellStyle name="Cálculo 13 4 6 2 2 2" xfId="27798" xr:uid="{00000000-0005-0000-0000-0000B2070000}"/>
    <cellStyle name="Cálculo 13 4 6 2 3" xfId="15231" xr:uid="{00000000-0005-0000-0000-0000B3070000}"/>
    <cellStyle name="Cálculo 13 4 6 2 3 2" xfId="30339" xr:uid="{00000000-0005-0000-0000-0000B4070000}"/>
    <cellStyle name="Cálculo 13 4 6 2 4" xfId="21487" xr:uid="{00000000-0005-0000-0000-0000B5070000}"/>
    <cellStyle name="Cálculo 13 4 6 3" xfId="10124" xr:uid="{00000000-0005-0000-0000-0000B6070000}"/>
    <cellStyle name="Cálculo 13 4 6 3 2" xfId="25232" xr:uid="{00000000-0005-0000-0000-0000B7070000}"/>
    <cellStyle name="Cálculo 13 4 6 4" xfId="15427" xr:uid="{00000000-0005-0000-0000-0000B8070000}"/>
    <cellStyle name="Cálculo 13 4 6 4 2" xfId="30535" xr:uid="{00000000-0005-0000-0000-0000B9070000}"/>
    <cellStyle name="Cálculo 13 4 6 5" xfId="18850" xr:uid="{00000000-0005-0000-0000-0000BA070000}"/>
    <cellStyle name="Cálculo 13 4 7" xfId="4119" xr:uid="{00000000-0005-0000-0000-0000BB070000}"/>
    <cellStyle name="Cálculo 13 4 7 2" xfId="6756" xr:uid="{00000000-0005-0000-0000-0000BC070000}"/>
    <cellStyle name="Cálculo 13 4 7 2 2" xfId="13067" xr:uid="{00000000-0005-0000-0000-0000BD070000}"/>
    <cellStyle name="Cálculo 13 4 7 2 2 2" xfId="28175" xr:uid="{00000000-0005-0000-0000-0000BE070000}"/>
    <cellStyle name="Cálculo 13 4 7 2 3" xfId="16741" xr:uid="{00000000-0005-0000-0000-0000BF070000}"/>
    <cellStyle name="Cálculo 13 4 7 2 3 2" xfId="31849" xr:uid="{00000000-0005-0000-0000-0000C0070000}"/>
    <cellStyle name="Cálculo 13 4 7 2 4" xfId="21864" xr:uid="{00000000-0005-0000-0000-0000C1070000}"/>
    <cellStyle name="Cálculo 13 4 7 3" xfId="10501" xr:uid="{00000000-0005-0000-0000-0000C2070000}"/>
    <cellStyle name="Cálculo 13 4 7 3 2" xfId="25609" xr:uid="{00000000-0005-0000-0000-0000C3070000}"/>
    <cellStyle name="Cálculo 13 4 7 4" xfId="16420" xr:uid="{00000000-0005-0000-0000-0000C4070000}"/>
    <cellStyle name="Cálculo 13 4 7 4 2" xfId="31528" xr:uid="{00000000-0005-0000-0000-0000C5070000}"/>
    <cellStyle name="Cálculo 13 4 7 5" xfId="19227" xr:uid="{00000000-0005-0000-0000-0000C6070000}"/>
    <cellStyle name="Cálculo 13 4 8" xfId="4684" xr:uid="{00000000-0005-0000-0000-0000C7070000}"/>
    <cellStyle name="Cálculo 13 4 8 2" xfId="11066" xr:uid="{00000000-0005-0000-0000-0000C8070000}"/>
    <cellStyle name="Cálculo 13 4 8 2 2" xfId="26174" xr:uid="{00000000-0005-0000-0000-0000C9070000}"/>
    <cellStyle name="Cálculo 13 4 8 3" xfId="15159" xr:uid="{00000000-0005-0000-0000-0000CA070000}"/>
    <cellStyle name="Cálculo 13 4 8 3 2" xfId="30267" xr:uid="{00000000-0005-0000-0000-0000CB070000}"/>
    <cellStyle name="Cálculo 13 4 8 4" xfId="19792" xr:uid="{00000000-0005-0000-0000-0000CC070000}"/>
    <cellStyle name="Cálculo 13 4 9" xfId="8545" xr:uid="{00000000-0005-0000-0000-0000CD070000}"/>
    <cellStyle name="Cálculo 13 4 9 2" xfId="23653" xr:uid="{00000000-0005-0000-0000-0000CE070000}"/>
    <cellStyle name="Cálculo 13 5" xfId="2074" xr:uid="{00000000-0005-0000-0000-0000CF070000}"/>
    <cellStyle name="Cálculo 13 5 10" xfId="13606" xr:uid="{00000000-0005-0000-0000-0000D0070000}"/>
    <cellStyle name="Cálculo 13 5 10 2" xfId="28714" xr:uid="{00000000-0005-0000-0000-0000D1070000}"/>
    <cellStyle name="Cálculo 13 5 11" xfId="17299" xr:uid="{00000000-0005-0000-0000-0000D2070000}"/>
    <cellStyle name="Cálculo 13 5 2" xfId="2834" xr:uid="{00000000-0005-0000-0000-0000D3070000}"/>
    <cellStyle name="Cálculo 13 5 2 2" xfId="5471" xr:uid="{00000000-0005-0000-0000-0000D4070000}"/>
    <cellStyle name="Cálculo 13 5 2 2 2" xfId="16167" xr:uid="{00000000-0005-0000-0000-0000D5070000}"/>
    <cellStyle name="Cálculo 13 5 2 2 2 2" xfId="31275" xr:uid="{00000000-0005-0000-0000-0000D6070000}"/>
    <cellStyle name="Cálculo 13 5 2 2 3" xfId="20579" xr:uid="{00000000-0005-0000-0000-0000D7070000}"/>
    <cellStyle name="Cálculo 13 5 2 3" xfId="14537" xr:uid="{00000000-0005-0000-0000-0000D8070000}"/>
    <cellStyle name="Cálculo 13 5 2 3 2" xfId="29645" xr:uid="{00000000-0005-0000-0000-0000D9070000}"/>
    <cellStyle name="Cálculo 13 5 2 4" xfId="17942" xr:uid="{00000000-0005-0000-0000-0000DA070000}"/>
    <cellStyle name="Cálculo 13 5 3" xfId="3137" xr:uid="{00000000-0005-0000-0000-0000DB070000}"/>
    <cellStyle name="Cálculo 13 5 3 2" xfId="5774" xr:uid="{00000000-0005-0000-0000-0000DC070000}"/>
    <cellStyle name="Cálculo 13 5 3 2 2" xfId="12085" xr:uid="{00000000-0005-0000-0000-0000DD070000}"/>
    <cellStyle name="Cálculo 13 5 3 2 2 2" xfId="27193" xr:uid="{00000000-0005-0000-0000-0000DE070000}"/>
    <cellStyle name="Cálculo 13 5 3 2 3" xfId="7046" xr:uid="{00000000-0005-0000-0000-0000DF070000}"/>
    <cellStyle name="Cálculo 13 5 3 2 3 2" xfId="22154" xr:uid="{00000000-0005-0000-0000-0000E0070000}"/>
    <cellStyle name="Cálculo 13 5 3 2 4" xfId="20882" xr:uid="{00000000-0005-0000-0000-0000E1070000}"/>
    <cellStyle name="Cálculo 13 5 3 3" xfId="9519" xr:uid="{00000000-0005-0000-0000-0000E2070000}"/>
    <cellStyle name="Cálculo 13 5 3 3 2" xfId="24627" xr:uid="{00000000-0005-0000-0000-0000E3070000}"/>
    <cellStyle name="Cálculo 13 5 3 4" xfId="9155" xr:uid="{00000000-0005-0000-0000-0000E4070000}"/>
    <cellStyle name="Cálculo 13 5 3 4 2" xfId="24263" xr:uid="{00000000-0005-0000-0000-0000E5070000}"/>
    <cellStyle name="Cálculo 13 5 3 5" xfId="18245" xr:uid="{00000000-0005-0000-0000-0000E6070000}"/>
    <cellStyle name="Cálculo 13 5 4" xfId="3463" xr:uid="{00000000-0005-0000-0000-0000E7070000}"/>
    <cellStyle name="Cálculo 13 5 4 2" xfId="6100" xr:uid="{00000000-0005-0000-0000-0000E8070000}"/>
    <cellStyle name="Cálculo 13 5 4 2 2" xfId="12411" xr:uid="{00000000-0005-0000-0000-0000E9070000}"/>
    <cellStyle name="Cálculo 13 5 4 2 2 2" xfId="27519" xr:uid="{00000000-0005-0000-0000-0000EA070000}"/>
    <cellStyle name="Cálculo 13 5 4 2 3" xfId="15147" xr:uid="{00000000-0005-0000-0000-0000EB070000}"/>
    <cellStyle name="Cálculo 13 5 4 2 3 2" xfId="30255" xr:uid="{00000000-0005-0000-0000-0000EC070000}"/>
    <cellStyle name="Cálculo 13 5 4 2 4" xfId="21208" xr:uid="{00000000-0005-0000-0000-0000ED070000}"/>
    <cellStyle name="Cálculo 13 5 4 3" xfId="9845" xr:uid="{00000000-0005-0000-0000-0000EE070000}"/>
    <cellStyle name="Cálculo 13 5 4 3 2" xfId="24953" xr:uid="{00000000-0005-0000-0000-0000EF070000}"/>
    <cellStyle name="Cálculo 13 5 4 4" xfId="15520" xr:uid="{00000000-0005-0000-0000-0000F0070000}"/>
    <cellStyle name="Cálculo 13 5 4 4 2" xfId="30628" xr:uid="{00000000-0005-0000-0000-0000F1070000}"/>
    <cellStyle name="Cálculo 13 5 4 5" xfId="18571" xr:uid="{00000000-0005-0000-0000-0000F2070000}"/>
    <cellStyle name="Cálculo 13 5 5" xfId="3769" xr:uid="{00000000-0005-0000-0000-0000F3070000}"/>
    <cellStyle name="Cálculo 13 5 5 2" xfId="6406" xr:uid="{00000000-0005-0000-0000-0000F4070000}"/>
    <cellStyle name="Cálculo 13 5 5 2 2" xfId="12717" xr:uid="{00000000-0005-0000-0000-0000F5070000}"/>
    <cellStyle name="Cálculo 13 5 5 2 2 2" xfId="27825" xr:uid="{00000000-0005-0000-0000-0000F6070000}"/>
    <cellStyle name="Cálculo 13 5 5 2 3" xfId="7454" xr:uid="{00000000-0005-0000-0000-0000F7070000}"/>
    <cellStyle name="Cálculo 13 5 5 2 3 2" xfId="22562" xr:uid="{00000000-0005-0000-0000-0000F8070000}"/>
    <cellStyle name="Cálculo 13 5 5 2 4" xfId="21514" xr:uid="{00000000-0005-0000-0000-0000F9070000}"/>
    <cellStyle name="Cálculo 13 5 5 3" xfId="10151" xr:uid="{00000000-0005-0000-0000-0000FA070000}"/>
    <cellStyle name="Cálculo 13 5 5 3 2" xfId="25259" xr:uid="{00000000-0005-0000-0000-0000FB070000}"/>
    <cellStyle name="Cálculo 13 5 5 4" xfId="15782" xr:uid="{00000000-0005-0000-0000-0000FC070000}"/>
    <cellStyle name="Cálculo 13 5 5 4 2" xfId="30890" xr:uid="{00000000-0005-0000-0000-0000FD070000}"/>
    <cellStyle name="Cálculo 13 5 5 5" xfId="18877" xr:uid="{00000000-0005-0000-0000-0000FE070000}"/>
    <cellStyle name="Cálculo 13 5 6" xfId="4146" xr:uid="{00000000-0005-0000-0000-0000FF070000}"/>
    <cellStyle name="Cálculo 13 5 6 2" xfId="6783" xr:uid="{00000000-0005-0000-0000-000000080000}"/>
    <cellStyle name="Cálculo 13 5 6 2 2" xfId="13094" xr:uid="{00000000-0005-0000-0000-000001080000}"/>
    <cellStyle name="Cálculo 13 5 6 2 2 2" xfId="28202" xr:uid="{00000000-0005-0000-0000-000002080000}"/>
    <cellStyle name="Cálculo 13 5 6 2 3" xfId="16768" xr:uid="{00000000-0005-0000-0000-000003080000}"/>
    <cellStyle name="Cálculo 13 5 6 2 3 2" xfId="31876" xr:uid="{00000000-0005-0000-0000-000004080000}"/>
    <cellStyle name="Cálculo 13 5 6 2 4" xfId="21891" xr:uid="{00000000-0005-0000-0000-000005080000}"/>
    <cellStyle name="Cálculo 13 5 6 3" xfId="10528" xr:uid="{00000000-0005-0000-0000-000006080000}"/>
    <cellStyle name="Cálculo 13 5 6 3 2" xfId="25636" xr:uid="{00000000-0005-0000-0000-000007080000}"/>
    <cellStyle name="Cálculo 13 5 6 4" xfId="14392" xr:uid="{00000000-0005-0000-0000-000008080000}"/>
    <cellStyle name="Cálculo 13 5 6 4 2" xfId="29500" xr:uid="{00000000-0005-0000-0000-000009080000}"/>
    <cellStyle name="Cálculo 13 5 6 5" xfId="19254" xr:uid="{00000000-0005-0000-0000-00000A080000}"/>
    <cellStyle name="Cálculo 13 5 7" xfId="4711" xr:uid="{00000000-0005-0000-0000-00000B080000}"/>
    <cellStyle name="Cálculo 13 5 7 2" xfId="11093" xr:uid="{00000000-0005-0000-0000-00000C080000}"/>
    <cellStyle name="Cálculo 13 5 7 2 2" xfId="26201" xr:uid="{00000000-0005-0000-0000-00000D080000}"/>
    <cellStyle name="Cálculo 13 5 7 3" xfId="13661" xr:uid="{00000000-0005-0000-0000-00000E080000}"/>
    <cellStyle name="Cálculo 13 5 7 3 2" xfId="28769" xr:uid="{00000000-0005-0000-0000-00000F080000}"/>
    <cellStyle name="Cálculo 13 5 7 4" xfId="19819" xr:uid="{00000000-0005-0000-0000-000010080000}"/>
    <cellStyle name="Cálculo 13 5 8" xfId="8572" xr:uid="{00000000-0005-0000-0000-000011080000}"/>
    <cellStyle name="Cálculo 13 5 8 2" xfId="23680" xr:uid="{00000000-0005-0000-0000-000012080000}"/>
    <cellStyle name="Cálculo 13 5 9" xfId="13514" xr:uid="{00000000-0005-0000-0000-000013080000}"/>
    <cellStyle name="Cálculo 13 5 9 2" xfId="28622" xr:uid="{00000000-0005-0000-0000-000014080000}"/>
    <cellStyle name="Cálculo 14" xfId="754" xr:uid="{00000000-0005-0000-0000-000015080000}"/>
    <cellStyle name="Cálculo 14 2" xfId="1828" xr:uid="{00000000-0005-0000-0000-000016080000}"/>
    <cellStyle name="Cálculo 14 2 10" xfId="8329" xr:uid="{00000000-0005-0000-0000-000017080000}"/>
    <cellStyle name="Cálculo 14 2 10 2" xfId="23437" xr:uid="{00000000-0005-0000-0000-000018080000}"/>
    <cellStyle name="Cálculo 14 2 11" xfId="14757" xr:uid="{00000000-0005-0000-0000-000019080000}"/>
    <cellStyle name="Cálculo 14 2 11 2" xfId="29865" xr:uid="{00000000-0005-0000-0000-00001A080000}"/>
    <cellStyle name="Cálculo 14 2 12" xfId="7550" xr:uid="{00000000-0005-0000-0000-00001B080000}"/>
    <cellStyle name="Cálculo 14 2 12 2" xfId="22658" xr:uid="{00000000-0005-0000-0000-00001C080000}"/>
    <cellStyle name="Cálculo 14 2 13" xfId="17053" xr:uid="{00000000-0005-0000-0000-00001D080000}"/>
    <cellStyle name="Cálculo 14 2 2" xfId="2388" xr:uid="{00000000-0005-0000-0000-00001E080000}"/>
    <cellStyle name="Cálculo 14 2 2 2" xfId="5025" xr:uid="{00000000-0005-0000-0000-00001F080000}"/>
    <cellStyle name="Cálculo 14 2 2 2 2" xfId="11389" xr:uid="{00000000-0005-0000-0000-000020080000}"/>
    <cellStyle name="Cálculo 14 2 2 2 2 2" xfId="26497" xr:uid="{00000000-0005-0000-0000-000021080000}"/>
    <cellStyle name="Cálculo 14 2 2 2 3" xfId="16394" xr:uid="{00000000-0005-0000-0000-000022080000}"/>
    <cellStyle name="Cálculo 14 2 2 2 3 2" xfId="31502" xr:uid="{00000000-0005-0000-0000-000023080000}"/>
    <cellStyle name="Cálculo 14 2 2 2 4" xfId="20133" xr:uid="{00000000-0005-0000-0000-000024080000}"/>
    <cellStyle name="Cálculo 14 2 2 3" xfId="8855" xr:uid="{00000000-0005-0000-0000-000025080000}"/>
    <cellStyle name="Cálculo 14 2 2 3 2" xfId="23963" xr:uid="{00000000-0005-0000-0000-000026080000}"/>
    <cellStyle name="Cálculo 14 2 3" xfId="2232" xr:uid="{00000000-0005-0000-0000-000027080000}"/>
    <cellStyle name="Cálculo 14 2 3 2" xfId="4869" xr:uid="{00000000-0005-0000-0000-000028080000}"/>
    <cellStyle name="Cálculo 14 2 3 2 2" xfId="8471" xr:uid="{00000000-0005-0000-0000-000029080000}"/>
    <cellStyle name="Cálculo 14 2 3 2 2 2" xfId="23579" xr:uid="{00000000-0005-0000-0000-00002A080000}"/>
    <cellStyle name="Cálculo 14 2 3 2 3" xfId="19977" xr:uid="{00000000-0005-0000-0000-00002B080000}"/>
    <cellStyle name="Cálculo 14 2 3 3" xfId="15722" xr:uid="{00000000-0005-0000-0000-00002C080000}"/>
    <cellStyle name="Cálculo 14 2 3 3 2" xfId="30830" xr:uid="{00000000-0005-0000-0000-00002D080000}"/>
    <cellStyle name="Cálculo 14 2 3 4" xfId="17457" xr:uid="{00000000-0005-0000-0000-00002E080000}"/>
    <cellStyle name="Cálculo 14 2 4" xfId="2922" xr:uid="{00000000-0005-0000-0000-00002F080000}"/>
    <cellStyle name="Cálculo 14 2 4 2" xfId="5559" xr:uid="{00000000-0005-0000-0000-000030080000}"/>
    <cellStyle name="Cálculo 14 2 4 2 2" xfId="11870" xr:uid="{00000000-0005-0000-0000-000031080000}"/>
    <cellStyle name="Cálculo 14 2 4 2 2 2" xfId="26978" xr:uid="{00000000-0005-0000-0000-000032080000}"/>
    <cellStyle name="Cálculo 14 2 4 2 3" xfId="14880" xr:uid="{00000000-0005-0000-0000-000033080000}"/>
    <cellStyle name="Cálculo 14 2 4 2 3 2" xfId="29988" xr:uid="{00000000-0005-0000-0000-000034080000}"/>
    <cellStyle name="Cálculo 14 2 4 2 4" xfId="20667" xr:uid="{00000000-0005-0000-0000-000035080000}"/>
    <cellStyle name="Cálculo 14 2 4 3" xfId="9304" xr:uid="{00000000-0005-0000-0000-000036080000}"/>
    <cellStyle name="Cálculo 14 2 4 3 2" xfId="24412" xr:uid="{00000000-0005-0000-0000-000037080000}"/>
    <cellStyle name="Cálculo 14 2 4 4" xfId="14949" xr:uid="{00000000-0005-0000-0000-000038080000}"/>
    <cellStyle name="Cálculo 14 2 4 4 2" xfId="30057" xr:uid="{00000000-0005-0000-0000-000039080000}"/>
    <cellStyle name="Cálculo 14 2 4 5" xfId="18030" xr:uid="{00000000-0005-0000-0000-00003A080000}"/>
    <cellStyle name="Cálculo 14 2 5" xfId="3248" xr:uid="{00000000-0005-0000-0000-00003B080000}"/>
    <cellStyle name="Cálculo 14 2 5 2" xfId="5885" xr:uid="{00000000-0005-0000-0000-00003C080000}"/>
    <cellStyle name="Cálculo 14 2 5 2 2" xfId="12196" xr:uid="{00000000-0005-0000-0000-00003D080000}"/>
    <cellStyle name="Cálculo 14 2 5 2 2 2" xfId="27304" xr:uid="{00000000-0005-0000-0000-00003E080000}"/>
    <cellStyle name="Cálculo 14 2 5 2 3" xfId="14384" xr:uid="{00000000-0005-0000-0000-00003F080000}"/>
    <cellStyle name="Cálculo 14 2 5 2 3 2" xfId="29492" xr:uid="{00000000-0005-0000-0000-000040080000}"/>
    <cellStyle name="Cálculo 14 2 5 2 4" xfId="20993" xr:uid="{00000000-0005-0000-0000-000041080000}"/>
    <cellStyle name="Cálculo 14 2 5 3" xfId="9630" xr:uid="{00000000-0005-0000-0000-000042080000}"/>
    <cellStyle name="Cálculo 14 2 5 3 2" xfId="24738" xr:uid="{00000000-0005-0000-0000-000043080000}"/>
    <cellStyle name="Cálculo 14 2 5 4" xfId="8164" xr:uid="{00000000-0005-0000-0000-000044080000}"/>
    <cellStyle name="Cálculo 14 2 5 4 2" xfId="23272" xr:uid="{00000000-0005-0000-0000-000045080000}"/>
    <cellStyle name="Cálculo 14 2 5 5" xfId="18356" xr:uid="{00000000-0005-0000-0000-000046080000}"/>
    <cellStyle name="Cálculo 14 2 6" xfId="3554" xr:uid="{00000000-0005-0000-0000-000047080000}"/>
    <cellStyle name="Cálculo 14 2 6 2" xfId="6191" xr:uid="{00000000-0005-0000-0000-000048080000}"/>
    <cellStyle name="Cálculo 14 2 6 2 2" xfId="12502" xr:uid="{00000000-0005-0000-0000-000049080000}"/>
    <cellStyle name="Cálculo 14 2 6 2 2 2" xfId="27610" xr:uid="{00000000-0005-0000-0000-00004A080000}"/>
    <cellStyle name="Cálculo 14 2 6 2 3" xfId="15157" xr:uid="{00000000-0005-0000-0000-00004B080000}"/>
    <cellStyle name="Cálculo 14 2 6 2 3 2" xfId="30265" xr:uid="{00000000-0005-0000-0000-00004C080000}"/>
    <cellStyle name="Cálculo 14 2 6 2 4" xfId="21299" xr:uid="{00000000-0005-0000-0000-00004D080000}"/>
    <cellStyle name="Cálculo 14 2 6 3" xfId="9936" xr:uid="{00000000-0005-0000-0000-00004E080000}"/>
    <cellStyle name="Cálculo 14 2 6 3 2" xfId="25044" xr:uid="{00000000-0005-0000-0000-00004F080000}"/>
    <cellStyle name="Cálculo 14 2 6 4" xfId="15703" xr:uid="{00000000-0005-0000-0000-000050080000}"/>
    <cellStyle name="Cálculo 14 2 6 4 2" xfId="30811" xr:uid="{00000000-0005-0000-0000-000051080000}"/>
    <cellStyle name="Cálculo 14 2 6 5" xfId="18662" xr:uid="{00000000-0005-0000-0000-000052080000}"/>
    <cellStyle name="Cálculo 14 2 7" xfId="3900" xr:uid="{00000000-0005-0000-0000-000053080000}"/>
    <cellStyle name="Cálculo 14 2 7 2" xfId="6537" xr:uid="{00000000-0005-0000-0000-000054080000}"/>
    <cellStyle name="Cálculo 14 2 7 2 2" xfId="12848" xr:uid="{00000000-0005-0000-0000-000055080000}"/>
    <cellStyle name="Cálculo 14 2 7 2 2 2" xfId="27956" xr:uid="{00000000-0005-0000-0000-000056080000}"/>
    <cellStyle name="Cálculo 14 2 7 2 3" xfId="14604" xr:uid="{00000000-0005-0000-0000-000057080000}"/>
    <cellStyle name="Cálculo 14 2 7 2 3 2" xfId="29712" xr:uid="{00000000-0005-0000-0000-000058080000}"/>
    <cellStyle name="Cálculo 14 2 7 2 4" xfId="21645" xr:uid="{00000000-0005-0000-0000-000059080000}"/>
    <cellStyle name="Cálculo 14 2 7 3" xfId="10282" xr:uid="{00000000-0005-0000-0000-00005A080000}"/>
    <cellStyle name="Cálculo 14 2 7 3 2" xfId="25390" xr:uid="{00000000-0005-0000-0000-00005B080000}"/>
    <cellStyle name="Cálculo 14 2 7 4" xfId="16230" xr:uid="{00000000-0005-0000-0000-00005C080000}"/>
    <cellStyle name="Cálculo 14 2 7 4 2" xfId="31338" xr:uid="{00000000-0005-0000-0000-00005D080000}"/>
    <cellStyle name="Cálculo 14 2 7 5" xfId="19008" xr:uid="{00000000-0005-0000-0000-00005E080000}"/>
    <cellStyle name="Cálculo 14 2 8" xfId="4264" xr:uid="{00000000-0005-0000-0000-00005F080000}"/>
    <cellStyle name="Cálculo 14 2 8 2" xfId="6901" xr:uid="{00000000-0005-0000-0000-000060080000}"/>
    <cellStyle name="Cálculo 14 2 8 2 2" xfId="13212" xr:uid="{00000000-0005-0000-0000-000061080000}"/>
    <cellStyle name="Cálculo 14 2 8 2 2 2" xfId="28320" xr:uid="{00000000-0005-0000-0000-000062080000}"/>
    <cellStyle name="Cálculo 14 2 8 2 3" xfId="16876" xr:uid="{00000000-0005-0000-0000-000063080000}"/>
    <cellStyle name="Cálculo 14 2 8 2 3 2" xfId="31984" xr:uid="{00000000-0005-0000-0000-000064080000}"/>
    <cellStyle name="Cálculo 14 2 8 2 4" xfId="22009" xr:uid="{00000000-0005-0000-0000-000065080000}"/>
    <cellStyle name="Cálculo 14 2 8 3" xfId="10646" xr:uid="{00000000-0005-0000-0000-000066080000}"/>
    <cellStyle name="Cálculo 14 2 8 3 2" xfId="25754" xr:uid="{00000000-0005-0000-0000-000067080000}"/>
    <cellStyle name="Cálculo 14 2 8 4" xfId="16419" xr:uid="{00000000-0005-0000-0000-000068080000}"/>
    <cellStyle name="Cálculo 14 2 8 4 2" xfId="31527" xr:uid="{00000000-0005-0000-0000-000069080000}"/>
    <cellStyle name="Cálculo 14 2 8 5" xfId="19372" xr:uid="{00000000-0005-0000-0000-00006A080000}"/>
    <cellStyle name="Cálculo 14 2 9" xfId="4465" xr:uid="{00000000-0005-0000-0000-00006B080000}"/>
    <cellStyle name="Cálculo 14 2 9 2" xfId="10847" xr:uid="{00000000-0005-0000-0000-00006C080000}"/>
    <cellStyle name="Cálculo 14 2 9 2 2" xfId="25955" xr:uid="{00000000-0005-0000-0000-00006D080000}"/>
    <cellStyle name="Cálculo 14 2 9 3" xfId="9290" xr:uid="{00000000-0005-0000-0000-00006E080000}"/>
    <cellStyle name="Cálculo 14 2 9 3 2" xfId="24398" xr:uid="{00000000-0005-0000-0000-00006F080000}"/>
    <cellStyle name="Cálculo 14 2 9 4" xfId="19573" xr:uid="{00000000-0005-0000-0000-000070080000}"/>
    <cellStyle name="Cálculo 14 3" xfId="1811" xr:uid="{00000000-0005-0000-0000-000071080000}"/>
    <cellStyle name="Cálculo 14 3 10" xfId="11784" xr:uid="{00000000-0005-0000-0000-000072080000}"/>
    <cellStyle name="Cálculo 14 3 10 2" xfId="26892" xr:uid="{00000000-0005-0000-0000-000073080000}"/>
    <cellStyle name="Cálculo 14 3 11" xfId="15959" xr:uid="{00000000-0005-0000-0000-000074080000}"/>
    <cellStyle name="Cálculo 14 3 11 2" xfId="31067" xr:uid="{00000000-0005-0000-0000-000075080000}"/>
    <cellStyle name="Cálculo 14 3 12" xfId="17036" xr:uid="{00000000-0005-0000-0000-000076080000}"/>
    <cellStyle name="Cálculo 14 3 2" xfId="2371" xr:uid="{00000000-0005-0000-0000-000077080000}"/>
    <cellStyle name="Cálculo 14 3 2 2" xfId="5008" xr:uid="{00000000-0005-0000-0000-000078080000}"/>
    <cellStyle name="Cálculo 14 3 2 2 2" xfId="11372" xr:uid="{00000000-0005-0000-0000-000079080000}"/>
    <cellStyle name="Cálculo 14 3 2 2 2 2" xfId="26480" xr:uid="{00000000-0005-0000-0000-00007A080000}"/>
    <cellStyle name="Cálculo 14 3 2 2 3" xfId="14143" xr:uid="{00000000-0005-0000-0000-00007B080000}"/>
    <cellStyle name="Cálculo 14 3 2 2 3 2" xfId="29251" xr:uid="{00000000-0005-0000-0000-00007C080000}"/>
    <cellStyle name="Cálculo 14 3 2 2 4" xfId="20116" xr:uid="{00000000-0005-0000-0000-00007D080000}"/>
    <cellStyle name="Cálculo 14 3 2 3" xfId="8838" xr:uid="{00000000-0005-0000-0000-00007E080000}"/>
    <cellStyle name="Cálculo 14 3 2 3 2" xfId="23946" xr:uid="{00000000-0005-0000-0000-00007F080000}"/>
    <cellStyle name="Cálculo 14 3 2 4" xfId="15062" xr:uid="{00000000-0005-0000-0000-000080080000}"/>
    <cellStyle name="Cálculo 14 3 2 4 2" xfId="30170" xr:uid="{00000000-0005-0000-0000-000081080000}"/>
    <cellStyle name="Cálculo 14 3 2 5" xfId="7651" xr:uid="{00000000-0005-0000-0000-000082080000}"/>
    <cellStyle name="Cálculo 14 3 2 5 2" xfId="22759" xr:uid="{00000000-0005-0000-0000-000083080000}"/>
    <cellStyle name="Cálculo 14 3 2 6" xfId="17579" xr:uid="{00000000-0005-0000-0000-000084080000}"/>
    <cellStyle name="Cálculo 14 3 3" xfId="2249" xr:uid="{00000000-0005-0000-0000-000085080000}"/>
    <cellStyle name="Cálculo 14 3 3 2" xfId="4886" xr:uid="{00000000-0005-0000-0000-000086080000}"/>
    <cellStyle name="Cálculo 14 3 3 2 2" xfId="15760" xr:uid="{00000000-0005-0000-0000-000087080000}"/>
    <cellStyle name="Cálculo 14 3 3 2 2 2" xfId="30868" xr:uid="{00000000-0005-0000-0000-000088080000}"/>
    <cellStyle name="Cálculo 14 3 3 2 3" xfId="19994" xr:uid="{00000000-0005-0000-0000-000089080000}"/>
    <cellStyle name="Cálculo 14 3 3 3" xfId="15376" xr:uid="{00000000-0005-0000-0000-00008A080000}"/>
    <cellStyle name="Cálculo 14 3 3 3 2" xfId="30484" xr:uid="{00000000-0005-0000-0000-00008B080000}"/>
    <cellStyle name="Cálculo 14 3 3 4" xfId="17474" xr:uid="{00000000-0005-0000-0000-00008C080000}"/>
    <cellStyle name="Cálculo 14 3 4" xfId="2647" xr:uid="{00000000-0005-0000-0000-00008D080000}"/>
    <cellStyle name="Cálculo 14 3 4 2" xfId="5284" xr:uid="{00000000-0005-0000-0000-00008E080000}"/>
    <cellStyle name="Cálculo 14 3 4 2 2" xfId="11648" xr:uid="{00000000-0005-0000-0000-00008F080000}"/>
    <cellStyle name="Cálculo 14 3 4 2 2 2" xfId="26756" xr:uid="{00000000-0005-0000-0000-000090080000}"/>
    <cellStyle name="Cálculo 14 3 4 2 3" xfId="13627" xr:uid="{00000000-0005-0000-0000-000091080000}"/>
    <cellStyle name="Cálculo 14 3 4 2 3 2" xfId="28735" xr:uid="{00000000-0005-0000-0000-000092080000}"/>
    <cellStyle name="Cálculo 14 3 4 2 4" xfId="20392" xr:uid="{00000000-0005-0000-0000-000093080000}"/>
    <cellStyle name="Cálculo 14 3 4 3" xfId="9114" xr:uid="{00000000-0005-0000-0000-000094080000}"/>
    <cellStyle name="Cálculo 14 3 4 3 2" xfId="24222" xr:uid="{00000000-0005-0000-0000-000095080000}"/>
    <cellStyle name="Cálculo 14 3 4 4" xfId="16493" xr:uid="{00000000-0005-0000-0000-000096080000}"/>
    <cellStyle name="Cálculo 14 3 4 4 2" xfId="31601" xr:uid="{00000000-0005-0000-0000-000097080000}"/>
    <cellStyle name="Cálculo 14 3 4 5" xfId="17755" xr:uid="{00000000-0005-0000-0000-000098080000}"/>
    <cellStyle name="Cálculo 14 3 5" xfId="3231" xr:uid="{00000000-0005-0000-0000-000099080000}"/>
    <cellStyle name="Cálculo 14 3 5 2" xfId="5868" xr:uid="{00000000-0005-0000-0000-00009A080000}"/>
    <cellStyle name="Cálculo 14 3 5 2 2" xfId="12179" xr:uid="{00000000-0005-0000-0000-00009B080000}"/>
    <cellStyle name="Cálculo 14 3 5 2 2 2" xfId="27287" xr:uid="{00000000-0005-0000-0000-00009C080000}"/>
    <cellStyle name="Cálculo 14 3 5 2 3" xfId="14042" xr:uid="{00000000-0005-0000-0000-00009D080000}"/>
    <cellStyle name="Cálculo 14 3 5 2 3 2" xfId="29150" xr:uid="{00000000-0005-0000-0000-00009E080000}"/>
    <cellStyle name="Cálculo 14 3 5 2 4" xfId="20976" xr:uid="{00000000-0005-0000-0000-00009F080000}"/>
    <cellStyle name="Cálculo 14 3 5 3" xfId="9613" xr:uid="{00000000-0005-0000-0000-0000A0080000}"/>
    <cellStyle name="Cálculo 14 3 5 3 2" xfId="24721" xr:uid="{00000000-0005-0000-0000-0000A1080000}"/>
    <cellStyle name="Cálculo 14 3 5 4" xfId="14007" xr:uid="{00000000-0005-0000-0000-0000A2080000}"/>
    <cellStyle name="Cálculo 14 3 5 4 2" xfId="29115" xr:uid="{00000000-0005-0000-0000-0000A3080000}"/>
    <cellStyle name="Cálculo 14 3 5 5" xfId="18339" xr:uid="{00000000-0005-0000-0000-0000A4080000}"/>
    <cellStyle name="Cálculo 14 3 6" xfId="2313" xr:uid="{00000000-0005-0000-0000-0000A5080000}"/>
    <cellStyle name="Cálculo 14 3 6 2" xfId="4950" xr:uid="{00000000-0005-0000-0000-0000A6080000}"/>
    <cellStyle name="Cálculo 14 3 6 2 2" xfId="11314" xr:uid="{00000000-0005-0000-0000-0000A7080000}"/>
    <cellStyle name="Cálculo 14 3 6 2 2 2" xfId="26422" xr:uid="{00000000-0005-0000-0000-0000A8080000}"/>
    <cellStyle name="Cálculo 14 3 6 2 3" xfId="7094" xr:uid="{00000000-0005-0000-0000-0000A9080000}"/>
    <cellStyle name="Cálculo 14 3 6 2 3 2" xfId="22202" xr:uid="{00000000-0005-0000-0000-0000AA080000}"/>
    <cellStyle name="Cálculo 14 3 6 2 4" xfId="20058" xr:uid="{00000000-0005-0000-0000-0000AB080000}"/>
    <cellStyle name="Cálculo 14 3 6 3" xfId="8780" xr:uid="{00000000-0005-0000-0000-0000AC080000}"/>
    <cellStyle name="Cálculo 14 3 6 3 2" xfId="23888" xr:uid="{00000000-0005-0000-0000-0000AD080000}"/>
    <cellStyle name="Cálculo 14 3 6 4" xfId="15983" xr:uid="{00000000-0005-0000-0000-0000AE080000}"/>
    <cellStyle name="Cálculo 14 3 6 4 2" xfId="31091" xr:uid="{00000000-0005-0000-0000-0000AF080000}"/>
    <cellStyle name="Cálculo 14 3 6 5" xfId="17538" xr:uid="{00000000-0005-0000-0000-0000B0080000}"/>
    <cellStyle name="Cálculo 14 3 7" xfId="3883" xr:uid="{00000000-0005-0000-0000-0000B1080000}"/>
    <cellStyle name="Cálculo 14 3 7 2" xfId="6520" xr:uid="{00000000-0005-0000-0000-0000B2080000}"/>
    <cellStyle name="Cálculo 14 3 7 2 2" xfId="12831" xr:uid="{00000000-0005-0000-0000-0000B3080000}"/>
    <cellStyle name="Cálculo 14 3 7 2 2 2" xfId="27939" xr:uid="{00000000-0005-0000-0000-0000B4080000}"/>
    <cellStyle name="Cálculo 14 3 7 2 3" xfId="14388" xr:uid="{00000000-0005-0000-0000-0000B5080000}"/>
    <cellStyle name="Cálculo 14 3 7 2 3 2" xfId="29496" xr:uid="{00000000-0005-0000-0000-0000B6080000}"/>
    <cellStyle name="Cálculo 14 3 7 2 4" xfId="21628" xr:uid="{00000000-0005-0000-0000-0000B7080000}"/>
    <cellStyle name="Cálculo 14 3 7 3" xfId="10265" xr:uid="{00000000-0005-0000-0000-0000B8080000}"/>
    <cellStyle name="Cálculo 14 3 7 3 2" xfId="25373" xr:uid="{00000000-0005-0000-0000-0000B9080000}"/>
    <cellStyle name="Cálculo 14 3 7 4" xfId="13853" xr:uid="{00000000-0005-0000-0000-0000BA080000}"/>
    <cellStyle name="Cálculo 14 3 7 4 2" xfId="28961" xr:uid="{00000000-0005-0000-0000-0000BB080000}"/>
    <cellStyle name="Cálculo 14 3 7 5" xfId="18991" xr:uid="{00000000-0005-0000-0000-0000BC080000}"/>
    <cellStyle name="Cálculo 14 3 8" xfId="4448" xr:uid="{00000000-0005-0000-0000-0000BD080000}"/>
    <cellStyle name="Cálculo 14 3 8 2" xfId="10830" xr:uid="{00000000-0005-0000-0000-0000BE080000}"/>
    <cellStyle name="Cálculo 14 3 8 2 2" xfId="25938" xr:uid="{00000000-0005-0000-0000-0000BF080000}"/>
    <cellStyle name="Cálculo 14 3 8 3" xfId="14465" xr:uid="{00000000-0005-0000-0000-0000C0080000}"/>
    <cellStyle name="Cálculo 14 3 8 3 2" xfId="29573" xr:uid="{00000000-0005-0000-0000-0000C1080000}"/>
    <cellStyle name="Cálculo 14 3 8 4" xfId="19556" xr:uid="{00000000-0005-0000-0000-0000C2080000}"/>
    <cellStyle name="Cálculo 14 3 9" xfId="8312" xr:uid="{00000000-0005-0000-0000-0000C3080000}"/>
    <cellStyle name="Cálculo 14 3 9 2" xfId="23420" xr:uid="{00000000-0005-0000-0000-0000C4080000}"/>
    <cellStyle name="Cálculo 14 4" xfId="2048" xr:uid="{00000000-0005-0000-0000-0000C5080000}"/>
    <cellStyle name="Cálculo 14 4 10" xfId="14335" xr:uid="{00000000-0005-0000-0000-0000C6080000}"/>
    <cellStyle name="Cálculo 14 4 10 2" xfId="29443" xr:uid="{00000000-0005-0000-0000-0000C7080000}"/>
    <cellStyle name="Cálculo 14 4 11" xfId="14962" xr:uid="{00000000-0005-0000-0000-0000C8080000}"/>
    <cellStyle name="Cálculo 14 4 11 2" xfId="30070" xr:uid="{00000000-0005-0000-0000-0000C9080000}"/>
    <cellStyle name="Cálculo 14 4 12" xfId="17273" xr:uid="{00000000-0005-0000-0000-0000CA080000}"/>
    <cellStyle name="Cálculo 14 4 2" xfId="2555" xr:uid="{00000000-0005-0000-0000-0000CB080000}"/>
    <cellStyle name="Cálculo 14 4 2 2" xfId="5192" xr:uid="{00000000-0005-0000-0000-0000CC080000}"/>
    <cellStyle name="Cálculo 14 4 2 2 2" xfId="11556" xr:uid="{00000000-0005-0000-0000-0000CD080000}"/>
    <cellStyle name="Cálculo 14 4 2 2 2 2" xfId="26664" xr:uid="{00000000-0005-0000-0000-0000CE080000}"/>
    <cellStyle name="Cálculo 14 4 2 2 3" xfId="15238" xr:uid="{00000000-0005-0000-0000-0000CF080000}"/>
    <cellStyle name="Cálculo 14 4 2 2 3 2" xfId="30346" xr:uid="{00000000-0005-0000-0000-0000D0080000}"/>
    <cellStyle name="Cálculo 14 4 2 2 4" xfId="20300" xr:uid="{00000000-0005-0000-0000-0000D1080000}"/>
    <cellStyle name="Cálculo 14 4 2 3" xfId="9022" xr:uid="{00000000-0005-0000-0000-0000D2080000}"/>
    <cellStyle name="Cálculo 14 4 2 3 2" xfId="24130" xr:uid="{00000000-0005-0000-0000-0000D3080000}"/>
    <cellStyle name="Cálculo 14 4 2 4" xfId="8121" xr:uid="{00000000-0005-0000-0000-0000D4080000}"/>
    <cellStyle name="Cálculo 14 4 2 4 2" xfId="23229" xr:uid="{00000000-0005-0000-0000-0000D5080000}"/>
    <cellStyle name="Cálculo 14 4 2 5" xfId="7831" xr:uid="{00000000-0005-0000-0000-0000D6080000}"/>
    <cellStyle name="Cálculo 14 4 2 5 2" xfId="22939" xr:uid="{00000000-0005-0000-0000-0000D7080000}"/>
    <cellStyle name="Cálculo 14 4 2 6" xfId="17663" xr:uid="{00000000-0005-0000-0000-0000D8080000}"/>
    <cellStyle name="Cálculo 14 4 3" xfId="2808" xr:uid="{00000000-0005-0000-0000-0000D9080000}"/>
    <cellStyle name="Cálculo 14 4 3 2" xfId="5445" xr:uid="{00000000-0005-0000-0000-0000DA080000}"/>
    <cellStyle name="Cálculo 14 4 3 2 2" xfId="14703" xr:uid="{00000000-0005-0000-0000-0000DB080000}"/>
    <cellStyle name="Cálculo 14 4 3 2 2 2" xfId="29811" xr:uid="{00000000-0005-0000-0000-0000DC080000}"/>
    <cellStyle name="Cálculo 14 4 3 2 3" xfId="20553" xr:uid="{00000000-0005-0000-0000-0000DD080000}"/>
    <cellStyle name="Cálculo 14 4 3 3" xfId="16032" xr:uid="{00000000-0005-0000-0000-0000DE080000}"/>
    <cellStyle name="Cálculo 14 4 3 3 2" xfId="31140" xr:uid="{00000000-0005-0000-0000-0000DF080000}"/>
    <cellStyle name="Cálculo 14 4 3 4" xfId="17916" xr:uid="{00000000-0005-0000-0000-0000E0080000}"/>
    <cellStyle name="Cálculo 14 4 4" xfId="3111" xr:uid="{00000000-0005-0000-0000-0000E1080000}"/>
    <cellStyle name="Cálculo 14 4 4 2" xfId="5748" xr:uid="{00000000-0005-0000-0000-0000E2080000}"/>
    <cellStyle name="Cálculo 14 4 4 2 2" xfId="12059" xr:uid="{00000000-0005-0000-0000-0000E3080000}"/>
    <cellStyle name="Cálculo 14 4 4 2 2 2" xfId="27167" xr:uid="{00000000-0005-0000-0000-0000E4080000}"/>
    <cellStyle name="Cálculo 14 4 4 2 3" xfId="14100" xr:uid="{00000000-0005-0000-0000-0000E5080000}"/>
    <cellStyle name="Cálculo 14 4 4 2 3 2" xfId="29208" xr:uid="{00000000-0005-0000-0000-0000E6080000}"/>
    <cellStyle name="Cálculo 14 4 4 2 4" xfId="20856" xr:uid="{00000000-0005-0000-0000-0000E7080000}"/>
    <cellStyle name="Cálculo 14 4 4 3" xfId="9493" xr:uid="{00000000-0005-0000-0000-0000E8080000}"/>
    <cellStyle name="Cálculo 14 4 4 3 2" xfId="24601" xr:uid="{00000000-0005-0000-0000-0000E9080000}"/>
    <cellStyle name="Cálculo 14 4 4 4" xfId="16510" xr:uid="{00000000-0005-0000-0000-0000EA080000}"/>
    <cellStyle name="Cálculo 14 4 4 4 2" xfId="31618" xr:uid="{00000000-0005-0000-0000-0000EB080000}"/>
    <cellStyle name="Cálculo 14 4 4 5" xfId="18219" xr:uid="{00000000-0005-0000-0000-0000EC080000}"/>
    <cellStyle name="Cálculo 14 4 5" xfId="3437" xr:uid="{00000000-0005-0000-0000-0000ED080000}"/>
    <cellStyle name="Cálculo 14 4 5 2" xfId="6074" xr:uid="{00000000-0005-0000-0000-0000EE080000}"/>
    <cellStyle name="Cálculo 14 4 5 2 2" xfId="12385" xr:uid="{00000000-0005-0000-0000-0000EF080000}"/>
    <cellStyle name="Cálculo 14 4 5 2 2 2" xfId="27493" xr:uid="{00000000-0005-0000-0000-0000F0080000}"/>
    <cellStyle name="Cálculo 14 4 5 2 3" xfId="15477" xr:uid="{00000000-0005-0000-0000-0000F1080000}"/>
    <cellStyle name="Cálculo 14 4 5 2 3 2" xfId="30585" xr:uid="{00000000-0005-0000-0000-0000F2080000}"/>
    <cellStyle name="Cálculo 14 4 5 2 4" xfId="21182" xr:uid="{00000000-0005-0000-0000-0000F3080000}"/>
    <cellStyle name="Cálculo 14 4 5 3" xfId="9819" xr:uid="{00000000-0005-0000-0000-0000F4080000}"/>
    <cellStyle name="Cálculo 14 4 5 3 2" xfId="24927" xr:uid="{00000000-0005-0000-0000-0000F5080000}"/>
    <cellStyle name="Cálculo 14 4 5 4" xfId="7509" xr:uid="{00000000-0005-0000-0000-0000F6080000}"/>
    <cellStyle name="Cálculo 14 4 5 4 2" xfId="22617" xr:uid="{00000000-0005-0000-0000-0000F7080000}"/>
    <cellStyle name="Cálculo 14 4 5 5" xfId="18545" xr:uid="{00000000-0005-0000-0000-0000F8080000}"/>
    <cellStyle name="Cálculo 14 4 6" xfId="3743" xr:uid="{00000000-0005-0000-0000-0000F9080000}"/>
    <cellStyle name="Cálculo 14 4 6 2" xfId="6380" xr:uid="{00000000-0005-0000-0000-0000FA080000}"/>
    <cellStyle name="Cálculo 14 4 6 2 2" xfId="12691" xr:uid="{00000000-0005-0000-0000-0000FB080000}"/>
    <cellStyle name="Cálculo 14 4 6 2 2 2" xfId="27799" xr:uid="{00000000-0005-0000-0000-0000FC080000}"/>
    <cellStyle name="Cálculo 14 4 6 2 3" xfId="11689" xr:uid="{00000000-0005-0000-0000-0000FD080000}"/>
    <cellStyle name="Cálculo 14 4 6 2 3 2" xfId="26797" xr:uid="{00000000-0005-0000-0000-0000FE080000}"/>
    <cellStyle name="Cálculo 14 4 6 2 4" xfId="21488" xr:uid="{00000000-0005-0000-0000-0000FF080000}"/>
    <cellStyle name="Cálculo 14 4 6 3" xfId="10125" xr:uid="{00000000-0005-0000-0000-000000090000}"/>
    <cellStyle name="Cálculo 14 4 6 3 2" xfId="25233" xr:uid="{00000000-0005-0000-0000-000001090000}"/>
    <cellStyle name="Cálculo 14 4 6 4" xfId="7057" xr:uid="{00000000-0005-0000-0000-000002090000}"/>
    <cellStyle name="Cálculo 14 4 6 4 2" xfId="22165" xr:uid="{00000000-0005-0000-0000-000003090000}"/>
    <cellStyle name="Cálculo 14 4 6 5" xfId="18851" xr:uid="{00000000-0005-0000-0000-000004090000}"/>
    <cellStyle name="Cálculo 14 4 7" xfId="4120" xr:uid="{00000000-0005-0000-0000-000005090000}"/>
    <cellStyle name="Cálculo 14 4 7 2" xfId="6757" xr:uid="{00000000-0005-0000-0000-000006090000}"/>
    <cellStyle name="Cálculo 14 4 7 2 2" xfId="13068" xr:uid="{00000000-0005-0000-0000-000007090000}"/>
    <cellStyle name="Cálculo 14 4 7 2 2 2" xfId="28176" xr:uid="{00000000-0005-0000-0000-000008090000}"/>
    <cellStyle name="Cálculo 14 4 7 2 3" xfId="16742" xr:uid="{00000000-0005-0000-0000-000009090000}"/>
    <cellStyle name="Cálculo 14 4 7 2 3 2" xfId="31850" xr:uid="{00000000-0005-0000-0000-00000A090000}"/>
    <cellStyle name="Cálculo 14 4 7 2 4" xfId="21865" xr:uid="{00000000-0005-0000-0000-00000B090000}"/>
    <cellStyle name="Cálculo 14 4 7 3" xfId="10502" xr:uid="{00000000-0005-0000-0000-00000C090000}"/>
    <cellStyle name="Cálculo 14 4 7 3 2" xfId="25610" xr:uid="{00000000-0005-0000-0000-00000D090000}"/>
    <cellStyle name="Cálculo 14 4 7 4" xfId="15507" xr:uid="{00000000-0005-0000-0000-00000E090000}"/>
    <cellStyle name="Cálculo 14 4 7 4 2" xfId="30615" xr:uid="{00000000-0005-0000-0000-00000F090000}"/>
    <cellStyle name="Cálculo 14 4 7 5" xfId="19228" xr:uid="{00000000-0005-0000-0000-000010090000}"/>
    <cellStyle name="Cálculo 14 4 8" xfId="4685" xr:uid="{00000000-0005-0000-0000-000011090000}"/>
    <cellStyle name="Cálculo 14 4 8 2" xfId="11067" xr:uid="{00000000-0005-0000-0000-000012090000}"/>
    <cellStyle name="Cálculo 14 4 8 2 2" xfId="26175" xr:uid="{00000000-0005-0000-0000-000013090000}"/>
    <cellStyle name="Cálculo 14 4 8 3" xfId="15028" xr:uid="{00000000-0005-0000-0000-000014090000}"/>
    <cellStyle name="Cálculo 14 4 8 3 2" xfId="30136" xr:uid="{00000000-0005-0000-0000-000015090000}"/>
    <cellStyle name="Cálculo 14 4 8 4" xfId="19793" xr:uid="{00000000-0005-0000-0000-000016090000}"/>
    <cellStyle name="Cálculo 14 4 9" xfId="8546" xr:uid="{00000000-0005-0000-0000-000017090000}"/>
    <cellStyle name="Cálculo 14 4 9 2" xfId="23654" xr:uid="{00000000-0005-0000-0000-000018090000}"/>
    <cellStyle name="Cálculo 14 5" xfId="2073" xr:uid="{00000000-0005-0000-0000-000019090000}"/>
    <cellStyle name="Cálculo 14 5 10" xfId="8063" xr:uid="{00000000-0005-0000-0000-00001A090000}"/>
    <cellStyle name="Cálculo 14 5 10 2" xfId="23171" xr:uid="{00000000-0005-0000-0000-00001B090000}"/>
    <cellStyle name="Cálculo 14 5 11" xfId="17298" xr:uid="{00000000-0005-0000-0000-00001C090000}"/>
    <cellStyle name="Cálculo 14 5 2" xfId="2833" xr:uid="{00000000-0005-0000-0000-00001D090000}"/>
    <cellStyle name="Cálculo 14 5 2 2" xfId="5470" xr:uid="{00000000-0005-0000-0000-00001E090000}"/>
    <cellStyle name="Cálculo 14 5 2 2 2" xfId="15093" xr:uid="{00000000-0005-0000-0000-00001F090000}"/>
    <cellStyle name="Cálculo 14 5 2 2 2 2" xfId="30201" xr:uid="{00000000-0005-0000-0000-000020090000}"/>
    <cellStyle name="Cálculo 14 5 2 2 3" xfId="20578" xr:uid="{00000000-0005-0000-0000-000021090000}"/>
    <cellStyle name="Cálculo 14 5 2 3" xfId="9186" xr:uid="{00000000-0005-0000-0000-000022090000}"/>
    <cellStyle name="Cálculo 14 5 2 3 2" xfId="24294" xr:uid="{00000000-0005-0000-0000-000023090000}"/>
    <cellStyle name="Cálculo 14 5 2 4" xfId="17941" xr:uid="{00000000-0005-0000-0000-000024090000}"/>
    <cellStyle name="Cálculo 14 5 3" xfId="3136" xr:uid="{00000000-0005-0000-0000-000025090000}"/>
    <cellStyle name="Cálculo 14 5 3 2" xfId="5773" xr:uid="{00000000-0005-0000-0000-000026090000}"/>
    <cellStyle name="Cálculo 14 5 3 2 2" xfId="12084" xr:uid="{00000000-0005-0000-0000-000027090000}"/>
    <cellStyle name="Cálculo 14 5 3 2 2 2" xfId="27192" xr:uid="{00000000-0005-0000-0000-000028090000}"/>
    <cellStyle name="Cálculo 14 5 3 2 3" xfId="14479" xr:uid="{00000000-0005-0000-0000-000029090000}"/>
    <cellStyle name="Cálculo 14 5 3 2 3 2" xfId="29587" xr:uid="{00000000-0005-0000-0000-00002A090000}"/>
    <cellStyle name="Cálculo 14 5 3 2 4" xfId="20881" xr:uid="{00000000-0005-0000-0000-00002B090000}"/>
    <cellStyle name="Cálculo 14 5 3 3" xfId="9518" xr:uid="{00000000-0005-0000-0000-00002C090000}"/>
    <cellStyle name="Cálculo 14 5 3 3 2" xfId="24626" xr:uid="{00000000-0005-0000-0000-00002D090000}"/>
    <cellStyle name="Cálculo 14 5 3 4" xfId="16065" xr:uid="{00000000-0005-0000-0000-00002E090000}"/>
    <cellStyle name="Cálculo 14 5 3 4 2" xfId="31173" xr:uid="{00000000-0005-0000-0000-00002F090000}"/>
    <cellStyle name="Cálculo 14 5 3 5" xfId="18244" xr:uid="{00000000-0005-0000-0000-000030090000}"/>
    <cellStyle name="Cálculo 14 5 4" xfId="3462" xr:uid="{00000000-0005-0000-0000-000031090000}"/>
    <cellStyle name="Cálculo 14 5 4 2" xfId="6099" xr:uid="{00000000-0005-0000-0000-000032090000}"/>
    <cellStyle name="Cálculo 14 5 4 2 2" xfId="12410" xr:uid="{00000000-0005-0000-0000-000033090000}"/>
    <cellStyle name="Cálculo 14 5 4 2 2 2" xfId="27518" xr:uid="{00000000-0005-0000-0000-000034090000}"/>
    <cellStyle name="Cálculo 14 5 4 2 3" xfId="7667" xr:uid="{00000000-0005-0000-0000-000035090000}"/>
    <cellStyle name="Cálculo 14 5 4 2 3 2" xfId="22775" xr:uid="{00000000-0005-0000-0000-000036090000}"/>
    <cellStyle name="Cálculo 14 5 4 2 4" xfId="21207" xr:uid="{00000000-0005-0000-0000-000037090000}"/>
    <cellStyle name="Cálculo 14 5 4 3" xfId="9844" xr:uid="{00000000-0005-0000-0000-000038090000}"/>
    <cellStyle name="Cálculo 14 5 4 3 2" xfId="24952" xr:uid="{00000000-0005-0000-0000-000039090000}"/>
    <cellStyle name="Cálculo 14 5 4 4" xfId="16478" xr:uid="{00000000-0005-0000-0000-00003A090000}"/>
    <cellStyle name="Cálculo 14 5 4 4 2" xfId="31586" xr:uid="{00000000-0005-0000-0000-00003B090000}"/>
    <cellStyle name="Cálculo 14 5 4 5" xfId="18570" xr:uid="{00000000-0005-0000-0000-00003C090000}"/>
    <cellStyle name="Cálculo 14 5 5" xfId="3768" xr:uid="{00000000-0005-0000-0000-00003D090000}"/>
    <cellStyle name="Cálculo 14 5 5 2" xfId="6405" xr:uid="{00000000-0005-0000-0000-00003E090000}"/>
    <cellStyle name="Cálculo 14 5 5 2 2" xfId="12716" xr:uid="{00000000-0005-0000-0000-00003F090000}"/>
    <cellStyle name="Cálculo 14 5 5 2 2 2" xfId="27824" xr:uid="{00000000-0005-0000-0000-000040090000}"/>
    <cellStyle name="Cálculo 14 5 5 2 3" xfId="13893" xr:uid="{00000000-0005-0000-0000-000041090000}"/>
    <cellStyle name="Cálculo 14 5 5 2 3 2" xfId="29001" xr:uid="{00000000-0005-0000-0000-000042090000}"/>
    <cellStyle name="Cálculo 14 5 5 2 4" xfId="21513" xr:uid="{00000000-0005-0000-0000-000043090000}"/>
    <cellStyle name="Cálculo 14 5 5 3" xfId="10150" xr:uid="{00000000-0005-0000-0000-000044090000}"/>
    <cellStyle name="Cálculo 14 5 5 3 2" xfId="25258" xr:uid="{00000000-0005-0000-0000-000045090000}"/>
    <cellStyle name="Cálculo 14 5 5 4" xfId="14739" xr:uid="{00000000-0005-0000-0000-000046090000}"/>
    <cellStyle name="Cálculo 14 5 5 4 2" xfId="29847" xr:uid="{00000000-0005-0000-0000-000047090000}"/>
    <cellStyle name="Cálculo 14 5 5 5" xfId="18876" xr:uid="{00000000-0005-0000-0000-000048090000}"/>
    <cellStyle name="Cálculo 14 5 6" xfId="4145" xr:uid="{00000000-0005-0000-0000-000049090000}"/>
    <cellStyle name="Cálculo 14 5 6 2" xfId="6782" xr:uid="{00000000-0005-0000-0000-00004A090000}"/>
    <cellStyle name="Cálculo 14 5 6 2 2" xfId="13093" xr:uid="{00000000-0005-0000-0000-00004B090000}"/>
    <cellStyle name="Cálculo 14 5 6 2 2 2" xfId="28201" xr:uid="{00000000-0005-0000-0000-00004C090000}"/>
    <cellStyle name="Cálculo 14 5 6 2 3" xfId="16767" xr:uid="{00000000-0005-0000-0000-00004D090000}"/>
    <cellStyle name="Cálculo 14 5 6 2 3 2" xfId="31875" xr:uid="{00000000-0005-0000-0000-00004E090000}"/>
    <cellStyle name="Cálculo 14 5 6 2 4" xfId="21890" xr:uid="{00000000-0005-0000-0000-00004F090000}"/>
    <cellStyle name="Cálculo 14 5 6 3" xfId="10527" xr:uid="{00000000-0005-0000-0000-000050090000}"/>
    <cellStyle name="Cálculo 14 5 6 3 2" xfId="25635" xr:uid="{00000000-0005-0000-0000-000051090000}"/>
    <cellStyle name="Cálculo 14 5 6 4" xfId="14022" xr:uid="{00000000-0005-0000-0000-000052090000}"/>
    <cellStyle name="Cálculo 14 5 6 4 2" xfId="29130" xr:uid="{00000000-0005-0000-0000-000053090000}"/>
    <cellStyle name="Cálculo 14 5 6 5" xfId="19253" xr:uid="{00000000-0005-0000-0000-000054090000}"/>
    <cellStyle name="Cálculo 14 5 7" xfId="4710" xr:uid="{00000000-0005-0000-0000-000055090000}"/>
    <cellStyle name="Cálculo 14 5 7 2" xfId="11092" xr:uid="{00000000-0005-0000-0000-000056090000}"/>
    <cellStyle name="Cálculo 14 5 7 2 2" xfId="26200" xr:uid="{00000000-0005-0000-0000-000057090000}"/>
    <cellStyle name="Cálculo 14 5 7 3" xfId="8253" xr:uid="{00000000-0005-0000-0000-000058090000}"/>
    <cellStyle name="Cálculo 14 5 7 3 2" xfId="23361" xr:uid="{00000000-0005-0000-0000-000059090000}"/>
    <cellStyle name="Cálculo 14 5 7 4" xfId="19818" xr:uid="{00000000-0005-0000-0000-00005A090000}"/>
    <cellStyle name="Cálculo 14 5 8" xfId="8571" xr:uid="{00000000-0005-0000-0000-00005B090000}"/>
    <cellStyle name="Cálculo 14 5 8 2" xfId="23679" xr:uid="{00000000-0005-0000-0000-00005C090000}"/>
    <cellStyle name="Cálculo 14 5 9" xfId="14859" xr:uid="{00000000-0005-0000-0000-00005D090000}"/>
    <cellStyle name="Cálculo 14 5 9 2" xfId="29967" xr:uid="{00000000-0005-0000-0000-00005E090000}"/>
    <cellStyle name="Cálculo 15" xfId="755" xr:uid="{00000000-0005-0000-0000-00005F090000}"/>
    <cellStyle name="Cálculo 15 2" xfId="1829" xr:uid="{00000000-0005-0000-0000-000060090000}"/>
    <cellStyle name="Cálculo 15 2 10" xfId="8330" xr:uid="{00000000-0005-0000-0000-000061090000}"/>
    <cellStyle name="Cálculo 15 2 10 2" xfId="23438" xr:uid="{00000000-0005-0000-0000-000062090000}"/>
    <cellStyle name="Cálculo 15 2 11" xfId="7709" xr:uid="{00000000-0005-0000-0000-000063090000}"/>
    <cellStyle name="Cálculo 15 2 11 2" xfId="22817" xr:uid="{00000000-0005-0000-0000-000064090000}"/>
    <cellStyle name="Cálculo 15 2 12" xfId="14119" xr:uid="{00000000-0005-0000-0000-000065090000}"/>
    <cellStyle name="Cálculo 15 2 12 2" xfId="29227" xr:uid="{00000000-0005-0000-0000-000066090000}"/>
    <cellStyle name="Cálculo 15 2 13" xfId="17054" xr:uid="{00000000-0005-0000-0000-000067090000}"/>
    <cellStyle name="Cálculo 15 2 2" xfId="2389" xr:uid="{00000000-0005-0000-0000-000068090000}"/>
    <cellStyle name="Cálculo 15 2 2 2" xfId="5026" xr:uid="{00000000-0005-0000-0000-000069090000}"/>
    <cellStyle name="Cálculo 15 2 2 2 2" xfId="11390" xr:uid="{00000000-0005-0000-0000-00006A090000}"/>
    <cellStyle name="Cálculo 15 2 2 2 2 2" xfId="26498" xr:uid="{00000000-0005-0000-0000-00006B090000}"/>
    <cellStyle name="Cálculo 15 2 2 2 3" xfId="13601" xr:uid="{00000000-0005-0000-0000-00006C090000}"/>
    <cellStyle name="Cálculo 15 2 2 2 3 2" xfId="28709" xr:uid="{00000000-0005-0000-0000-00006D090000}"/>
    <cellStyle name="Cálculo 15 2 2 2 4" xfId="20134" xr:uid="{00000000-0005-0000-0000-00006E090000}"/>
    <cellStyle name="Cálculo 15 2 2 3" xfId="8856" xr:uid="{00000000-0005-0000-0000-00006F090000}"/>
    <cellStyle name="Cálculo 15 2 2 3 2" xfId="23964" xr:uid="{00000000-0005-0000-0000-000070090000}"/>
    <cellStyle name="Cálculo 15 2 3" xfId="2231" xr:uid="{00000000-0005-0000-0000-000071090000}"/>
    <cellStyle name="Cálculo 15 2 3 2" xfId="4868" xr:uid="{00000000-0005-0000-0000-000072090000}"/>
    <cellStyle name="Cálculo 15 2 3 2 2" xfId="13857" xr:uid="{00000000-0005-0000-0000-000073090000}"/>
    <cellStyle name="Cálculo 15 2 3 2 2 2" xfId="28965" xr:uid="{00000000-0005-0000-0000-000074090000}"/>
    <cellStyle name="Cálculo 15 2 3 2 3" xfId="19976" xr:uid="{00000000-0005-0000-0000-000075090000}"/>
    <cellStyle name="Cálculo 15 2 3 3" xfId="7386" xr:uid="{00000000-0005-0000-0000-000076090000}"/>
    <cellStyle name="Cálculo 15 2 3 3 2" xfId="22494" xr:uid="{00000000-0005-0000-0000-000077090000}"/>
    <cellStyle name="Cálculo 15 2 3 4" xfId="17456" xr:uid="{00000000-0005-0000-0000-000078090000}"/>
    <cellStyle name="Cálculo 15 2 4" xfId="2923" xr:uid="{00000000-0005-0000-0000-000079090000}"/>
    <cellStyle name="Cálculo 15 2 4 2" xfId="5560" xr:uid="{00000000-0005-0000-0000-00007A090000}"/>
    <cellStyle name="Cálculo 15 2 4 2 2" xfId="11871" xr:uid="{00000000-0005-0000-0000-00007B090000}"/>
    <cellStyle name="Cálculo 15 2 4 2 2 2" xfId="26979" xr:uid="{00000000-0005-0000-0000-00007C090000}"/>
    <cellStyle name="Cálculo 15 2 4 2 3" xfId="13385" xr:uid="{00000000-0005-0000-0000-00007D090000}"/>
    <cellStyle name="Cálculo 15 2 4 2 3 2" xfId="28493" xr:uid="{00000000-0005-0000-0000-00007E090000}"/>
    <cellStyle name="Cálculo 15 2 4 2 4" xfId="20668" xr:uid="{00000000-0005-0000-0000-00007F090000}"/>
    <cellStyle name="Cálculo 15 2 4 3" xfId="9305" xr:uid="{00000000-0005-0000-0000-000080090000}"/>
    <cellStyle name="Cálculo 15 2 4 3 2" xfId="24413" xr:uid="{00000000-0005-0000-0000-000081090000}"/>
    <cellStyle name="Cálculo 15 2 4 4" xfId="7931" xr:uid="{00000000-0005-0000-0000-000082090000}"/>
    <cellStyle name="Cálculo 15 2 4 4 2" xfId="23039" xr:uid="{00000000-0005-0000-0000-000083090000}"/>
    <cellStyle name="Cálculo 15 2 4 5" xfId="18031" xr:uid="{00000000-0005-0000-0000-000084090000}"/>
    <cellStyle name="Cálculo 15 2 5" xfId="3249" xr:uid="{00000000-0005-0000-0000-000085090000}"/>
    <cellStyle name="Cálculo 15 2 5 2" xfId="5886" xr:uid="{00000000-0005-0000-0000-000086090000}"/>
    <cellStyle name="Cálculo 15 2 5 2 2" xfId="12197" xr:uid="{00000000-0005-0000-0000-000087090000}"/>
    <cellStyle name="Cálculo 15 2 5 2 2 2" xfId="27305" xr:uid="{00000000-0005-0000-0000-000088090000}"/>
    <cellStyle name="Cálculo 15 2 5 2 3" xfId="7350" xr:uid="{00000000-0005-0000-0000-000089090000}"/>
    <cellStyle name="Cálculo 15 2 5 2 3 2" xfId="22458" xr:uid="{00000000-0005-0000-0000-00008A090000}"/>
    <cellStyle name="Cálculo 15 2 5 2 4" xfId="20994" xr:uid="{00000000-0005-0000-0000-00008B090000}"/>
    <cellStyle name="Cálculo 15 2 5 3" xfId="9631" xr:uid="{00000000-0005-0000-0000-00008C090000}"/>
    <cellStyle name="Cálculo 15 2 5 3 2" xfId="24739" xr:uid="{00000000-0005-0000-0000-00008D090000}"/>
    <cellStyle name="Cálculo 15 2 5 4" xfId="14553" xr:uid="{00000000-0005-0000-0000-00008E090000}"/>
    <cellStyle name="Cálculo 15 2 5 4 2" xfId="29661" xr:uid="{00000000-0005-0000-0000-00008F090000}"/>
    <cellStyle name="Cálculo 15 2 5 5" xfId="18357" xr:uid="{00000000-0005-0000-0000-000090090000}"/>
    <cellStyle name="Cálculo 15 2 6" xfId="3555" xr:uid="{00000000-0005-0000-0000-000091090000}"/>
    <cellStyle name="Cálculo 15 2 6 2" xfId="6192" xr:uid="{00000000-0005-0000-0000-000092090000}"/>
    <cellStyle name="Cálculo 15 2 6 2 2" xfId="12503" xr:uid="{00000000-0005-0000-0000-000093090000}"/>
    <cellStyle name="Cálculo 15 2 6 2 2 2" xfId="27611" xr:uid="{00000000-0005-0000-0000-000094090000}"/>
    <cellStyle name="Cálculo 15 2 6 2 3" xfId="14963" xr:uid="{00000000-0005-0000-0000-000095090000}"/>
    <cellStyle name="Cálculo 15 2 6 2 3 2" xfId="30071" xr:uid="{00000000-0005-0000-0000-000096090000}"/>
    <cellStyle name="Cálculo 15 2 6 2 4" xfId="21300" xr:uid="{00000000-0005-0000-0000-000097090000}"/>
    <cellStyle name="Cálculo 15 2 6 3" xfId="9937" xr:uid="{00000000-0005-0000-0000-000098090000}"/>
    <cellStyle name="Cálculo 15 2 6 3 2" xfId="25045" xr:uid="{00000000-0005-0000-0000-000099090000}"/>
    <cellStyle name="Cálculo 15 2 6 4" xfId="8190" xr:uid="{00000000-0005-0000-0000-00009A090000}"/>
    <cellStyle name="Cálculo 15 2 6 4 2" xfId="23298" xr:uid="{00000000-0005-0000-0000-00009B090000}"/>
    <cellStyle name="Cálculo 15 2 6 5" xfId="18663" xr:uid="{00000000-0005-0000-0000-00009C090000}"/>
    <cellStyle name="Cálculo 15 2 7" xfId="3901" xr:uid="{00000000-0005-0000-0000-00009D090000}"/>
    <cellStyle name="Cálculo 15 2 7 2" xfId="6538" xr:uid="{00000000-0005-0000-0000-00009E090000}"/>
    <cellStyle name="Cálculo 15 2 7 2 2" xfId="12849" xr:uid="{00000000-0005-0000-0000-00009F090000}"/>
    <cellStyle name="Cálculo 15 2 7 2 2 2" xfId="27957" xr:uid="{00000000-0005-0000-0000-0000A0090000}"/>
    <cellStyle name="Cálculo 15 2 7 2 3" xfId="15181" xr:uid="{00000000-0005-0000-0000-0000A1090000}"/>
    <cellStyle name="Cálculo 15 2 7 2 3 2" xfId="30289" xr:uid="{00000000-0005-0000-0000-0000A2090000}"/>
    <cellStyle name="Cálculo 15 2 7 2 4" xfId="21646" xr:uid="{00000000-0005-0000-0000-0000A3090000}"/>
    <cellStyle name="Cálculo 15 2 7 3" xfId="10283" xr:uid="{00000000-0005-0000-0000-0000A4090000}"/>
    <cellStyle name="Cálculo 15 2 7 3 2" xfId="25391" xr:uid="{00000000-0005-0000-0000-0000A5090000}"/>
    <cellStyle name="Cálculo 15 2 7 4" xfId="16140" xr:uid="{00000000-0005-0000-0000-0000A6090000}"/>
    <cellStyle name="Cálculo 15 2 7 4 2" xfId="31248" xr:uid="{00000000-0005-0000-0000-0000A7090000}"/>
    <cellStyle name="Cálculo 15 2 7 5" xfId="19009" xr:uid="{00000000-0005-0000-0000-0000A8090000}"/>
    <cellStyle name="Cálculo 15 2 8" xfId="4265" xr:uid="{00000000-0005-0000-0000-0000A9090000}"/>
    <cellStyle name="Cálculo 15 2 8 2" xfId="6902" xr:uid="{00000000-0005-0000-0000-0000AA090000}"/>
    <cellStyle name="Cálculo 15 2 8 2 2" xfId="13213" xr:uid="{00000000-0005-0000-0000-0000AB090000}"/>
    <cellStyle name="Cálculo 15 2 8 2 2 2" xfId="28321" xr:uid="{00000000-0005-0000-0000-0000AC090000}"/>
    <cellStyle name="Cálculo 15 2 8 2 3" xfId="16877" xr:uid="{00000000-0005-0000-0000-0000AD090000}"/>
    <cellStyle name="Cálculo 15 2 8 2 3 2" xfId="31985" xr:uid="{00000000-0005-0000-0000-0000AE090000}"/>
    <cellStyle name="Cálculo 15 2 8 2 4" xfId="22010" xr:uid="{00000000-0005-0000-0000-0000AF090000}"/>
    <cellStyle name="Cálculo 15 2 8 3" xfId="10647" xr:uid="{00000000-0005-0000-0000-0000B0090000}"/>
    <cellStyle name="Cálculo 15 2 8 3 2" xfId="25755" xr:uid="{00000000-0005-0000-0000-0000B1090000}"/>
    <cellStyle name="Cálculo 15 2 8 4" xfId="15266" xr:uid="{00000000-0005-0000-0000-0000B2090000}"/>
    <cellStyle name="Cálculo 15 2 8 4 2" xfId="30374" xr:uid="{00000000-0005-0000-0000-0000B3090000}"/>
    <cellStyle name="Cálculo 15 2 8 5" xfId="19373" xr:uid="{00000000-0005-0000-0000-0000B4090000}"/>
    <cellStyle name="Cálculo 15 2 9" xfId="4466" xr:uid="{00000000-0005-0000-0000-0000B5090000}"/>
    <cellStyle name="Cálculo 15 2 9 2" xfId="10848" xr:uid="{00000000-0005-0000-0000-0000B6090000}"/>
    <cellStyle name="Cálculo 15 2 9 2 2" xfId="25956" xr:uid="{00000000-0005-0000-0000-0000B7090000}"/>
    <cellStyle name="Cálculo 15 2 9 3" xfId="14031" xr:uid="{00000000-0005-0000-0000-0000B8090000}"/>
    <cellStyle name="Cálculo 15 2 9 3 2" xfId="29139" xr:uid="{00000000-0005-0000-0000-0000B9090000}"/>
    <cellStyle name="Cálculo 15 2 9 4" xfId="19574" xr:uid="{00000000-0005-0000-0000-0000BA090000}"/>
    <cellStyle name="Cálculo 15 3" xfId="1812" xr:uid="{00000000-0005-0000-0000-0000BB090000}"/>
    <cellStyle name="Cálculo 15 3 10" xfId="14855" xr:uid="{00000000-0005-0000-0000-0000BC090000}"/>
    <cellStyle name="Cálculo 15 3 10 2" xfId="29963" xr:uid="{00000000-0005-0000-0000-0000BD090000}"/>
    <cellStyle name="Cálculo 15 3 11" xfId="14778" xr:uid="{00000000-0005-0000-0000-0000BE090000}"/>
    <cellStyle name="Cálculo 15 3 11 2" xfId="29886" xr:uid="{00000000-0005-0000-0000-0000BF090000}"/>
    <cellStyle name="Cálculo 15 3 12" xfId="17037" xr:uid="{00000000-0005-0000-0000-0000C0090000}"/>
    <cellStyle name="Cálculo 15 3 2" xfId="2372" xr:uid="{00000000-0005-0000-0000-0000C1090000}"/>
    <cellStyle name="Cálculo 15 3 2 2" xfId="5009" xr:uid="{00000000-0005-0000-0000-0000C2090000}"/>
    <cellStyle name="Cálculo 15 3 2 2 2" xfId="11373" xr:uid="{00000000-0005-0000-0000-0000C3090000}"/>
    <cellStyle name="Cálculo 15 3 2 2 2 2" xfId="26481" xr:uid="{00000000-0005-0000-0000-0000C4090000}"/>
    <cellStyle name="Cálculo 15 3 2 2 3" xfId="7277" xr:uid="{00000000-0005-0000-0000-0000C5090000}"/>
    <cellStyle name="Cálculo 15 3 2 2 3 2" xfId="22385" xr:uid="{00000000-0005-0000-0000-0000C6090000}"/>
    <cellStyle name="Cálculo 15 3 2 2 4" xfId="20117" xr:uid="{00000000-0005-0000-0000-0000C7090000}"/>
    <cellStyle name="Cálculo 15 3 2 3" xfId="8839" xr:uid="{00000000-0005-0000-0000-0000C8090000}"/>
    <cellStyle name="Cálculo 15 3 2 3 2" xfId="23947" xr:uid="{00000000-0005-0000-0000-0000C9090000}"/>
    <cellStyle name="Cálculo 15 3 2 4" xfId="15273" xr:uid="{00000000-0005-0000-0000-0000CA090000}"/>
    <cellStyle name="Cálculo 15 3 2 4 2" xfId="30381" xr:uid="{00000000-0005-0000-0000-0000CB090000}"/>
    <cellStyle name="Cálculo 15 3 2 5" xfId="14337" xr:uid="{00000000-0005-0000-0000-0000CC090000}"/>
    <cellStyle name="Cálculo 15 3 2 5 2" xfId="29445" xr:uid="{00000000-0005-0000-0000-0000CD090000}"/>
    <cellStyle name="Cálculo 15 3 2 6" xfId="17580" xr:uid="{00000000-0005-0000-0000-0000CE090000}"/>
    <cellStyle name="Cálculo 15 3 3" xfId="2248" xr:uid="{00000000-0005-0000-0000-0000CF090000}"/>
    <cellStyle name="Cálculo 15 3 3 2" xfId="4885" xr:uid="{00000000-0005-0000-0000-0000D0090000}"/>
    <cellStyle name="Cálculo 15 3 3 2 2" xfId="15483" xr:uid="{00000000-0005-0000-0000-0000D1090000}"/>
    <cellStyle name="Cálculo 15 3 3 2 2 2" xfId="30591" xr:uid="{00000000-0005-0000-0000-0000D2090000}"/>
    <cellStyle name="Cálculo 15 3 3 2 3" xfId="19993" xr:uid="{00000000-0005-0000-0000-0000D3090000}"/>
    <cellStyle name="Cálculo 15 3 3 3" xfId="15085" xr:uid="{00000000-0005-0000-0000-0000D4090000}"/>
    <cellStyle name="Cálculo 15 3 3 3 2" xfId="30193" xr:uid="{00000000-0005-0000-0000-0000D5090000}"/>
    <cellStyle name="Cálculo 15 3 3 4" xfId="17473" xr:uid="{00000000-0005-0000-0000-0000D6090000}"/>
    <cellStyle name="Cálculo 15 3 4" xfId="2341" xr:uid="{00000000-0005-0000-0000-0000D7090000}"/>
    <cellStyle name="Cálculo 15 3 4 2" xfId="4978" xr:uid="{00000000-0005-0000-0000-0000D8090000}"/>
    <cellStyle name="Cálculo 15 3 4 2 2" xfId="11342" xr:uid="{00000000-0005-0000-0000-0000D9090000}"/>
    <cellStyle name="Cálculo 15 3 4 2 2 2" xfId="26450" xr:uid="{00000000-0005-0000-0000-0000DA090000}"/>
    <cellStyle name="Cálculo 15 3 4 2 3" xfId="16160" xr:uid="{00000000-0005-0000-0000-0000DB090000}"/>
    <cellStyle name="Cálculo 15 3 4 2 3 2" xfId="31268" xr:uid="{00000000-0005-0000-0000-0000DC090000}"/>
    <cellStyle name="Cálculo 15 3 4 2 4" xfId="20086" xr:uid="{00000000-0005-0000-0000-0000DD090000}"/>
    <cellStyle name="Cálculo 15 3 4 3" xfId="8808" xr:uid="{00000000-0005-0000-0000-0000DE090000}"/>
    <cellStyle name="Cálculo 15 3 4 3 2" xfId="23916" xr:uid="{00000000-0005-0000-0000-0000DF090000}"/>
    <cellStyle name="Cálculo 15 3 4 4" xfId="14790" xr:uid="{00000000-0005-0000-0000-0000E0090000}"/>
    <cellStyle name="Cálculo 15 3 4 4 2" xfId="29898" xr:uid="{00000000-0005-0000-0000-0000E1090000}"/>
    <cellStyle name="Cálculo 15 3 4 5" xfId="17566" xr:uid="{00000000-0005-0000-0000-0000E2090000}"/>
    <cellStyle name="Cálculo 15 3 5" xfId="3232" xr:uid="{00000000-0005-0000-0000-0000E3090000}"/>
    <cellStyle name="Cálculo 15 3 5 2" xfId="5869" xr:uid="{00000000-0005-0000-0000-0000E4090000}"/>
    <cellStyle name="Cálculo 15 3 5 2 2" xfId="12180" xr:uid="{00000000-0005-0000-0000-0000E5090000}"/>
    <cellStyle name="Cálculo 15 3 5 2 2 2" xfId="27288" xr:uid="{00000000-0005-0000-0000-0000E6090000}"/>
    <cellStyle name="Cálculo 15 3 5 2 3" xfId="15873" xr:uid="{00000000-0005-0000-0000-0000E7090000}"/>
    <cellStyle name="Cálculo 15 3 5 2 3 2" xfId="30981" xr:uid="{00000000-0005-0000-0000-0000E8090000}"/>
    <cellStyle name="Cálculo 15 3 5 2 4" xfId="20977" xr:uid="{00000000-0005-0000-0000-0000E9090000}"/>
    <cellStyle name="Cálculo 15 3 5 3" xfId="9614" xr:uid="{00000000-0005-0000-0000-0000EA090000}"/>
    <cellStyle name="Cálculo 15 3 5 3 2" xfId="24722" xr:uid="{00000000-0005-0000-0000-0000EB090000}"/>
    <cellStyle name="Cálculo 15 3 5 4" xfId="14239" xr:uid="{00000000-0005-0000-0000-0000EC090000}"/>
    <cellStyle name="Cálculo 15 3 5 4 2" xfId="29347" xr:uid="{00000000-0005-0000-0000-0000ED090000}"/>
    <cellStyle name="Cálculo 15 3 5 5" xfId="18340" xr:uid="{00000000-0005-0000-0000-0000EE090000}"/>
    <cellStyle name="Cálculo 15 3 6" xfId="2314" xr:uid="{00000000-0005-0000-0000-0000EF090000}"/>
    <cellStyle name="Cálculo 15 3 6 2" xfId="4951" xr:uid="{00000000-0005-0000-0000-0000F0090000}"/>
    <cellStyle name="Cálculo 15 3 6 2 2" xfId="11315" xr:uid="{00000000-0005-0000-0000-0000F1090000}"/>
    <cellStyle name="Cálculo 15 3 6 2 2 2" xfId="26423" xr:uid="{00000000-0005-0000-0000-0000F2090000}"/>
    <cellStyle name="Cálculo 15 3 6 2 3" xfId="7792" xr:uid="{00000000-0005-0000-0000-0000F3090000}"/>
    <cellStyle name="Cálculo 15 3 6 2 3 2" xfId="22900" xr:uid="{00000000-0005-0000-0000-0000F4090000}"/>
    <cellStyle name="Cálculo 15 3 6 2 4" xfId="20059" xr:uid="{00000000-0005-0000-0000-0000F5090000}"/>
    <cellStyle name="Cálculo 15 3 6 3" xfId="8781" xr:uid="{00000000-0005-0000-0000-0000F6090000}"/>
    <cellStyle name="Cálculo 15 3 6 3 2" xfId="23889" xr:uid="{00000000-0005-0000-0000-0000F7090000}"/>
    <cellStyle name="Cálculo 15 3 6 4" xfId="13816" xr:uid="{00000000-0005-0000-0000-0000F8090000}"/>
    <cellStyle name="Cálculo 15 3 6 4 2" xfId="28924" xr:uid="{00000000-0005-0000-0000-0000F9090000}"/>
    <cellStyle name="Cálculo 15 3 6 5" xfId="17539" xr:uid="{00000000-0005-0000-0000-0000FA090000}"/>
    <cellStyle name="Cálculo 15 3 7" xfId="3884" xr:uid="{00000000-0005-0000-0000-0000FB090000}"/>
    <cellStyle name="Cálculo 15 3 7 2" xfId="6521" xr:uid="{00000000-0005-0000-0000-0000FC090000}"/>
    <cellStyle name="Cálculo 15 3 7 2 2" xfId="12832" xr:uid="{00000000-0005-0000-0000-0000FD090000}"/>
    <cellStyle name="Cálculo 15 3 7 2 2 2" xfId="27940" xr:uid="{00000000-0005-0000-0000-0000FE090000}"/>
    <cellStyle name="Cálculo 15 3 7 2 3" xfId="15458" xr:uid="{00000000-0005-0000-0000-0000FF090000}"/>
    <cellStyle name="Cálculo 15 3 7 2 3 2" xfId="30566" xr:uid="{00000000-0005-0000-0000-0000000A0000}"/>
    <cellStyle name="Cálculo 15 3 7 2 4" xfId="21629" xr:uid="{00000000-0005-0000-0000-0000010A0000}"/>
    <cellStyle name="Cálculo 15 3 7 3" xfId="10266" xr:uid="{00000000-0005-0000-0000-0000020A0000}"/>
    <cellStyle name="Cálculo 15 3 7 3 2" xfId="25374" xr:uid="{00000000-0005-0000-0000-0000030A0000}"/>
    <cellStyle name="Cálculo 15 3 7 4" xfId="14009" xr:uid="{00000000-0005-0000-0000-0000040A0000}"/>
    <cellStyle name="Cálculo 15 3 7 4 2" xfId="29117" xr:uid="{00000000-0005-0000-0000-0000050A0000}"/>
    <cellStyle name="Cálculo 15 3 7 5" xfId="18992" xr:uid="{00000000-0005-0000-0000-0000060A0000}"/>
    <cellStyle name="Cálculo 15 3 8" xfId="4449" xr:uid="{00000000-0005-0000-0000-0000070A0000}"/>
    <cellStyle name="Cálculo 15 3 8 2" xfId="10831" xr:uid="{00000000-0005-0000-0000-0000080A0000}"/>
    <cellStyle name="Cálculo 15 3 8 2 2" xfId="25939" xr:uid="{00000000-0005-0000-0000-0000090A0000}"/>
    <cellStyle name="Cálculo 15 3 8 3" xfId="14312" xr:uid="{00000000-0005-0000-0000-00000A0A0000}"/>
    <cellStyle name="Cálculo 15 3 8 3 2" xfId="29420" xr:uid="{00000000-0005-0000-0000-00000B0A0000}"/>
    <cellStyle name="Cálculo 15 3 8 4" xfId="19557" xr:uid="{00000000-0005-0000-0000-00000C0A0000}"/>
    <cellStyle name="Cálculo 15 3 9" xfId="8313" xr:uid="{00000000-0005-0000-0000-00000D0A0000}"/>
    <cellStyle name="Cálculo 15 3 9 2" xfId="23421" xr:uid="{00000000-0005-0000-0000-00000E0A0000}"/>
    <cellStyle name="Cálculo 15 4" xfId="2049" xr:uid="{00000000-0005-0000-0000-00000F0A0000}"/>
    <cellStyle name="Cálculo 15 4 10" xfId="7788" xr:uid="{00000000-0005-0000-0000-0000100A0000}"/>
    <cellStyle name="Cálculo 15 4 10 2" xfId="22896" xr:uid="{00000000-0005-0000-0000-0000110A0000}"/>
    <cellStyle name="Cálculo 15 4 11" xfId="7582" xr:uid="{00000000-0005-0000-0000-0000120A0000}"/>
    <cellStyle name="Cálculo 15 4 11 2" xfId="22690" xr:uid="{00000000-0005-0000-0000-0000130A0000}"/>
    <cellStyle name="Cálculo 15 4 12" xfId="17274" xr:uid="{00000000-0005-0000-0000-0000140A0000}"/>
    <cellStyle name="Cálculo 15 4 2" xfId="2556" xr:uid="{00000000-0005-0000-0000-0000150A0000}"/>
    <cellStyle name="Cálculo 15 4 2 2" xfId="5193" xr:uid="{00000000-0005-0000-0000-0000160A0000}"/>
    <cellStyle name="Cálculo 15 4 2 2 2" xfId="11557" xr:uid="{00000000-0005-0000-0000-0000170A0000}"/>
    <cellStyle name="Cálculo 15 4 2 2 2 2" xfId="26665" xr:uid="{00000000-0005-0000-0000-0000180A0000}"/>
    <cellStyle name="Cálculo 15 4 2 2 3" xfId="8065" xr:uid="{00000000-0005-0000-0000-0000190A0000}"/>
    <cellStyle name="Cálculo 15 4 2 2 3 2" xfId="23173" xr:uid="{00000000-0005-0000-0000-00001A0A0000}"/>
    <cellStyle name="Cálculo 15 4 2 2 4" xfId="20301" xr:uid="{00000000-0005-0000-0000-00001B0A0000}"/>
    <cellStyle name="Cálculo 15 4 2 3" xfId="9023" xr:uid="{00000000-0005-0000-0000-00001C0A0000}"/>
    <cellStyle name="Cálculo 15 4 2 3 2" xfId="24131" xr:uid="{00000000-0005-0000-0000-00001D0A0000}"/>
    <cellStyle name="Cálculo 15 4 2 4" xfId="14770" xr:uid="{00000000-0005-0000-0000-00001E0A0000}"/>
    <cellStyle name="Cálculo 15 4 2 4 2" xfId="29878" xr:uid="{00000000-0005-0000-0000-00001F0A0000}"/>
    <cellStyle name="Cálculo 15 4 2 5" xfId="7138" xr:uid="{00000000-0005-0000-0000-0000200A0000}"/>
    <cellStyle name="Cálculo 15 4 2 5 2" xfId="22246" xr:uid="{00000000-0005-0000-0000-0000210A0000}"/>
    <cellStyle name="Cálculo 15 4 2 6" xfId="17664" xr:uid="{00000000-0005-0000-0000-0000220A0000}"/>
    <cellStyle name="Cálculo 15 4 3" xfId="2809" xr:uid="{00000000-0005-0000-0000-0000230A0000}"/>
    <cellStyle name="Cálculo 15 4 3 2" xfId="5446" xr:uid="{00000000-0005-0000-0000-0000240A0000}"/>
    <cellStyle name="Cálculo 15 4 3 2 2" xfId="8162" xr:uid="{00000000-0005-0000-0000-0000250A0000}"/>
    <cellStyle name="Cálculo 15 4 3 2 2 2" xfId="23270" xr:uid="{00000000-0005-0000-0000-0000260A0000}"/>
    <cellStyle name="Cálculo 15 4 3 2 3" xfId="20554" xr:uid="{00000000-0005-0000-0000-0000270A0000}"/>
    <cellStyle name="Cálculo 15 4 3 3" xfId="13756" xr:uid="{00000000-0005-0000-0000-0000280A0000}"/>
    <cellStyle name="Cálculo 15 4 3 3 2" xfId="28864" xr:uid="{00000000-0005-0000-0000-0000290A0000}"/>
    <cellStyle name="Cálculo 15 4 3 4" xfId="17917" xr:uid="{00000000-0005-0000-0000-00002A0A0000}"/>
    <cellStyle name="Cálculo 15 4 4" xfId="3112" xr:uid="{00000000-0005-0000-0000-00002B0A0000}"/>
    <cellStyle name="Cálculo 15 4 4 2" xfId="5749" xr:uid="{00000000-0005-0000-0000-00002C0A0000}"/>
    <cellStyle name="Cálculo 15 4 4 2 2" xfId="12060" xr:uid="{00000000-0005-0000-0000-00002D0A0000}"/>
    <cellStyle name="Cálculo 15 4 4 2 2 2" xfId="27168" xr:uid="{00000000-0005-0000-0000-00002E0A0000}"/>
    <cellStyle name="Cálculo 15 4 4 2 3" xfId="16404" xr:uid="{00000000-0005-0000-0000-00002F0A0000}"/>
    <cellStyle name="Cálculo 15 4 4 2 3 2" xfId="31512" xr:uid="{00000000-0005-0000-0000-0000300A0000}"/>
    <cellStyle name="Cálculo 15 4 4 2 4" xfId="20857" xr:uid="{00000000-0005-0000-0000-0000310A0000}"/>
    <cellStyle name="Cálculo 15 4 4 3" xfId="9494" xr:uid="{00000000-0005-0000-0000-0000320A0000}"/>
    <cellStyle name="Cálculo 15 4 4 3 2" xfId="24602" xr:uid="{00000000-0005-0000-0000-0000330A0000}"/>
    <cellStyle name="Cálculo 15 4 4 4" xfId="13852" xr:uid="{00000000-0005-0000-0000-0000340A0000}"/>
    <cellStyle name="Cálculo 15 4 4 4 2" xfId="28960" xr:uid="{00000000-0005-0000-0000-0000350A0000}"/>
    <cellStyle name="Cálculo 15 4 4 5" xfId="18220" xr:uid="{00000000-0005-0000-0000-0000360A0000}"/>
    <cellStyle name="Cálculo 15 4 5" xfId="3438" xr:uid="{00000000-0005-0000-0000-0000370A0000}"/>
    <cellStyle name="Cálculo 15 4 5 2" xfId="6075" xr:uid="{00000000-0005-0000-0000-0000380A0000}"/>
    <cellStyle name="Cálculo 15 4 5 2 2" xfId="12386" xr:uid="{00000000-0005-0000-0000-0000390A0000}"/>
    <cellStyle name="Cálculo 15 4 5 2 2 2" xfId="27494" xr:uid="{00000000-0005-0000-0000-00003A0A0000}"/>
    <cellStyle name="Cálculo 15 4 5 2 3" xfId="14134" xr:uid="{00000000-0005-0000-0000-00003B0A0000}"/>
    <cellStyle name="Cálculo 15 4 5 2 3 2" xfId="29242" xr:uid="{00000000-0005-0000-0000-00003C0A0000}"/>
    <cellStyle name="Cálculo 15 4 5 2 4" xfId="21183" xr:uid="{00000000-0005-0000-0000-00003D0A0000}"/>
    <cellStyle name="Cálculo 15 4 5 3" xfId="9820" xr:uid="{00000000-0005-0000-0000-00003E0A0000}"/>
    <cellStyle name="Cálculo 15 4 5 3 2" xfId="24928" xr:uid="{00000000-0005-0000-0000-00003F0A0000}"/>
    <cellStyle name="Cálculo 15 4 5 4" xfId="7557" xr:uid="{00000000-0005-0000-0000-0000400A0000}"/>
    <cellStyle name="Cálculo 15 4 5 4 2" xfId="22665" xr:uid="{00000000-0005-0000-0000-0000410A0000}"/>
    <cellStyle name="Cálculo 15 4 5 5" xfId="18546" xr:uid="{00000000-0005-0000-0000-0000420A0000}"/>
    <cellStyle name="Cálculo 15 4 6" xfId="3744" xr:uid="{00000000-0005-0000-0000-0000430A0000}"/>
    <cellStyle name="Cálculo 15 4 6 2" xfId="6381" xr:uid="{00000000-0005-0000-0000-0000440A0000}"/>
    <cellStyle name="Cálculo 15 4 6 2 2" xfId="12692" xr:uid="{00000000-0005-0000-0000-0000450A0000}"/>
    <cellStyle name="Cálculo 15 4 6 2 2 2" xfId="27800" xr:uid="{00000000-0005-0000-0000-0000460A0000}"/>
    <cellStyle name="Cálculo 15 4 6 2 3" xfId="15667" xr:uid="{00000000-0005-0000-0000-0000470A0000}"/>
    <cellStyle name="Cálculo 15 4 6 2 3 2" xfId="30775" xr:uid="{00000000-0005-0000-0000-0000480A0000}"/>
    <cellStyle name="Cálculo 15 4 6 2 4" xfId="21489" xr:uid="{00000000-0005-0000-0000-0000490A0000}"/>
    <cellStyle name="Cálculo 15 4 6 3" xfId="10126" xr:uid="{00000000-0005-0000-0000-00004A0A0000}"/>
    <cellStyle name="Cálculo 15 4 6 3 2" xfId="25234" xr:uid="{00000000-0005-0000-0000-00004B0A0000}"/>
    <cellStyle name="Cálculo 15 4 6 4" xfId="15751" xr:uid="{00000000-0005-0000-0000-00004C0A0000}"/>
    <cellStyle name="Cálculo 15 4 6 4 2" xfId="30859" xr:uid="{00000000-0005-0000-0000-00004D0A0000}"/>
    <cellStyle name="Cálculo 15 4 6 5" xfId="18852" xr:uid="{00000000-0005-0000-0000-00004E0A0000}"/>
    <cellStyle name="Cálculo 15 4 7" xfId="4121" xr:uid="{00000000-0005-0000-0000-00004F0A0000}"/>
    <cellStyle name="Cálculo 15 4 7 2" xfId="6758" xr:uid="{00000000-0005-0000-0000-0000500A0000}"/>
    <cellStyle name="Cálculo 15 4 7 2 2" xfId="13069" xr:uid="{00000000-0005-0000-0000-0000510A0000}"/>
    <cellStyle name="Cálculo 15 4 7 2 2 2" xfId="28177" xr:uid="{00000000-0005-0000-0000-0000520A0000}"/>
    <cellStyle name="Cálculo 15 4 7 2 3" xfId="16743" xr:uid="{00000000-0005-0000-0000-0000530A0000}"/>
    <cellStyle name="Cálculo 15 4 7 2 3 2" xfId="31851" xr:uid="{00000000-0005-0000-0000-0000540A0000}"/>
    <cellStyle name="Cálculo 15 4 7 2 4" xfId="21866" xr:uid="{00000000-0005-0000-0000-0000550A0000}"/>
    <cellStyle name="Cálculo 15 4 7 3" xfId="10503" xr:uid="{00000000-0005-0000-0000-0000560A0000}"/>
    <cellStyle name="Cálculo 15 4 7 3 2" xfId="25611" xr:uid="{00000000-0005-0000-0000-0000570A0000}"/>
    <cellStyle name="Cálculo 15 4 7 4" xfId="9295" xr:uid="{00000000-0005-0000-0000-0000580A0000}"/>
    <cellStyle name="Cálculo 15 4 7 4 2" xfId="24403" xr:uid="{00000000-0005-0000-0000-0000590A0000}"/>
    <cellStyle name="Cálculo 15 4 7 5" xfId="19229" xr:uid="{00000000-0005-0000-0000-00005A0A0000}"/>
    <cellStyle name="Cálculo 15 4 8" xfId="4686" xr:uid="{00000000-0005-0000-0000-00005B0A0000}"/>
    <cellStyle name="Cálculo 15 4 8 2" xfId="11068" xr:uid="{00000000-0005-0000-0000-00005C0A0000}"/>
    <cellStyle name="Cálculo 15 4 8 2 2" xfId="26176" xr:uid="{00000000-0005-0000-0000-00005D0A0000}"/>
    <cellStyle name="Cálculo 15 4 8 3" xfId="15179" xr:uid="{00000000-0005-0000-0000-00005E0A0000}"/>
    <cellStyle name="Cálculo 15 4 8 3 2" xfId="30287" xr:uid="{00000000-0005-0000-0000-00005F0A0000}"/>
    <cellStyle name="Cálculo 15 4 8 4" xfId="19794" xr:uid="{00000000-0005-0000-0000-0000600A0000}"/>
    <cellStyle name="Cálculo 15 4 9" xfId="8547" xr:uid="{00000000-0005-0000-0000-0000610A0000}"/>
    <cellStyle name="Cálculo 15 4 9 2" xfId="23655" xr:uid="{00000000-0005-0000-0000-0000620A0000}"/>
    <cellStyle name="Cálculo 15 5" xfId="2072" xr:uid="{00000000-0005-0000-0000-0000630A0000}"/>
    <cellStyle name="Cálculo 15 5 10" xfId="7858" xr:uid="{00000000-0005-0000-0000-0000640A0000}"/>
    <cellStyle name="Cálculo 15 5 10 2" xfId="22966" xr:uid="{00000000-0005-0000-0000-0000650A0000}"/>
    <cellStyle name="Cálculo 15 5 11" xfId="17297" xr:uid="{00000000-0005-0000-0000-0000660A0000}"/>
    <cellStyle name="Cálculo 15 5 2" xfId="2832" xr:uid="{00000000-0005-0000-0000-0000670A0000}"/>
    <cellStyle name="Cálculo 15 5 2 2" xfId="5469" xr:uid="{00000000-0005-0000-0000-0000680A0000}"/>
    <cellStyle name="Cálculo 15 5 2 2 2" xfId="14510" xr:uid="{00000000-0005-0000-0000-0000690A0000}"/>
    <cellStyle name="Cálculo 15 5 2 2 2 2" xfId="29618" xr:uid="{00000000-0005-0000-0000-00006A0A0000}"/>
    <cellStyle name="Cálculo 15 5 2 2 3" xfId="20577" xr:uid="{00000000-0005-0000-0000-00006B0A0000}"/>
    <cellStyle name="Cálculo 15 5 2 3" xfId="13699" xr:uid="{00000000-0005-0000-0000-00006C0A0000}"/>
    <cellStyle name="Cálculo 15 5 2 3 2" xfId="28807" xr:uid="{00000000-0005-0000-0000-00006D0A0000}"/>
    <cellStyle name="Cálculo 15 5 2 4" xfId="17940" xr:uid="{00000000-0005-0000-0000-00006E0A0000}"/>
    <cellStyle name="Cálculo 15 5 3" xfId="3135" xr:uid="{00000000-0005-0000-0000-00006F0A0000}"/>
    <cellStyle name="Cálculo 15 5 3 2" xfId="5772" xr:uid="{00000000-0005-0000-0000-0000700A0000}"/>
    <cellStyle name="Cálculo 15 5 3 2 2" xfId="12083" xr:uid="{00000000-0005-0000-0000-0000710A0000}"/>
    <cellStyle name="Cálculo 15 5 3 2 2 2" xfId="27191" xr:uid="{00000000-0005-0000-0000-0000720A0000}"/>
    <cellStyle name="Cálculo 15 5 3 2 3" xfId="15050" xr:uid="{00000000-0005-0000-0000-0000730A0000}"/>
    <cellStyle name="Cálculo 15 5 3 2 3 2" xfId="30158" xr:uid="{00000000-0005-0000-0000-0000740A0000}"/>
    <cellStyle name="Cálculo 15 5 3 2 4" xfId="20880" xr:uid="{00000000-0005-0000-0000-0000750A0000}"/>
    <cellStyle name="Cálculo 15 5 3 3" xfId="9517" xr:uid="{00000000-0005-0000-0000-0000760A0000}"/>
    <cellStyle name="Cálculo 15 5 3 3 2" xfId="24625" xr:uid="{00000000-0005-0000-0000-0000770A0000}"/>
    <cellStyle name="Cálculo 15 5 3 4" xfId="13921" xr:uid="{00000000-0005-0000-0000-0000780A0000}"/>
    <cellStyle name="Cálculo 15 5 3 4 2" xfId="29029" xr:uid="{00000000-0005-0000-0000-0000790A0000}"/>
    <cellStyle name="Cálculo 15 5 3 5" xfId="18243" xr:uid="{00000000-0005-0000-0000-00007A0A0000}"/>
    <cellStyle name="Cálculo 15 5 4" xfId="3461" xr:uid="{00000000-0005-0000-0000-00007B0A0000}"/>
    <cellStyle name="Cálculo 15 5 4 2" xfId="6098" xr:uid="{00000000-0005-0000-0000-00007C0A0000}"/>
    <cellStyle name="Cálculo 15 5 4 2 2" xfId="12409" xr:uid="{00000000-0005-0000-0000-00007D0A0000}"/>
    <cellStyle name="Cálculo 15 5 4 2 2 2" xfId="27517" xr:uid="{00000000-0005-0000-0000-00007E0A0000}"/>
    <cellStyle name="Cálculo 15 5 4 2 3" xfId="8154" xr:uid="{00000000-0005-0000-0000-00007F0A0000}"/>
    <cellStyle name="Cálculo 15 5 4 2 3 2" xfId="23262" xr:uid="{00000000-0005-0000-0000-0000800A0000}"/>
    <cellStyle name="Cálculo 15 5 4 2 4" xfId="21206" xr:uid="{00000000-0005-0000-0000-0000810A0000}"/>
    <cellStyle name="Cálculo 15 5 4 3" xfId="9843" xr:uid="{00000000-0005-0000-0000-0000820A0000}"/>
    <cellStyle name="Cálculo 15 5 4 3 2" xfId="24951" xr:uid="{00000000-0005-0000-0000-0000830A0000}"/>
    <cellStyle name="Cálculo 15 5 4 4" xfId="13499" xr:uid="{00000000-0005-0000-0000-0000840A0000}"/>
    <cellStyle name="Cálculo 15 5 4 4 2" xfId="28607" xr:uid="{00000000-0005-0000-0000-0000850A0000}"/>
    <cellStyle name="Cálculo 15 5 4 5" xfId="18569" xr:uid="{00000000-0005-0000-0000-0000860A0000}"/>
    <cellStyle name="Cálculo 15 5 5" xfId="3767" xr:uid="{00000000-0005-0000-0000-0000870A0000}"/>
    <cellStyle name="Cálculo 15 5 5 2" xfId="6404" xr:uid="{00000000-0005-0000-0000-0000880A0000}"/>
    <cellStyle name="Cálculo 15 5 5 2 2" xfId="12715" xr:uid="{00000000-0005-0000-0000-0000890A0000}"/>
    <cellStyle name="Cálculo 15 5 5 2 2 2" xfId="27823" xr:uid="{00000000-0005-0000-0000-00008A0A0000}"/>
    <cellStyle name="Cálculo 15 5 5 2 3" xfId="14865" xr:uid="{00000000-0005-0000-0000-00008B0A0000}"/>
    <cellStyle name="Cálculo 15 5 5 2 3 2" xfId="29973" xr:uid="{00000000-0005-0000-0000-00008C0A0000}"/>
    <cellStyle name="Cálculo 15 5 5 2 4" xfId="21512" xr:uid="{00000000-0005-0000-0000-00008D0A0000}"/>
    <cellStyle name="Cálculo 15 5 5 3" xfId="10149" xr:uid="{00000000-0005-0000-0000-00008E0A0000}"/>
    <cellStyle name="Cálculo 15 5 5 3 2" xfId="25257" xr:uid="{00000000-0005-0000-0000-00008F0A0000}"/>
    <cellStyle name="Cálculo 15 5 5 4" xfId="16223" xr:uid="{00000000-0005-0000-0000-0000900A0000}"/>
    <cellStyle name="Cálculo 15 5 5 4 2" xfId="31331" xr:uid="{00000000-0005-0000-0000-0000910A0000}"/>
    <cellStyle name="Cálculo 15 5 5 5" xfId="18875" xr:uid="{00000000-0005-0000-0000-0000920A0000}"/>
    <cellStyle name="Cálculo 15 5 6" xfId="4144" xr:uid="{00000000-0005-0000-0000-0000930A0000}"/>
    <cellStyle name="Cálculo 15 5 6 2" xfId="6781" xr:uid="{00000000-0005-0000-0000-0000940A0000}"/>
    <cellStyle name="Cálculo 15 5 6 2 2" xfId="13092" xr:uid="{00000000-0005-0000-0000-0000950A0000}"/>
    <cellStyle name="Cálculo 15 5 6 2 2 2" xfId="28200" xr:uid="{00000000-0005-0000-0000-0000960A0000}"/>
    <cellStyle name="Cálculo 15 5 6 2 3" xfId="16766" xr:uid="{00000000-0005-0000-0000-0000970A0000}"/>
    <cellStyle name="Cálculo 15 5 6 2 3 2" xfId="31874" xr:uid="{00000000-0005-0000-0000-0000980A0000}"/>
    <cellStyle name="Cálculo 15 5 6 2 4" xfId="21889" xr:uid="{00000000-0005-0000-0000-0000990A0000}"/>
    <cellStyle name="Cálculo 15 5 6 3" xfId="10526" xr:uid="{00000000-0005-0000-0000-00009A0A0000}"/>
    <cellStyle name="Cálculo 15 5 6 3 2" xfId="25634" xr:uid="{00000000-0005-0000-0000-00009B0A0000}"/>
    <cellStyle name="Cálculo 15 5 6 4" xfId="8111" xr:uid="{00000000-0005-0000-0000-00009C0A0000}"/>
    <cellStyle name="Cálculo 15 5 6 4 2" xfId="23219" xr:uid="{00000000-0005-0000-0000-00009D0A0000}"/>
    <cellStyle name="Cálculo 15 5 6 5" xfId="19252" xr:uid="{00000000-0005-0000-0000-00009E0A0000}"/>
    <cellStyle name="Cálculo 15 5 7" xfId="4709" xr:uid="{00000000-0005-0000-0000-00009F0A0000}"/>
    <cellStyle name="Cálculo 15 5 7 2" xfId="11091" xr:uid="{00000000-0005-0000-0000-0000A00A0000}"/>
    <cellStyle name="Cálculo 15 5 7 2 2" xfId="26199" xr:uid="{00000000-0005-0000-0000-0000A10A0000}"/>
    <cellStyle name="Cálculo 15 5 7 3" xfId="13770" xr:uid="{00000000-0005-0000-0000-0000A20A0000}"/>
    <cellStyle name="Cálculo 15 5 7 3 2" xfId="28878" xr:uid="{00000000-0005-0000-0000-0000A30A0000}"/>
    <cellStyle name="Cálculo 15 5 7 4" xfId="19817" xr:uid="{00000000-0005-0000-0000-0000A40A0000}"/>
    <cellStyle name="Cálculo 15 5 8" xfId="8570" xr:uid="{00000000-0005-0000-0000-0000A50A0000}"/>
    <cellStyle name="Cálculo 15 5 8 2" xfId="23678" xr:uid="{00000000-0005-0000-0000-0000A60A0000}"/>
    <cellStyle name="Cálculo 15 5 9" xfId="15395" xr:uid="{00000000-0005-0000-0000-0000A70A0000}"/>
    <cellStyle name="Cálculo 15 5 9 2" xfId="30503" xr:uid="{00000000-0005-0000-0000-0000A80A0000}"/>
    <cellStyle name="Cálculo 16" xfId="756" xr:uid="{00000000-0005-0000-0000-0000A90A0000}"/>
    <cellStyle name="Cálculo 16 2" xfId="1830" xr:uid="{00000000-0005-0000-0000-0000AA0A0000}"/>
    <cellStyle name="Cálculo 16 2 10" xfId="8331" xr:uid="{00000000-0005-0000-0000-0000AB0A0000}"/>
    <cellStyle name="Cálculo 16 2 10 2" xfId="23439" xr:uid="{00000000-0005-0000-0000-0000AC0A0000}"/>
    <cellStyle name="Cálculo 16 2 11" xfId="11782" xr:uid="{00000000-0005-0000-0000-0000AD0A0000}"/>
    <cellStyle name="Cálculo 16 2 11 2" xfId="26890" xr:uid="{00000000-0005-0000-0000-0000AE0A0000}"/>
    <cellStyle name="Cálculo 16 2 12" xfId="14444" xr:uid="{00000000-0005-0000-0000-0000AF0A0000}"/>
    <cellStyle name="Cálculo 16 2 12 2" xfId="29552" xr:uid="{00000000-0005-0000-0000-0000B00A0000}"/>
    <cellStyle name="Cálculo 16 2 13" xfId="17055" xr:uid="{00000000-0005-0000-0000-0000B10A0000}"/>
    <cellStyle name="Cálculo 16 2 2" xfId="2390" xr:uid="{00000000-0005-0000-0000-0000B20A0000}"/>
    <cellStyle name="Cálculo 16 2 2 2" xfId="5027" xr:uid="{00000000-0005-0000-0000-0000B30A0000}"/>
    <cellStyle name="Cálculo 16 2 2 2 2" xfId="11391" xr:uid="{00000000-0005-0000-0000-0000B40A0000}"/>
    <cellStyle name="Cálculo 16 2 2 2 2 2" xfId="26499" xr:uid="{00000000-0005-0000-0000-0000B50A0000}"/>
    <cellStyle name="Cálculo 16 2 2 2 3" xfId="9288" xr:uid="{00000000-0005-0000-0000-0000B60A0000}"/>
    <cellStyle name="Cálculo 16 2 2 2 3 2" xfId="24396" xr:uid="{00000000-0005-0000-0000-0000B70A0000}"/>
    <cellStyle name="Cálculo 16 2 2 2 4" xfId="20135" xr:uid="{00000000-0005-0000-0000-0000B80A0000}"/>
    <cellStyle name="Cálculo 16 2 2 3" xfId="8857" xr:uid="{00000000-0005-0000-0000-0000B90A0000}"/>
    <cellStyle name="Cálculo 16 2 2 3 2" xfId="23965" xr:uid="{00000000-0005-0000-0000-0000BA0A0000}"/>
    <cellStyle name="Cálculo 16 2 3" xfId="2230" xr:uid="{00000000-0005-0000-0000-0000BB0A0000}"/>
    <cellStyle name="Cálculo 16 2 3 2" xfId="4867" xr:uid="{00000000-0005-0000-0000-0000BC0A0000}"/>
    <cellStyle name="Cálculo 16 2 3 2 2" xfId="15450" xr:uid="{00000000-0005-0000-0000-0000BD0A0000}"/>
    <cellStyle name="Cálculo 16 2 3 2 2 2" xfId="30558" xr:uid="{00000000-0005-0000-0000-0000BE0A0000}"/>
    <cellStyle name="Cálculo 16 2 3 2 3" xfId="19975" xr:uid="{00000000-0005-0000-0000-0000BF0A0000}"/>
    <cellStyle name="Cálculo 16 2 3 3" xfId="14570" xr:uid="{00000000-0005-0000-0000-0000C00A0000}"/>
    <cellStyle name="Cálculo 16 2 3 3 2" xfId="29678" xr:uid="{00000000-0005-0000-0000-0000C10A0000}"/>
    <cellStyle name="Cálculo 16 2 3 4" xfId="17455" xr:uid="{00000000-0005-0000-0000-0000C20A0000}"/>
    <cellStyle name="Cálculo 16 2 4" xfId="2924" xr:uid="{00000000-0005-0000-0000-0000C30A0000}"/>
    <cellStyle name="Cálculo 16 2 4 2" xfId="5561" xr:uid="{00000000-0005-0000-0000-0000C40A0000}"/>
    <cellStyle name="Cálculo 16 2 4 2 2" xfId="11872" xr:uid="{00000000-0005-0000-0000-0000C50A0000}"/>
    <cellStyle name="Cálculo 16 2 4 2 2 2" xfId="26980" xr:uid="{00000000-0005-0000-0000-0000C60A0000}"/>
    <cellStyle name="Cálculo 16 2 4 2 3" xfId="7122" xr:uid="{00000000-0005-0000-0000-0000C70A0000}"/>
    <cellStyle name="Cálculo 16 2 4 2 3 2" xfId="22230" xr:uid="{00000000-0005-0000-0000-0000C80A0000}"/>
    <cellStyle name="Cálculo 16 2 4 2 4" xfId="20669" xr:uid="{00000000-0005-0000-0000-0000C90A0000}"/>
    <cellStyle name="Cálculo 16 2 4 3" xfId="9306" xr:uid="{00000000-0005-0000-0000-0000CA0A0000}"/>
    <cellStyle name="Cálculo 16 2 4 3 2" xfId="24414" xr:uid="{00000000-0005-0000-0000-0000CB0A0000}"/>
    <cellStyle name="Cálculo 16 2 4 4" xfId="9296" xr:uid="{00000000-0005-0000-0000-0000CC0A0000}"/>
    <cellStyle name="Cálculo 16 2 4 4 2" xfId="24404" xr:uid="{00000000-0005-0000-0000-0000CD0A0000}"/>
    <cellStyle name="Cálculo 16 2 4 5" xfId="18032" xr:uid="{00000000-0005-0000-0000-0000CE0A0000}"/>
    <cellStyle name="Cálculo 16 2 5" xfId="3250" xr:uid="{00000000-0005-0000-0000-0000CF0A0000}"/>
    <cellStyle name="Cálculo 16 2 5 2" xfId="5887" xr:uid="{00000000-0005-0000-0000-0000D00A0000}"/>
    <cellStyle name="Cálculo 16 2 5 2 2" xfId="12198" xr:uid="{00000000-0005-0000-0000-0000D10A0000}"/>
    <cellStyle name="Cálculo 16 2 5 2 2 2" xfId="27306" xr:uid="{00000000-0005-0000-0000-0000D20A0000}"/>
    <cellStyle name="Cálculo 16 2 5 2 3" xfId="15025" xr:uid="{00000000-0005-0000-0000-0000D30A0000}"/>
    <cellStyle name="Cálculo 16 2 5 2 3 2" xfId="30133" xr:uid="{00000000-0005-0000-0000-0000D40A0000}"/>
    <cellStyle name="Cálculo 16 2 5 2 4" xfId="20995" xr:uid="{00000000-0005-0000-0000-0000D50A0000}"/>
    <cellStyle name="Cálculo 16 2 5 3" xfId="9632" xr:uid="{00000000-0005-0000-0000-0000D60A0000}"/>
    <cellStyle name="Cálculo 16 2 5 3 2" xfId="24740" xr:uid="{00000000-0005-0000-0000-0000D70A0000}"/>
    <cellStyle name="Cálculo 16 2 5 4" xfId="15409" xr:uid="{00000000-0005-0000-0000-0000D80A0000}"/>
    <cellStyle name="Cálculo 16 2 5 4 2" xfId="30517" xr:uid="{00000000-0005-0000-0000-0000D90A0000}"/>
    <cellStyle name="Cálculo 16 2 5 5" xfId="18358" xr:uid="{00000000-0005-0000-0000-0000DA0A0000}"/>
    <cellStyle name="Cálculo 16 2 6" xfId="3556" xr:uid="{00000000-0005-0000-0000-0000DB0A0000}"/>
    <cellStyle name="Cálculo 16 2 6 2" xfId="6193" xr:uid="{00000000-0005-0000-0000-0000DC0A0000}"/>
    <cellStyle name="Cálculo 16 2 6 2 2" xfId="12504" xr:uid="{00000000-0005-0000-0000-0000DD0A0000}"/>
    <cellStyle name="Cálculo 16 2 6 2 2 2" xfId="27612" xr:uid="{00000000-0005-0000-0000-0000DE0A0000}"/>
    <cellStyle name="Cálculo 16 2 6 2 3" xfId="7706" xr:uid="{00000000-0005-0000-0000-0000DF0A0000}"/>
    <cellStyle name="Cálculo 16 2 6 2 3 2" xfId="22814" xr:uid="{00000000-0005-0000-0000-0000E00A0000}"/>
    <cellStyle name="Cálculo 16 2 6 2 4" xfId="21301" xr:uid="{00000000-0005-0000-0000-0000E10A0000}"/>
    <cellStyle name="Cálculo 16 2 6 3" xfId="9938" xr:uid="{00000000-0005-0000-0000-0000E20A0000}"/>
    <cellStyle name="Cálculo 16 2 6 3 2" xfId="25046" xr:uid="{00000000-0005-0000-0000-0000E30A0000}"/>
    <cellStyle name="Cálculo 16 2 6 4" xfId="8293" xr:uid="{00000000-0005-0000-0000-0000E40A0000}"/>
    <cellStyle name="Cálculo 16 2 6 4 2" xfId="23401" xr:uid="{00000000-0005-0000-0000-0000E50A0000}"/>
    <cellStyle name="Cálculo 16 2 6 5" xfId="18664" xr:uid="{00000000-0005-0000-0000-0000E60A0000}"/>
    <cellStyle name="Cálculo 16 2 7" xfId="3902" xr:uid="{00000000-0005-0000-0000-0000E70A0000}"/>
    <cellStyle name="Cálculo 16 2 7 2" xfId="6539" xr:uid="{00000000-0005-0000-0000-0000E80A0000}"/>
    <cellStyle name="Cálculo 16 2 7 2 2" xfId="12850" xr:uid="{00000000-0005-0000-0000-0000E90A0000}"/>
    <cellStyle name="Cálculo 16 2 7 2 2 2" xfId="27958" xr:uid="{00000000-0005-0000-0000-0000EA0A0000}"/>
    <cellStyle name="Cálculo 16 2 7 2 3" xfId="7045" xr:uid="{00000000-0005-0000-0000-0000EB0A0000}"/>
    <cellStyle name="Cálculo 16 2 7 2 3 2" xfId="22153" xr:uid="{00000000-0005-0000-0000-0000EC0A0000}"/>
    <cellStyle name="Cálculo 16 2 7 2 4" xfId="21647" xr:uid="{00000000-0005-0000-0000-0000ED0A0000}"/>
    <cellStyle name="Cálculo 16 2 7 3" xfId="10284" xr:uid="{00000000-0005-0000-0000-0000EE0A0000}"/>
    <cellStyle name="Cálculo 16 2 7 3 2" xfId="25392" xr:uid="{00000000-0005-0000-0000-0000EF0A0000}"/>
    <cellStyle name="Cálculo 16 2 7 4" xfId="14681" xr:uid="{00000000-0005-0000-0000-0000F00A0000}"/>
    <cellStyle name="Cálculo 16 2 7 4 2" xfId="29789" xr:uid="{00000000-0005-0000-0000-0000F10A0000}"/>
    <cellStyle name="Cálculo 16 2 7 5" xfId="19010" xr:uid="{00000000-0005-0000-0000-0000F20A0000}"/>
    <cellStyle name="Cálculo 16 2 8" xfId="4266" xr:uid="{00000000-0005-0000-0000-0000F30A0000}"/>
    <cellStyle name="Cálculo 16 2 8 2" xfId="6903" xr:uid="{00000000-0005-0000-0000-0000F40A0000}"/>
    <cellStyle name="Cálculo 16 2 8 2 2" xfId="13214" xr:uid="{00000000-0005-0000-0000-0000F50A0000}"/>
    <cellStyle name="Cálculo 16 2 8 2 2 2" xfId="28322" xr:uid="{00000000-0005-0000-0000-0000F60A0000}"/>
    <cellStyle name="Cálculo 16 2 8 2 3" xfId="16878" xr:uid="{00000000-0005-0000-0000-0000F70A0000}"/>
    <cellStyle name="Cálculo 16 2 8 2 3 2" xfId="31986" xr:uid="{00000000-0005-0000-0000-0000F80A0000}"/>
    <cellStyle name="Cálculo 16 2 8 2 4" xfId="22011" xr:uid="{00000000-0005-0000-0000-0000F90A0000}"/>
    <cellStyle name="Cálculo 16 2 8 3" xfId="10648" xr:uid="{00000000-0005-0000-0000-0000FA0A0000}"/>
    <cellStyle name="Cálculo 16 2 8 3 2" xfId="25756" xr:uid="{00000000-0005-0000-0000-0000FB0A0000}"/>
    <cellStyle name="Cálculo 16 2 8 4" xfId="14021" xr:uid="{00000000-0005-0000-0000-0000FC0A0000}"/>
    <cellStyle name="Cálculo 16 2 8 4 2" xfId="29129" xr:uid="{00000000-0005-0000-0000-0000FD0A0000}"/>
    <cellStyle name="Cálculo 16 2 8 5" xfId="19374" xr:uid="{00000000-0005-0000-0000-0000FE0A0000}"/>
    <cellStyle name="Cálculo 16 2 9" xfId="4467" xr:uid="{00000000-0005-0000-0000-0000FF0A0000}"/>
    <cellStyle name="Cálculo 16 2 9 2" xfId="10849" xr:uid="{00000000-0005-0000-0000-0000000B0000}"/>
    <cellStyle name="Cálculo 16 2 9 2 2" xfId="25957" xr:uid="{00000000-0005-0000-0000-0000010B0000}"/>
    <cellStyle name="Cálculo 16 2 9 3" xfId="8203" xr:uid="{00000000-0005-0000-0000-0000020B0000}"/>
    <cellStyle name="Cálculo 16 2 9 3 2" xfId="23311" xr:uid="{00000000-0005-0000-0000-0000030B0000}"/>
    <cellStyle name="Cálculo 16 2 9 4" xfId="19575" xr:uid="{00000000-0005-0000-0000-0000040B0000}"/>
    <cellStyle name="Cálculo 16 3" xfId="1813" xr:uid="{00000000-0005-0000-0000-0000050B0000}"/>
    <cellStyle name="Cálculo 16 3 10" xfId="7255" xr:uid="{00000000-0005-0000-0000-0000060B0000}"/>
    <cellStyle name="Cálculo 16 3 10 2" xfId="22363" xr:uid="{00000000-0005-0000-0000-0000070B0000}"/>
    <cellStyle name="Cálculo 16 3 11" xfId="13600" xr:uid="{00000000-0005-0000-0000-0000080B0000}"/>
    <cellStyle name="Cálculo 16 3 11 2" xfId="28708" xr:uid="{00000000-0005-0000-0000-0000090B0000}"/>
    <cellStyle name="Cálculo 16 3 12" xfId="17038" xr:uid="{00000000-0005-0000-0000-00000A0B0000}"/>
    <cellStyle name="Cálculo 16 3 2" xfId="2373" xr:uid="{00000000-0005-0000-0000-00000B0B0000}"/>
    <cellStyle name="Cálculo 16 3 2 2" xfId="5010" xr:uid="{00000000-0005-0000-0000-00000C0B0000}"/>
    <cellStyle name="Cálculo 16 3 2 2 2" xfId="11374" xr:uid="{00000000-0005-0000-0000-00000D0B0000}"/>
    <cellStyle name="Cálculo 16 3 2 2 2 2" xfId="26482" xr:uid="{00000000-0005-0000-0000-00000E0B0000}"/>
    <cellStyle name="Cálculo 16 3 2 2 3" xfId="16265" xr:uid="{00000000-0005-0000-0000-00000F0B0000}"/>
    <cellStyle name="Cálculo 16 3 2 2 3 2" xfId="31373" xr:uid="{00000000-0005-0000-0000-0000100B0000}"/>
    <cellStyle name="Cálculo 16 3 2 2 4" xfId="20118" xr:uid="{00000000-0005-0000-0000-0000110B0000}"/>
    <cellStyle name="Cálculo 16 3 2 3" xfId="8840" xr:uid="{00000000-0005-0000-0000-0000120B0000}"/>
    <cellStyle name="Cálculo 16 3 2 3 2" xfId="23948" xr:uid="{00000000-0005-0000-0000-0000130B0000}"/>
    <cellStyle name="Cálculo 16 3 2 4" xfId="16122" xr:uid="{00000000-0005-0000-0000-0000140B0000}"/>
    <cellStyle name="Cálculo 16 3 2 4 2" xfId="31230" xr:uid="{00000000-0005-0000-0000-0000150B0000}"/>
    <cellStyle name="Cálculo 16 3 2 5" xfId="15043" xr:uid="{00000000-0005-0000-0000-0000160B0000}"/>
    <cellStyle name="Cálculo 16 3 2 5 2" xfId="30151" xr:uid="{00000000-0005-0000-0000-0000170B0000}"/>
    <cellStyle name="Cálculo 16 3 2 6" xfId="17581" xr:uid="{00000000-0005-0000-0000-0000180B0000}"/>
    <cellStyle name="Cálculo 16 3 3" xfId="2247" xr:uid="{00000000-0005-0000-0000-0000190B0000}"/>
    <cellStyle name="Cálculo 16 3 3 2" xfId="4884" xr:uid="{00000000-0005-0000-0000-00001A0B0000}"/>
    <cellStyle name="Cálculo 16 3 3 2 2" xfId="15638" xr:uid="{00000000-0005-0000-0000-00001B0B0000}"/>
    <cellStyle name="Cálculo 16 3 3 2 2 2" xfId="30746" xr:uid="{00000000-0005-0000-0000-00001C0B0000}"/>
    <cellStyle name="Cálculo 16 3 3 2 3" xfId="19992" xr:uid="{00000000-0005-0000-0000-00001D0B0000}"/>
    <cellStyle name="Cálculo 16 3 3 3" xfId="13881" xr:uid="{00000000-0005-0000-0000-00001E0B0000}"/>
    <cellStyle name="Cálculo 16 3 3 3 2" xfId="28989" xr:uid="{00000000-0005-0000-0000-00001F0B0000}"/>
    <cellStyle name="Cálculo 16 3 3 4" xfId="17472" xr:uid="{00000000-0005-0000-0000-0000200B0000}"/>
    <cellStyle name="Cálculo 16 3 4" xfId="2648" xr:uid="{00000000-0005-0000-0000-0000210B0000}"/>
    <cellStyle name="Cálculo 16 3 4 2" xfId="5285" xr:uid="{00000000-0005-0000-0000-0000220B0000}"/>
    <cellStyle name="Cálculo 16 3 4 2 2" xfId="11649" xr:uid="{00000000-0005-0000-0000-0000230B0000}"/>
    <cellStyle name="Cálculo 16 3 4 2 2 2" xfId="26757" xr:uid="{00000000-0005-0000-0000-0000240B0000}"/>
    <cellStyle name="Cálculo 16 3 4 2 3" xfId="14691" xr:uid="{00000000-0005-0000-0000-0000250B0000}"/>
    <cellStyle name="Cálculo 16 3 4 2 3 2" xfId="29799" xr:uid="{00000000-0005-0000-0000-0000260B0000}"/>
    <cellStyle name="Cálculo 16 3 4 2 4" xfId="20393" xr:uid="{00000000-0005-0000-0000-0000270B0000}"/>
    <cellStyle name="Cálculo 16 3 4 3" xfId="9115" xr:uid="{00000000-0005-0000-0000-0000280B0000}"/>
    <cellStyle name="Cálculo 16 3 4 3 2" xfId="24223" xr:uid="{00000000-0005-0000-0000-0000290B0000}"/>
    <cellStyle name="Cálculo 16 3 4 4" xfId="13572" xr:uid="{00000000-0005-0000-0000-00002A0B0000}"/>
    <cellStyle name="Cálculo 16 3 4 4 2" xfId="28680" xr:uid="{00000000-0005-0000-0000-00002B0B0000}"/>
    <cellStyle name="Cálculo 16 3 4 5" xfId="17756" xr:uid="{00000000-0005-0000-0000-00002C0B0000}"/>
    <cellStyle name="Cálculo 16 3 5" xfId="3233" xr:uid="{00000000-0005-0000-0000-00002D0B0000}"/>
    <cellStyle name="Cálculo 16 3 5 2" xfId="5870" xr:uid="{00000000-0005-0000-0000-00002E0B0000}"/>
    <cellStyle name="Cálculo 16 3 5 2 2" xfId="12181" xr:uid="{00000000-0005-0000-0000-00002F0B0000}"/>
    <cellStyle name="Cálculo 16 3 5 2 2 2" xfId="27289" xr:uid="{00000000-0005-0000-0000-0000300B0000}"/>
    <cellStyle name="Cálculo 16 3 5 2 3" xfId="11808" xr:uid="{00000000-0005-0000-0000-0000310B0000}"/>
    <cellStyle name="Cálculo 16 3 5 2 3 2" xfId="26916" xr:uid="{00000000-0005-0000-0000-0000320B0000}"/>
    <cellStyle name="Cálculo 16 3 5 2 4" xfId="20978" xr:uid="{00000000-0005-0000-0000-0000330B0000}"/>
    <cellStyle name="Cálculo 16 3 5 3" xfId="9615" xr:uid="{00000000-0005-0000-0000-0000340B0000}"/>
    <cellStyle name="Cálculo 16 3 5 3 2" xfId="24723" xr:uid="{00000000-0005-0000-0000-0000350B0000}"/>
    <cellStyle name="Cálculo 16 3 5 4" xfId="16512" xr:uid="{00000000-0005-0000-0000-0000360B0000}"/>
    <cellStyle name="Cálculo 16 3 5 4 2" xfId="31620" xr:uid="{00000000-0005-0000-0000-0000370B0000}"/>
    <cellStyle name="Cálculo 16 3 5 5" xfId="18341" xr:uid="{00000000-0005-0000-0000-0000380B0000}"/>
    <cellStyle name="Cálculo 16 3 6" xfId="2315" xr:uid="{00000000-0005-0000-0000-0000390B0000}"/>
    <cellStyle name="Cálculo 16 3 6 2" xfId="4952" xr:uid="{00000000-0005-0000-0000-00003A0B0000}"/>
    <cellStyle name="Cálculo 16 3 6 2 2" xfId="11316" xr:uid="{00000000-0005-0000-0000-00003B0B0000}"/>
    <cellStyle name="Cálculo 16 3 6 2 2 2" xfId="26424" xr:uid="{00000000-0005-0000-0000-00003C0B0000}"/>
    <cellStyle name="Cálculo 16 3 6 2 3" xfId="15101" xr:uid="{00000000-0005-0000-0000-00003D0B0000}"/>
    <cellStyle name="Cálculo 16 3 6 2 3 2" xfId="30209" xr:uid="{00000000-0005-0000-0000-00003E0B0000}"/>
    <cellStyle name="Cálculo 16 3 6 2 4" xfId="20060" xr:uid="{00000000-0005-0000-0000-00003F0B0000}"/>
    <cellStyle name="Cálculo 16 3 6 3" xfId="8782" xr:uid="{00000000-0005-0000-0000-0000400B0000}"/>
    <cellStyle name="Cálculo 16 3 6 3 2" xfId="23890" xr:uid="{00000000-0005-0000-0000-0000410B0000}"/>
    <cellStyle name="Cálculo 16 3 6 4" xfId="14986" xr:uid="{00000000-0005-0000-0000-0000420B0000}"/>
    <cellStyle name="Cálculo 16 3 6 4 2" xfId="30094" xr:uid="{00000000-0005-0000-0000-0000430B0000}"/>
    <cellStyle name="Cálculo 16 3 6 5" xfId="17540" xr:uid="{00000000-0005-0000-0000-0000440B0000}"/>
    <cellStyle name="Cálculo 16 3 7" xfId="3885" xr:uid="{00000000-0005-0000-0000-0000450B0000}"/>
    <cellStyle name="Cálculo 16 3 7 2" xfId="6522" xr:uid="{00000000-0005-0000-0000-0000460B0000}"/>
    <cellStyle name="Cálculo 16 3 7 2 2" xfId="12833" xr:uid="{00000000-0005-0000-0000-0000470B0000}"/>
    <cellStyle name="Cálculo 16 3 7 2 2 2" xfId="27941" xr:uid="{00000000-0005-0000-0000-0000480B0000}"/>
    <cellStyle name="Cálculo 16 3 7 2 3" xfId="16506" xr:uid="{00000000-0005-0000-0000-0000490B0000}"/>
    <cellStyle name="Cálculo 16 3 7 2 3 2" xfId="31614" xr:uid="{00000000-0005-0000-0000-00004A0B0000}"/>
    <cellStyle name="Cálculo 16 3 7 2 4" xfId="21630" xr:uid="{00000000-0005-0000-0000-00004B0B0000}"/>
    <cellStyle name="Cálculo 16 3 7 3" xfId="10267" xr:uid="{00000000-0005-0000-0000-00004C0B0000}"/>
    <cellStyle name="Cálculo 16 3 7 3 2" xfId="25375" xr:uid="{00000000-0005-0000-0000-00004D0B0000}"/>
    <cellStyle name="Cálculo 16 3 7 4" xfId="13402" xr:uid="{00000000-0005-0000-0000-00004E0B0000}"/>
    <cellStyle name="Cálculo 16 3 7 4 2" xfId="28510" xr:uid="{00000000-0005-0000-0000-00004F0B0000}"/>
    <cellStyle name="Cálculo 16 3 7 5" xfId="18993" xr:uid="{00000000-0005-0000-0000-0000500B0000}"/>
    <cellStyle name="Cálculo 16 3 8" xfId="4450" xr:uid="{00000000-0005-0000-0000-0000510B0000}"/>
    <cellStyle name="Cálculo 16 3 8 2" xfId="10832" xr:uid="{00000000-0005-0000-0000-0000520B0000}"/>
    <cellStyle name="Cálculo 16 3 8 2 2" xfId="25940" xr:uid="{00000000-0005-0000-0000-0000530B0000}"/>
    <cellStyle name="Cálculo 16 3 8 3" xfId="16139" xr:uid="{00000000-0005-0000-0000-0000540B0000}"/>
    <cellStyle name="Cálculo 16 3 8 3 2" xfId="31247" xr:uid="{00000000-0005-0000-0000-0000550B0000}"/>
    <cellStyle name="Cálculo 16 3 8 4" xfId="19558" xr:uid="{00000000-0005-0000-0000-0000560B0000}"/>
    <cellStyle name="Cálculo 16 3 9" xfId="8314" xr:uid="{00000000-0005-0000-0000-0000570B0000}"/>
    <cellStyle name="Cálculo 16 3 9 2" xfId="23422" xr:uid="{00000000-0005-0000-0000-0000580B0000}"/>
    <cellStyle name="Cálculo 16 4" xfId="2050" xr:uid="{00000000-0005-0000-0000-0000590B0000}"/>
    <cellStyle name="Cálculo 16 4 10" xfId="13652" xr:uid="{00000000-0005-0000-0000-00005A0B0000}"/>
    <cellStyle name="Cálculo 16 4 10 2" xfId="28760" xr:uid="{00000000-0005-0000-0000-00005B0B0000}"/>
    <cellStyle name="Cálculo 16 4 11" xfId="7048" xr:uid="{00000000-0005-0000-0000-00005C0B0000}"/>
    <cellStyle name="Cálculo 16 4 11 2" xfId="22156" xr:uid="{00000000-0005-0000-0000-00005D0B0000}"/>
    <cellStyle name="Cálculo 16 4 12" xfId="17275" xr:uid="{00000000-0005-0000-0000-00005E0B0000}"/>
    <cellStyle name="Cálculo 16 4 2" xfId="2557" xr:uid="{00000000-0005-0000-0000-00005F0B0000}"/>
    <cellStyle name="Cálculo 16 4 2 2" xfId="5194" xr:uid="{00000000-0005-0000-0000-0000600B0000}"/>
    <cellStyle name="Cálculo 16 4 2 2 2" xfId="11558" xr:uid="{00000000-0005-0000-0000-0000610B0000}"/>
    <cellStyle name="Cálculo 16 4 2 2 2 2" xfId="26666" xr:uid="{00000000-0005-0000-0000-0000620B0000}"/>
    <cellStyle name="Cálculo 16 4 2 2 3" xfId="15368" xr:uid="{00000000-0005-0000-0000-0000630B0000}"/>
    <cellStyle name="Cálculo 16 4 2 2 3 2" xfId="30476" xr:uid="{00000000-0005-0000-0000-0000640B0000}"/>
    <cellStyle name="Cálculo 16 4 2 2 4" xfId="20302" xr:uid="{00000000-0005-0000-0000-0000650B0000}"/>
    <cellStyle name="Cálculo 16 4 2 3" xfId="9024" xr:uid="{00000000-0005-0000-0000-0000660B0000}"/>
    <cellStyle name="Cálculo 16 4 2 3 2" xfId="24132" xr:uid="{00000000-0005-0000-0000-0000670B0000}"/>
    <cellStyle name="Cálculo 16 4 2 4" xfId="16529" xr:uid="{00000000-0005-0000-0000-0000680B0000}"/>
    <cellStyle name="Cálculo 16 4 2 4 2" xfId="31637" xr:uid="{00000000-0005-0000-0000-0000690B0000}"/>
    <cellStyle name="Cálculo 16 4 2 5" xfId="15437" xr:uid="{00000000-0005-0000-0000-00006A0B0000}"/>
    <cellStyle name="Cálculo 16 4 2 5 2" xfId="30545" xr:uid="{00000000-0005-0000-0000-00006B0B0000}"/>
    <cellStyle name="Cálculo 16 4 2 6" xfId="17665" xr:uid="{00000000-0005-0000-0000-00006C0B0000}"/>
    <cellStyle name="Cálculo 16 4 3" xfId="2810" xr:uid="{00000000-0005-0000-0000-00006D0B0000}"/>
    <cellStyle name="Cálculo 16 4 3 2" xfId="5447" xr:uid="{00000000-0005-0000-0000-00006E0B0000}"/>
    <cellStyle name="Cálculo 16 4 3 2 2" xfId="15366" xr:uid="{00000000-0005-0000-0000-00006F0B0000}"/>
    <cellStyle name="Cálculo 16 4 3 2 2 2" xfId="30474" xr:uid="{00000000-0005-0000-0000-0000700B0000}"/>
    <cellStyle name="Cálculo 16 4 3 2 3" xfId="20555" xr:uid="{00000000-0005-0000-0000-0000710B0000}"/>
    <cellStyle name="Cálculo 16 4 3 3" xfId="16385" xr:uid="{00000000-0005-0000-0000-0000720B0000}"/>
    <cellStyle name="Cálculo 16 4 3 3 2" xfId="31493" xr:uid="{00000000-0005-0000-0000-0000730B0000}"/>
    <cellStyle name="Cálculo 16 4 3 4" xfId="17918" xr:uid="{00000000-0005-0000-0000-0000740B0000}"/>
    <cellStyle name="Cálculo 16 4 4" xfId="3113" xr:uid="{00000000-0005-0000-0000-0000750B0000}"/>
    <cellStyle name="Cálculo 16 4 4 2" xfId="5750" xr:uid="{00000000-0005-0000-0000-0000760B0000}"/>
    <cellStyle name="Cálculo 16 4 4 2 2" xfId="12061" xr:uid="{00000000-0005-0000-0000-0000770B0000}"/>
    <cellStyle name="Cálculo 16 4 4 2 2 2" xfId="27169" xr:uid="{00000000-0005-0000-0000-0000780B0000}"/>
    <cellStyle name="Cálculo 16 4 4 2 3" xfId="7260" xr:uid="{00000000-0005-0000-0000-0000790B0000}"/>
    <cellStyle name="Cálculo 16 4 4 2 3 2" xfId="22368" xr:uid="{00000000-0005-0000-0000-00007A0B0000}"/>
    <cellStyle name="Cálculo 16 4 4 2 4" xfId="20858" xr:uid="{00000000-0005-0000-0000-00007B0B0000}"/>
    <cellStyle name="Cálculo 16 4 4 3" xfId="9495" xr:uid="{00000000-0005-0000-0000-00007C0B0000}"/>
    <cellStyle name="Cálculo 16 4 4 3 2" xfId="24603" xr:uid="{00000000-0005-0000-0000-00007D0B0000}"/>
    <cellStyle name="Cálculo 16 4 4 4" xfId="13503" xr:uid="{00000000-0005-0000-0000-00007E0B0000}"/>
    <cellStyle name="Cálculo 16 4 4 4 2" xfId="28611" xr:uid="{00000000-0005-0000-0000-00007F0B0000}"/>
    <cellStyle name="Cálculo 16 4 4 5" xfId="18221" xr:uid="{00000000-0005-0000-0000-0000800B0000}"/>
    <cellStyle name="Cálculo 16 4 5" xfId="3439" xr:uid="{00000000-0005-0000-0000-0000810B0000}"/>
    <cellStyle name="Cálculo 16 4 5 2" xfId="6076" xr:uid="{00000000-0005-0000-0000-0000820B0000}"/>
    <cellStyle name="Cálculo 16 4 5 2 2" xfId="12387" xr:uid="{00000000-0005-0000-0000-0000830B0000}"/>
    <cellStyle name="Cálculo 16 4 5 2 2 2" xfId="27495" xr:uid="{00000000-0005-0000-0000-0000840B0000}"/>
    <cellStyle name="Cálculo 16 4 5 2 3" xfId="14712" xr:uid="{00000000-0005-0000-0000-0000850B0000}"/>
    <cellStyle name="Cálculo 16 4 5 2 3 2" xfId="29820" xr:uid="{00000000-0005-0000-0000-0000860B0000}"/>
    <cellStyle name="Cálculo 16 4 5 2 4" xfId="21184" xr:uid="{00000000-0005-0000-0000-0000870B0000}"/>
    <cellStyle name="Cálculo 16 4 5 3" xfId="9821" xr:uid="{00000000-0005-0000-0000-0000880B0000}"/>
    <cellStyle name="Cálculo 16 4 5 3 2" xfId="24929" xr:uid="{00000000-0005-0000-0000-0000890B0000}"/>
    <cellStyle name="Cálculo 16 4 5 4" xfId="13625" xr:uid="{00000000-0005-0000-0000-00008A0B0000}"/>
    <cellStyle name="Cálculo 16 4 5 4 2" xfId="28733" xr:uid="{00000000-0005-0000-0000-00008B0B0000}"/>
    <cellStyle name="Cálculo 16 4 5 5" xfId="18547" xr:uid="{00000000-0005-0000-0000-00008C0B0000}"/>
    <cellStyle name="Cálculo 16 4 6" xfId="3745" xr:uid="{00000000-0005-0000-0000-00008D0B0000}"/>
    <cellStyle name="Cálculo 16 4 6 2" xfId="6382" xr:uid="{00000000-0005-0000-0000-00008E0B0000}"/>
    <cellStyle name="Cálculo 16 4 6 2 2" xfId="12693" xr:uid="{00000000-0005-0000-0000-00008F0B0000}"/>
    <cellStyle name="Cálculo 16 4 6 2 2 2" xfId="27801" xr:uid="{00000000-0005-0000-0000-0000900B0000}"/>
    <cellStyle name="Cálculo 16 4 6 2 3" xfId="13395" xr:uid="{00000000-0005-0000-0000-0000910B0000}"/>
    <cellStyle name="Cálculo 16 4 6 2 3 2" xfId="28503" xr:uid="{00000000-0005-0000-0000-0000920B0000}"/>
    <cellStyle name="Cálculo 16 4 6 2 4" xfId="21490" xr:uid="{00000000-0005-0000-0000-0000930B0000}"/>
    <cellStyle name="Cálculo 16 4 6 3" xfId="10127" xr:uid="{00000000-0005-0000-0000-0000940B0000}"/>
    <cellStyle name="Cálculo 16 4 6 3 2" xfId="25235" xr:uid="{00000000-0005-0000-0000-0000950B0000}"/>
    <cellStyle name="Cálculo 16 4 6 4" xfId="14809" xr:uid="{00000000-0005-0000-0000-0000960B0000}"/>
    <cellStyle name="Cálculo 16 4 6 4 2" xfId="29917" xr:uid="{00000000-0005-0000-0000-0000970B0000}"/>
    <cellStyle name="Cálculo 16 4 6 5" xfId="18853" xr:uid="{00000000-0005-0000-0000-0000980B0000}"/>
    <cellStyle name="Cálculo 16 4 7" xfId="4122" xr:uid="{00000000-0005-0000-0000-0000990B0000}"/>
    <cellStyle name="Cálculo 16 4 7 2" xfId="6759" xr:uid="{00000000-0005-0000-0000-00009A0B0000}"/>
    <cellStyle name="Cálculo 16 4 7 2 2" xfId="13070" xr:uid="{00000000-0005-0000-0000-00009B0B0000}"/>
    <cellStyle name="Cálculo 16 4 7 2 2 2" xfId="28178" xr:uid="{00000000-0005-0000-0000-00009C0B0000}"/>
    <cellStyle name="Cálculo 16 4 7 2 3" xfId="16744" xr:uid="{00000000-0005-0000-0000-00009D0B0000}"/>
    <cellStyle name="Cálculo 16 4 7 2 3 2" xfId="31852" xr:uid="{00000000-0005-0000-0000-00009E0B0000}"/>
    <cellStyle name="Cálculo 16 4 7 2 4" xfId="21867" xr:uid="{00000000-0005-0000-0000-00009F0B0000}"/>
    <cellStyle name="Cálculo 16 4 7 3" xfId="10504" xr:uid="{00000000-0005-0000-0000-0000A00B0000}"/>
    <cellStyle name="Cálculo 16 4 7 3 2" xfId="25612" xr:uid="{00000000-0005-0000-0000-0000A10B0000}"/>
    <cellStyle name="Cálculo 16 4 7 4" xfId="14527" xr:uid="{00000000-0005-0000-0000-0000A20B0000}"/>
    <cellStyle name="Cálculo 16 4 7 4 2" xfId="29635" xr:uid="{00000000-0005-0000-0000-0000A30B0000}"/>
    <cellStyle name="Cálculo 16 4 7 5" xfId="19230" xr:uid="{00000000-0005-0000-0000-0000A40B0000}"/>
    <cellStyle name="Cálculo 16 4 8" xfId="4687" xr:uid="{00000000-0005-0000-0000-0000A50B0000}"/>
    <cellStyle name="Cálculo 16 4 8 2" xfId="11069" xr:uid="{00000000-0005-0000-0000-0000A60B0000}"/>
    <cellStyle name="Cálculo 16 4 8 2 2" xfId="26177" xr:uid="{00000000-0005-0000-0000-0000A70B0000}"/>
    <cellStyle name="Cálculo 16 4 8 3" xfId="15378" xr:uid="{00000000-0005-0000-0000-0000A80B0000}"/>
    <cellStyle name="Cálculo 16 4 8 3 2" xfId="30486" xr:uid="{00000000-0005-0000-0000-0000A90B0000}"/>
    <cellStyle name="Cálculo 16 4 8 4" xfId="19795" xr:uid="{00000000-0005-0000-0000-0000AA0B0000}"/>
    <cellStyle name="Cálculo 16 4 9" xfId="8548" xr:uid="{00000000-0005-0000-0000-0000AB0B0000}"/>
    <cellStyle name="Cálculo 16 4 9 2" xfId="23656" xr:uid="{00000000-0005-0000-0000-0000AC0B0000}"/>
    <cellStyle name="Cálculo 16 5" xfId="2071" xr:uid="{00000000-0005-0000-0000-0000AD0B0000}"/>
    <cellStyle name="Cálculo 16 5 10" xfId="15071" xr:uid="{00000000-0005-0000-0000-0000AE0B0000}"/>
    <cellStyle name="Cálculo 16 5 10 2" xfId="30179" xr:uid="{00000000-0005-0000-0000-0000AF0B0000}"/>
    <cellStyle name="Cálculo 16 5 11" xfId="17296" xr:uid="{00000000-0005-0000-0000-0000B00B0000}"/>
    <cellStyle name="Cálculo 16 5 2" xfId="2831" xr:uid="{00000000-0005-0000-0000-0000B10B0000}"/>
    <cellStyle name="Cálculo 16 5 2 2" xfId="5468" xr:uid="{00000000-0005-0000-0000-0000B20B0000}"/>
    <cellStyle name="Cálculo 16 5 2 2 2" xfId="13658" xr:uid="{00000000-0005-0000-0000-0000B30B0000}"/>
    <cellStyle name="Cálculo 16 5 2 2 2 2" xfId="28766" xr:uid="{00000000-0005-0000-0000-0000B40B0000}"/>
    <cellStyle name="Cálculo 16 5 2 2 3" xfId="20576" xr:uid="{00000000-0005-0000-0000-0000B50B0000}"/>
    <cellStyle name="Cálculo 16 5 2 3" xfId="7888" xr:uid="{00000000-0005-0000-0000-0000B60B0000}"/>
    <cellStyle name="Cálculo 16 5 2 3 2" xfId="22996" xr:uid="{00000000-0005-0000-0000-0000B70B0000}"/>
    <cellStyle name="Cálculo 16 5 2 4" xfId="17939" xr:uid="{00000000-0005-0000-0000-0000B80B0000}"/>
    <cellStyle name="Cálculo 16 5 3" xfId="3134" xr:uid="{00000000-0005-0000-0000-0000B90B0000}"/>
    <cellStyle name="Cálculo 16 5 3 2" xfId="5771" xr:uid="{00000000-0005-0000-0000-0000BA0B0000}"/>
    <cellStyle name="Cálculo 16 5 3 2 2" xfId="12082" xr:uid="{00000000-0005-0000-0000-0000BB0B0000}"/>
    <cellStyle name="Cálculo 16 5 3 2 2 2" xfId="27190" xr:uid="{00000000-0005-0000-0000-0000BC0B0000}"/>
    <cellStyle name="Cálculo 16 5 3 2 3" xfId="9231" xr:uid="{00000000-0005-0000-0000-0000BD0B0000}"/>
    <cellStyle name="Cálculo 16 5 3 2 3 2" xfId="24339" xr:uid="{00000000-0005-0000-0000-0000BE0B0000}"/>
    <cellStyle name="Cálculo 16 5 3 2 4" xfId="20879" xr:uid="{00000000-0005-0000-0000-0000BF0B0000}"/>
    <cellStyle name="Cálculo 16 5 3 3" xfId="9516" xr:uid="{00000000-0005-0000-0000-0000C00B0000}"/>
    <cellStyle name="Cálculo 16 5 3 3 2" xfId="24624" xr:uid="{00000000-0005-0000-0000-0000C10B0000}"/>
    <cellStyle name="Cálculo 16 5 3 4" xfId="15548" xr:uid="{00000000-0005-0000-0000-0000C20B0000}"/>
    <cellStyle name="Cálculo 16 5 3 4 2" xfId="30656" xr:uid="{00000000-0005-0000-0000-0000C30B0000}"/>
    <cellStyle name="Cálculo 16 5 3 5" xfId="18242" xr:uid="{00000000-0005-0000-0000-0000C40B0000}"/>
    <cellStyle name="Cálculo 16 5 4" xfId="3460" xr:uid="{00000000-0005-0000-0000-0000C50B0000}"/>
    <cellStyle name="Cálculo 16 5 4 2" xfId="6097" xr:uid="{00000000-0005-0000-0000-0000C60B0000}"/>
    <cellStyle name="Cálculo 16 5 4 2 2" xfId="12408" xr:uid="{00000000-0005-0000-0000-0000C70B0000}"/>
    <cellStyle name="Cálculo 16 5 4 2 2 2" xfId="27516" xr:uid="{00000000-0005-0000-0000-0000C80B0000}"/>
    <cellStyle name="Cálculo 16 5 4 2 3" xfId="14369" xr:uid="{00000000-0005-0000-0000-0000C90B0000}"/>
    <cellStyle name="Cálculo 16 5 4 2 3 2" xfId="29477" xr:uid="{00000000-0005-0000-0000-0000CA0B0000}"/>
    <cellStyle name="Cálculo 16 5 4 2 4" xfId="21205" xr:uid="{00000000-0005-0000-0000-0000CB0B0000}"/>
    <cellStyle name="Cálculo 16 5 4 3" xfId="9842" xr:uid="{00000000-0005-0000-0000-0000CC0B0000}"/>
    <cellStyle name="Cálculo 16 5 4 3 2" xfId="24950" xr:uid="{00000000-0005-0000-0000-0000CD0B0000}"/>
    <cellStyle name="Cálculo 16 5 4 4" xfId="15094" xr:uid="{00000000-0005-0000-0000-0000CE0B0000}"/>
    <cellStyle name="Cálculo 16 5 4 4 2" xfId="30202" xr:uid="{00000000-0005-0000-0000-0000CF0B0000}"/>
    <cellStyle name="Cálculo 16 5 4 5" xfId="18568" xr:uid="{00000000-0005-0000-0000-0000D00B0000}"/>
    <cellStyle name="Cálculo 16 5 5" xfId="3766" xr:uid="{00000000-0005-0000-0000-0000D10B0000}"/>
    <cellStyle name="Cálculo 16 5 5 2" xfId="6403" xr:uid="{00000000-0005-0000-0000-0000D20B0000}"/>
    <cellStyle name="Cálculo 16 5 5 2 2" xfId="12714" xr:uid="{00000000-0005-0000-0000-0000D30B0000}"/>
    <cellStyle name="Cálculo 16 5 5 2 2 2" xfId="27822" xr:uid="{00000000-0005-0000-0000-0000D40B0000}"/>
    <cellStyle name="Cálculo 16 5 5 2 3" xfId="14684" xr:uid="{00000000-0005-0000-0000-0000D50B0000}"/>
    <cellStyle name="Cálculo 16 5 5 2 3 2" xfId="29792" xr:uid="{00000000-0005-0000-0000-0000D60B0000}"/>
    <cellStyle name="Cálculo 16 5 5 2 4" xfId="21511" xr:uid="{00000000-0005-0000-0000-0000D70B0000}"/>
    <cellStyle name="Cálculo 16 5 5 3" xfId="10148" xr:uid="{00000000-0005-0000-0000-0000D80B0000}"/>
    <cellStyle name="Cálculo 16 5 5 3 2" xfId="25256" xr:uid="{00000000-0005-0000-0000-0000D90B0000}"/>
    <cellStyle name="Cálculo 16 5 5 4" xfId="7726" xr:uid="{00000000-0005-0000-0000-0000DA0B0000}"/>
    <cellStyle name="Cálculo 16 5 5 4 2" xfId="22834" xr:uid="{00000000-0005-0000-0000-0000DB0B0000}"/>
    <cellStyle name="Cálculo 16 5 5 5" xfId="18874" xr:uid="{00000000-0005-0000-0000-0000DC0B0000}"/>
    <cellStyle name="Cálculo 16 5 6" xfId="4143" xr:uid="{00000000-0005-0000-0000-0000DD0B0000}"/>
    <cellStyle name="Cálculo 16 5 6 2" xfId="6780" xr:uid="{00000000-0005-0000-0000-0000DE0B0000}"/>
    <cellStyle name="Cálculo 16 5 6 2 2" xfId="13091" xr:uid="{00000000-0005-0000-0000-0000DF0B0000}"/>
    <cellStyle name="Cálculo 16 5 6 2 2 2" xfId="28199" xr:uid="{00000000-0005-0000-0000-0000E00B0000}"/>
    <cellStyle name="Cálculo 16 5 6 2 3" xfId="16765" xr:uid="{00000000-0005-0000-0000-0000E10B0000}"/>
    <cellStyle name="Cálculo 16 5 6 2 3 2" xfId="31873" xr:uid="{00000000-0005-0000-0000-0000E20B0000}"/>
    <cellStyle name="Cálculo 16 5 6 2 4" xfId="21888" xr:uid="{00000000-0005-0000-0000-0000E30B0000}"/>
    <cellStyle name="Cálculo 16 5 6 3" xfId="10525" xr:uid="{00000000-0005-0000-0000-0000E40B0000}"/>
    <cellStyle name="Cálculo 16 5 6 3 2" xfId="25633" xr:uid="{00000000-0005-0000-0000-0000E50B0000}"/>
    <cellStyle name="Cálculo 16 5 6 4" xfId="7610" xr:uid="{00000000-0005-0000-0000-0000E60B0000}"/>
    <cellStyle name="Cálculo 16 5 6 4 2" xfId="22718" xr:uid="{00000000-0005-0000-0000-0000E70B0000}"/>
    <cellStyle name="Cálculo 16 5 6 5" xfId="19251" xr:uid="{00000000-0005-0000-0000-0000E80B0000}"/>
    <cellStyle name="Cálculo 16 5 7" xfId="4708" xr:uid="{00000000-0005-0000-0000-0000E90B0000}"/>
    <cellStyle name="Cálculo 16 5 7 2" xfId="11090" xr:uid="{00000000-0005-0000-0000-0000EA0B0000}"/>
    <cellStyle name="Cálculo 16 5 7 2 2" xfId="26198" xr:uid="{00000000-0005-0000-0000-0000EB0B0000}"/>
    <cellStyle name="Cálculo 16 5 7 3" xfId="7060" xr:uid="{00000000-0005-0000-0000-0000EC0B0000}"/>
    <cellStyle name="Cálculo 16 5 7 3 2" xfId="22168" xr:uid="{00000000-0005-0000-0000-0000ED0B0000}"/>
    <cellStyle name="Cálculo 16 5 7 4" xfId="19816" xr:uid="{00000000-0005-0000-0000-0000EE0B0000}"/>
    <cellStyle name="Cálculo 16 5 8" xfId="8569" xr:uid="{00000000-0005-0000-0000-0000EF0B0000}"/>
    <cellStyle name="Cálculo 16 5 8 2" xfId="23677" xr:uid="{00000000-0005-0000-0000-0000F00B0000}"/>
    <cellStyle name="Cálculo 16 5 9" xfId="7502" xr:uid="{00000000-0005-0000-0000-0000F10B0000}"/>
    <cellStyle name="Cálculo 16 5 9 2" xfId="22610" xr:uid="{00000000-0005-0000-0000-0000F20B0000}"/>
    <cellStyle name="Cálculo 17" xfId="757" xr:uid="{00000000-0005-0000-0000-0000F30B0000}"/>
    <cellStyle name="Cálculo 17 2" xfId="1831" xr:uid="{00000000-0005-0000-0000-0000F40B0000}"/>
    <cellStyle name="Cálculo 17 2 10" xfId="8332" xr:uid="{00000000-0005-0000-0000-0000F50B0000}"/>
    <cellStyle name="Cálculo 17 2 10 2" xfId="23440" xr:uid="{00000000-0005-0000-0000-0000F60B0000}"/>
    <cellStyle name="Cálculo 17 2 11" xfId="7724" xr:uid="{00000000-0005-0000-0000-0000F70B0000}"/>
    <cellStyle name="Cálculo 17 2 11 2" xfId="22832" xr:uid="{00000000-0005-0000-0000-0000F80B0000}"/>
    <cellStyle name="Cálculo 17 2 12" xfId="15968" xr:uid="{00000000-0005-0000-0000-0000F90B0000}"/>
    <cellStyle name="Cálculo 17 2 12 2" xfId="31076" xr:uid="{00000000-0005-0000-0000-0000FA0B0000}"/>
    <cellStyle name="Cálculo 17 2 13" xfId="17056" xr:uid="{00000000-0005-0000-0000-0000FB0B0000}"/>
    <cellStyle name="Cálculo 17 2 2" xfId="2391" xr:uid="{00000000-0005-0000-0000-0000FC0B0000}"/>
    <cellStyle name="Cálculo 17 2 2 2" xfId="5028" xr:uid="{00000000-0005-0000-0000-0000FD0B0000}"/>
    <cellStyle name="Cálculo 17 2 2 2 2" xfId="11392" xr:uid="{00000000-0005-0000-0000-0000FE0B0000}"/>
    <cellStyle name="Cálculo 17 2 2 2 2 2" xfId="26500" xr:uid="{00000000-0005-0000-0000-0000FF0B0000}"/>
    <cellStyle name="Cálculo 17 2 2 2 3" xfId="7383" xr:uid="{00000000-0005-0000-0000-0000000C0000}"/>
    <cellStyle name="Cálculo 17 2 2 2 3 2" xfId="22491" xr:uid="{00000000-0005-0000-0000-0000010C0000}"/>
    <cellStyle name="Cálculo 17 2 2 2 4" xfId="20136" xr:uid="{00000000-0005-0000-0000-0000020C0000}"/>
    <cellStyle name="Cálculo 17 2 2 3" xfId="8858" xr:uid="{00000000-0005-0000-0000-0000030C0000}"/>
    <cellStyle name="Cálculo 17 2 2 3 2" xfId="23966" xr:uid="{00000000-0005-0000-0000-0000040C0000}"/>
    <cellStyle name="Cálculo 17 2 3" xfId="2229" xr:uid="{00000000-0005-0000-0000-0000050C0000}"/>
    <cellStyle name="Cálculo 17 2 3 2" xfId="4866" xr:uid="{00000000-0005-0000-0000-0000060C0000}"/>
    <cellStyle name="Cálculo 17 2 3 2 2" xfId="11217" xr:uid="{00000000-0005-0000-0000-0000070C0000}"/>
    <cellStyle name="Cálculo 17 2 3 2 2 2" xfId="26325" xr:uid="{00000000-0005-0000-0000-0000080C0000}"/>
    <cellStyle name="Cálculo 17 2 3 2 3" xfId="19974" xr:uid="{00000000-0005-0000-0000-0000090C0000}"/>
    <cellStyle name="Cálculo 17 2 3 3" xfId="7552" xr:uid="{00000000-0005-0000-0000-00000A0C0000}"/>
    <cellStyle name="Cálculo 17 2 3 3 2" xfId="22660" xr:uid="{00000000-0005-0000-0000-00000B0C0000}"/>
    <cellStyle name="Cálculo 17 2 3 4" xfId="17454" xr:uid="{00000000-0005-0000-0000-00000C0C0000}"/>
    <cellStyle name="Cálculo 17 2 4" xfId="2925" xr:uid="{00000000-0005-0000-0000-00000D0C0000}"/>
    <cellStyle name="Cálculo 17 2 4 2" xfId="5562" xr:uid="{00000000-0005-0000-0000-00000E0C0000}"/>
    <cellStyle name="Cálculo 17 2 4 2 2" xfId="11873" xr:uid="{00000000-0005-0000-0000-00000F0C0000}"/>
    <cellStyle name="Cálculo 17 2 4 2 2 2" xfId="26981" xr:uid="{00000000-0005-0000-0000-0000100C0000}"/>
    <cellStyle name="Cálculo 17 2 4 2 3" xfId="14845" xr:uid="{00000000-0005-0000-0000-0000110C0000}"/>
    <cellStyle name="Cálculo 17 2 4 2 3 2" xfId="29953" xr:uid="{00000000-0005-0000-0000-0000120C0000}"/>
    <cellStyle name="Cálculo 17 2 4 2 4" xfId="20670" xr:uid="{00000000-0005-0000-0000-0000130C0000}"/>
    <cellStyle name="Cálculo 17 2 4 3" xfId="9307" xr:uid="{00000000-0005-0000-0000-0000140C0000}"/>
    <cellStyle name="Cálculo 17 2 4 3 2" xfId="24415" xr:uid="{00000000-0005-0000-0000-0000150C0000}"/>
    <cellStyle name="Cálculo 17 2 4 4" xfId="7213" xr:uid="{00000000-0005-0000-0000-0000160C0000}"/>
    <cellStyle name="Cálculo 17 2 4 4 2" xfId="22321" xr:uid="{00000000-0005-0000-0000-0000170C0000}"/>
    <cellStyle name="Cálculo 17 2 4 5" xfId="18033" xr:uid="{00000000-0005-0000-0000-0000180C0000}"/>
    <cellStyle name="Cálculo 17 2 5" xfId="3251" xr:uid="{00000000-0005-0000-0000-0000190C0000}"/>
    <cellStyle name="Cálculo 17 2 5 2" xfId="5888" xr:uid="{00000000-0005-0000-0000-00001A0C0000}"/>
    <cellStyle name="Cálculo 17 2 5 2 2" xfId="12199" xr:uid="{00000000-0005-0000-0000-00001B0C0000}"/>
    <cellStyle name="Cálculo 17 2 5 2 2 2" xfId="27307" xr:uid="{00000000-0005-0000-0000-00001C0C0000}"/>
    <cellStyle name="Cálculo 17 2 5 2 3" xfId="15078" xr:uid="{00000000-0005-0000-0000-00001D0C0000}"/>
    <cellStyle name="Cálculo 17 2 5 2 3 2" xfId="30186" xr:uid="{00000000-0005-0000-0000-00001E0C0000}"/>
    <cellStyle name="Cálculo 17 2 5 2 4" xfId="20996" xr:uid="{00000000-0005-0000-0000-00001F0C0000}"/>
    <cellStyle name="Cálculo 17 2 5 3" xfId="9633" xr:uid="{00000000-0005-0000-0000-0000200C0000}"/>
    <cellStyle name="Cálculo 17 2 5 3 2" xfId="24741" xr:uid="{00000000-0005-0000-0000-0000210C0000}"/>
    <cellStyle name="Cálculo 17 2 5 4" xfId="13665" xr:uid="{00000000-0005-0000-0000-0000220C0000}"/>
    <cellStyle name="Cálculo 17 2 5 4 2" xfId="28773" xr:uid="{00000000-0005-0000-0000-0000230C0000}"/>
    <cellStyle name="Cálculo 17 2 5 5" xfId="18359" xr:uid="{00000000-0005-0000-0000-0000240C0000}"/>
    <cellStyle name="Cálculo 17 2 6" xfId="3557" xr:uid="{00000000-0005-0000-0000-0000250C0000}"/>
    <cellStyle name="Cálculo 17 2 6 2" xfId="6194" xr:uid="{00000000-0005-0000-0000-0000260C0000}"/>
    <cellStyle name="Cálculo 17 2 6 2 2" xfId="12505" xr:uid="{00000000-0005-0000-0000-0000270C0000}"/>
    <cellStyle name="Cálculo 17 2 6 2 2 2" xfId="27613" xr:uid="{00000000-0005-0000-0000-0000280C0000}"/>
    <cellStyle name="Cálculo 17 2 6 2 3" xfId="14879" xr:uid="{00000000-0005-0000-0000-0000290C0000}"/>
    <cellStyle name="Cálculo 17 2 6 2 3 2" xfId="29987" xr:uid="{00000000-0005-0000-0000-00002A0C0000}"/>
    <cellStyle name="Cálculo 17 2 6 2 4" xfId="21302" xr:uid="{00000000-0005-0000-0000-00002B0C0000}"/>
    <cellStyle name="Cálculo 17 2 6 3" xfId="9939" xr:uid="{00000000-0005-0000-0000-00002C0C0000}"/>
    <cellStyle name="Cálculo 17 2 6 3 2" xfId="25047" xr:uid="{00000000-0005-0000-0000-00002D0C0000}"/>
    <cellStyle name="Cálculo 17 2 6 4" xfId="15732" xr:uid="{00000000-0005-0000-0000-00002E0C0000}"/>
    <cellStyle name="Cálculo 17 2 6 4 2" xfId="30840" xr:uid="{00000000-0005-0000-0000-00002F0C0000}"/>
    <cellStyle name="Cálculo 17 2 6 5" xfId="18665" xr:uid="{00000000-0005-0000-0000-0000300C0000}"/>
    <cellStyle name="Cálculo 17 2 7" xfId="3903" xr:uid="{00000000-0005-0000-0000-0000310C0000}"/>
    <cellStyle name="Cálculo 17 2 7 2" xfId="6540" xr:uid="{00000000-0005-0000-0000-0000320C0000}"/>
    <cellStyle name="Cálculo 17 2 7 2 2" xfId="12851" xr:uid="{00000000-0005-0000-0000-0000330C0000}"/>
    <cellStyle name="Cálculo 17 2 7 2 2 2" xfId="27959" xr:uid="{00000000-0005-0000-0000-0000340C0000}"/>
    <cellStyle name="Cálculo 17 2 7 2 3" xfId="14254" xr:uid="{00000000-0005-0000-0000-0000350C0000}"/>
    <cellStyle name="Cálculo 17 2 7 2 3 2" xfId="29362" xr:uid="{00000000-0005-0000-0000-0000360C0000}"/>
    <cellStyle name="Cálculo 17 2 7 2 4" xfId="21648" xr:uid="{00000000-0005-0000-0000-0000370C0000}"/>
    <cellStyle name="Cálculo 17 2 7 3" xfId="10285" xr:uid="{00000000-0005-0000-0000-0000380C0000}"/>
    <cellStyle name="Cálculo 17 2 7 3 2" xfId="25393" xr:uid="{00000000-0005-0000-0000-0000390C0000}"/>
    <cellStyle name="Cálculo 17 2 7 4" xfId="13511" xr:uid="{00000000-0005-0000-0000-00003A0C0000}"/>
    <cellStyle name="Cálculo 17 2 7 4 2" xfId="28619" xr:uid="{00000000-0005-0000-0000-00003B0C0000}"/>
    <cellStyle name="Cálculo 17 2 7 5" xfId="19011" xr:uid="{00000000-0005-0000-0000-00003C0C0000}"/>
    <cellStyle name="Cálculo 17 2 8" xfId="4267" xr:uid="{00000000-0005-0000-0000-00003D0C0000}"/>
    <cellStyle name="Cálculo 17 2 8 2" xfId="6904" xr:uid="{00000000-0005-0000-0000-00003E0C0000}"/>
    <cellStyle name="Cálculo 17 2 8 2 2" xfId="13215" xr:uid="{00000000-0005-0000-0000-00003F0C0000}"/>
    <cellStyle name="Cálculo 17 2 8 2 2 2" xfId="28323" xr:uid="{00000000-0005-0000-0000-0000400C0000}"/>
    <cellStyle name="Cálculo 17 2 8 2 3" xfId="16879" xr:uid="{00000000-0005-0000-0000-0000410C0000}"/>
    <cellStyle name="Cálculo 17 2 8 2 3 2" xfId="31987" xr:uid="{00000000-0005-0000-0000-0000420C0000}"/>
    <cellStyle name="Cálculo 17 2 8 2 4" xfId="22012" xr:uid="{00000000-0005-0000-0000-0000430C0000}"/>
    <cellStyle name="Cálculo 17 2 8 3" xfId="10649" xr:uid="{00000000-0005-0000-0000-0000440C0000}"/>
    <cellStyle name="Cálculo 17 2 8 3 2" xfId="25757" xr:uid="{00000000-0005-0000-0000-0000450C0000}"/>
    <cellStyle name="Cálculo 17 2 8 4" xfId="15743" xr:uid="{00000000-0005-0000-0000-0000460C0000}"/>
    <cellStyle name="Cálculo 17 2 8 4 2" xfId="30851" xr:uid="{00000000-0005-0000-0000-0000470C0000}"/>
    <cellStyle name="Cálculo 17 2 8 5" xfId="19375" xr:uid="{00000000-0005-0000-0000-0000480C0000}"/>
    <cellStyle name="Cálculo 17 2 9" xfId="4468" xr:uid="{00000000-0005-0000-0000-0000490C0000}"/>
    <cellStyle name="Cálculo 17 2 9 2" xfId="10850" xr:uid="{00000000-0005-0000-0000-00004A0C0000}"/>
    <cellStyle name="Cálculo 17 2 9 2 2" xfId="25958" xr:uid="{00000000-0005-0000-0000-00004B0C0000}"/>
    <cellStyle name="Cálculo 17 2 9 3" xfId="14127" xr:uid="{00000000-0005-0000-0000-00004C0C0000}"/>
    <cellStyle name="Cálculo 17 2 9 3 2" xfId="29235" xr:uid="{00000000-0005-0000-0000-00004D0C0000}"/>
    <cellStyle name="Cálculo 17 2 9 4" xfId="19576" xr:uid="{00000000-0005-0000-0000-00004E0C0000}"/>
    <cellStyle name="Cálculo 17 3" xfId="1814" xr:uid="{00000000-0005-0000-0000-00004F0C0000}"/>
    <cellStyle name="Cálculo 17 3 10" xfId="11771" xr:uid="{00000000-0005-0000-0000-0000500C0000}"/>
    <cellStyle name="Cálculo 17 3 10 2" xfId="26879" xr:uid="{00000000-0005-0000-0000-0000510C0000}"/>
    <cellStyle name="Cálculo 17 3 11" xfId="15299" xr:uid="{00000000-0005-0000-0000-0000520C0000}"/>
    <cellStyle name="Cálculo 17 3 11 2" xfId="30407" xr:uid="{00000000-0005-0000-0000-0000530C0000}"/>
    <cellStyle name="Cálculo 17 3 12" xfId="17039" xr:uid="{00000000-0005-0000-0000-0000540C0000}"/>
    <cellStyle name="Cálculo 17 3 2" xfId="2374" xr:uid="{00000000-0005-0000-0000-0000550C0000}"/>
    <cellStyle name="Cálculo 17 3 2 2" xfId="5011" xr:uid="{00000000-0005-0000-0000-0000560C0000}"/>
    <cellStyle name="Cálculo 17 3 2 2 2" xfId="11375" xr:uid="{00000000-0005-0000-0000-0000570C0000}"/>
    <cellStyle name="Cálculo 17 3 2 2 2 2" xfId="26483" xr:uid="{00000000-0005-0000-0000-0000580C0000}"/>
    <cellStyle name="Cálculo 17 3 2 2 3" xfId="14869" xr:uid="{00000000-0005-0000-0000-0000590C0000}"/>
    <cellStyle name="Cálculo 17 3 2 2 3 2" xfId="29977" xr:uid="{00000000-0005-0000-0000-00005A0C0000}"/>
    <cellStyle name="Cálculo 17 3 2 2 4" xfId="20119" xr:uid="{00000000-0005-0000-0000-00005B0C0000}"/>
    <cellStyle name="Cálculo 17 3 2 3" xfId="8841" xr:uid="{00000000-0005-0000-0000-00005C0C0000}"/>
    <cellStyle name="Cálculo 17 3 2 3 2" xfId="23949" xr:uid="{00000000-0005-0000-0000-00005D0C0000}"/>
    <cellStyle name="Cálculo 17 3 2 4" xfId="13549" xr:uid="{00000000-0005-0000-0000-00005E0C0000}"/>
    <cellStyle name="Cálculo 17 3 2 4 2" xfId="28657" xr:uid="{00000000-0005-0000-0000-00005F0C0000}"/>
    <cellStyle name="Cálculo 17 3 2 5" xfId="13733" xr:uid="{00000000-0005-0000-0000-0000600C0000}"/>
    <cellStyle name="Cálculo 17 3 2 5 2" xfId="28841" xr:uid="{00000000-0005-0000-0000-0000610C0000}"/>
    <cellStyle name="Cálculo 17 3 2 6" xfId="17582" xr:uid="{00000000-0005-0000-0000-0000620C0000}"/>
    <cellStyle name="Cálculo 17 3 3" xfId="2246" xr:uid="{00000000-0005-0000-0000-0000630C0000}"/>
    <cellStyle name="Cálculo 17 3 3 2" xfId="4883" xr:uid="{00000000-0005-0000-0000-0000640C0000}"/>
    <cellStyle name="Cálculo 17 3 3 2 2" xfId="11225" xr:uid="{00000000-0005-0000-0000-0000650C0000}"/>
    <cellStyle name="Cálculo 17 3 3 2 2 2" xfId="26333" xr:uid="{00000000-0005-0000-0000-0000660C0000}"/>
    <cellStyle name="Cálculo 17 3 3 2 3" xfId="19991" xr:uid="{00000000-0005-0000-0000-0000670C0000}"/>
    <cellStyle name="Cálculo 17 3 3 3" xfId="14794" xr:uid="{00000000-0005-0000-0000-0000680C0000}"/>
    <cellStyle name="Cálculo 17 3 3 3 2" xfId="29902" xr:uid="{00000000-0005-0000-0000-0000690C0000}"/>
    <cellStyle name="Cálculo 17 3 3 4" xfId="17471" xr:uid="{00000000-0005-0000-0000-00006A0C0000}"/>
    <cellStyle name="Cálculo 17 3 4" xfId="2342" xr:uid="{00000000-0005-0000-0000-00006B0C0000}"/>
    <cellStyle name="Cálculo 17 3 4 2" xfId="4979" xr:uid="{00000000-0005-0000-0000-00006C0C0000}"/>
    <cellStyle name="Cálculo 17 3 4 2 2" xfId="11343" xr:uid="{00000000-0005-0000-0000-00006D0C0000}"/>
    <cellStyle name="Cálculo 17 3 4 2 2 2" xfId="26451" xr:uid="{00000000-0005-0000-0000-00006E0C0000}"/>
    <cellStyle name="Cálculo 17 3 4 2 3" xfId="13398" xr:uid="{00000000-0005-0000-0000-00006F0C0000}"/>
    <cellStyle name="Cálculo 17 3 4 2 3 2" xfId="28506" xr:uid="{00000000-0005-0000-0000-0000700C0000}"/>
    <cellStyle name="Cálculo 17 3 4 2 4" xfId="20087" xr:uid="{00000000-0005-0000-0000-0000710C0000}"/>
    <cellStyle name="Cálculo 17 3 4 3" xfId="8809" xr:uid="{00000000-0005-0000-0000-0000720C0000}"/>
    <cellStyle name="Cálculo 17 3 4 3 2" xfId="23917" xr:uid="{00000000-0005-0000-0000-0000730C0000}"/>
    <cellStyle name="Cálculo 17 3 4 4" xfId="16156" xr:uid="{00000000-0005-0000-0000-0000740C0000}"/>
    <cellStyle name="Cálculo 17 3 4 4 2" xfId="31264" xr:uid="{00000000-0005-0000-0000-0000750C0000}"/>
    <cellStyle name="Cálculo 17 3 4 5" xfId="17567" xr:uid="{00000000-0005-0000-0000-0000760C0000}"/>
    <cellStyle name="Cálculo 17 3 5" xfId="3234" xr:uid="{00000000-0005-0000-0000-0000770C0000}"/>
    <cellStyle name="Cálculo 17 3 5 2" xfId="5871" xr:uid="{00000000-0005-0000-0000-0000780C0000}"/>
    <cellStyle name="Cálculo 17 3 5 2 2" xfId="12182" xr:uid="{00000000-0005-0000-0000-0000790C0000}"/>
    <cellStyle name="Cálculo 17 3 5 2 2 2" xfId="27290" xr:uid="{00000000-0005-0000-0000-00007A0C0000}"/>
    <cellStyle name="Cálculo 17 3 5 2 3" xfId="16184" xr:uid="{00000000-0005-0000-0000-00007B0C0000}"/>
    <cellStyle name="Cálculo 17 3 5 2 3 2" xfId="31292" xr:uid="{00000000-0005-0000-0000-00007C0C0000}"/>
    <cellStyle name="Cálculo 17 3 5 2 4" xfId="20979" xr:uid="{00000000-0005-0000-0000-00007D0C0000}"/>
    <cellStyle name="Cálculo 17 3 5 3" xfId="9616" xr:uid="{00000000-0005-0000-0000-00007E0C0000}"/>
    <cellStyle name="Cálculo 17 3 5 3 2" xfId="24724" xr:uid="{00000000-0005-0000-0000-00007F0C0000}"/>
    <cellStyle name="Cálculo 17 3 5 4" xfId="13800" xr:uid="{00000000-0005-0000-0000-0000800C0000}"/>
    <cellStyle name="Cálculo 17 3 5 4 2" xfId="28908" xr:uid="{00000000-0005-0000-0000-0000810C0000}"/>
    <cellStyle name="Cálculo 17 3 5 5" xfId="18342" xr:uid="{00000000-0005-0000-0000-0000820C0000}"/>
    <cellStyle name="Cálculo 17 3 6" xfId="2316" xr:uid="{00000000-0005-0000-0000-0000830C0000}"/>
    <cellStyle name="Cálculo 17 3 6 2" xfId="4953" xr:uid="{00000000-0005-0000-0000-0000840C0000}"/>
    <cellStyle name="Cálculo 17 3 6 2 2" xfId="11317" xr:uid="{00000000-0005-0000-0000-0000850C0000}"/>
    <cellStyle name="Cálculo 17 3 6 2 2 2" xfId="26425" xr:uid="{00000000-0005-0000-0000-0000860C0000}"/>
    <cellStyle name="Cálculo 17 3 6 2 3" xfId="9147" xr:uid="{00000000-0005-0000-0000-0000870C0000}"/>
    <cellStyle name="Cálculo 17 3 6 2 3 2" xfId="24255" xr:uid="{00000000-0005-0000-0000-0000880C0000}"/>
    <cellStyle name="Cálculo 17 3 6 2 4" xfId="20061" xr:uid="{00000000-0005-0000-0000-0000890C0000}"/>
    <cellStyle name="Cálculo 17 3 6 3" xfId="8783" xr:uid="{00000000-0005-0000-0000-00008A0C0000}"/>
    <cellStyle name="Cálculo 17 3 6 3 2" xfId="23891" xr:uid="{00000000-0005-0000-0000-00008B0C0000}"/>
    <cellStyle name="Cálculo 17 3 6 4" xfId="14678" xr:uid="{00000000-0005-0000-0000-00008C0C0000}"/>
    <cellStyle name="Cálculo 17 3 6 4 2" xfId="29786" xr:uid="{00000000-0005-0000-0000-00008D0C0000}"/>
    <cellStyle name="Cálculo 17 3 6 5" xfId="17541" xr:uid="{00000000-0005-0000-0000-00008E0C0000}"/>
    <cellStyle name="Cálculo 17 3 7" xfId="3886" xr:uid="{00000000-0005-0000-0000-00008F0C0000}"/>
    <cellStyle name="Cálculo 17 3 7 2" xfId="6523" xr:uid="{00000000-0005-0000-0000-0000900C0000}"/>
    <cellStyle name="Cálculo 17 3 7 2 2" xfId="12834" xr:uid="{00000000-0005-0000-0000-0000910C0000}"/>
    <cellStyle name="Cálculo 17 3 7 2 2 2" xfId="27942" xr:uid="{00000000-0005-0000-0000-0000920C0000}"/>
    <cellStyle name="Cálculo 17 3 7 2 3" xfId="7895" xr:uid="{00000000-0005-0000-0000-0000930C0000}"/>
    <cellStyle name="Cálculo 17 3 7 2 3 2" xfId="23003" xr:uid="{00000000-0005-0000-0000-0000940C0000}"/>
    <cellStyle name="Cálculo 17 3 7 2 4" xfId="21631" xr:uid="{00000000-0005-0000-0000-0000950C0000}"/>
    <cellStyle name="Cálculo 17 3 7 3" xfId="10268" xr:uid="{00000000-0005-0000-0000-0000960C0000}"/>
    <cellStyle name="Cálculo 17 3 7 3 2" xfId="25376" xr:uid="{00000000-0005-0000-0000-0000970C0000}"/>
    <cellStyle name="Cálculo 17 3 7 4" xfId="16400" xr:uid="{00000000-0005-0000-0000-0000980C0000}"/>
    <cellStyle name="Cálculo 17 3 7 4 2" xfId="31508" xr:uid="{00000000-0005-0000-0000-0000990C0000}"/>
    <cellStyle name="Cálculo 17 3 7 5" xfId="18994" xr:uid="{00000000-0005-0000-0000-00009A0C0000}"/>
    <cellStyle name="Cálculo 17 3 8" xfId="4451" xr:uid="{00000000-0005-0000-0000-00009B0C0000}"/>
    <cellStyle name="Cálculo 17 3 8 2" xfId="10833" xr:uid="{00000000-0005-0000-0000-00009C0C0000}"/>
    <cellStyle name="Cálculo 17 3 8 2 2" xfId="25941" xr:uid="{00000000-0005-0000-0000-00009D0C0000}"/>
    <cellStyle name="Cálculo 17 3 8 3" xfId="15130" xr:uid="{00000000-0005-0000-0000-00009E0C0000}"/>
    <cellStyle name="Cálculo 17 3 8 3 2" xfId="30238" xr:uid="{00000000-0005-0000-0000-00009F0C0000}"/>
    <cellStyle name="Cálculo 17 3 8 4" xfId="19559" xr:uid="{00000000-0005-0000-0000-0000A00C0000}"/>
    <cellStyle name="Cálculo 17 3 9" xfId="8315" xr:uid="{00000000-0005-0000-0000-0000A10C0000}"/>
    <cellStyle name="Cálculo 17 3 9 2" xfId="23423" xr:uid="{00000000-0005-0000-0000-0000A20C0000}"/>
    <cellStyle name="Cálculo 17 4" xfId="2051" xr:uid="{00000000-0005-0000-0000-0000A30C0000}"/>
    <cellStyle name="Cálculo 17 4 10" xfId="11781" xr:uid="{00000000-0005-0000-0000-0000A40C0000}"/>
    <cellStyle name="Cálculo 17 4 10 2" xfId="26889" xr:uid="{00000000-0005-0000-0000-0000A50C0000}"/>
    <cellStyle name="Cálculo 17 4 11" xfId="7497" xr:uid="{00000000-0005-0000-0000-0000A60C0000}"/>
    <cellStyle name="Cálculo 17 4 11 2" xfId="22605" xr:uid="{00000000-0005-0000-0000-0000A70C0000}"/>
    <cellStyle name="Cálculo 17 4 12" xfId="17276" xr:uid="{00000000-0005-0000-0000-0000A80C0000}"/>
    <cellStyle name="Cálculo 17 4 2" xfId="2558" xr:uid="{00000000-0005-0000-0000-0000A90C0000}"/>
    <cellStyle name="Cálculo 17 4 2 2" xfId="5195" xr:uid="{00000000-0005-0000-0000-0000AA0C0000}"/>
    <cellStyle name="Cálculo 17 4 2 2 2" xfId="11559" xr:uid="{00000000-0005-0000-0000-0000AB0C0000}"/>
    <cellStyle name="Cálculo 17 4 2 2 2 2" xfId="26667" xr:uid="{00000000-0005-0000-0000-0000AC0C0000}"/>
    <cellStyle name="Cálculo 17 4 2 2 3" xfId="9230" xr:uid="{00000000-0005-0000-0000-0000AD0C0000}"/>
    <cellStyle name="Cálculo 17 4 2 2 3 2" xfId="24338" xr:uid="{00000000-0005-0000-0000-0000AE0C0000}"/>
    <cellStyle name="Cálculo 17 4 2 2 4" xfId="20303" xr:uid="{00000000-0005-0000-0000-0000AF0C0000}"/>
    <cellStyle name="Cálculo 17 4 2 3" xfId="9025" xr:uid="{00000000-0005-0000-0000-0000B00C0000}"/>
    <cellStyle name="Cálculo 17 4 2 3 2" xfId="24133" xr:uid="{00000000-0005-0000-0000-0000B10C0000}"/>
    <cellStyle name="Cálculo 17 4 2 4" xfId="8160" xr:uid="{00000000-0005-0000-0000-0000B20C0000}"/>
    <cellStyle name="Cálculo 17 4 2 4 2" xfId="23268" xr:uid="{00000000-0005-0000-0000-0000B30C0000}"/>
    <cellStyle name="Cálculo 17 4 2 5" xfId="14046" xr:uid="{00000000-0005-0000-0000-0000B40C0000}"/>
    <cellStyle name="Cálculo 17 4 2 5 2" xfId="29154" xr:uid="{00000000-0005-0000-0000-0000B50C0000}"/>
    <cellStyle name="Cálculo 17 4 2 6" xfId="17666" xr:uid="{00000000-0005-0000-0000-0000B60C0000}"/>
    <cellStyle name="Cálculo 17 4 3" xfId="2811" xr:uid="{00000000-0005-0000-0000-0000B70C0000}"/>
    <cellStyle name="Cálculo 17 4 3 2" xfId="5448" xr:uid="{00000000-0005-0000-0000-0000B80C0000}"/>
    <cellStyle name="Cálculo 17 4 3 2 2" xfId="8034" xr:uid="{00000000-0005-0000-0000-0000B90C0000}"/>
    <cellStyle name="Cálculo 17 4 3 2 2 2" xfId="23142" xr:uid="{00000000-0005-0000-0000-0000BA0C0000}"/>
    <cellStyle name="Cálculo 17 4 3 2 3" xfId="20556" xr:uid="{00000000-0005-0000-0000-0000BB0C0000}"/>
    <cellStyle name="Cálculo 17 4 3 3" xfId="15963" xr:uid="{00000000-0005-0000-0000-0000BC0C0000}"/>
    <cellStyle name="Cálculo 17 4 3 3 2" xfId="31071" xr:uid="{00000000-0005-0000-0000-0000BD0C0000}"/>
    <cellStyle name="Cálculo 17 4 3 4" xfId="17919" xr:uid="{00000000-0005-0000-0000-0000BE0C0000}"/>
    <cellStyle name="Cálculo 17 4 4" xfId="3114" xr:uid="{00000000-0005-0000-0000-0000BF0C0000}"/>
    <cellStyle name="Cálculo 17 4 4 2" xfId="5751" xr:uid="{00000000-0005-0000-0000-0000C00C0000}"/>
    <cellStyle name="Cálculo 17 4 4 2 2" xfId="12062" xr:uid="{00000000-0005-0000-0000-0000C10C0000}"/>
    <cellStyle name="Cálculo 17 4 4 2 2 2" xfId="27170" xr:uid="{00000000-0005-0000-0000-0000C20C0000}"/>
    <cellStyle name="Cálculo 17 4 4 2 3" xfId="7079" xr:uid="{00000000-0005-0000-0000-0000C30C0000}"/>
    <cellStyle name="Cálculo 17 4 4 2 3 2" xfId="22187" xr:uid="{00000000-0005-0000-0000-0000C40C0000}"/>
    <cellStyle name="Cálculo 17 4 4 2 4" xfId="20859" xr:uid="{00000000-0005-0000-0000-0000C50C0000}"/>
    <cellStyle name="Cálculo 17 4 4 3" xfId="9496" xr:uid="{00000000-0005-0000-0000-0000C60C0000}"/>
    <cellStyle name="Cálculo 17 4 4 3 2" xfId="24604" xr:uid="{00000000-0005-0000-0000-0000C70C0000}"/>
    <cellStyle name="Cálculo 17 4 4 4" xfId="15546" xr:uid="{00000000-0005-0000-0000-0000C80C0000}"/>
    <cellStyle name="Cálculo 17 4 4 4 2" xfId="30654" xr:uid="{00000000-0005-0000-0000-0000C90C0000}"/>
    <cellStyle name="Cálculo 17 4 4 5" xfId="18222" xr:uid="{00000000-0005-0000-0000-0000CA0C0000}"/>
    <cellStyle name="Cálculo 17 4 5" xfId="3440" xr:uid="{00000000-0005-0000-0000-0000CB0C0000}"/>
    <cellStyle name="Cálculo 17 4 5 2" xfId="6077" xr:uid="{00000000-0005-0000-0000-0000CC0C0000}"/>
    <cellStyle name="Cálculo 17 4 5 2 2" xfId="12388" xr:uid="{00000000-0005-0000-0000-0000CD0C0000}"/>
    <cellStyle name="Cálculo 17 4 5 2 2 2" xfId="27496" xr:uid="{00000000-0005-0000-0000-0000CE0C0000}"/>
    <cellStyle name="Cálculo 17 4 5 2 3" xfId="15322" xr:uid="{00000000-0005-0000-0000-0000CF0C0000}"/>
    <cellStyle name="Cálculo 17 4 5 2 3 2" xfId="30430" xr:uid="{00000000-0005-0000-0000-0000D00C0000}"/>
    <cellStyle name="Cálculo 17 4 5 2 4" xfId="21185" xr:uid="{00000000-0005-0000-0000-0000D10C0000}"/>
    <cellStyle name="Cálculo 17 4 5 3" xfId="9822" xr:uid="{00000000-0005-0000-0000-0000D20C0000}"/>
    <cellStyle name="Cálculo 17 4 5 3 2" xfId="24930" xr:uid="{00000000-0005-0000-0000-0000D30C0000}"/>
    <cellStyle name="Cálculo 17 4 5 4" xfId="11790" xr:uid="{00000000-0005-0000-0000-0000D40C0000}"/>
    <cellStyle name="Cálculo 17 4 5 4 2" xfId="26898" xr:uid="{00000000-0005-0000-0000-0000D50C0000}"/>
    <cellStyle name="Cálculo 17 4 5 5" xfId="18548" xr:uid="{00000000-0005-0000-0000-0000D60C0000}"/>
    <cellStyle name="Cálculo 17 4 6" xfId="3746" xr:uid="{00000000-0005-0000-0000-0000D70C0000}"/>
    <cellStyle name="Cálculo 17 4 6 2" xfId="6383" xr:uid="{00000000-0005-0000-0000-0000D80C0000}"/>
    <cellStyle name="Cálculo 17 4 6 2 2" xfId="12694" xr:uid="{00000000-0005-0000-0000-0000D90C0000}"/>
    <cellStyle name="Cálculo 17 4 6 2 2 2" xfId="27802" xr:uid="{00000000-0005-0000-0000-0000DA0C0000}"/>
    <cellStyle name="Cálculo 17 4 6 2 3" xfId="13553" xr:uid="{00000000-0005-0000-0000-0000DB0C0000}"/>
    <cellStyle name="Cálculo 17 4 6 2 3 2" xfId="28661" xr:uid="{00000000-0005-0000-0000-0000DC0C0000}"/>
    <cellStyle name="Cálculo 17 4 6 2 4" xfId="21491" xr:uid="{00000000-0005-0000-0000-0000DD0C0000}"/>
    <cellStyle name="Cálculo 17 4 6 3" xfId="10128" xr:uid="{00000000-0005-0000-0000-0000DE0C0000}"/>
    <cellStyle name="Cálculo 17 4 6 3 2" xfId="25236" xr:uid="{00000000-0005-0000-0000-0000DF0C0000}"/>
    <cellStyle name="Cálculo 17 4 6 4" xfId="7067" xr:uid="{00000000-0005-0000-0000-0000E00C0000}"/>
    <cellStyle name="Cálculo 17 4 6 4 2" xfId="22175" xr:uid="{00000000-0005-0000-0000-0000E10C0000}"/>
    <cellStyle name="Cálculo 17 4 6 5" xfId="18854" xr:uid="{00000000-0005-0000-0000-0000E20C0000}"/>
    <cellStyle name="Cálculo 17 4 7" xfId="4123" xr:uid="{00000000-0005-0000-0000-0000E30C0000}"/>
    <cellStyle name="Cálculo 17 4 7 2" xfId="6760" xr:uid="{00000000-0005-0000-0000-0000E40C0000}"/>
    <cellStyle name="Cálculo 17 4 7 2 2" xfId="13071" xr:uid="{00000000-0005-0000-0000-0000E50C0000}"/>
    <cellStyle name="Cálculo 17 4 7 2 2 2" xfId="28179" xr:uid="{00000000-0005-0000-0000-0000E60C0000}"/>
    <cellStyle name="Cálculo 17 4 7 2 3" xfId="16745" xr:uid="{00000000-0005-0000-0000-0000E70C0000}"/>
    <cellStyle name="Cálculo 17 4 7 2 3 2" xfId="31853" xr:uid="{00000000-0005-0000-0000-0000E80C0000}"/>
    <cellStyle name="Cálculo 17 4 7 2 4" xfId="21868" xr:uid="{00000000-0005-0000-0000-0000E90C0000}"/>
    <cellStyle name="Cálculo 17 4 7 3" xfId="10505" xr:uid="{00000000-0005-0000-0000-0000EA0C0000}"/>
    <cellStyle name="Cálculo 17 4 7 3 2" xfId="25613" xr:uid="{00000000-0005-0000-0000-0000EB0C0000}"/>
    <cellStyle name="Cálculo 17 4 7 4" xfId="7426" xr:uid="{00000000-0005-0000-0000-0000EC0C0000}"/>
    <cellStyle name="Cálculo 17 4 7 4 2" xfId="22534" xr:uid="{00000000-0005-0000-0000-0000ED0C0000}"/>
    <cellStyle name="Cálculo 17 4 7 5" xfId="19231" xr:uid="{00000000-0005-0000-0000-0000EE0C0000}"/>
    <cellStyle name="Cálculo 17 4 8" xfId="4688" xr:uid="{00000000-0005-0000-0000-0000EF0C0000}"/>
    <cellStyle name="Cálculo 17 4 8 2" xfId="11070" xr:uid="{00000000-0005-0000-0000-0000F00C0000}"/>
    <cellStyle name="Cálculo 17 4 8 2 2" xfId="26178" xr:uid="{00000000-0005-0000-0000-0000F10C0000}"/>
    <cellStyle name="Cálculo 17 4 8 3" xfId="15070" xr:uid="{00000000-0005-0000-0000-0000F20C0000}"/>
    <cellStyle name="Cálculo 17 4 8 3 2" xfId="30178" xr:uid="{00000000-0005-0000-0000-0000F30C0000}"/>
    <cellStyle name="Cálculo 17 4 8 4" xfId="19796" xr:uid="{00000000-0005-0000-0000-0000F40C0000}"/>
    <cellStyle name="Cálculo 17 4 9" xfId="8549" xr:uid="{00000000-0005-0000-0000-0000F50C0000}"/>
    <cellStyle name="Cálculo 17 4 9 2" xfId="23657" xr:uid="{00000000-0005-0000-0000-0000F60C0000}"/>
    <cellStyle name="Cálculo 17 5" xfId="2070" xr:uid="{00000000-0005-0000-0000-0000F70C0000}"/>
    <cellStyle name="Cálculo 17 5 10" xfId="8080" xr:uid="{00000000-0005-0000-0000-0000F80C0000}"/>
    <cellStyle name="Cálculo 17 5 10 2" xfId="23188" xr:uid="{00000000-0005-0000-0000-0000F90C0000}"/>
    <cellStyle name="Cálculo 17 5 11" xfId="17295" xr:uid="{00000000-0005-0000-0000-0000FA0C0000}"/>
    <cellStyle name="Cálculo 17 5 2" xfId="2830" xr:uid="{00000000-0005-0000-0000-0000FB0C0000}"/>
    <cellStyle name="Cálculo 17 5 2 2" xfId="5467" xr:uid="{00000000-0005-0000-0000-0000FC0C0000}"/>
    <cellStyle name="Cálculo 17 5 2 2 2" xfId="13670" xr:uid="{00000000-0005-0000-0000-0000FD0C0000}"/>
    <cellStyle name="Cálculo 17 5 2 2 2 2" xfId="28778" xr:uid="{00000000-0005-0000-0000-0000FE0C0000}"/>
    <cellStyle name="Cálculo 17 5 2 2 3" xfId="20575" xr:uid="{00000000-0005-0000-0000-0000FF0C0000}"/>
    <cellStyle name="Cálculo 17 5 2 3" xfId="7794" xr:uid="{00000000-0005-0000-0000-0000000D0000}"/>
    <cellStyle name="Cálculo 17 5 2 3 2" xfId="22902" xr:uid="{00000000-0005-0000-0000-0000010D0000}"/>
    <cellStyle name="Cálculo 17 5 2 4" xfId="17938" xr:uid="{00000000-0005-0000-0000-0000020D0000}"/>
    <cellStyle name="Cálculo 17 5 3" xfId="3133" xr:uid="{00000000-0005-0000-0000-0000030D0000}"/>
    <cellStyle name="Cálculo 17 5 3 2" xfId="5770" xr:uid="{00000000-0005-0000-0000-0000040D0000}"/>
    <cellStyle name="Cálculo 17 5 3 2 2" xfId="12081" xr:uid="{00000000-0005-0000-0000-0000050D0000}"/>
    <cellStyle name="Cálculo 17 5 3 2 2 2" xfId="27189" xr:uid="{00000000-0005-0000-0000-0000060D0000}"/>
    <cellStyle name="Cálculo 17 5 3 2 3" xfId="7239" xr:uid="{00000000-0005-0000-0000-0000070D0000}"/>
    <cellStyle name="Cálculo 17 5 3 2 3 2" xfId="22347" xr:uid="{00000000-0005-0000-0000-0000080D0000}"/>
    <cellStyle name="Cálculo 17 5 3 2 4" xfId="20878" xr:uid="{00000000-0005-0000-0000-0000090D0000}"/>
    <cellStyle name="Cálculo 17 5 3 3" xfId="9515" xr:uid="{00000000-0005-0000-0000-00000A0D0000}"/>
    <cellStyle name="Cálculo 17 5 3 3 2" xfId="24623" xr:uid="{00000000-0005-0000-0000-00000B0D0000}"/>
    <cellStyle name="Cálculo 17 5 3 4" xfId="7772" xr:uid="{00000000-0005-0000-0000-00000C0D0000}"/>
    <cellStyle name="Cálculo 17 5 3 4 2" xfId="22880" xr:uid="{00000000-0005-0000-0000-00000D0D0000}"/>
    <cellStyle name="Cálculo 17 5 3 5" xfId="18241" xr:uid="{00000000-0005-0000-0000-00000E0D0000}"/>
    <cellStyle name="Cálculo 17 5 4" xfId="3459" xr:uid="{00000000-0005-0000-0000-00000F0D0000}"/>
    <cellStyle name="Cálculo 17 5 4 2" xfId="6096" xr:uid="{00000000-0005-0000-0000-0000100D0000}"/>
    <cellStyle name="Cálculo 17 5 4 2 2" xfId="12407" xr:uid="{00000000-0005-0000-0000-0000110D0000}"/>
    <cellStyle name="Cálculo 17 5 4 2 2 2" xfId="27515" xr:uid="{00000000-0005-0000-0000-0000120D0000}"/>
    <cellStyle name="Cálculo 17 5 4 2 3" xfId="15681" xr:uid="{00000000-0005-0000-0000-0000130D0000}"/>
    <cellStyle name="Cálculo 17 5 4 2 3 2" xfId="30789" xr:uid="{00000000-0005-0000-0000-0000140D0000}"/>
    <cellStyle name="Cálculo 17 5 4 2 4" xfId="21204" xr:uid="{00000000-0005-0000-0000-0000150D0000}"/>
    <cellStyle name="Cálculo 17 5 4 3" xfId="9841" xr:uid="{00000000-0005-0000-0000-0000160D0000}"/>
    <cellStyle name="Cálculo 17 5 4 3 2" xfId="24949" xr:uid="{00000000-0005-0000-0000-0000170D0000}"/>
    <cellStyle name="Cálculo 17 5 4 4" xfId="7039" xr:uid="{00000000-0005-0000-0000-0000180D0000}"/>
    <cellStyle name="Cálculo 17 5 4 4 2" xfId="22147" xr:uid="{00000000-0005-0000-0000-0000190D0000}"/>
    <cellStyle name="Cálculo 17 5 4 5" xfId="18567" xr:uid="{00000000-0005-0000-0000-00001A0D0000}"/>
    <cellStyle name="Cálculo 17 5 5" xfId="3765" xr:uid="{00000000-0005-0000-0000-00001B0D0000}"/>
    <cellStyle name="Cálculo 17 5 5 2" xfId="6402" xr:uid="{00000000-0005-0000-0000-00001C0D0000}"/>
    <cellStyle name="Cálculo 17 5 5 2 2" xfId="12713" xr:uid="{00000000-0005-0000-0000-00001D0D0000}"/>
    <cellStyle name="Cálculo 17 5 5 2 2 2" xfId="27821" xr:uid="{00000000-0005-0000-0000-00001E0D0000}"/>
    <cellStyle name="Cálculo 17 5 5 2 3" xfId="14186" xr:uid="{00000000-0005-0000-0000-00001F0D0000}"/>
    <cellStyle name="Cálculo 17 5 5 2 3 2" xfId="29294" xr:uid="{00000000-0005-0000-0000-0000200D0000}"/>
    <cellStyle name="Cálculo 17 5 5 2 4" xfId="21510" xr:uid="{00000000-0005-0000-0000-0000210D0000}"/>
    <cellStyle name="Cálculo 17 5 5 3" xfId="10147" xr:uid="{00000000-0005-0000-0000-0000220D0000}"/>
    <cellStyle name="Cálculo 17 5 5 3 2" xfId="25255" xr:uid="{00000000-0005-0000-0000-0000230D0000}"/>
    <cellStyle name="Cálculo 17 5 5 4" xfId="9215" xr:uid="{00000000-0005-0000-0000-0000240D0000}"/>
    <cellStyle name="Cálculo 17 5 5 4 2" xfId="24323" xr:uid="{00000000-0005-0000-0000-0000250D0000}"/>
    <cellStyle name="Cálculo 17 5 5 5" xfId="18873" xr:uid="{00000000-0005-0000-0000-0000260D0000}"/>
    <cellStyle name="Cálculo 17 5 6" xfId="4142" xr:uid="{00000000-0005-0000-0000-0000270D0000}"/>
    <cellStyle name="Cálculo 17 5 6 2" xfId="6779" xr:uid="{00000000-0005-0000-0000-0000280D0000}"/>
    <cellStyle name="Cálculo 17 5 6 2 2" xfId="13090" xr:uid="{00000000-0005-0000-0000-0000290D0000}"/>
    <cellStyle name="Cálculo 17 5 6 2 2 2" xfId="28198" xr:uid="{00000000-0005-0000-0000-00002A0D0000}"/>
    <cellStyle name="Cálculo 17 5 6 2 3" xfId="16764" xr:uid="{00000000-0005-0000-0000-00002B0D0000}"/>
    <cellStyle name="Cálculo 17 5 6 2 3 2" xfId="31872" xr:uid="{00000000-0005-0000-0000-00002C0D0000}"/>
    <cellStyle name="Cálculo 17 5 6 2 4" xfId="21887" xr:uid="{00000000-0005-0000-0000-00002D0D0000}"/>
    <cellStyle name="Cálculo 17 5 6 3" xfId="10524" xr:uid="{00000000-0005-0000-0000-00002E0D0000}"/>
    <cellStyle name="Cálculo 17 5 6 3 2" xfId="25632" xr:uid="{00000000-0005-0000-0000-00002F0D0000}"/>
    <cellStyle name="Cálculo 17 5 6 4" xfId="16235" xr:uid="{00000000-0005-0000-0000-0000300D0000}"/>
    <cellStyle name="Cálculo 17 5 6 4 2" xfId="31343" xr:uid="{00000000-0005-0000-0000-0000310D0000}"/>
    <cellStyle name="Cálculo 17 5 6 5" xfId="19250" xr:uid="{00000000-0005-0000-0000-0000320D0000}"/>
    <cellStyle name="Cálculo 17 5 7" xfId="4707" xr:uid="{00000000-0005-0000-0000-0000330D0000}"/>
    <cellStyle name="Cálculo 17 5 7 2" xfId="11089" xr:uid="{00000000-0005-0000-0000-0000340D0000}"/>
    <cellStyle name="Cálculo 17 5 7 2 2" xfId="26197" xr:uid="{00000000-0005-0000-0000-0000350D0000}"/>
    <cellStyle name="Cálculo 17 5 7 3" xfId="15519" xr:uid="{00000000-0005-0000-0000-0000360D0000}"/>
    <cellStyle name="Cálculo 17 5 7 3 2" xfId="30627" xr:uid="{00000000-0005-0000-0000-0000370D0000}"/>
    <cellStyle name="Cálculo 17 5 7 4" xfId="19815" xr:uid="{00000000-0005-0000-0000-0000380D0000}"/>
    <cellStyle name="Cálculo 17 5 8" xfId="8568" xr:uid="{00000000-0005-0000-0000-0000390D0000}"/>
    <cellStyle name="Cálculo 17 5 8 2" xfId="23676" xr:uid="{00000000-0005-0000-0000-00003A0D0000}"/>
    <cellStyle name="Cálculo 17 5 9" xfId="7059" xr:uid="{00000000-0005-0000-0000-00003B0D0000}"/>
    <cellStyle name="Cálculo 17 5 9 2" xfId="22167" xr:uid="{00000000-0005-0000-0000-00003C0D0000}"/>
    <cellStyle name="Cálculo 18" xfId="758" xr:uid="{00000000-0005-0000-0000-00003D0D0000}"/>
    <cellStyle name="Cálculo 18 2" xfId="1832" xr:uid="{00000000-0005-0000-0000-00003E0D0000}"/>
    <cellStyle name="Cálculo 18 2 10" xfId="8333" xr:uid="{00000000-0005-0000-0000-00003F0D0000}"/>
    <cellStyle name="Cálculo 18 2 10 2" xfId="23441" xr:uid="{00000000-0005-0000-0000-0000400D0000}"/>
    <cellStyle name="Cálculo 18 2 11" xfId="7186" xr:uid="{00000000-0005-0000-0000-0000410D0000}"/>
    <cellStyle name="Cálculo 18 2 11 2" xfId="22294" xr:uid="{00000000-0005-0000-0000-0000420D0000}"/>
    <cellStyle name="Cálculo 18 2 12" xfId="7528" xr:uid="{00000000-0005-0000-0000-0000430D0000}"/>
    <cellStyle name="Cálculo 18 2 12 2" xfId="22636" xr:uid="{00000000-0005-0000-0000-0000440D0000}"/>
    <cellStyle name="Cálculo 18 2 13" xfId="17057" xr:uid="{00000000-0005-0000-0000-0000450D0000}"/>
    <cellStyle name="Cálculo 18 2 2" xfId="2392" xr:uid="{00000000-0005-0000-0000-0000460D0000}"/>
    <cellStyle name="Cálculo 18 2 2 2" xfId="5029" xr:uid="{00000000-0005-0000-0000-0000470D0000}"/>
    <cellStyle name="Cálculo 18 2 2 2 2" xfId="11393" xr:uid="{00000000-0005-0000-0000-0000480D0000}"/>
    <cellStyle name="Cálculo 18 2 2 2 2 2" xfId="26501" xr:uid="{00000000-0005-0000-0000-0000490D0000}"/>
    <cellStyle name="Cálculo 18 2 2 2 3" xfId="15531" xr:uid="{00000000-0005-0000-0000-00004A0D0000}"/>
    <cellStyle name="Cálculo 18 2 2 2 3 2" xfId="30639" xr:uid="{00000000-0005-0000-0000-00004B0D0000}"/>
    <cellStyle name="Cálculo 18 2 2 2 4" xfId="20137" xr:uid="{00000000-0005-0000-0000-00004C0D0000}"/>
    <cellStyle name="Cálculo 18 2 2 3" xfId="8859" xr:uid="{00000000-0005-0000-0000-00004D0D0000}"/>
    <cellStyle name="Cálculo 18 2 2 3 2" xfId="23967" xr:uid="{00000000-0005-0000-0000-00004E0D0000}"/>
    <cellStyle name="Cálculo 18 2 3" xfId="2228" xr:uid="{00000000-0005-0000-0000-00004F0D0000}"/>
    <cellStyle name="Cálculo 18 2 3 2" xfId="4865" xr:uid="{00000000-0005-0000-0000-0000500D0000}"/>
    <cellStyle name="Cálculo 18 2 3 2 2" xfId="14775" xr:uid="{00000000-0005-0000-0000-0000510D0000}"/>
    <cellStyle name="Cálculo 18 2 3 2 2 2" xfId="29883" xr:uid="{00000000-0005-0000-0000-0000520D0000}"/>
    <cellStyle name="Cálculo 18 2 3 2 3" xfId="19973" xr:uid="{00000000-0005-0000-0000-0000530D0000}"/>
    <cellStyle name="Cálculo 18 2 3 3" xfId="15901" xr:uid="{00000000-0005-0000-0000-0000540D0000}"/>
    <cellStyle name="Cálculo 18 2 3 3 2" xfId="31009" xr:uid="{00000000-0005-0000-0000-0000550D0000}"/>
    <cellStyle name="Cálculo 18 2 3 4" xfId="17453" xr:uid="{00000000-0005-0000-0000-0000560D0000}"/>
    <cellStyle name="Cálculo 18 2 4" xfId="2926" xr:uid="{00000000-0005-0000-0000-0000570D0000}"/>
    <cellStyle name="Cálculo 18 2 4 2" xfId="5563" xr:uid="{00000000-0005-0000-0000-0000580D0000}"/>
    <cellStyle name="Cálculo 18 2 4 2 2" xfId="11874" xr:uid="{00000000-0005-0000-0000-0000590D0000}"/>
    <cellStyle name="Cálculo 18 2 4 2 2 2" xfId="26982" xr:uid="{00000000-0005-0000-0000-00005A0D0000}"/>
    <cellStyle name="Cálculo 18 2 4 2 3" xfId="14617" xr:uid="{00000000-0005-0000-0000-00005B0D0000}"/>
    <cellStyle name="Cálculo 18 2 4 2 3 2" xfId="29725" xr:uid="{00000000-0005-0000-0000-00005C0D0000}"/>
    <cellStyle name="Cálculo 18 2 4 2 4" xfId="20671" xr:uid="{00000000-0005-0000-0000-00005D0D0000}"/>
    <cellStyle name="Cálculo 18 2 4 3" xfId="9308" xr:uid="{00000000-0005-0000-0000-00005E0D0000}"/>
    <cellStyle name="Cálculo 18 2 4 3 2" xfId="24416" xr:uid="{00000000-0005-0000-0000-00005F0D0000}"/>
    <cellStyle name="Cálculo 18 2 4 4" xfId="9253" xr:uid="{00000000-0005-0000-0000-0000600D0000}"/>
    <cellStyle name="Cálculo 18 2 4 4 2" xfId="24361" xr:uid="{00000000-0005-0000-0000-0000610D0000}"/>
    <cellStyle name="Cálculo 18 2 4 5" xfId="18034" xr:uid="{00000000-0005-0000-0000-0000620D0000}"/>
    <cellStyle name="Cálculo 18 2 5" xfId="3252" xr:uid="{00000000-0005-0000-0000-0000630D0000}"/>
    <cellStyle name="Cálculo 18 2 5 2" xfId="5889" xr:uid="{00000000-0005-0000-0000-0000640D0000}"/>
    <cellStyle name="Cálculo 18 2 5 2 2" xfId="12200" xr:uid="{00000000-0005-0000-0000-0000650D0000}"/>
    <cellStyle name="Cálculo 18 2 5 2 2 2" xfId="27308" xr:uid="{00000000-0005-0000-0000-0000660D0000}"/>
    <cellStyle name="Cálculo 18 2 5 2 3" xfId="9242" xr:uid="{00000000-0005-0000-0000-0000670D0000}"/>
    <cellStyle name="Cálculo 18 2 5 2 3 2" xfId="24350" xr:uid="{00000000-0005-0000-0000-0000680D0000}"/>
    <cellStyle name="Cálculo 18 2 5 2 4" xfId="20997" xr:uid="{00000000-0005-0000-0000-0000690D0000}"/>
    <cellStyle name="Cálculo 18 2 5 3" xfId="9634" xr:uid="{00000000-0005-0000-0000-00006A0D0000}"/>
    <cellStyle name="Cálculo 18 2 5 3 2" xfId="24742" xr:uid="{00000000-0005-0000-0000-00006B0D0000}"/>
    <cellStyle name="Cálculo 18 2 5 4" xfId="16269" xr:uid="{00000000-0005-0000-0000-00006C0D0000}"/>
    <cellStyle name="Cálculo 18 2 5 4 2" xfId="31377" xr:uid="{00000000-0005-0000-0000-00006D0D0000}"/>
    <cellStyle name="Cálculo 18 2 5 5" xfId="18360" xr:uid="{00000000-0005-0000-0000-00006E0D0000}"/>
    <cellStyle name="Cálculo 18 2 6" xfId="3558" xr:uid="{00000000-0005-0000-0000-00006F0D0000}"/>
    <cellStyle name="Cálculo 18 2 6 2" xfId="6195" xr:uid="{00000000-0005-0000-0000-0000700D0000}"/>
    <cellStyle name="Cálculo 18 2 6 2 2" xfId="12506" xr:uid="{00000000-0005-0000-0000-0000710D0000}"/>
    <cellStyle name="Cálculo 18 2 6 2 2 2" xfId="27614" xr:uid="{00000000-0005-0000-0000-0000720D0000}"/>
    <cellStyle name="Cálculo 18 2 6 2 3" xfId="15929" xr:uid="{00000000-0005-0000-0000-0000730D0000}"/>
    <cellStyle name="Cálculo 18 2 6 2 3 2" xfId="31037" xr:uid="{00000000-0005-0000-0000-0000740D0000}"/>
    <cellStyle name="Cálculo 18 2 6 2 4" xfId="21303" xr:uid="{00000000-0005-0000-0000-0000750D0000}"/>
    <cellStyle name="Cálculo 18 2 6 3" xfId="9940" xr:uid="{00000000-0005-0000-0000-0000760D0000}"/>
    <cellStyle name="Cálculo 18 2 6 3 2" xfId="25048" xr:uid="{00000000-0005-0000-0000-0000770D0000}"/>
    <cellStyle name="Cálculo 18 2 6 4" xfId="15008" xr:uid="{00000000-0005-0000-0000-0000780D0000}"/>
    <cellStyle name="Cálculo 18 2 6 4 2" xfId="30116" xr:uid="{00000000-0005-0000-0000-0000790D0000}"/>
    <cellStyle name="Cálculo 18 2 6 5" xfId="18666" xr:uid="{00000000-0005-0000-0000-00007A0D0000}"/>
    <cellStyle name="Cálculo 18 2 7" xfId="3904" xr:uid="{00000000-0005-0000-0000-00007B0D0000}"/>
    <cellStyle name="Cálculo 18 2 7 2" xfId="6541" xr:uid="{00000000-0005-0000-0000-00007C0D0000}"/>
    <cellStyle name="Cálculo 18 2 7 2 2" xfId="12852" xr:uid="{00000000-0005-0000-0000-00007D0D0000}"/>
    <cellStyle name="Cálculo 18 2 7 2 2 2" xfId="27960" xr:uid="{00000000-0005-0000-0000-00007E0D0000}"/>
    <cellStyle name="Cálculo 18 2 7 2 3" xfId="15953" xr:uid="{00000000-0005-0000-0000-00007F0D0000}"/>
    <cellStyle name="Cálculo 18 2 7 2 3 2" xfId="31061" xr:uid="{00000000-0005-0000-0000-0000800D0000}"/>
    <cellStyle name="Cálculo 18 2 7 2 4" xfId="21649" xr:uid="{00000000-0005-0000-0000-0000810D0000}"/>
    <cellStyle name="Cálculo 18 2 7 3" xfId="10286" xr:uid="{00000000-0005-0000-0000-0000820D0000}"/>
    <cellStyle name="Cálculo 18 2 7 3 2" xfId="25394" xr:uid="{00000000-0005-0000-0000-0000830D0000}"/>
    <cellStyle name="Cálculo 18 2 7 4" xfId="14714" xr:uid="{00000000-0005-0000-0000-0000840D0000}"/>
    <cellStyle name="Cálculo 18 2 7 4 2" xfId="29822" xr:uid="{00000000-0005-0000-0000-0000850D0000}"/>
    <cellStyle name="Cálculo 18 2 7 5" xfId="19012" xr:uid="{00000000-0005-0000-0000-0000860D0000}"/>
    <cellStyle name="Cálculo 18 2 8" xfId="4268" xr:uid="{00000000-0005-0000-0000-0000870D0000}"/>
    <cellStyle name="Cálculo 18 2 8 2" xfId="6905" xr:uid="{00000000-0005-0000-0000-0000880D0000}"/>
    <cellStyle name="Cálculo 18 2 8 2 2" xfId="13216" xr:uid="{00000000-0005-0000-0000-0000890D0000}"/>
    <cellStyle name="Cálculo 18 2 8 2 2 2" xfId="28324" xr:uid="{00000000-0005-0000-0000-00008A0D0000}"/>
    <cellStyle name="Cálculo 18 2 8 2 3" xfId="16880" xr:uid="{00000000-0005-0000-0000-00008B0D0000}"/>
    <cellStyle name="Cálculo 18 2 8 2 3 2" xfId="31988" xr:uid="{00000000-0005-0000-0000-00008C0D0000}"/>
    <cellStyle name="Cálculo 18 2 8 2 4" xfId="22013" xr:uid="{00000000-0005-0000-0000-00008D0D0000}"/>
    <cellStyle name="Cálculo 18 2 8 3" xfId="10650" xr:uid="{00000000-0005-0000-0000-00008E0D0000}"/>
    <cellStyle name="Cálculo 18 2 8 3 2" xfId="25758" xr:uid="{00000000-0005-0000-0000-00008F0D0000}"/>
    <cellStyle name="Cálculo 18 2 8 4" xfId="13481" xr:uid="{00000000-0005-0000-0000-0000900D0000}"/>
    <cellStyle name="Cálculo 18 2 8 4 2" xfId="28589" xr:uid="{00000000-0005-0000-0000-0000910D0000}"/>
    <cellStyle name="Cálculo 18 2 8 5" xfId="19376" xr:uid="{00000000-0005-0000-0000-0000920D0000}"/>
    <cellStyle name="Cálculo 18 2 9" xfId="4469" xr:uid="{00000000-0005-0000-0000-0000930D0000}"/>
    <cellStyle name="Cálculo 18 2 9 2" xfId="10851" xr:uid="{00000000-0005-0000-0000-0000940D0000}"/>
    <cellStyle name="Cálculo 18 2 9 2 2" xfId="25959" xr:uid="{00000000-0005-0000-0000-0000950D0000}"/>
    <cellStyle name="Cálculo 18 2 9 3" xfId="7673" xr:uid="{00000000-0005-0000-0000-0000960D0000}"/>
    <cellStyle name="Cálculo 18 2 9 3 2" xfId="22781" xr:uid="{00000000-0005-0000-0000-0000970D0000}"/>
    <cellStyle name="Cálculo 18 2 9 4" xfId="19577" xr:uid="{00000000-0005-0000-0000-0000980D0000}"/>
    <cellStyle name="Cálculo 18 3" xfId="1815" xr:uid="{00000000-0005-0000-0000-0000990D0000}"/>
    <cellStyle name="Cálculo 18 3 10" xfId="11794" xr:uid="{00000000-0005-0000-0000-00009A0D0000}"/>
    <cellStyle name="Cálculo 18 3 10 2" xfId="26902" xr:uid="{00000000-0005-0000-0000-00009B0D0000}"/>
    <cellStyle name="Cálculo 18 3 11" xfId="15339" xr:uid="{00000000-0005-0000-0000-00009C0D0000}"/>
    <cellStyle name="Cálculo 18 3 11 2" xfId="30447" xr:uid="{00000000-0005-0000-0000-00009D0D0000}"/>
    <cellStyle name="Cálculo 18 3 12" xfId="17040" xr:uid="{00000000-0005-0000-0000-00009E0D0000}"/>
    <cellStyle name="Cálculo 18 3 2" xfId="2375" xr:uid="{00000000-0005-0000-0000-00009F0D0000}"/>
    <cellStyle name="Cálculo 18 3 2 2" xfId="5012" xr:uid="{00000000-0005-0000-0000-0000A00D0000}"/>
    <cellStyle name="Cálculo 18 3 2 2 2" xfId="11376" xr:uid="{00000000-0005-0000-0000-0000A10D0000}"/>
    <cellStyle name="Cálculo 18 3 2 2 2 2" xfId="26484" xr:uid="{00000000-0005-0000-0000-0000A20D0000}"/>
    <cellStyle name="Cálculo 18 3 2 2 3" xfId="13361" xr:uid="{00000000-0005-0000-0000-0000A30D0000}"/>
    <cellStyle name="Cálculo 18 3 2 2 3 2" xfId="28469" xr:uid="{00000000-0005-0000-0000-0000A40D0000}"/>
    <cellStyle name="Cálculo 18 3 2 2 4" xfId="20120" xr:uid="{00000000-0005-0000-0000-0000A50D0000}"/>
    <cellStyle name="Cálculo 18 3 2 3" xfId="8842" xr:uid="{00000000-0005-0000-0000-0000A60D0000}"/>
    <cellStyle name="Cálculo 18 3 2 3 2" xfId="23950" xr:uid="{00000000-0005-0000-0000-0000A70D0000}"/>
    <cellStyle name="Cálculo 18 3 2 4" xfId="14979" xr:uid="{00000000-0005-0000-0000-0000A80D0000}"/>
    <cellStyle name="Cálculo 18 3 2 4 2" xfId="30087" xr:uid="{00000000-0005-0000-0000-0000A90D0000}"/>
    <cellStyle name="Cálculo 18 3 2 5" xfId="13650" xr:uid="{00000000-0005-0000-0000-0000AA0D0000}"/>
    <cellStyle name="Cálculo 18 3 2 5 2" xfId="28758" xr:uid="{00000000-0005-0000-0000-0000AB0D0000}"/>
    <cellStyle name="Cálculo 18 3 2 6" xfId="17583" xr:uid="{00000000-0005-0000-0000-0000AC0D0000}"/>
    <cellStyle name="Cálculo 18 3 3" xfId="2245" xr:uid="{00000000-0005-0000-0000-0000AD0D0000}"/>
    <cellStyle name="Cálculo 18 3 3 2" xfId="4882" xr:uid="{00000000-0005-0000-0000-0000AE0D0000}"/>
    <cellStyle name="Cálculo 18 3 3 2 2" xfId="13811" xr:uid="{00000000-0005-0000-0000-0000AF0D0000}"/>
    <cellStyle name="Cálculo 18 3 3 2 2 2" xfId="28919" xr:uid="{00000000-0005-0000-0000-0000B00D0000}"/>
    <cellStyle name="Cálculo 18 3 3 2 3" xfId="19990" xr:uid="{00000000-0005-0000-0000-0000B10D0000}"/>
    <cellStyle name="Cálculo 18 3 3 3" xfId="7405" xr:uid="{00000000-0005-0000-0000-0000B20D0000}"/>
    <cellStyle name="Cálculo 18 3 3 3 2" xfId="22513" xr:uid="{00000000-0005-0000-0000-0000B30D0000}"/>
    <cellStyle name="Cálculo 18 3 3 4" xfId="17470" xr:uid="{00000000-0005-0000-0000-0000B40D0000}"/>
    <cellStyle name="Cálculo 18 3 4" xfId="2649" xr:uid="{00000000-0005-0000-0000-0000B50D0000}"/>
    <cellStyle name="Cálculo 18 3 4 2" xfId="5286" xr:uid="{00000000-0005-0000-0000-0000B60D0000}"/>
    <cellStyle name="Cálculo 18 3 4 2 2" xfId="11650" xr:uid="{00000000-0005-0000-0000-0000B70D0000}"/>
    <cellStyle name="Cálculo 18 3 4 2 2 2" xfId="26758" xr:uid="{00000000-0005-0000-0000-0000B80D0000}"/>
    <cellStyle name="Cálculo 18 3 4 2 3" xfId="16021" xr:uid="{00000000-0005-0000-0000-0000B90D0000}"/>
    <cellStyle name="Cálculo 18 3 4 2 3 2" xfId="31129" xr:uid="{00000000-0005-0000-0000-0000BA0D0000}"/>
    <cellStyle name="Cálculo 18 3 4 2 4" xfId="20394" xr:uid="{00000000-0005-0000-0000-0000BB0D0000}"/>
    <cellStyle name="Cálculo 18 3 4 3" xfId="9116" xr:uid="{00000000-0005-0000-0000-0000BC0D0000}"/>
    <cellStyle name="Cálculo 18 3 4 3 2" xfId="24224" xr:uid="{00000000-0005-0000-0000-0000BD0D0000}"/>
    <cellStyle name="Cálculo 18 3 4 4" xfId="16018" xr:uid="{00000000-0005-0000-0000-0000BE0D0000}"/>
    <cellStyle name="Cálculo 18 3 4 4 2" xfId="31126" xr:uid="{00000000-0005-0000-0000-0000BF0D0000}"/>
    <cellStyle name="Cálculo 18 3 4 5" xfId="17757" xr:uid="{00000000-0005-0000-0000-0000C00D0000}"/>
    <cellStyle name="Cálculo 18 3 5" xfId="3235" xr:uid="{00000000-0005-0000-0000-0000C10D0000}"/>
    <cellStyle name="Cálculo 18 3 5 2" xfId="5872" xr:uid="{00000000-0005-0000-0000-0000C20D0000}"/>
    <cellStyle name="Cálculo 18 3 5 2 2" xfId="12183" xr:uid="{00000000-0005-0000-0000-0000C30D0000}"/>
    <cellStyle name="Cálculo 18 3 5 2 2 2" xfId="27291" xr:uid="{00000000-0005-0000-0000-0000C40D0000}"/>
    <cellStyle name="Cálculo 18 3 5 2 3" xfId="15331" xr:uid="{00000000-0005-0000-0000-0000C50D0000}"/>
    <cellStyle name="Cálculo 18 3 5 2 3 2" xfId="30439" xr:uid="{00000000-0005-0000-0000-0000C60D0000}"/>
    <cellStyle name="Cálculo 18 3 5 2 4" xfId="20980" xr:uid="{00000000-0005-0000-0000-0000C70D0000}"/>
    <cellStyle name="Cálculo 18 3 5 3" xfId="9617" xr:uid="{00000000-0005-0000-0000-0000C80D0000}"/>
    <cellStyle name="Cálculo 18 3 5 3 2" xfId="24725" xr:uid="{00000000-0005-0000-0000-0000C90D0000}"/>
    <cellStyle name="Cálculo 18 3 5 4" xfId="14911" xr:uid="{00000000-0005-0000-0000-0000CA0D0000}"/>
    <cellStyle name="Cálculo 18 3 5 4 2" xfId="30019" xr:uid="{00000000-0005-0000-0000-0000CB0D0000}"/>
    <cellStyle name="Cálculo 18 3 5 5" xfId="18343" xr:uid="{00000000-0005-0000-0000-0000CC0D0000}"/>
    <cellStyle name="Cálculo 18 3 6" xfId="2317" xr:uid="{00000000-0005-0000-0000-0000CD0D0000}"/>
    <cellStyle name="Cálculo 18 3 6 2" xfId="4954" xr:uid="{00000000-0005-0000-0000-0000CE0D0000}"/>
    <cellStyle name="Cálculo 18 3 6 2 2" xfId="11318" xr:uid="{00000000-0005-0000-0000-0000CF0D0000}"/>
    <cellStyle name="Cálculo 18 3 6 2 2 2" xfId="26426" xr:uid="{00000000-0005-0000-0000-0000D00D0000}"/>
    <cellStyle name="Cálculo 18 3 6 2 3" xfId="14226" xr:uid="{00000000-0005-0000-0000-0000D10D0000}"/>
    <cellStyle name="Cálculo 18 3 6 2 3 2" xfId="29334" xr:uid="{00000000-0005-0000-0000-0000D20D0000}"/>
    <cellStyle name="Cálculo 18 3 6 2 4" xfId="20062" xr:uid="{00000000-0005-0000-0000-0000D30D0000}"/>
    <cellStyle name="Cálculo 18 3 6 3" xfId="8784" xr:uid="{00000000-0005-0000-0000-0000D40D0000}"/>
    <cellStyle name="Cálculo 18 3 6 3 2" xfId="23892" xr:uid="{00000000-0005-0000-0000-0000D50D0000}"/>
    <cellStyle name="Cálculo 18 3 6 4" xfId="14941" xr:uid="{00000000-0005-0000-0000-0000D60D0000}"/>
    <cellStyle name="Cálculo 18 3 6 4 2" xfId="30049" xr:uid="{00000000-0005-0000-0000-0000D70D0000}"/>
    <cellStyle name="Cálculo 18 3 6 5" xfId="17542" xr:uid="{00000000-0005-0000-0000-0000D80D0000}"/>
    <cellStyle name="Cálculo 18 3 7" xfId="3887" xr:uid="{00000000-0005-0000-0000-0000D90D0000}"/>
    <cellStyle name="Cálculo 18 3 7 2" xfId="6524" xr:uid="{00000000-0005-0000-0000-0000DA0D0000}"/>
    <cellStyle name="Cálculo 18 3 7 2 2" xfId="12835" xr:uid="{00000000-0005-0000-0000-0000DB0D0000}"/>
    <cellStyle name="Cálculo 18 3 7 2 2 2" xfId="27943" xr:uid="{00000000-0005-0000-0000-0000DC0D0000}"/>
    <cellStyle name="Cálculo 18 3 7 2 3" xfId="7452" xr:uid="{00000000-0005-0000-0000-0000DD0D0000}"/>
    <cellStyle name="Cálculo 18 3 7 2 3 2" xfId="22560" xr:uid="{00000000-0005-0000-0000-0000DE0D0000}"/>
    <cellStyle name="Cálculo 18 3 7 2 4" xfId="21632" xr:uid="{00000000-0005-0000-0000-0000DF0D0000}"/>
    <cellStyle name="Cálculo 18 3 7 3" xfId="10269" xr:uid="{00000000-0005-0000-0000-0000E00D0000}"/>
    <cellStyle name="Cálculo 18 3 7 3 2" xfId="25377" xr:uid="{00000000-0005-0000-0000-0000E10D0000}"/>
    <cellStyle name="Cálculo 18 3 7 4" xfId="15323" xr:uid="{00000000-0005-0000-0000-0000E20D0000}"/>
    <cellStyle name="Cálculo 18 3 7 4 2" xfId="30431" xr:uid="{00000000-0005-0000-0000-0000E30D0000}"/>
    <cellStyle name="Cálculo 18 3 7 5" xfId="18995" xr:uid="{00000000-0005-0000-0000-0000E40D0000}"/>
    <cellStyle name="Cálculo 18 3 8" xfId="4452" xr:uid="{00000000-0005-0000-0000-0000E50D0000}"/>
    <cellStyle name="Cálculo 18 3 8 2" xfId="10834" xr:uid="{00000000-0005-0000-0000-0000E60D0000}"/>
    <cellStyle name="Cálculo 18 3 8 2 2" xfId="25942" xr:uid="{00000000-0005-0000-0000-0000E70D0000}"/>
    <cellStyle name="Cálculo 18 3 8 3" xfId="14364" xr:uid="{00000000-0005-0000-0000-0000E80D0000}"/>
    <cellStyle name="Cálculo 18 3 8 3 2" xfId="29472" xr:uid="{00000000-0005-0000-0000-0000E90D0000}"/>
    <cellStyle name="Cálculo 18 3 8 4" xfId="19560" xr:uid="{00000000-0005-0000-0000-0000EA0D0000}"/>
    <cellStyle name="Cálculo 18 3 9" xfId="8316" xr:uid="{00000000-0005-0000-0000-0000EB0D0000}"/>
    <cellStyle name="Cálculo 18 3 9 2" xfId="23424" xr:uid="{00000000-0005-0000-0000-0000EC0D0000}"/>
    <cellStyle name="Cálculo 18 4" xfId="2052" xr:uid="{00000000-0005-0000-0000-0000ED0D0000}"/>
    <cellStyle name="Cálculo 18 4 10" xfId="13780" xr:uid="{00000000-0005-0000-0000-0000EE0D0000}"/>
    <cellStyle name="Cálculo 18 4 10 2" xfId="28888" xr:uid="{00000000-0005-0000-0000-0000EF0D0000}"/>
    <cellStyle name="Cálculo 18 4 11" xfId="7628" xr:uid="{00000000-0005-0000-0000-0000F00D0000}"/>
    <cellStyle name="Cálculo 18 4 11 2" xfId="22736" xr:uid="{00000000-0005-0000-0000-0000F10D0000}"/>
    <cellStyle name="Cálculo 18 4 12" xfId="17277" xr:uid="{00000000-0005-0000-0000-0000F20D0000}"/>
    <cellStyle name="Cálculo 18 4 2" xfId="2559" xr:uid="{00000000-0005-0000-0000-0000F30D0000}"/>
    <cellStyle name="Cálculo 18 4 2 2" xfId="5196" xr:uid="{00000000-0005-0000-0000-0000F40D0000}"/>
    <cellStyle name="Cálculo 18 4 2 2 2" xfId="11560" xr:uid="{00000000-0005-0000-0000-0000F50D0000}"/>
    <cellStyle name="Cálculo 18 4 2 2 2 2" xfId="26668" xr:uid="{00000000-0005-0000-0000-0000F60D0000}"/>
    <cellStyle name="Cálculo 18 4 2 2 3" xfId="13517" xr:uid="{00000000-0005-0000-0000-0000F70D0000}"/>
    <cellStyle name="Cálculo 18 4 2 2 3 2" xfId="28625" xr:uid="{00000000-0005-0000-0000-0000F80D0000}"/>
    <cellStyle name="Cálculo 18 4 2 2 4" xfId="20304" xr:uid="{00000000-0005-0000-0000-0000F90D0000}"/>
    <cellStyle name="Cálculo 18 4 2 3" xfId="9026" xr:uid="{00000000-0005-0000-0000-0000FA0D0000}"/>
    <cellStyle name="Cálculo 18 4 2 3 2" xfId="24134" xr:uid="{00000000-0005-0000-0000-0000FB0D0000}"/>
    <cellStyle name="Cálculo 18 4 2 4" xfId="16023" xr:uid="{00000000-0005-0000-0000-0000FC0D0000}"/>
    <cellStyle name="Cálculo 18 4 2 4 2" xfId="31131" xr:uid="{00000000-0005-0000-0000-0000FD0D0000}"/>
    <cellStyle name="Cálculo 18 4 2 5" xfId="7727" xr:uid="{00000000-0005-0000-0000-0000FE0D0000}"/>
    <cellStyle name="Cálculo 18 4 2 5 2" xfId="22835" xr:uid="{00000000-0005-0000-0000-0000FF0D0000}"/>
    <cellStyle name="Cálculo 18 4 2 6" xfId="17667" xr:uid="{00000000-0005-0000-0000-0000000E0000}"/>
    <cellStyle name="Cálculo 18 4 3" xfId="2812" xr:uid="{00000000-0005-0000-0000-0000010E0000}"/>
    <cellStyle name="Cálculo 18 4 3 2" xfId="5449" xr:uid="{00000000-0005-0000-0000-0000020E0000}"/>
    <cellStyle name="Cálculo 18 4 3 2 2" xfId="7967" xr:uid="{00000000-0005-0000-0000-0000030E0000}"/>
    <cellStyle name="Cálculo 18 4 3 2 2 2" xfId="23075" xr:uid="{00000000-0005-0000-0000-0000040E0000}"/>
    <cellStyle name="Cálculo 18 4 3 2 3" xfId="20557" xr:uid="{00000000-0005-0000-0000-0000050E0000}"/>
    <cellStyle name="Cálculo 18 4 3 3" xfId="7965" xr:uid="{00000000-0005-0000-0000-0000060E0000}"/>
    <cellStyle name="Cálculo 18 4 3 3 2" xfId="23073" xr:uid="{00000000-0005-0000-0000-0000070E0000}"/>
    <cellStyle name="Cálculo 18 4 3 4" xfId="17920" xr:uid="{00000000-0005-0000-0000-0000080E0000}"/>
    <cellStyle name="Cálculo 18 4 4" xfId="3115" xr:uid="{00000000-0005-0000-0000-0000090E0000}"/>
    <cellStyle name="Cálculo 18 4 4 2" xfId="5752" xr:uid="{00000000-0005-0000-0000-00000A0E0000}"/>
    <cellStyle name="Cálculo 18 4 4 2 2" xfId="12063" xr:uid="{00000000-0005-0000-0000-00000B0E0000}"/>
    <cellStyle name="Cálculo 18 4 4 2 2 2" xfId="27171" xr:uid="{00000000-0005-0000-0000-00000C0E0000}"/>
    <cellStyle name="Cálculo 18 4 4 2 3" xfId="16169" xr:uid="{00000000-0005-0000-0000-00000D0E0000}"/>
    <cellStyle name="Cálculo 18 4 4 2 3 2" xfId="31277" xr:uid="{00000000-0005-0000-0000-00000E0E0000}"/>
    <cellStyle name="Cálculo 18 4 4 2 4" xfId="20860" xr:uid="{00000000-0005-0000-0000-00000F0E0000}"/>
    <cellStyle name="Cálculo 18 4 4 3" xfId="9497" xr:uid="{00000000-0005-0000-0000-0000100E0000}"/>
    <cellStyle name="Cálculo 18 4 4 3 2" xfId="24605" xr:uid="{00000000-0005-0000-0000-0000110E0000}"/>
    <cellStyle name="Cálculo 18 4 4 4" xfId="13580" xr:uid="{00000000-0005-0000-0000-0000120E0000}"/>
    <cellStyle name="Cálculo 18 4 4 4 2" xfId="28688" xr:uid="{00000000-0005-0000-0000-0000130E0000}"/>
    <cellStyle name="Cálculo 18 4 4 5" xfId="18223" xr:uid="{00000000-0005-0000-0000-0000140E0000}"/>
    <cellStyle name="Cálculo 18 4 5" xfId="3441" xr:uid="{00000000-0005-0000-0000-0000150E0000}"/>
    <cellStyle name="Cálculo 18 4 5 2" xfId="6078" xr:uid="{00000000-0005-0000-0000-0000160E0000}"/>
    <cellStyle name="Cálculo 18 4 5 2 2" xfId="12389" xr:uid="{00000000-0005-0000-0000-0000170E0000}"/>
    <cellStyle name="Cálculo 18 4 5 2 2 2" xfId="27497" xr:uid="{00000000-0005-0000-0000-0000180E0000}"/>
    <cellStyle name="Cálculo 18 4 5 2 3" xfId="14376" xr:uid="{00000000-0005-0000-0000-0000190E0000}"/>
    <cellStyle name="Cálculo 18 4 5 2 3 2" xfId="29484" xr:uid="{00000000-0005-0000-0000-00001A0E0000}"/>
    <cellStyle name="Cálculo 18 4 5 2 4" xfId="21186" xr:uid="{00000000-0005-0000-0000-00001B0E0000}"/>
    <cellStyle name="Cálculo 18 4 5 3" xfId="9823" xr:uid="{00000000-0005-0000-0000-00001C0E0000}"/>
    <cellStyle name="Cálculo 18 4 5 3 2" xfId="24931" xr:uid="{00000000-0005-0000-0000-00001D0E0000}"/>
    <cellStyle name="Cálculo 18 4 5 4" xfId="9220" xr:uid="{00000000-0005-0000-0000-00001E0E0000}"/>
    <cellStyle name="Cálculo 18 4 5 4 2" xfId="24328" xr:uid="{00000000-0005-0000-0000-00001F0E0000}"/>
    <cellStyle name="Cálculo 18 4 5 5" xfId="18549" xr:uid="{00000000-0005-0000-0000-0000200E0000}"/>
    <cellStyle name="Cálculo 18 4 6" xfId="3747" xr:uid="{00000000-0005-0000-0000-0000210E0000}"/>
    <cellStyle name="Cálculo 18 4 6 2" xfId="6384" xr:uid="{00000000-0005-0000-0000-0000220E0000}"/>
    <cellStyle name="Cálculo 18 4 6 2 2" xfId="12695" xr:uid="{00000000-0005-0000-0000-0000230E0000}"/>
    <cellStyle name="Cálculo 18 4 6 2 2 2" xfId="27803" xr:uid="{00000000-0005-0000-0000-0000240E0000}"/>
    <cellStyle name="Cálculo 18 4 6 2 3" xfId="14896" xr:uid="{00000000-0005-0000-0000-0000250E0000}"/>
    <cellStyle name="Cálculo 18 4 6 2 3 2" xfId="30004" xr:uid="{00000000-0005-0000-0000-0000260E0000}"/>
    <cellStyle name="Cálculo 18 4 6 2 4" xfId="21492" xr:uid="{00000000-0005-0000-0000-0000270E0000}"/>
    <cellStyle name="Cálculo 18 4 6 3" xfId="10129" xr:uid="{00000000-0005-0000-0000-0000280E0000}"/>
    <cellStyle name="Cálculo 18 4 6 3 2" xfId="25237" xr:uid="{00000000-0005-0000-0000-0000290E0000}"/>
    <cellStyle name="Cálculo 18 4 6 4" xfId="7544" xr:uid="{00000000-0005-0000-0000-00002A0E0000}"/>
    <cellStyle name="Cálculo 18 4 6 4 2" xfId="22652" xr:uid="{00000000-0005-0000-0000-00002B0E0000}"/>
    <cellStyle name="Cálculo 18 4 6 5" xfId="18855" xr:uid="{00000000-0005-0000-0000-00002C0E0000}"/>
    <cellStyle name="Cálculo 18 4 7" xfId="4124" xr:uid="{00000000-0005-0000-0000-00002D0E0000}"/>
    <cellStyle name="Cálculo 18 4 7 2" xfId="6761" xr:uid="{00000000-0005-0000-0000-00002E0E0000}"/>
    <cellStyle name="Cálculo 18 4 7 2 2" xfId="13072" xr:uid="{00000000-0005-0000-0000-00002F0E0000}"/>
    <cellStyle name="Cálculo 18 4 7 2 2 2" xfId="28180" xr:uid="{00000000-0005-0000-0000-0000300E0000}"/>
    <cellStyle name="Cálculo 18 4 7 2 3" xfId="16746" xr:uid="{00000000-0005-0000-0000-0000310E0000}"/>
    <cellStyle name="Cálculo 18 4 7 2 3 2" xfId="31854" xr:uid="{00000000-0005-0000-0000-0000320E0000}"/>
    <cellStyle name="Cálculo 18 4 7 2 4" xfId="21869" xr:uid="{00000000-0005-0000-0000-0000330E0000}"/>
    <cellStyle name="Cálculo 18 4 7 3" xfId="10506" xr:uid="{00000000-0005-0000-0000-0000340E0000}"/>
    <cellStyle name="Cálculo 18 4 7 3 2" xfId="25614" xr:uid="{00000000-0005-0000-0000-0000350E0000}"/>
    <cellStyle name="Cálculo 18 4 7 4" xfId="9152" xr:uid="{00000000-0005-0000-0000-0000360E0000}"/>
    <cellStyle name="Cálculo 18 4 7 4 2" xfId="24260" xr:uid="{00000000-0005-0000-0000-0000370E0000}"/>
    <cellStyle name="Cálculo 18 4 7 5" xfId="19232" xr:uid="{00000000-0005-0000-0000-0000380E0000}"/>
    <cellStyle name="Cálculo 18 4 8" xfId="4689" xr:uid="{00000000-0005-0000-0000-0000390E0000}"/>
    <cellStyle name="Cálculo 18 4 8 2" xfId="11071" xr:uid="{00000000-0005-0000-0000-00003A0E0000}"/>
    <cellStyle name="Cálculo 18 4 8 2 2" xfId="26179" xr:uid="{00000000-0005-0000-0000-00003B0E0000}"/>
    <cellStyle name="Cálculo 18 4 8 3" xfId="15235" xr:uid="{00000000-0005-0000-0000-00003C0E0000}"/>
    <cellStyle name="Cálculo 18 4 8 3 2" xfId="30343" xr:uid="{00000000-0005-0000-0000-00003D0E0000}"/>
    <cellStyle name="Cálculo 18 4 8 4" xfId="19797" xr:uid="{00000000-0005-0000-0000-00003E0E0000}"/>
    <cellStyle name="Cálculo 18 4 9" xfId="8550" xr:uid="{00000000-0005-0000-0000-00003F0E0000}"/>
    <cellStyle name="Cálculo 18 4 9 2" xfId="23658" xr:uid="{00000000-0005-0000-0000-0000400E0000}"/>
    <cellStyle name="Cálculo 18 5" xfId="2069" xr:uid="{00000000-0005-0000-0000-0000410E0000}"/>
    <cellStyle name="Cálculo 18 5 10" xfId="15826" xr:uid="{00000000-0005-0000-0000-0000420E0000}"/>
    <cellStyle name="Cálculo 18 5 10 2" xfId="30934" xr:uid="{00000000-0005-0000-0000-0000430E0000}"/>
    <cellStyle name="Cálculo 18 5 11" xfId="17294" xr:uid="{00000000-0005-0000-0000-0000440E0000}"/>
    <cellStyle name="Cálculo 18 5 2" xfId="2829" xr:uid="{00000000-0005-0000-0000-0000450E0000}"/>
    <cellStyle name="Cálculo 18 5 2 2" xfId="5466" xr:uid="{00000000-0005-0000-0000-0000460E0000}"/>
    <cellStyle name="Cálculo 18 5 2 2 2" xfId="11774" xr:uid="{00000000-0005-0000-0000-0000470E0000}"/>
    <cellStyle name="Cálculo 18 5 2 2 2 2" xfId="26882" xr:uid="{00000000-0005-0000-0000-0000480E0000}"/>
    <cellStyle name="Cálculo 18 5 2 2 3" xfId="20574" xr:uid="{00000000-0005-0000-0000-0000490E0000}"/>
    <cellStyle name="Cálculo 18 5 2 3" xfId="8087" xr:uid="{00000000-0005-0000-0000-00004A0E0000}"/>
    <cellStyle name="Cálculo 18 5 2 3 2" xfId="23195" xr:uid="{00000000-0005-0000-0000-00004B0E0000}"/>
    <cellStyle name="Cálculo 18 5 2 4" xfId="17937" xr:uid="{00000000-0005-0000-0000-00004C0E0000}"/>
    <cellStyle name="Cálculo 18 5 3" xfId="3132" xr:uid="{00000000-0005-0000-0000-00004D0E0000}"/>
    <cellStyle name="Cálculo 18 5 3 2" xfId="5769" xr:uid="{00000000-0005-0000-0000-00004E0E0000}"/>
    <cellStyle name="Cálculo 18 5 3 2 2" xfId="12080" xr:uid="{00000000-0005-0000-0000-00004F0E0000}"/>
    <cellStyle name="Cálculo 18 5 3 2 2 2" xfId="27188" xr:uid="{00000000-0005-0000-0000-0000500E0000}"/>
    <cellStyle name="Cálculo 18 5 3 2 3" xfId="7580" xr:uid="{00000000-0005-0000-0000-0000510E0000}"/>
    <cellStyle name="Cálculo 18 5 3 2 3 2" xfId="22688" xr:uid="{00000000-0005-0000-0000-0000520E0000}"/>
    <cellStyle name="Cálculo 18 5 3 2 4" xfId="20877" xr:uid="{00000000-0005-0000-0000-0000530E0000}"/>
    <cellStyle name="Cálculo 18 5 3 3" xfId="9514" xr:uid="{00000000-0005-0000-0000-0000540E0000}"/>
    <cellStyle name="Cálculo 18 5 3 3 2" xfId="24622" xr:uid="{00000000-0005-0000-0000-0000550E0000}"/>
    <cellStyle name="Cálculo 18 5 3 4" xfId="13891" xr:uid="{00000000-0005-0000-0000-0000560E0000}"/>
    <cellStyle name="Cálculo 18 5 3 4 2" xfId="28999" xr:uid="{00000000-0005-0000-0000-0000570E0000}"/>
    <cellStyle name="Cálculo 18 5 3 5" xfId="18240" xr:uid="{00000000-0005-0000-0000-0000580E0000}"/>
    <cellStyle name="Cálculo 18 5 4" xfId="3458" xr:uid="{00000000-0005-0000-0000-0000590E0000}"/>
    <cellStyle name="Cálculo 18 5 4 2" xfId="6095" xr:uid="{00000000-0005-0000-0000-00005A0E0000}"/>
    <cellStyle name="Cálculo 18 5 4 2 2" xfId="12406" xr:uid="{00000000-0005-0000-0000-00005B0E0000}"/>
    <cellStyle name="Cálculo 18 5 4 2 2 2" xfId="27514" xr:uid="{00000000-0005-0000-0000-00005C0E0000}"/>
    <cellStyle name="Cálculo 18 5 4 2 3" xfId="7484" xr:uid="{00000000-0005-0000-0000-00005D0E0000}"/>
    <cellStyle name="Cálculo 18 5 4 2 3 2" xfId="22592" xr:uid="{00000000-0005-0000-0000-00005E0E0000}"/>
    <cellStyle name="Cálculo 18 5 4 2 4" xfId="21203" xr:uid="{00000000-0005-0000-0000-00005F0E0000}"/>
    <cellStyle name="Cálculo 18 5 4 3" xfId="9840" xr:uid="{00000000-0005-0000-0000-0000600E0000}"/>
    <cellStyle name="Cálculo 18 5 4 3 2" xfId="24948" xr:uid="{00000000-0005-0000-0000-0000610E0000}"/>
    <cellStyle name="Cálculo 18 5 4 4" xfId="7768" xr:uid="{00000000-0005-0000-0000-0000620E0000}"/>
    <cellStyle name="Cálculo 18 5 4 4 2" xfId="22876" xr:uid="{00000000-0005-0000-0000-0000630E0000}"/>
    <cellStyle name="Cálculo 18 5 4 5" xfId="18566" xr:uid="{00000000-0005-0000-0000-0000640E0000}"/>
    <cellStyle name="Cálculo 18 5 5" xfId="3764" xr:uid="{00000000-0005-0000-0000-0000650E0000}"/>
    <cellStyle name="Cálculo 18 5 5 2" xfId="6401" xr:uid="{00000000-0005-0000-0000-0000660E0000}"/>
    <cellStyle name="Cálculo 18 5 5 2 2" xfId="12712" xr:uid="{00000000-0005-0000-0000-0000670E0000}"/>
    <cellStyle name="Cálculo 18 5 5 2 2 2" xfId="27820" xr:uid="{00000000-0005-0000-0000-0000680E0000}"/>
    <cellStyle name="Cálculo 18 5 5 2 3" xfId="11242" xr:uid="{00000000-0005-0000-0000-0000690E0000}"/>
    <cellStyle name="Cálculo 18 5 5 2 3 2" xfId="26350" xr:uid="{00000000-0005-0000-0000-00006A0E0000}"/>
    <cellStyle name="Cálculo 18 5 5 2 4" xfId="21509" xr:uid="{00000000-0005-0000-0000-00006B0E0000}"/>
    <cellStyle name="Cálculo 18 5 5 3" xfId="10146" xr:uid="{00000000-0005-0000-0000-00006C0E0000}"/>
    <cellStyle name="Cálculo 18 5 5 3 2" xfId="25254" xr:uid="{00000000-0005-0000-0000-00006D0E0000}"/>
    <cellStyle name="Cálculo 18 5 5 4" xfId="15245" xr:uid="{00000000-0005-0000-0000-00006E0E0000}"/>
    <cellStyle name="Cálculo 18 5 5 4 2" xfId="30353" xr:uid="{00000000-0005-0000-0000-00006F0E0000}"/>
    <cellStyle name="Cálculo 18 5 5 5" xfId="18872" xr:uid="{00000000-0005-0000-0000-0000700E0000}"/>
    <cellStyle name="Cálculo 18 5 6" xfId="4141" xr:uid="{00000000-0005-0000-0000-0000710E0000}"/>
    <cellStyle name="Cálculo 18 5 6 2" xfId="6778" xr:uid="{00000000-0005-0000-0000-0000720E0000}"/>
    <cellStyle name="Cálculo 18 5 6 2 2" xfId="13089" xr:uid="{00000000-0005-0000-0000-0000730E0000}"/>
    <cellStyle name="Cálculo 18 5 6 2 2 2" xfId="28197" xr:uid="{00000000-0005-0000-0000-0000740E0000}"/>
    <cellStyle name="Cálculo 18 5 6 2 3" xfId="16763" xr:uid="{00000000-0005-0000-0000-0000750E0000}"/>
    <cellStyle name="Cálculo 18 5 6 2 3 2" xfId="31871" xr:uid="{00000000-0005-0000-0000-0000760E0000}"/>
    <cellStyle name="Cálculo 18 5 6 2 4" xfId="21886" xr:uid="{00000000-0005-0000-0000-0000770E0000}"/>
    <cellStyle name="Cálculo 18 5 6 3" xfId="10523" xr:uid="{00000000-0005-0000-0000-0000780E0000}"/>
    <cellStyle name="Cálculo 18 5 6 3 2" xfId="25631" xr:uid="{00000000-0005-0000-0000-0000790E0000}"/>
    <cellStyle name="Cálculo 18 5 6 4" xfId="15870" xr:uid="{00000000-0005-0000-0000-00007A0E0000}"/>
    <cellStyle name="Cálculo 18 5 6 4 2" xfId="30978" xr:uid="{00000000-0005-0000-0000-00007B0E0000}"/>
    <cellStyle name="Cálculo 18 5 6 5" xfId="19249" xr:uid="{00000000-0005-0000-0000-00007C0E0000}"/>
    <cellStyle name="Cálculo 18 5 7" xfId="4706" xr:uid="{00000000-0005-0000-0000-00007D0E0000}"/>
    <cellStyle name="Cálculo 18 5 7 2" xfId="11088" xr:uid="{00000000-0005-0000-0000-00007E0E0000}"/>
    <cellStyle name="Cálculo 18 5 7 2 2" xfId="26196" xr:uid="{00000000-0005-0000-0000-00007F0E0000}"/>
    <cellStyle name="Cálculo 18 5 7 3" xfId="7820" xr:uid="{00000000-0005-0000-0000-0000800E0000}"/>
    <cellStyle name="Cálculo 18 5 7 3 2" xfId="22928" xr:uid="{00000000-0005-0000-0000-0000810E0000}"/>
    <cellStyle name="Cálculo 18 5 7 4" xfId="19814" xr:uid="{00000000-0005-0000-0000-0000820E0000}"/>
    <cellStyle name="Cálculo 18 5 8" xfId="8567" xr:uid="{00000000-0005-0000-0000-0000830E0000}"/>
    <cellStyle name="Cálculo 18 5 8 2" xfId="23675" xr:uid="{00000000-0005-0000-0000-0000840E0000}"/>
    <cellStyle name="Cálculo 18 5 9" xfId="15328" xr:uid="{00000000-0005-0000-0000-0000850E0000}"/>
    <cellStyle name="Cálculo 18 5 9 2" xfId="30436" xr:uid="{00000000-0005-0000-0000-0000860E0000}"/>
    <cellStyle name="Cálculo 2" xfId="759" xr:uid="{00000000-0005-0000-0000-0000870E0000}"/>
    <cellStyle name="Cálculo 2 2" xfId="1833" xr:uid="{00000000-0005-0000-0000-0000880E0000}"/>
    <cellStyle name="Cálculo 2 2 10" xfId="8334" xr:uid="{00000000-0005-0000-0000-0000890E0000}"/>
    <cellStyle name="Cálculo 2 2 10 2" xfId="23442" xr:uid="{00000000-0005-0000-0000-00008A0E0000}"/>
    <cellStyle name="Cálculo 2 2 11" xfId="7127" xr:uid="{00000000-0005-0000-0000-00008B0E0000}"/>
    <cellStyle name="Cálculo 2 2 11 2" xfId="22235" xr:uid="{00000000-0005-0000-0000-00008C0E0000}"/>
    <cellStyle name="Cálculo 2 2 12" xfId="15851" xr:uid="{00000000-0005-0000-0000-00008D0E0000}"/>
    <cellStyle name="Cálculo 2 2 12 2" xfId="30959" xr:uid="{00000000-0005-0000-0000-00008E0E0000}"/>
    <cellStyle name="Cálculo 2 2 13" xfId="17058" xr:uid="{00000000-0005-0000-0000-00008F0E0000}"/>
    <cellStyle name="Cálculo 2 2 2" xfId="2393" xr:uid="{00000000-0005-0000-0000-0000900E0000}"/>
    <cellStyle name="Cálculo 2 2 2 2" xfId="5030" xr:uid="{00000000-0005-0000-0000-0000910E0000}"/>
    <cellStyle name="Cálculo 2 2 2 2 2" xfId="11394" xr:uid="{00000000-0005-0000-0000-0000920E0000}"/>
    <cellStyle name="Cálculo 2 2 2 2 2 2" xfId="26502" xr:uid="{00000000-0005-0000-0000-0000930E0000}"/>
    <cellStyle name="Cálculo 2 2 2 2 3" xfId="7467" xr:uid="{00000000-0005-0000-0000-0000940E0000}"/>
    <cellStyle name="Cálculo 2 2 2 2 3 2" xfId="22575" xr:uid="{00000000-0005-0000-0000-0000950E0000}"/>
    <cellStyle name="Cálculo 2 2 2 2 4" xfId="20138" xr:uid="{00000000-0005-0000-0000-0000960E0000}"/>
    <cellStyle name="Cálculo 2 2 2 3" xfId="8860" xr:uid="{00000000-0005-0000-0000-0000970E0000}"/>
    <cellStyle name="Cálculo 2 2 2 3 2" xfId="23968" xr:uid="{00000000-0005-0000-0000-0000980E0000}"/>
    <cellStyle name="Cálculo 2 2 3" xfId="2227" xr:uid="{00000000-0005-0000-0000-0000990E0000}"/>
    <cellStyle name="Cálculo 2 2 3 2" xfId="4864" xr:uid="{00000000-0005-0000-0000-00009A0E0000}"/>
    <cellStyle name="Cálculo 2 2 3 2 2" xfId="16185" xr:uid="{00000000-0005-0000-0000-00009B0E0000}"/>
    <cellStyle name="Cálculo 2 2 3 2 2 2" xfId="31293" xr:uid="{00000000-0005-0000-0000-00009C0E0000}"/>
    <cellStyle name="Cálculo 2 2 3 2 3" xfId="19972" xr:uid="{00000000-0005-0000-0000-00009D0E0000}"/>
    <cellStyle name="Cálculo 2 2 3 3" xfId="13656" xr:uid="{00000000-0005-0000-0000-00009E0E0000}"/>
    <cellStyle name="Cálculo 2 2 3 3 2" xfId="28764" xr:uid="{00000000-0005-0000-0000-00009F0E0000}"/>
    <cellStyle name="Cálculo 2 2 3 4" xfId="17452" xr:uid="{00000000-0005-0000-0000-0000A00E0000}"/>
    <cellStyle name="Cálculo 2 2 4" xfId="2927" xr:uid="{00000000-0005-0000-0000-0000A10E0000}"/>
    <cellStyle name="Cálculo 2 2 4 2" xfId="5564" xr:uid="{00000000-0005-0000-0000-0000A20E0000}"/>
    <cellStyle name="Cálculo 2 2 4 2 2" xfId="11875" xr:uid="{00000000-0005-0000-0000-0000A30E0000}"/>
    <cellStyle name="Cálculo 2 2 4 2 2 2" xfId="26983" xr:uid="{00000000-0005-0000-0000-0000A40E0000}"/>
    <cellStyle name="Cálculo 2 2 4 2 3" xfId="14836" xr:uid="{00000000-0005-0000-0000-0000A50E0000}"/>
    <cellStyle name="Cálculo 2 2 4 2 3 2" xfId="29944" xr:uid="{00000000-0005-0000-0000-0000A60E0000}"/>
    <cellStyle name="Cálculo 2 2 4 2 4" xfId="20672" xr:uid="{00000000-0005-0000-0000-0000A70E0000}"/>
    <cellStyle name="Cálculo 2 2 4 3" xfId="9309" xr:uid="{00000000-0005-0000-0000-0000A80E0000}"/>
    <cellStyle name="Cálculo 2 2 4 3 2" xfId="24417" xr:uid="{00000000-0005-0000-0000-0000A90E0000}"/>
    <cellStyle name="Cálculo 2 2 4 4" xfId="16559" xr:uid="{00000000-0005-0000-0000-0000AA0E0000}"/>
    <cellStyle name="Cálculo 2 2 4 4 2" xfId="31667" xr:uid="{00000000-0005-0000-0000-0000AB0E0000}"/>
    <cellStyle name="Cálculo 2 2 4 5" xfId="18035" xr:uid="{00000000-0005-0000-0000-0000AC0E0000}"/>
    <cellStyle name="Cálculo 2 2 5" xfId="3253" xr:uid="{00000000-0005-0000-0000-0000AD0E0000}"/>
    <cellStyle name="Cálculo 2 2 5 2" xfId="5890" xr:uid="{00000000-0005-0000-0000-0000AE0E0000}"/>
    <cellStyle name="Cálculo 2 2 5 2 2" xfId="12201" xr:uid="{00000000-0005-0000-0000-0000AF0E0000}"/>
    <cellStyle name="Cálculo 2 2 5 2 2 2" xfId="27309" xr:uid="{00000000-0005-0000-0000-0000B00E0000}"/>
    <cellStyle name="Cálculo 2 2 5 2 3" xfId="15893" xr:uid="{00000000-0005-0000-0000-0000B10E0000}"/>
    <cellStyle name="Cálculo 2 2 5 2 3 2" xfId="31001" xr:uid="{00000000-0005-0000-0000-0000B20E0000}"/>
    <cellStyle name="Cálculo 2 2 5 2 4" xfId="20998" xr:uid="{00000000-0005-0000-0000-0000B30E0000}"/>
    <cellStyle name="Cálculo 2 2 5 3" xfId="9635" xr:uid="{00000000-0005-0000-0000-0000B40E0000}"/>
    <cellStyle name="Cálculo 2 2 5 3 2" xfId="24743" xr:uid="{00000000-0005-0000-0000-0000B50E0000}"/>
    <cellStyle name="Cálculo 2 2 5 4" xfId="16220" xr:uid="{00000000-0005-0000-0000-0000B60E0000}"/>
    <cellStyle name="Cálculo 2 2 5 4 2" xfId="31328" xr:uid="{00000000-0005-0000-0000-0000B70E0000}"/>
    <cellStyle name="Cálculo 2 2 5 5" xfId="18361" xr:uid="{00000000-0005-0000-0000-0000B80E0000}"/>
    <cellStyle name="Cálculo 2 2 6" xfId="3559" xr:uid="{00000000-0005-0000-0000-0000B90E0000}"/>
    <cellStyle name="Cálculo 2 2 6 2" xfId="6196" xr:uid="{00000000-0005-0000-0000-0000BA0E0000}"/>
    <cellStyle name="Cálculo 2 2 6 2 2" xfId="12507" xr:uid="{00000000-0005-0000-0000-0000BB0E0000}"/>
    <cellStyle name="Cálculo 2 2 6 2 2 2" xfId="27615" xr:uid="{00000000-0005-0000-0000-0000BC0E0000}"/>
    <cellStyle name="Cálculo 2 2 6 2 3" xfId="14636" xr:uid="{00000000-0005-0000-0000-0000BD0E0000}"/>
    <cellStyle name="Cálculo 2 2 6 2 3 2" xfId="29744" xr:uid="{00000000-0005-0000-0000-0000BE0E0000}"/>
    <cellStyle name="Cálculo 2 2 6 2 4" xfId="21304" xr:uid="{00000000-0005-0000-0000-0000BF0E0000}"/>
    <cellStyle name="Cálculo 2 2 6 3" xfId="9941" xr:uid="{00000000-0005-0000-0000-0000C00E0000}"/>
    <cellStyle name="Cálculo 2 2 6 3 2" xfId="25049" xr:uid="{00000000-0005-0000-0000-0000C10E0000}"/>
    <cellStyle name="Cálculo 2 2 6 4" xfId="15702" xr:uid="{00000000-0005-0000-0000-0000C20E0000}"/>
    <cellStyle name="Cálculo 2 2 6 4 2" xfId="30810" xr:uid="{00000000-0005-0000-0000-0000C30E0000}"/>
    <cellStyle name="Cálculo 2 2 6 5" xfId="18667" xr:uid="{00000000-0005-0000-0000-0000C40E0000}"/>
    <cellStyle name="Cálculo 2 2 7" xfId="3905" xr:uid="{00000000-0005-0000-0000-0000C50E0000}"/>
    <cellStyle name="Cálculo 2 2 7 2" xfId="6542" xr:uid="{00000000-0005-0000-0000-0000C60E0000}"/>
    <cellStyle name="Cálculo 2 2 7 2 2" xfId="12853" xr:uid="{00000000-0005-0000-0000-0000C70E0000}"/>
    <cellStyle name="Cálculo 2 2 7 2 2 2" xfId="27961" xr:uid="{00000000-0005-0000-0000-0000C80E0000}"/>
    <cellStyle name="Cálculo 2 2 7 2 3" xfId="7110" xr:uid="{00000000-0005-0000-0000-0000C90E0000}"/>
    <cellStyle name="Cálculo 2 2 7 2 3 2" xfId="22218" xr:uid="{00000000-0005-0000-0000-0000CA0E0000}"/>
    <cellStyle name="Cálculo 2 2 7 2 4" xfId="21650" xr:uid="{00000000-0005-0000-0000-0000CB0E0000}"/>
    <cellStyle name="Cálculo 2 2 7 3" xfId="10287" xr:uid="{00000000-0005-0000-0000-0000CC0E0000}"/>
    <cellStyle name="Cálculo 2 2 7 3 2" xfId="25395" xr:uid="{00000000-0005-0000-0000-0000CD0E0000}"/>
    <cellStyle name="Cálculo 2 2 7 4" xfId="7414" xr:uid="{00000000-0005-0000-0000-0000CE0E0000}"/>
    <cellStyle name="Cálculo 2 2 7 4 2" xfId="22522" xr:uid="{00000000-0005-0000-0000-0000CF0E0000}"/>
    <cellStyle name="Cálculo 2 2 7 5" xfId="19013" xr:uid="{00000000-0005-0000-0000-0000D00E0000}"/>
    <cellStyle name="Cálculo 2 2 8" xfId="4269" xr:uid="{00000000-0005-0000-0000-0000D10E0000}"/>
    <cellStyle name="Cálculo 2 2 8 2" xfId="6906" xr:uid="{00000000-0005-0000-0000-0000D20E0000}"/>
    <cellStyle name="Cálculo 2 2 8 2 2" xfId="13217" xr:uid="{00000000-0005-0000-0000-0000D30E0000}"/>
    <cellStyle name="Cálculo 2 2 8 2 2 2" xfId="28325" xr:uid="{00000000-0005-0000-0000-0000D40E0000}"/>
    <cellStyle name="Cálculo 2 2 8 2 3" xfId="16881" xr:uid="{00000000-0005-0000-0000-0000D50E0000}"/>
    <cellStyle name="Cálculo 2 2 8 2 3 2" xfId="31989" xr:uid="{00000000-0005-0000-0000-0000D60E0000}"/>
    <cellStyle name="Cálculo 2 2 8 2 4" xfId="22014" xr:uid="{00000000-0005-0000-0000-0000D70E0000}"/>
    <cellStyle name="Cálculo 2 2 8 3" xfId="10651" xr:uid="{00000000-0005-0000-0000-0000D80E0000}"/>
    <cellStyle name="Cálculo 2 2 8 3 2" xfId="25759" xr:uid="{00000000-0005-0000-0000-0000D90E0000}"/>
    <cellStyle name="Cálculo 2 2 8 4" xfId="16119" xr:uid="{00000000-0005-0000-0000-0000DA0E0000}"/>
    <cellStyle name="Cálculo 2 2 8 4 2" xfId="31227" xr:uid="{00000000-0005-0000-0000-0000DB0E0000}"/>
    <cellStyle name="Cálculo 2 2 8 5" xfId="19377" xr:uid="{00000000-0005-0000-0000-0000DC0E0000}"/>
    <cellStyle name="Cálculo 2 2 9" xfId="4470" xr:uid="{00000000-0005-0000-0000-0000DD0E0000}"/>
    <cellStyle name="Cálculo 2 2 9 2" xfId="10852" xr:uid="{00000000-0005-0000-0000-0000DE0E0000}"/>
    <cellStyle name="Cálculo 2 2 9 2 2" xfId="25960" xr:uid="{00000000-0005-0000-0000-0000DF0E0000}"/>
    <cellStyle name="Cálculo 2 2 9 3" xfId="7559" xr:uid="{00000000-0005-0000-0000-0000E00E0000}"/>
    <cellStyle name="Cálculo 2 2 9 3 2" xfId="22667" xr:uid="{00000000-0005-0000-0000-0000E10E0000}"/>
    <cellStyle name="Cálculo 2 2 9 4" xfId="19578" xr:uid="{00000000-0005-0000-0000-0000E20E0000}"/>
    <cellStyle name="Cálculo 2 3" xfId="1816" xr:uid="{00000000-0005-0000-0000-0000E30E0000}"/>
    <cellStyle name="Cálculo 2 3 10" xfId="7408" xr:uid="{00000000-0005-0000-0000-0000E40E0000}"/>
    <cellStyle name="Cálculo 2 3 10 2" xfId="22516" xr:uid="{00000000-0005-0000-0000-0000E50E0000}"/>
    <cellStyle name="Cálculo 2 3 11" xfId="13535" xr:uid="{00000000-0005-0000-0000-0000E60E0000}"/>
    <cellStyle name="Cálculo 2 3 11 2" xfId="28643" xr:uid="{00000000-0005-0000-0000-0000E70E0000}"/>
    <cellStyle name="Cálculo 2 3 12" xfId="17041" xr:uid="{00000000-0005-0000-0000-0000E80E0000}"/>
    <cellStyle name="Cálculo 2 3 2" xfId="2376" xr:uid="{00000000-0005-0000-0000-0000E90E0000}"/>
    <cellStyle name="Cálculo 2 3 2 2" xfId="5013" xr:uid="{00000000-0005-0000-0000-0000EA0E0000}"/>
    <cellStyle name="Cálculo 2 3 2 2 2" xfId="11377" xr:uid="{00000000-0005-0000-0000-0000EB0E0000}"/>
    <cellStyle name="Cálculo 2 3 2 2 2 2" xfId="26485" xr:uid="{00000000-0005-0000-0000-0000EC0E0000}"/>
    <cellStyle name="Cálculo 2 3 2 2 3" xfId="7206" xr:uid="{00000000-0005-0000-0000-0000ED0E0000}"/>
    <cellStyle name="Cálculo 2 3 2 2 3 2" xfId="22314" xr:uid="{00000000-0005-0000-0000-0000EE0E0000}"/>
    <cellStyle name="Cálculo 2 3 2 2 4" xfId="20121" xr:uid="{00000000-0005-0000-0000-0000EF0E0000}"/>
    <cellStyle name="Cálculo 2 3 2 3" xfId="8843" xr:uid="{00000000-0005-0000-0000-0000F00E0000}"/>
    <cellStyle name="Cálculo 2 3 2 3 2" xfId="23951" xr:uid="{00000000-0005-0000-0000-0000F10E0000}"/>
    <cellStyle name="Cálculo 2 3 2 4" xfId="7054" xr:uid="{00000000-0005-0000-0000-0000F20E0000}"/>
    <cellStyle name="Cálculo 2 3 2 4 2" xfId="22162" xr:uid="{00000000-0005-0000-0000-0000F30E0000}"/>
    <cellStyle name="Cálculo 2 3 2 5" xfId="7789" xr:uid="{00000000-0005-0000-0000-0000F40E0000}"/>
    <cellStyle name="Cálculo 2 3 2 5 2" xfId="22897" xr:uid="{00000000-0005-0000-0000-0000F50E0000}"/>
    <cellStyle name="Cálculo 2 3 2 6" xfId="17584" xr:uid="{00000000-0005-0000-0000-0000F60E0000}"/>
    <cellStyle name="Cálculo 2 3 3" xfId="2244" xr:uid="{00000000-0005-0000-0000-0000F70E0000}"/>
    <cellStyle name="Cálculo 2 3 3 2" xfId="4881" xr:uid="{00000000-0005-0000-0000-0000F80E0000}"/>
    <cellStyle name="Cálculo 2 3 3 2 2" xfId="14782" xr:uid="{00000000-0005-0000-0000-0000F90E0000}"/>
    <cellStyle name="Cálculo 2 3 3 2 2 2" xfId="29890" xr:uid="{00000000-0005-0000-0000-0000FA0E0000}"/>
    <cellStyle name="Cálculo 2 3 3 2 3" xfId="19989" xr:uid="{00000000-0005-0000-0000-0000FB0E0000}"/>
    <cellStyle name="Cálculo 2 3 3 3" xfId="16104" xr:uid="{00000000-0005-0000-0000-0000FC0E0000}"/>
    <cellStyle name="Cálculo 2 3 3 3 2" xfId="31212" xr:uid="{00000000-0005-0000-0000-0000FD0E0000}"/>
    <cellStyle name="Cálculo 2 3 3 4" xfId="17469" xr:uid="{00000000-0005-0000-0000-0000FE0E0000}"/>
    <cellStyle name="Cálculo 2 3 4" xfId="2343" xr:uid="{00000000-0005-0000-0000-0000FF0E0000}"/>
    <cellStyle name="Cálculo 2 3 4 2" xfId="4980" xr:uid="{00000000-0005-0000-0000-0000000F0000}"/>
    <cellStyle name="Cálculo 2 3 4 2 2" xfId="11344" xr:uid="{00000000-0005-0000-0000-0000010F0000}"/>
    <cellStyle name="Cálculo 2 3 4 2 2 2" xfId="26452" xr:uid="{00000000-0005-0000-0000-0000020F0000}"/>
    <cellStyle name="Cálculo 2 3 4 2 3" xfId="8051" xr:uid="{00000000-0005-0000-0000-0000030F0000}"/>
    <cellStyle name="Cálculo 2 3 4 2 3 2" xfId="23159" xr:uid="{00000000-0005-0000-0000-0000040F0000}"/>
    <cellStyle name="Cálculo 2 3 4 2 4" xfId="20088" xr:uid="{00000000-0005-0000-0000-0000050F0000}"/>
    <cellStyle name="Cálculo 2 3 4 3" xfId="8810" xr:uid="{00000000-0005-0000-0000-0000060F0000}"/>
    <cellStyle name="Cálculo 2 3 4 3 2" xfId="23918" xr:uid="{00000000-0005-0000-0000-0000070F0000}"/>
    <cellStyle name="Cálculo 2 3 4 4" xfId="13496" xr:uid="{00000000-0005-0000-0000-0000080F0000}"/>
    <cellStyle name="Cálculo 2 3 4 4 2" xfId="28604" xr:uid="{00000000-0005-0000-0000-0000090F0000}"/>
    <cellStyle name="Cálculo 2 3 4 5" xfId="17568" xr:uid="{00000000-0005-0000-0000-00000A0F0000}"/>
    <cellStyle name="Cálculo 2 3 5" xfId="3236" xr:uid="{00000000-0005-0000-0000-00000B0F0000}"/>
    <cellStyle name="Cálculo 2 3 5 2" xfId="5873" xr:uid="{00000000-0005-0000-0000-00000C0F0000}"/>
    <cellStyle name="Cálculo 2 3 5 2 2" xfId="12184" xr:uid="{00000000-0005-0000-0000-00000D0F0000}"/>
    <cellStyle name="Cálculo 2 3 5 2 2 2" xfId="27292" xr:uid="{00000000-0005-0000-0000-00000E0F0000}"/>
    <cellStyle name="Cálculo 2 3 5 2 3" xfId="11814" xr:uid="{00000000-0005-0000-0000-00000F0F0000}"/>
    <cellStyle name="Cálculo 2 3 5 2 3 2" xfId="26922" xr:uid="{00000000-0005-0000-0000-0000100F0000}"/>
    <cellStyle name="Cálculo 2 3 5 2 4" xfId="20981" xr:uid="{00000000-0005-0000-0000-0000110F0000}"/>
    <cellStyle name="Cálculo 2 3 5 3" xfId="9618" xr:uid="{00000000-0005-0000-0000-0000120F0000}"/>
    <cellStyle name="Cálculo 2 3 5 3 2" xfId="24726" xr:uid="{00000000-0005-0000-0000-0000130F0000}"/>
    <cellStyle name="Cálculo 2 3 5 4" xfId="16539" xr:uid="{00000000-0005-0000-0000-0000140F0000}"/>
    <cellStyle name="Cálculo 2 3 5 4 2" xfId="31647" xr:uid="{00000000-0005-0000-0000-0000150F0000}"/>
    <cellStyle name="Cálculo 2 3 5 5" xfId="18344" xr:uid="{00000000-0005-0000-0000-0000160F0000}"/>
    <cellStyle name="Cálculo 2 3 6" xfId="2318" xr:uid="{00000000-0005-0000-0000-0000170F0000}"/>
    <cellStyle name="Cálculo 2 3 6 2" xfId="4955" xr:uid="{00000000-0005-0000-0000-0000180F0000}"/>
    <cellStyle name="Cálculo 2 3 6 2 2" xfId="11319" xr:uid="{00000000-0005-0000-0000-0000190F0000}"/>
    <cellStyle name="Cálculo 2 3 6 2 2 2" xfId="26427" xr:uid="{00000000-0005-0000-0000-00001A0F0000}"/>
    <cellStyle name="Cálculo 2 3 6 2 3" xfId="8209" xr:uid="{00000000-0005-0000-0000-00001B0F0000}"/>
    <cellStyle name="Cálculo 2 3 6 2 3 2" xfId="23317" xr:uid="{00000000-0005-0000-0000-00001C0F0000}"/>
    <cellStyle name="Cálculo 2 3 6 2 4" xfId="20063" xr:uid="{00000000-0005-0000-0000-00001D0F0000}"/>
    <cellStyle name="Cálculo 2 3 6 3" xfId="8785" xr:uid="{00000000-0005-0000-0000-00001E0F0000}"/>
    <cellStyle name="Cálculo 2 3 6 3 2" xfId="23893" xr:uid="{00000000-0005-0000-0000-00001F0F0000}"/>
    <cellStyle name="Cálculo 2 3 6 4" xfId="8693" xr:uid="{00000000-0005-0000-0000-0000200F0000}"/>
    <cellStyle name="Cálculo 2 3 6 4 2" xfId="23801" xr:uid="{00000000-0005-0000-0000-0000210F0000}"/>
    <cellStyle name="Cálculo 2 3 6 5" xfId="17543" xr:uid="{00000000-0005-0000-0000-0000220F0000}"/>
    <cellStyle name="Cálculo 2 3 7" xfId="3888" xr:uid="{00000000-0005-0000-0000-0000230F0000}"/>
    <cellStyle name="Cálculo 2 3 7 2" xfId="6525" xr:uid="{00000000-0005-0000-0000-0000240F0000}"/>
    <cellStyle name="Cálculo 2 3 7 2 2" xfId="12836" xr:uid="{00000000-0005-0000-0000-0000250F0000}"/>
    <cellStyle name="Cálculo 2 3 7 2 2 2" xfId="27944" xr:uid="{00000000-0005-0000-0000-0000260F0000}"/>
    <cellStyle name="Cálculo 2 3 7 2 3" xfId="7836" xr:uid="{00000000-0005-0000-0000-0000270F0000}"/>
    <cellStyle name="Cálculo 2 3 7 2 3 2" xfId="22944" xr:uid="{00000000-0005-0000-0000-0000280F0000}"/>
    <cellStyle name="Cálculo 2 3 7 2 4" xfId="21633" xr:uid="{00000000-0005-0000-0000-0000290F0000}"/>
    <cellStyle name="Cálculo 2 3 7 3" xfId="10270" xr:uid="{00000000-0005-0000-0000-00002A0F0000}"/>
    <cellStyle name="Cálculo 2 3 7 3 2" xfId="25378" xr:uid="{00000000-0005-0000-0000-00002B0F0000}"/>
    <cellStyle name="Cálculo 2 3 7 4" xfId="9187" xr:uid="{00000000-0005-0000-0000-00002C0F0000}"/>
    <cellStyle name="Cálculo 2 3 7 4 2" xfId="24295" xr:uid="{00000000-0005-0000-0000-00002D0F0000}"/>
    <cellStyle name="Cálculo 2 3 7 5" xfId="18996" xr:uid="{00000000-0005-0000-0000-00002E0F0000}"/>
    <cellStyle name="Cálculo 2 3 8" xfId="4453" xr:uid="{00000000-0005-0000-0000-00002F0F0000}"/>
    <cellStyle name="Cálculo 2 3 8 2" xfId="10835" xr:uid="{00000000-0005-0000-0000-0000300F0000}"/>
    <cellStyle name="Cálculo 2 3 8 2 2" xfId="25943" xr:uid="{00000000-0005-0000-0000-0000310F0000}"/>
    <cellStyle name="Cálculo 2 3 8 3" xfId="7056" xr:uid="{00000000-0005-0000-0000-0000320F0000}"/>
    <cellStyle name="Cálculo 2 3 8 3 2" xfId="22164" xr:uid="{00000000-0005-0000-0000-0000330F0000}"/>
    <cellStyle name="Cálculo 2 3 8 4" xfId="19561" xr:uid="{00000000-0005-0000-0000-0000340F0000}"/>
    <cellStyle name="Cálculo 2 3 9" xfId="8317" xr:uid="{00000000-0005-0000-0000-0000350F0000}"/>
    <cellStyle name="Cálculo 2 3 9 2" xfId="23425" xr:uid="{00000000-0005-0000-0000-0000360F0000}"/>
    <cellStyle name="Cálculo 2 4" xfId="2053" xr:uid="{00000000-0005-0000-0000-0000370F0000}"/>
    <cellStyle name="Cálculo 2 4 10" xfId="15033" xr:uid="{00000000-0005-0000-0000-0000380F0000}"/>
    <cellStyle name="Cálculo 2 4 10 2" xfId="30141" xr:uid="{00000000-0005-0000-0000-0000390F0000}"/>
    <cellStyle name="Cálculo 2 4 11" xfId="14518" xr:uid="{00000000-0005-0000-0000-00003A0F0000}"/>
    <cellStyle name="Cálculo 2 4 11 2" xfId="29626" xr:uid="{00000000-0005-0000-0000-00003B0F0000}"/>
    <cellStyle name="Cálculo 2 4 12" xfId="17278" xr:uid="{00000000-0005-0000-0000-00003C0F0000}"/>
    <cellStyle name="Cálculo 2 4 2" xfId="2560" xr:uid="{00000000-0005-0000-0000-00003D0F0000}"/>
    <cellStyle name="Cálculo 2 4 2 2" xfId="5197" xr:uid="{00000000-0005-0000-0000-00003E0F0000}"/>
    <cellStyle name="Cálculo 2 4 2 2 2" xfId="11561" xr:uid="{00000000-0005-0000-0000-00003F0F0000}"/>
    <cellStyle name="Cálculo 2 4 2 2 2 2" xfId="26669" xr:uid="{00000000-0005-0000-0000-0000400F0000}"/>
    <cellStyle name="Cálculo 2 4 2 2 3" xfId="16219" xr:uid="{00000000-0005-0000-0000-0000410F0000}"/>
    <cellStyle name="Cálculo 2 4 2 2 3 2" xfId="31327" xr:uid="{00000000-0005-0000-0000-0000420F0000}"/>
    <cellStyle name="Cálculo 2 4 2 2 4" xfId="20305" xr:uid="{00000000-0005-0000-0000-0000430F0000}"/>
    <cellStyle name="Cálculo 2 4 2 3" xfId="9027" xr:uid="{00000000-0005-0000-0000-0000440F0000}"/>
    <cellStyle name="Cálculo 2 4 2 3 2" xfId="24135" xr:uid="{00000000-0005-0000-0000-0000450F0000}"/>
    <cellStyle name="Cálculo 2 4 2 4" xfId="13655" xr:uid="{00000000-0005-0000-0000-0000460F0000}"/>
    <cellStyle name="Cálculo 2 4 2 4 2" xfId="28763" xr:uid="{00000000-0005-0000-0000-0000470F0000}"/>
    <cellStyle name="Cálculo 2 4 2 5" xfId="7202" xr:uid="{00000000-0005-0000-0000-0000480F0000}"/>
    <cellStyle name="Cálculo 2 4 2 5 2" xfId="22310" xr:uid="{00000000-0005-0000-0000-0000490F0000}"/>
    <cellStyle name="Cálculo 2 4 2 6" xfId="17668" xr:uid="{00000000-0005-0000-0000-00004A0F0000}"/>
    <cellStyle name="Cálculo 2 4 3" xfId="2813" xr:uid="{00000000-0005-0000-0000-00004B0F0000}"/>
    <cellStyle name="Cálculo 2 4 3 2" xfId="5450" xr:uid="{00000000-0005-0000-0000-00004C0F0000}"/>
    <cellStyle name="Cálculo 2 4 3 2 2" xfId="7565" xr:uid="{00000000-0005-0000-0000-00004D0F0000}"/>
    <cellStyle name="Cálculo 2 4 3 2 2 2" xfId="22673" xr:uid="{00000000-0005-0000-0000-00004E0F0000}"/>
    <cellStyle name="Cálculo 2 4 3 2 3" xfId="20558" xr:uid="{00000000-0005-0000-0000-00004F0F0000}"/>
    <cellStyle name="Cálculo 2 4 3 3" xfId="15923" xr:uid="{00000000-0005-0000-0000-0000500F0000}"/>
    <cellStyle name="Cálculo 2 4 3 3 2" xfId="31031" xr:uid="{00000000-0005-0000-0000-0000510F0000}"/>
    <cellStyle name="Cálculo 2 4 3 4" xfId="17921" xr:uid="{00000000-0005-0000-0000-0000520F0000}"/>
    <cellStyle name="Cálculo 2 4 4" xfId="3116" xr:uid="{00000000-0005-0000-0000-0000530F0000}"/>
    <cellStyle name="Cálculo 2 4 4 2" xfId="5753" xr:uid="{00000000-0005-0000-0000-0000540F0000}"/>
    <cellStyle name="Cálculo 2 4 4 2 2" xfId="12064" xr:uid="{00000000-0005-0000-0000-0000550F0000}"/>
    <cellStyle name="Cálculo 2 4 4 2 2 2" xfId="27172" xr:uid="{00000000-0005-0000-0000-0000560F0000}"/>
    <cellStyle name="Cálculo 2 4 4 2 3" xfId="14605" xr:uid="{00000000-0005-0000-0000-0000570F0000}"/>
    <cellStyle name="Cálculo 2 4 4 2 3 2" xfId="29713" xr:uid="{00000000-0005-0000-0000-0000580F0000}"/>
    <cellStyle name="Cálculo 2 4 4 2 4" xfId="20861" xr:uid="{00000000-0005-0000-0000-0000590F0000}"/>
    <cellStyle name="Cálculo 2 4 4 3" xfId="9498" xr:uid="{00000000-0005-0000-0000-00005A0F0000}"/>
    <cellStyle name="Cálculo 2 4 4 3 2" xfId="24606" xr:uid="{00000000-0005-0000-0000-00005B0F0000}"/>
    <cellStyle name="Cálculo 2 4 4 4" xfId="15061" xr:uid="{00000000-0005-0000-0000-00005C0F0000}"/>
    <cellStyle name="Cálculo 2 4 4 4 2" xfId="30169" xr:uid="{00000000-0005-0000-0000-00005D0F0000}"/>
    <cellStyle name="Cálculo 2 4 4 5" xfId="18224" xr:uid="{00000000-0005-0000-0000-00005E0F0000}"/>
    <cellStyle name="Cálculo 2 4 5" xfId="3442" xr:uid="{00000000-0005-0000-0000-00005F0F0000}"/>
    <cellStyle name="Cálculo 2 4 5 2" xfId="6079" xr:uid="{00000000-0005-0000-0000-0000600F0000}"/>
    <cellStyle name="Cálculo 2 4 5 2 2" xfId="12390" xr:uid="{00000000-0005-0000-0000-0000610F0000}"/>
    <cellStyle name="Cálculo 2 4 5 2 2 2" xfId="27498" xr:uid="{00000000-0005-0000-0000-0000620F0000}"/>
    <cellStyle name="Cálculo 2 4 5 2 3" xfId="16375" xr:uid="{00000000-0005-0000-0000-0000630F0000}"/>
    <cellStyle name="Cálculo 2 4 5 2 3 2" xfId="31483" xr:uid="{00000000-0005-0000-0000-0000640F0000}"/>
    <cellStyle name="Cálculo 2 4 5 2 4" xfId="21187" xr:uid="{00000000-0005-0000-0000-0000650F0000}"/>
    <cellStyle name="Cálculo 2 4 5 3" xfId="9824" xr:uid="{00000000-0005-0000-0000-0000660F0000}"/>
    <cellStyle name="Cálculo 2 4 5 3 2" xfId="24932" xr:uid="{00000000-0005-0000-0000-0000670F0000}"/>
    <cellStyle name="Cálculo 2 4 5 4" xfId="16030" xr:uid="{00000000-0005-0000-0000-0000680F0000}"/>
    <cellStyle name="Cálculo 2 4 5 4 2" xfId="31138" xr:uid="{00000000-0005-0000-0000-0000690F0000}"/>
    <cellStyle name="Cálculo 2 4 5 5" xfId="18550" xr:uid="{00000000-0005-0000-0000-00006A0F0000}"/>
    <cellStyle name="Cálculo 2 4 6" xfId="3748" xr:uid="{00000000-0005-0000-0000-00006B0F0000}"/>
    <cellStyle name="Cálculo 2 4 6 2" xfId="6385" xr:uid="{00000000-0005-0000-0000-00006C0F0000}"/>
    <cellStyle name="Cálculo 2 4 6 2 2" xfId="12696" xr:uid="{00000000-0005-0000-0000-00006D0F0000}"/>
    <cellStyle name="Cálculo 2 4 6 2 2 2" xfId="27804" xr:uid="{00000000-0005-0000-0000-00006E0F0000}"/>
    <cellStyle name="Cálculo 2 4 6 2 3" xfId="15267" xr:uid="{00000000-0005-0000-0000-00006F0F0000}"/>
    <cellStyle name="Cálculo 2 4 6 2 3 2" xfId="30375" xr:uid="{00000000-0005-0000-0000-0000700F0000}"/>
    <cellStyle name="Cálculo 2 4 6 2 4" xfId="21493" xr:uid="{00000000-0005-0000-0000-0000710F0000}"/>
    <cellStyle name="Cálculo 2 4 6 3" xfId="10130" xr:uid="{00000000-0005-0000-0000-0000720F0000}"/>
    <cellStyle name="Cálculo 2 4 6 3 2" xfId="25238" xr:uid="{00000000-0005-0000-0000-0000730F0000}"/>
    <cellStyle name="Cálculo 2 4 6 4" xfId="11669" xr:uid="{00000000-0005-0000-0000-0000740F0000}"/>
    <cellStyle name="Cálculo 2 4 6 4 2" xfId="26777" xr:uid="{00000000-0005-0000-0000-0000750F0000}"/>
    <cellStyle name="Cálculo 2 4 6 5" xfId="18856" xr:uid="{00000000-0005-0000-0000-0000760F0000}"/>
    <cellStyle name="Cálculo 2 4 7" xfId="4125" xr:uid="{00000000-0005-0000-0000-0000770F0000}"/>
    <cellStyle name="Cálculo 2 4 7 2" xfId="6762" xr:uid="{00000000-0005-0000-0000-0000780F0000}"/>
    <cellStyle name="Cálculo 2 4 7 2 2" xfId="13073" xr:uid="{00000000-0005-0000-0000-0000790F0000}"/>
    <cellStyle name="Cálculo 2 4 7 2 2 2" xfId="28181" xr:uid="{00000000-0005-0000-0000-00007A0F0000}"/>
    <cellStyle name="Cálculo 2 4 7 2 3" xfId="16747" xr:uid="{00000000-0005-0000-0000-00007B0F0000}"/>
    <cellStyle name="Cálculo 2 4 7 2 3 2" xfId="31855" xr:uid="{00000000-0005-0000-0000-00007C0F0000}"/>
    <cellStyle name="Cálculo 2 4 7 2 4" xfId="21870" xr:uid="{00000000-0005-0000-0000-00007D0F0000}"/>
    <cellStyle name="Cálculo 2 4 7 3" xfId="10507" xr:uid="{00000000-0005-0000-0000-00007E0F0000}"/>
    <cellStyle name="Cálculo 2 4 7 3 2" xfId="25615" xr:uid="{00000000-0005-0000-0000-00007F0F0000}"/>
    <cellStyle name="Cálculo 2 4 7 4" xfId="14998" xr:uid="{00000000-0005-0000-0000-0000800F0000}"/>
    <cellStyle name="Cálculo 2 4 7 4 2" xfId="30106" xr:uid="{00000000-0005-0000-0000-0000810F0000}"/>
    <cellStyle name="Cálculo 2 4 7 5" xfId="19233" xr:uid="{00000000-0005-0000-0000-0000820F0000}"/>
    <cellStyle name="Cálculo 2 4 8" xfId="4690" xr:uid="{00000000-0005-0000-0000-0000830F0000}"/>
    <cellStyle name="Cálculo 2 4 8 2" xfId="11072" xr:uid="{00000000-0005-0000-0000-0000840F0000}"/>
    <cellStyle name="Cálculo 2 4 8 2 2" xfId="26180" xr:uid="{00000000-0005-0000-0000-0000850F0000}"/>
    <cellStyle name="Cálculo 2 4 8 3" xfId="7907" xr:uid="{00000000-0005-0000-0000-0000860F0000}"/>
    <cellStyle name="Cálculo 2 4 8 3 2" xfId="23015" xr:uid="{00000000-0005-0000-0000-0000870F0000}"/>
    <cellStyle name="Cálculo 2 4 8 4" xfId="19798" xr:uid="{00000000-0005-0000-0000-0000880F0000}"/>
    <cellStyle name="Cálculo 2 4 9" xfId="8551" xr:uid="{00000000-0005-0000-0000-0000890F0000}"/>
    <cellStyle name="Cálculo 2 4 9 2" xfId="23659" xr:uid="{00000000-0005-0000-0000-00008A0F0000}"/>
    <cellStyle name="Cálculo 2 5" xfId="2068" xr:uid="{00000000-0005-0000-0000-00008B0F0000}"/>
    <cellStyle name="Cálculo 2 5 10" xfId="8148" xr:uid="{00000000-0005-0000-0000-00008C0F0000}"/>
    <cellStyle name="Cálculo 2 5 10 2" xfId="23256" xr:uid="{00000000-0005-0000-0000-00008D0F0000}"/>
    <cellStyle name="Cálculo 2 5 11" xfId="17293" xr:uid="{00000000-0005-0000-0000-00008E0F0000}"/>
    <cellStyle name="Cálculo 2 5 2" xfId="2828" xr:uid="{00000000-0005-0000-0000-00008F0F0000}"/>
    <cellStyle name="Cálculo 2 5 2 2" xfId="5465" xr:uid="{00000000-0005-0000-0000-0000900F0000}"/>
    <cellStyle name="Cálculo 2 5 2 2 2" xfId="16391" xr:uid="{00000000-0005-0000-0000-0000910F0000}"/>
    <cellStyle name="Cálculo 2 5 2 2 2 2" xfId="31499" xr:uid="{00000000-0005-0000-0000-0000920F0000}"/>
    <cellStyle name="Cálculo 2 5 2 2 3" xfId="20573" xr:uid="{00000000-0005-0000-0000-0000930F0000}"/>
    <cellStyle name="Cálculo 2 5 2 3" xfId="14217" xr:uid="{00000000-0005-0000-0000-0000940F0000}"/>
    <cellStyle name="Cálculo 2 5 2 3 2" xfId="29325" xr:uid="{00000000-0005-0000-0000-0000950F0000}"/>
    <cellStyle name="Cálculo 2 5 2 4" xfId="17936" xr:uid="{00000000-0005-0000-0000-0000960F0000}"/>
    <cellStyle name="Cálculo 2 5 3" xfId="3131" xr:uid="{00000000-0005-0000-0000-0000970F0000}"/>
    <cellStyle name="Cálculo 2 5 3 2" xfId="5768" xr:uid="{00000000-0005-0000-0000-0000980F0000}"/>
    <cellStyle name="Cálculo 2 5 3 2 2" xfId="12079" xr:uid="{00000000-0005-0000-0000-0000990F0000}"/>
    <cellStyle name="Cálculo 2 5 3 2 2 2" xfId="27187" xr:uid="{00000000-0005-0000-0000-00009A0F0000}"/>
    <cellStyle name="Cálculo 2 5 3 2 3" xfId="14090" xr:uid="{00000000-0005-0000-0000-00009B0F0000}"/>
    <cellStyle name="Cálculo 2 5 3 2 3 2" xfId="29198" xr:uid="{00000000-0005-0000-0000-00009C0F0000}"/>
    <cellStyle name="Cálculo 2 5 3 2 4" xfId="20876" xr:uid="{00000000-0005-0000-0000-00009D0F0000}"/>
    <cellStyle name="Cálculo 2 5 3 3" xfId="9513" xr:uid="{00000000-0005-0000-0000-00009E0F0000}"/>
    <cellStyle name="Cálculo 2 5 3 3 2" xfId="24621" xr:uid="{00000000-0005-0000-0000-00009F0F0000}"/>
    <cellStyle name="Cálculo 2 5 3 4" xfId="15002" xr:uid="{00000000-0005-0000-0000-0000A00F0000}"/>
    <cellStyle name="Cálculo 2 5 3 4 2" xfId="30110" xr:uid="{00000000-0005-0000-0000-0000A10F0000}"/>
    <cellStyle name="Cálculo 2 5 3 5" xfId="18239" xr:uid="{00000000-0005-0000-0000-0000A20F0000}"/>
    <cellStyle name="Cálculo 2 5 4" xfId="3457" xr:uid="{00000000-0005-0000-0000-0000A30F0000}"/>
    <cellStyle name="Cálculo 2 5 4 2" xfId="6094" xr:uid="{00000000-0005-0000-0000-0000A40F0000}"/>
    <cellStyle name="Cálculo 2 5 4 2 2" xfId="12405" xr:uid="{00000000-0005-0000-0000-0000A50F0000}"/>
    <cellStyle name="Cálculo 2 5 4 2 2 2" xfId="27513" xr:uid="{00000000-0005-0000-0000-0000A60F0000}"/>
    <cellStyle name="Cálculo 2 5 4 2 3" xfId="7575" xr:uid="{00000000-0005-0000-0000-0000A70F0000}"/>
    <cellStyle name="Cálculo 2 5 4 2 3 2" xfId="22683" xr:uid="{00000000-0005-0000-0000-0000A80F0000}"/>
    <cellStyle name="Cálculo 2 5 4 2 4" xfId="21202" xr:uid="{00000000-0005-0000-0000-0000A90F0000}"/>
    <cellStyle name="Cálculo 2 5 4 3" xfId="9839" xr:uid="{00000000-0005-0000-0000-0000AA0F0000}"/>
    <cellStyle name="Cálculo 2 5 4 3 2" xfId="24947" xr:uid="{00000000-0005-0000-0000-0000AB0F0000}"/>
    <cellStyle name="Cálculo 2 5 4 4" xfId="7413" xr:uid="{00000000-0005-0000-0000-0000AC0F0000}"/>
    <cellStyle name="Cálculo 2 5 4 4 2" xfId="22521" xr:uid="{00000000-0005-0000-0000-0000AD0F0000}"/>
    <cellStyle name="Cálculo 2 5 4 5" xfId="18565" xr:uid="{00000000-0005-0000-0000-0000AE0F0000}"/>
    <cellStyle name="Cálculo 2 5 5" xfId="3763" xr:uid="{00000000-0005-0000-0000-0000AF0F0000}"/>
    <cellStyle name="Cálculo 2 5 5 2" xfId="6400" xr:uid="{00000000-0005-0000-0000-0000B00F0000}"/>
    <cellStyle name="Cálculo 2 5 5 2 2" xfId="12711" xr:uid="{00000000-0005-0000-0000-0000B10F0000}"/>
    <cellStyle name="Cálculo 2 5 5 2 2 2" xfId="27819" xr:uid="{00000000-0005-0000-0000-0000B20F0000}"/>
    <cellStyle name="Cálculo 2 5 5 2 3" xfId="13555" xr:uid="{00000000-0005-0000-0000-0000B30F0000}"/>
    <cellStyle name="Cálculo 2 5 5 2 3 2" xfId="28663" xr:uid="{00000000-0005-0000-0000-0000B40F0000}"/>
    <cellStyle name="Cálculo 2 5 5 2 4" xfId="21508" xr:uid="{00000000-0005-0000-0000-0000B50F0000}"/>
    <cellStyle name="Cálculo 2 5 5 3" xfId="10145" xr:uid="{00000000-0005-0000-0000-0000B60F0000}"/>
    <cellStyle name="Cálculo 2 5 5 3 2" xfId="25253" xr:uid="{00000000-0005-0000-0000-0000B70F0000}"/>
    <cellStyle name="Cálculo 2 5 5 4" xfId="14929" xr:uid="{00000000-0005-0000-0000-0000B80F0000}"/>
    <cellStyle name="Cálculo 2 5 5 4 2" xfId="30037" xr:uid="{00000000-0005-0000-0000-0000B90F0000}"/>
    <cellStyle name="Cálculo 2 5 5 5" xfId="18871" xr:uid="{00000000-0005-0000-0000-0000BA0F0000}"/>
    <cellStyle name="Cálculo 2 5 6" xfId="4140" xr:uid="{00000000-0005-0000-0000-0000BB0F0000}"/>
    <cellStyle name="Cálculo 2 5 6 2" xfId="6777" xr:uid="{00000000-0005-0000-0000-0000BC0F0000}"/>
    <cellStyle name="Cálculo 2 5 6 2 2" xfId="13088" xr:uid="{00000000-0005-0000-0000-0000BD0F0000}"/>
    <cellStyle name="Cálculo 2 5 6 2 2 2" xfId="28196" xr:uid="{00000000-0005-0000-0000-0000BE0F0000}"/>
    <cellStyle name="Cálculo 2 5 6 2 3" xfId="16762" xr:uid="{00000000-0005-0000-0000-0000BF0F0000}"/>
    <cellStyle name="Cálculo 2 5 6 2 3 2" xfId="31870" xr:uid="{00000000-0005-0000-0000-0000C00F0000}"/>
    <cellStyle name="Cálculo 2 5 6 2 4" xfId="21885" xr:uid="{00000000-0005-0000-0000-0000C10F0000}"/>
    <cellStyle name="Cálculo 2 5 6 3" xfId="10522" xr:uid="{00000000-0005-0000-0000-0000C20F0000}"/>
    <cellStyle name="Cálculo 2 5 6 3 2" xfId="25630" xr:uid="{00000000-0005-0000-0000-0000C30F0000}"/>
    <cellStyle name="Cálculo 2 5 6 4" xfId="13970" xr:uid="{00000000-0005-0000-0000-0000C40F0000}"/>
    <cellStyle name="Cálculo 2 5 6 4 2" xfId="29078" xr:uid="{00000000-0005-0000-0000-0000C50F0000}"/>
    <cellStyle name="Cálculo 2 5 6 5" xfId="19248" xr:uid="{00000000-0005-0000-0000-0000C60F0000}"/>
    <cellStyle name="Cálculo 2 5 7" xfId="4705" xr:uid="{00000000-0005-0000-0000-0000C70F0000}"/>
    <cellStyle name="Cálculo 2 5 7 2" xfId="11087" xr:uid="{00000000-0005-0000-0000-0000C80F0000}"/>
    <cellStyle name="Cálculo 2 5 7 2 2" xfId="26195" xr:uid="{00000000-0005-0000-0000-0000C90F0000}"/>
    <cellStyle name="Cálculo 2 5 7 3" xfId="14027" xr:uid="{00000000-0005-0000-0000-0000CA0F0000}"/>
    <cellStyle name="Cálculo 2 5 7 3 2" xfId="29135" xr:uid="{00000000-0005-0000-0000-0000CB0F0000}"/>
    <cellStyle name="Cálculo 2 5 7 4" xfId="19813" xr:uid="{00000000-0005-0000-0000-0000CC0F0000}"/>
    <cellStyle name="Cálculo 2 5 8" xfId="8566" xr:uid="{00000000-0005-0000-0000-0000CD0F0000}"/>
    <cellStyle name="Cálculo 2 5 8 2" xfId="23674" xr:uid="{00000000-0005-0000-0000-0000CE0F0000}"/>
    <cellStyle name="Cálculo 2 5 9" xfId="13682" xr:uid="{00000000-0005-0000-0000-0000CF0F0000}"/>
    <cellStyle name="Cálculo 2 5 9 2" xfId="28790" xr:uid="{00000000-0005-0000-0000-0000D00F0000}"/>
    <cellStyle name="Cálculo 3" xfId="760" xr:uid="{00000000-0005-0000-0000-0000D10F0000}"/>
    <cellStyle name="Cálculo 3 2" xfId="1834" xr:uid="{00000000-0005-0000-0000-0000D20F0000}"/>
    <cellStyle name="Cálculo 3 2 10" xfId="8335" xr:uid="{00000000-0005-0000-0000-0000D30F0000}"/>
    <cellStyle name="Cálculo 3 2 10 2" xfId="23443" xr:uid="{00000000-0005-0000-0000-0000D40F0000}"/>
    <cellStyle name="Cálculo 3 2 11" xfId="16364" xr:uid="{00000000-0005-0000-0000-0000D50F0000}"/>
    <cellStyle name="Cálculo 3 2 11 2" xfId="31472" xr:uid="{00000000-0005-0000-0000-0000D60F0000}"/>
    <cellStyle name="Cálculo 3 2 12" xfId="14341" xr:uid="{00000000-0005-0000-0000-0000D70F0000}"/>
    <cellStyle name="Cálculo 3 2 12 2" xfId="29449" xr:uid="{00000000-0005-0000-0000-0000D80F0000}"/>
    <cellStyle name="Cálculo 3 2 13" xfId="17059" xr:uid="{00000000-0005-0000-0000-0000D90F0000}"/>
    <cellStyle name="Cálculo 3 2 2" xfId="2394" xr:uid="{00000000-0005-0000-0000-0000DA0F0000}"/>
    <cellStyle name="Cálculo 3 2 2 2" xfId="5031" xr:uid="{00000000-0005-0000-0000-0000DB0F0000}"/>
    <cellStyle name="Cálculo 3 2 2 2 2" xfId="11395" xr:uid="{00000000-0005-0000-0000-0000DC0F0000}"/>
    <cellStyle name="Cálculo 3 2 2 2 2 2" xfId="26503" xr:uid="{00000000-0005-0000-0000-0000DD0F0000}"/>
    <cellStyle name="Cálculo 3 2 2 2 3" xfId="16479" xr:uid="{00000000-0005-0000-0000-0000DE0F0000}"/>
    <cellStyle name="Cálculo 3 2 2 2 3 2" xfId="31587" xr:uid="{00000000-0005-0000-0000-0000DF0F0000}"/>
    <cellStyle name="Cálculo 3 2 2 2 4" xfId="20139" xr:uid="{00000000-0005-0000-0000-0000E00F0000}"/>
    <cellStyle name="Cálculo 3 2 2 3" xfId="8861" xr:uid="{00000000-0005-0000-0000-0000E10F0000}"/>
    <cellStyle name="Cálculo 3 2 2 3 2" xfId="23969" xr:uid="{00000000-0005-0000-0000-0000E20F0000}"/>
    <cellStyle name="Cálculo 3 2 3" xfId="2226" xr:uid="{00000000-0005-0000-0000-0000E30F0000}"/>
    <cellStyle name="Cálculo 3 2 3 2" xfId="4863" xr:uid="{00000000-0005-0000-0000-0000E40F0000}"/>
    <cellStyle name="Cálculo 3 2 3 2 2" xfId="16125" xr:uid="{00000000-0005-0000-0000-0000E50F0000}"/>
    <cellStyle name="Cálculo 3 2 3 2 2 2" xfId="31233" xr:uid="{00000000-0005-0000-0000-0000E60F0000}"/>
    <cellStyle name="Cálculo 3 2 3 2 3" xfId="19971" xr:uid="{00000000-0005-0000-0000-0000E70F0000}"/>
    <cellStyle name="Cálculo 3 2 3 3" xfId="16260" xr:uid="{00000000-0005-0000-0000-0000E80F0000}"/>
    <cellStyle name="Cálculo 3 2 3 3 2" xfId="31368" xr:uid="{00000000-0005-0000-0000-0000E90F0000}"/>
    <cellStyle name="Cálculo 3 2 3 4" xfId="17451" xr:uid="{00000000-0005-0000-0000-0000EA0F0000}"/>
    <cellStyle name="Cálculo 3 2 4" xfId="2928" xr:uid="{00000000-0005-0000-0000-0000EB0F0000}"/>
    <cellStyle name="Cálculo 3 2 4 2" xfId="5565" xr:uid="{00000000-0005-0000-0000-0000EC0F0000}"/>
    <cellStyle name="Cálculo 3 2 4 2 2" xfId="11876" xr:uid="{00000000-0005-0000-0000-0000ED0F0000}"/>
    <cellStyle name="Cálculo 3 2 4 2 2 2" xfId="26984" xr:uid="{00000000-0005-0000-0000-0000EE0F0000}"/>
    <cellStyle name="Cálculo 3 2 4 2 3" xfId="11235" xr:uid="{00000000-0005-0000-0000-0000EF0F0000}"/>
    <cellStyle name="Cálculo 3 2 4 2 3 2" xfId="26343" xr:uid="{00000000-0005-0000-0000-0000F00F0000}"/>
    <cellStyle name="Cálculo 3 2 4 2 4" xfId="20673" xr:uid="{00000000-0005-0000-0000-0000F10F0000}"/>
    <cellStyle name="Cálculo 3 2 4 3" xfId="9310" xr:uid="{00000000-0005-0000-0000-0000F20F0000}"/>
    <cellStyle name="Cálculo 3 2 4 3 2" xfId="24418" xr:uid="{00000000-0005-0000-0000-0000F30F0000}"/>
    <cellStyle name="Cálculo 3 2 4 4" xfId="13486" xr:uid="{00000000-0005-0000-0000-0000F40F0000}"/>
    <cellStyle name="Cálculo 3 2 4 4 2" xfId="28594" xr:uid="{00000000-0005-0000-0000-0000F50F0000}"/>
    <cellStyle name="Cálculo 3 2 4 5" xfId="18036" xr:uid="{00000000-0005-0000-0000-0000F60F0000}"/>
    <cellStyle name="Cálculo 3 2 5" xfId="3254" xr:uid="{00000000-0005-0000-0000-0000F70F0000}"/>
    <cellStyle name="Cálculo 3 2 5 2" xfId="5891" xr:uid="{00000000-0005-0000-0000-0000F80F0000}"/>
    <cellStyle name="Cálculo 3 2 5 2 2" xfId="12202" xr:uid="{00000000-0005-0000-0000-0000F90F0000}"/>
    <cellStyle name="Cálculo 3 2 5 2 2 2" xfId="27310" xr:uid="{00000000-0005-0000-0000-0000FA0F0000}"/>
    <cellStyle name="Cálculo 3 2 5 2 3" xfId="15015" xr:uid="{00000000-0005-0000-0000-0000FB0F0000}"/>
    <cellStyle name="Cálculo 3 2 5 2 3 2" xfId="30123" xr:uid="{00000000-0005-0000-0000-0000FC0F0000}"/>
    <cellStyle name="Cálculo 3 2 5 2 4" xfId="20999" xr:uid="{00000000-0005-0000-0000-0000FD0F0000}"/>
    <cellStyle name="Cálculo 3 2 5 3" xfId="9636" xr:uid="{00000000-0005-0000-0000-0000FE0F0000}"/>
    <cellStyle name="Cálculo 3 2 5 3 2" xfId="24744" xr:uid="{00000000-0005-0000-0000-0000FF0F0000}"/>
    <cellStyle name="Cálculo 3 2 5 4" xfId="7601" xr:uid="{00000000-0005-0000-0000-000000100000}"/>
    <cellStyle name="Cálculo 3 2 5 4 2" xfId="22709" xr:uid="{00000000-0005-0000-0000-000001100000}"/>
    <cellStyle name="Cálculo 3 2 5 5" xfId="18362" xr:uid="{00000000-0005-0000-0000-000002100000}"/>
    <cellStyle name="Cálculo 3 2 6" xfId="3560" xr:uid="{00000000-0005-0000-0000-000003100000}"/>
    <cellStyle name="Cálculo 3 2 6 2" xfId="6197" xr:uid="{00000000-0005-0000-0000-000004100000}"/>
    <cellStyle name="Cálculo 3 2 6 2 2" xfId="12508" xr:uid="{00000000-0005-0000-0000-000005100000}"/>
    <cellStyle name="Cálculo 3 2 6 2 2 2" xfId="27616" xr:uid="{00000000-0005-0000-0000-000006100000}"/>
    <cellStyle name="Cálculo 3 2 6 2 3" xfId="15127" xr:uid="{00000000-0005-0000-0000-000007100000}"/>
    <cellStyle name="Cálculo 3 2 6 2 3 2" xfId="30235" xr:uid="{00000000-0005-0000-0000-000008100000}"/>
    <cellStyle name="Cálculo 3 2 6 2 4" xfId="21305" xr:uid="{00000000-0005-0000-0000-000009100000}"/>
    <cellStyle name="Cálculo 3 2 6 3" xfId="9942" xr:uid="{00000000-0005-0000-0000-00000A100000}"/>
    <cellStyle name="Cálculo 3 2 6 3 2" xfId="25050" xr:uid="{00000000-0005-0000-0000-00000B100000}"/>
    <cellStyle name="Cálculo 3 2 6 4" xfId="15424" xr:uid="{00000000-0005-0000-0000-00000C100000}"/>
    <cellStyle name="Cálculo 3 2 6 4 2" xfId="30532" xr:uid="{00000000-0005-0000-0000-00000D100000}"/>
    <cellStyle name="Cálculo 3 2 6 5" xfId="18668" xr:uid="{00000000-0005-0000-0000-00000E100000}"/>
    <cellStyle name="Cálculo 3 2 7" xfId="3906" xr:uid="{00000000-0005-0000-0000-00000F100000}"/>
    <cellStyle name="Cálculo 3 2 7 2" xfId="6543" xr:uid="{00000000-0005-0000-0000-000010100000}"/>
    <cellStyle name="Cálculo 3 2 7 2 2" xfId="12854" xr:uid="{00000000-0005-0000-0000-000011100000}"/>
    <cellStyle name="Cálculo 3 2 7 2 2 2" xfId="27962" xr:uid="{00000000-0005-0000-0000-000012100000}"/>
    <cellStyle name="Cálculo 3 2 7 2 3" xfId="7109" xr:uid="{00000000-0005-0000-0000-000013100000}"/>
    <cellStyle name="Cálculo 3 2 7 2 3 2" xfId="22217" xr:uid="{00000000-0005-0000-0000-000014100000}"/>
    <cellStyle name="Cálculo 3 2 7 2 4" xfId="21651" xr:uid="{00000000-0005-0000-0000-000015100000}"/>
    <cellStyle name="Cálculo 3 2 7 3" xfId="10288" xr:uid="{00000000-0005-0000-0000-000016100000}"/>
    <cellStyle name="Cálculo 3 2 7 3 2" xfId="25396" xr:uid="{00000000-0005-0000-0000-000017100000}"/>
    <cellStyle name="Cálculo 3 2 7 4" xfId="15246" xr:uid="{00000000-0005-0000-0000-000018100000}"/>
    <cellStyle name="Cálculo 3 2 7 4 2" xfId="30354" xr:uid="{00000000-0005-0000-0000-000019100000}"/>
    <cellStyle name="Cálculo 3 2 7 5" xfId="19014" xr:uid="{00000000-0005-0000-0000-00001A100000}"/>
    <cellStyle name="Cálculo 3 2 8" xfId="4270" xr:uid="{00000000-0005-0000-0000-00001B100000}"/>
    <cellStyle name="Cálculo 3 2 8 2" xfId="6907" xr:uid="{00000000-0005-0000-0000-00001C100000}"/>
    <cellStyle name="Cálculo 3 2 8 2 2" xfId="13218" xr:uid="{00000000-0005-0000-0000-00001D100000}"/>
    <cellStyle name="Cálculo 3 2 8 2 2 2" xfId="28326" xr:uid="{00000000-0005-0000-0000-00001E100000}"/>
    <cellStyle name="Cálculo 3 2 8 2 3" xfId="16882" xr:uid="{00000000-0005-0000-0000-00001F100000}"/>
    <cellStyle name="Cálculo 3 2 8 2 3 2" xfId="31990" xr:uid="{00000000-0005-0000-0000-000020100000}"/>
    <cellStyle name="Cálculo 3 2 8 2 4" xfId="22015" xr:uid="{00000000-0005-0000-0000-000021100000}"/>
    <cellStyle name="Cálculo 3 2 8 3" xfId="10652" xr:uid="{00000000-0005-0000-0000-000022100000}"/>
    <cellStyle name="Cálculo 3 2 8 3 2" xfId="25760" xr:uid="{00000000-0005-0000-0000-000023100000}"/>
    <cellStyle name="Cálculo 3 2 8 4" xfId="13421" xr:uid="{00000000-0005-0000-0000-000024100000}"/>
    <cellStyle name="Cálculo 3 2 8 4 2" xfId="28529" xr:uid="{00000000-0005-0000-0000-000025100000}"/>
    <cellStyle name="Cálculo 3 2 8 5" xfId="19378" xr:uid="{00000000-0005-0000-0000-000026100000}"/>
    <cellStyle name="Cálculo 3 2 9" xfId="4471" xr:uid="{00000000-0005-0000-0000-000027100000}"/>
    <cellStyle name="Cálculo 3 2 9 2" xfId="10853" xr:uid="{00000000-0005-0000-0000-000028100000}"/>
    <cellStyle name="Cálculo 3 2 9 2 2" xfId="25961" xr:uid="{00000000-0005-0000-0000-000029100000}"/>
    <cellStyle name="Cálculo 3 2 9 3" xfId="8041" xr:uid="{00000000-0005-0000-0000-00002A100000}"/>
    <cellStyle name="Cálculo 3 2 9 3 2" xfId="23149" xr:uid="{00000000-0005-0000-0000-00002B100000}"/>
    <cellStyle name="Cálculo 3 2 9 4" xfId="19579" xr:uid="{00000000-0005-0000-0000-00002C100000}"/>
    <cellStyle name="Cálculo 3 3" xfId="1817" xr:uid="{00000000-0005-0000-0000-00002D100000}"/>
    <cellStyle name="Cálculo 3 3 10" xfId="15818" xr:uid="{00000000-0005-0000-0000-00002E100000}"/>
    <cellStyle name="Cálculo 3 3 10 2" xfId="30926" xr:uid="{00000000-0005-0000-0000-00002F100000}"/>
    <cellStyle name="Cálculo 3 3 11" xfId="13610" xr:uid="{00000000-0005-0000-0000-000030100000}"/>
    <cellStyle name="Cálculo 3 3 11 2" xfId="28718" xr:uid="{00000000-0005-0000-0000-000031100000}"/>
    <cellStyle name="Cálculo 3 3 12" xfId="17042" xr:uid="{00000000-0005-0000-0000-000032100000}"/>
    <cellStyle name="Cálculo 3 3 2" xfId="2377" xr:uid="{00000000-0005-0000-0000-000033100000}"/>
    <cellStyle name="Cálculo 3 3 2 2" xfId="5014" xr:uid="{00000000-0005-0000-0000-000034100000}"/>
    <cellStyle name="Cálculo 3 3 2 2 2" xfId="11378" xr:uid="{00000000-0005-0000-0000-000035100000}"/>
    <cellStyle name="Cálculo 3 3 2 2 2 2" xfId="26486" xr:uid="{00000000-0005-0000-0000-000036100000}"/>
    <cellStyle name="Cálculo 3 3 2 2 3" xfId="7592" xr:uid="{00000000-0005-0000-0000-000037100000}"/>
    <cellStyle name="Cálculo 3 3 2 2 3 2" xfId="22700" xr:uid="{00000000-0005-0000-0000-000038100000}"/>
    <cellStyle name="Cálculo 3 3 2 2 4" xfId="20122" xr:uid="{00000000-0005-0000-0000-000039100000}"/>
    <cellStyle name="Cálculo 3 3 2 3" xfId="8844" xr:uid="{00000000-0005-0000-0000-00003A100000}"/>
    <cellStyle name="Cálculo 3 3 2 3 2" xfId="23952" xr:uid="{00000000-0005-0000-0000-00003B100000}"/>
    <cellStyle name="Cálculo 3 3 2 4" xfId="16499" xr:uid="{00000000-0005-0000-0000-00003C100000}"/>
    <cellStyle name="Cálculo 3 3 2 4 2" xfId="31607" xr:uid="{00000000-0005-0000-0000-00003D100000}"/>
    <cellStyle name="Cálculo 3 3 2 5" xfId="13462" xr:uid="{00000000-0005-0000-0000-00003E100000}"/>
    <cellStyle name="Cálculo 3 3 2 5 2" xfId="28570" xr:uid="{00000000-0005-0000-0000-00003F100000}"/>
    <cellStyle name="Cálculo 3 3 2 6" xfId="17585" xr:uid="{00000000-0005-0000-0000-000040100000}"/>
    <cellStyle name="Cálculo 3 3 3" xfId="2243" xr:uid="{00000000-0005-0000-0000-000041100000}"/>
    <cellStyle name="Cálculo 3 3 3 2" xfId="4880" xr:uid="{00000000-0005-0000-0000-000042100000}"/>
    <cellStyle name="Cálculo 3 3 3 2 2" xfId="8115" xr:uid="{00000000-0005-0000-0000-000043100000}"/>
    <cellStyle name="Cálculo 3 3 3 2 2 2" xfId="23223" xr:uid="{00000000-0005-0000-0000-000044100000}"/>
    <cellStyle name="Cálculo 3 3 3 2 3" xfId="19988" xr:uid="{00000000-0005-0000-0000-000045100000}"/>
    <cellStyle name="Cálculo 3 3 3 3" xfId="7959" xr:uid="{00000000-0005-0000-0000-000046100000}"/>
    <cellStyle name="Cálculo 3 3 3 3 2" xfId="23067" xr:uid="{00000000-0005-0000-0000-000047100000}"/>
    <cellStyle name="Cálculo 3 3 3 4" xfId="17468" xr:uid="{00000000-0005-0000-0000-000048100000}"/>
    <cellStyle name="Cálculo 3 3 4" xfId="2650" xr:uid="{00000000-0005-0000-0000-000049100000}"/>
    <cellStyle name="Cálculo 3 3 4 2" xfId="5287" xr:uid="{00000000-0005-0000-0000-00004A100000}"/>
    <cellStyle name="Cálculo 3 3 4 2 2" xfId="11651" xr:uid="{00000000-0005-0000-0000-00004B100000}"/>
    <cellStyle name="Cálculo 3 3 4 2 2 2" xfId="26759" xr:uid="{00000000-0005-0000-0000-00004C100000}"/>
    <cellStyle name="Cálculo 3 3 4 2 3" xfId="14817" xr:uid="{00000000-0005-0000-0000-00004D100000}"/>
    <cellStyle name="Cálculo 3 3 4 2 3 2" xfId="29925" xr:uid="{00000000-0005-0000-0000-00004E100000}"/>
    <cellStyle name="Cálculo 3 3 4 2 4" xfId="20395" xr:uid="{00000000-0005-0000-0000-00004F100000}"/>
    <cellStyle name="Cálculo 3 3 4 3" xfId="9117" xr:uid="{00000000-0005-0000-0000-000050100000}"/>
    <cellStyle name="Cálculo 3 3 4 3 2" xfId="24225" xr:uid="{00000000-0005-0000-0000-000051100000}"/>
    <cellStyle name="Cálculo 3 3 4 4" xfId="15849" xr:uid="{00000000-0005-0000-0000-000052100000}"/>
    <cellStyle name="Cálculo 3 3 4 4 2" xfId="30957" xr:uid="{00000000-0005-0000-0000-000053100000}"/>
    <cellStyle name="Cálculo 3 3 4 5" xfId="17758" xr:uid="{00000000-0005-0000-0000-000054100000}"/>
    <cellStyle name="Cálculo 3 3 5" xfId="3237" xr:uid="{00000000-0005-0000-0000-000055100000}"/>
    <cellStyle name="Cálculo 3 3 5 2" xfId="5874" xr:uid="{00000000-0005-0000-0000-000056100000}"/>
    <cellStyle name="Cálculo 3 3 5 2 2" xfId="12185" xr:uid="{00000000-0005-0000-0000-000057100000}"/>
    <cellStyle name="Cálculo 3 3 5 2 2 2" xfId="27293" xr:uid="{00000000-0005-0000-0000-000058100000}"/>
    <cellStyle name="Cálculo 3 3 5 2 3" xfId="15309" xr:uid="{00000000-0005-0000-0000-000059100000}"/>
    <cellStyle name="Cálculo 3 3 5 2 3 2" xfId="30417" xr:uid="{00000000-0005-0000-0000-00005A100000}"/>
    <cellStyle name="Cálculo 3 3 5 2 4" xfId="20982" xr:uid="{00000000-0005-0000-0000-00005B100000}"/>
    <cellStyle name="Cálculo 3 3 5 3" xfId="9619" xr:uid="{00000000-0005-0000-0000-00005C100000}"/>
    <cellStyle name="Cálculo 3 3 5 3 2" xfId="24727" xr:uid="{00000000-0005-0000-0000-00005D100000}"/>
    <cellStyle name="Cálculo 3 3 5 4" xfId="7553" xr:uid="{00000000-0005-0000-0000-00005E100000}"/>
    <cellStyle name="Cálculo 3 3 5 4 2" xfId="22661" xr:uid="{00000000-0005-0000-0000-00005F100000}"/>
    <cellStyle name="Cálculo 3 3 5 5" xfId="18345" xr:uid="{00000000-0005-0000-0000-000060100000}"/>
    <cellStyle name="Cálculo 3 3 6" xfId="2319" xr:uid="{00000000-0005-0000-0000-000061100000}"/>
    <cellStyle name="Cálculo 3 3 6 2" xfId="4956" xr:uid="{00000000-0005-0000-0000-000062100000}"/>
    <cellStyle name="Cálculo 3 3 6 2 2" xfId="11320" xr:uid="{00000000-0005-0000-0000-000063100000}"/>
    <cellStyle name="Cálculo 3 3 6 2 2 2" xfId="26428" xr:uid="{00000000-0005-0000-0000-000064100000}"/>
    <cellStyle name="Cálculo 3 3 6 2 3" xfId="14736" xr:uid="{00000000-0005-0000-0000-000065100000}"/>
    <cellStyle name="Cálculo 3 3 6 2 3 2" xfId="29844" xr:uid="{00000000-0005-0000-0000-000066100000}"/>
    <cellStyle name="Cálculo 3 3 6 2 4" xfId="20064" xr:uid="{00000000-0005-0000-0000-000067100000}"/>
    <cellStyle name="Cálculo 3 3 6 3" xfId="8786" xr:uid="{00000000-0005-0000-0000-000068100000}"/>
    <cellStyle name="Cálculo 3 3 6 3 2" xfId="23894" xr:uid="{00000000-0005-0000-0000-000069100000}"/>
    <cellStyle name="Cálculo 3 3 6 4" xfId="7825" xr:uid="{00000000-0005-0000-0000-00006A100000}"/>
    <cellStyle name="Cálculo 3 3 6 4 2" xfId="22933" xr:uid="{00000000-0005-0000-0000-00006B100000}"/>
    <cellStyle name="Cálculo 3 3 6 5" xfId="17544" xr:uid="{00000000-0005-0000-0000-00006C100000}"/>
    <cellStyle name="Cálculo 3 3 7" xfId="3889" xr:uid="{00000000-0005-0000-0000-00006D100000}"/>
    <cellStyle name="Cálculo 3 3 7 2" xfId="6526" xr:uid="{00000000-0005-0000-0000-00006E100000}"/>
    <cellStyle name="Cálculo 3 3 7 2 2" xfId="12837" xr:uid="{00000000-0005-0000-0000-00006F100000}"/>
    <cellStyle name="Cálculo 3 3 7 2 2 2" xfId="27945" xr:uid="{00000000-0005-0000-0000-000070100000}"/>
    <cellStyle name="Cálculo 3 3 7 2 3" xfId="13442" xr:uid="{00000000-0005-0000-0000-000071100000}"/>
    <cellStyle name="Cálculo 3 3 7 2 3 2" xfId="28550" xr:uid="{00000000-0005-0000-0000-000072100000}"/>
    <cellStyle name="Cálculo 3 3 7 2 4" xfId="21634" xr:uid="{00000000-0005-0000-0000-000073100000}"/>
    <cellStyle name="Cálculo 3 3 7 3" xfId="10271" xr:uid="{00000000-0005-0000-0000-000074100000}"/>
    <cellStyle name="Cálculo 3 3 7 3 2" xfId="25379" xr:uid="{00000000-0005-0000-0000-000075100000}"/>
    <cellStyle name="Cálculo 3 3 7 4" xfId="7627" xr:uid="{00000000-0005-0000-0000-000076100000}"/>
    <cellStyle name="Cálculo 3 3 7 4 2" xfId="22735" xr:uid="{00000000-0005-0000-0000-000077100000}"/>
    <cellStyle name="Cálculo 3 3 7 5" xfId="18997" xr:uid="{00000000-0005-0000-0000-000078100000}"/>
    <cellStyle name="Cálculo 3 3 8" xfId="4454" xr:uid="{00000000-0005-0000-0000-000079100000}"/>
    <cellStyle name="Cálculo 3 3 8 2" xfId="10836" xr:uid="{00000000-0005-0000-0000-00007A100000}"/>
    <cellStyle name="Cálculo 3 3 8 2 2" xfId="25944" xr:uid="{00000000-0005-0000-0000-00007B100000}"/>
    <cellStyle name="Cálculo 3 3 8 3" xfId="7987" xr:uid="{00000000-0005-0000-0000-00007C100000}"/>
    <cellStyle name="Cálculo 3 3 8 3 2" xfId="23095" xr:uid="{00000000-0005-0000-0000-00007D100000}"/>
    <cellStyle name="Cálculo 3 3 8 4" xfId="19562" xr:uid="{00000000-0005-0000-0000-00007E100000}"/>
    <cellStyle name="Cálculo 3 3 9" xfId="8318" xr:uid="{00000000-0005-0000-0000-00007F100000}"/>
    <cellStyle name="Cálculo 3 3 9 2" xfId="23426" xr:uid="{00000000-0005-0000-0000-000080100000}"/>
    <cellStyle name="Cálculo 3 4" xfId="2054" xr:uid="{00000000-0005-0000-0000-000081100000}"/>
    <cellStyle name="Cálculo 3 4 10" xfId="15167" xr:uid="{00000000-0005-0000-0000-000082100000}"/>
    <cellStyle name="Cálculo 3 4 10 2" xfId="30275" xr:uid="{00000000-0005-0000-0000-000083100000}"/>
    <cellStyle name="Cálculo 3 4 11" xfId="15464" xr:uid="{00000000-0005-0000-0000-000084100000}"/>
    <cellStyle name="Cálculo 3 4 11 2" xfId="30572" xr:uid="{00000000-0005-0000-0000-000085100000}"/>
    <cellStyle name="Cálculo 3 4 12" xfId="17279" xr:uid="{00000000-0005-0000-0000-000086100000}"/>
    <cellStyle name="Cálculo 3 4 2" xfId="2561" xr:uid="{00000000-0005-0000-0000-000087100000}"/>
    <cellStyle name="Cálculo 3 4 2 2" xfId="5198" xr:uid="{00000000-0005-0000-0000-000088100000}"/>
    <cellStyle name="Cálculo 3 4 2 2 2" xfId="11562" xr:uid="{00000000-0005-0000-0000-000089100000}"/>
    <cellStyle name="Cálculo 3 4 2 2 2 2" xfId="26670" xr:uid="{00000000-0005-0000-0000-00008A100000}"/>
    <cellStyle name="Cálculo 3 4 2 2 3" xfId="14964" xr:uid="{00000000-0005-0000-0000-00008B100000}"/>
    <cellStyle name="Cálculo 3 4 2 2 3 2" xfId="30072" xr:uid="{00000000-0005-0000-0000-00008C100000}"/>
    <cellStyle name="Cálculo 3 4 2 2 4" xfId="20306" xr:uid="{00000000-0005-0000-0000-00008D100000}"/>
    <cellStyle name="Cálculo 3 4 2 3" xfId="9028" xr:uid="{00000000-0005-0000-0000-00008E100000}"/>
    <cellStyle name="Cálculo 3 4 2 3 2" xfId="24136" xr:uid="{00000000-0005-0000-0000-00008F100000}"/>
    <cellStyle name="Cálculo 3 4 2 4" xfId="14885" xr:uid="{00000000-0005-0000-0000-000090100000}"/>
    <cellStyle name="Cálculo 3 4 2 4 2" xfId="29993" xr:uid="{00000000-0005-0000-0000-000091100000}"/>
    <cellStyle name="Cálculo 3 4 2 5" xfId="13487" xr:uid="{00000000-0005-0000-0000-000092100000}"/>
    <cellStyle name="Cálculo 3 4 2 5 2" xfId="28595" xr:uid="{00000000-0005-0000-0000-000093100000}"/>
    <cellStyle name="Cálculo 3 4 2 6" xfId="17669" xr:uid="{00000000-0005-0000-0000-000094100000}"/>
    <cellStyle name="Cálculo 3 4 3" xfId="2814" xr:uid="{00000000-0005-0000-0000-000095100000}"/>
    <cellStyle name="Cálculo 3 4 3 2" xfId="5451" xr:uid="{00000000-0005-0000-0000-000096100000}"/>
    <cellStyle name="Cálculo 3 4 3 2 2" xfId="13926" xr:uid="{00000000-0005-0000-0000-000097100000}"/>
    <cellStyle name="Cálculo 3 4 3 2 2 2" xfId="29034" xr:uid="{00000000-0005-0000-0000-000098100000}"/>
    <cellStyle name="Cálculo 3 4 3 2 3" xfId="20559" xr:uid="{00000000-0005-0000-0000-000099100000}"/>
    <cellStyle name="Cálculo 3 4 3 3" xfId="13738" xr:uid="{00000000-0005-0000-0000-00009A100000}"/>
    <cellStyle name="Cálculo 3 4 3 3 2" xfId="28846" xr:uid="{00000000-0005-0000-0000-00009B100000}"/>
    <cellStyle name="Cálculo 3 4 3 4" xfId="17922" xr:uid="{00000000-0005-0000-0000-00009C100000}"/>
    <cellStyle name="Cálculo 3 4 4" xfId="3117" xr:uid="{00000000-0005-0000-0000-00009D100000}"/>
    <cellStyle name="Cálculo 3 4 4 2" xfId="5754" xr:uid="{00000000-0005-0000-0000-00009E100000}"/>
    <cellStyle name="Cálculo 3 4 4 2 2" xfId="12065" xr:uid="{00000000-0005-0000-0000-00009F100000}"/>
    <cellStyle name="Cálculo 3 4 4 2 2 2" xfId="27173" xr:uid="{00000000-0005-0000-0000-0000A0100000}"/>
    <cellStyle name="Cálculo 3 4 4 2 3" xfId="14989" xr:uid="{00000000-0005-0000-0000-0000A1100000}"/>
    <cellStyle name="Cálculo 3 4 4 2 3 2" xfId="30097" xr:uid="{00000000-0005-0000-0000-0000A2100000}"/>
    <cellStyle name="Cálculo 3 4 4 2 4" xfId="20862" xr:uid="{00000000-0005-0000-0000-0000A3100000}"/>
    <cellStyle name="Cálculo 3 4 4 3" xfId="9499" xr:uid="{00000000-0005-0000-0000-0000A4100000}"/>
    <cellStyle name="Cálculo 3 4 4 3 2" xfId="24607" xr:uid="{00000000-0005-0000-0000-0000A5100000}"/>
    <cellStyle name="Cálculo 3 4 4 4" xfId="13436" xr:uid="{00000000-0005-0000-0000-0000A6100000}"/>
    <cellStyle name="Cálculo 3 4 4 4 2" xfId="28544" xr:uid="{00000000-0005-0000-0000-0000A7100000}"/>
    <cellStyle name="Cálculo 3 4 4 5" xfId="18225" xr:uid="{00000000-0005-0000-0000-0000A8100000}"/>
    <cellStyle name="Cálculo 3 4 5" xfId="3443" xr:uid="{00000000-0005-0000-0000-0000A9100000}"/>
    <cellStyle name="Cálculo 3 4 5 2" xfId="6080" xr:uid="{00000000-0005-0000-0000-0000AA100000}"/>
    <cellStyle name="Cálculo 3 4 5 2 2" xfId="12391" xr:uid="{00000000-0005-0000-0000-0000AB100000}"/>
    <cellStyle name="Cálculo 3 4 5 2 2 2" xfId="27499" xr:uid="{00000000-0005-0000-0000-0000AC100000}"/>
    <cellStyle name="Cálculo 3 4 5 2 3" xfId="16005" xr:uid="{00000000-0005-0000-0000-0000AD100000}"/>
    <cellStyle name="Cálculo 3 4 5 2 3 2" xfId="31113" xr:uid="{00000000-0005-0000-0000-0000AE100000}"/>
    <cellStyle name="Cálculo 3 4 5 2 4" xfId="21188" xr:uid="{00000000-0005-0000-0000-0000AF100000}"/>
    <cellStyle name="Cálculo 3 4 5 3" xfId="9825" xr:uid="{00000000-0005-0000-0000-0000B0100000}"/>
    <cellStyle name="Cálculo 3 4 5 3 2" xfId="24933" xr:uid="{00000000-0005-0000-0000-0000B1100000}"/>
    <cellStyle name="Cálculo 3 4 5 4" xfId="7957" xr:uid="{00000000-0005-0000-0000-0000B2100000}"/>
    <cellStyle name="Cálculo 3 4 5 4 2" xfId="23065" xr:uid="{00000000-0005-0000-0000-0000B3100000}"/>
    <cellStyle name="Cálculo 3 4 5 5" xfId="18551" xr:uid="{00000000-0005-0000-0000-0000B4100000}"/>
    <cellStyle name="Cálculo 3 4 6" xfId="3749" xr:uid="{00000000-0005-0000-0000-0000B5100000}"/>
    <cellStyle name="Cálculo 3 4 6 2" xfId="6386" xr:uid="{00000000-0005-0000-0000-0000B6100000}"/>
    <cellStyle name="Cálculo 3 4 6 2 2" xfId="12697" xr:uid="{00000000-0005-0000-0000-0000B7100000}"/>
    <cellStyle name="Cálculo 3 4 6 2 2 2" xfId="27805" xr:uid="{00000000-0005-0000-0000-0000B8100000}"/>
    <cellStyle name="Cálculo 3 4 6 2 3" xfId="13935" xr:uid="{00000000-0005-0000-0000-0000B9100000}"/>
    <cellStyle name="Cálculo 3 4 6 2 3 2" xfId="29043" xr:uid="{00000000-0005-0000-0000-0000BA100000}"/>
    <cellStyle name="Cálculo 3 4 6 2 4" xfId="21494" xr:uid="{00000000-0005-0000-0000-0000BB100000}"/>
    <cellStyle name="Cálculo 3 4 6 3" xfId="10131" xr:uid="{00000000-0005-0000-0000-0000BC100000}"/>
    <cellStyle name="Cálculo 3 4 6 3 2" xfId="25239" xr:uid="{00000000-0005-0000-0000-0000BD100000}"/>
    <cellStyle name="Cálculo 3 4 6 4" xfId="7154" xr:uid="{00000000-0005-0000-0000-0000BE100000}"/>
    <cellStyle name="Cálculo 3 4 6 4 2" xfId="22262" xr:uid="{00000000-0005-0000-0000-0000BF100000}"/>
    <cellStyle name="Cálculo 3 4 6 5" xfId="18857" xr:uid="{00000000-0005-0000-0000-0000C0100000}"/>
    <cellStyle name="Cálculo 3 4 7" xfId="4126" xr:uid="{00000000-0005-0000-0000-0000C1100000}"/>
    <cellStyle name="Cálculo 3 4 7 2" xfId="6763" xr:uid="{00000000-0005-0000-0000-0000C2100000}"/>
    <cellStyle name="Cálculo 3 4 7 2 2" xfId="13074" xr:uid="{00000000-0005-0000-0000-0000C3100000}"/>
    <cellStyle name="Cálculo 3 4 7 2 2 2" xfId="28182" xr:uid="{00000000-0005-0000-0000-0000C4100000}"/>
    <cellStyle name="Cálculo 3 4 7 2 3" xfId="16748" xr:uid="{00000000-0005-0000-0000-0000C5100000}"/>
    <cellStyle name="Cálculo 3 4 7 2 3 2" xfId="31856" xr:uid="{00000000-0005-0000-0000-0000C6100000}"/>
    <cellStyle name="Cálculo 3 4 7 2 4" xfId="21871" xr:uid="{00000000-0005-0000-0000-0000C7100000}"/>
    <cellStyle name="Cálculo 3 4 7 3" xfId="10508" xr:uid="{00000000-0005-0000-0000-0000C8100000}"/>
    <cellStyle name="Cálculo 3 4 7 3 2" xfId="25616" xr:uid="{00000000-0005-0000-0000-0000C9100000}"/>
    <cellStyle name="Cálculo 3 4 7 4" xfId="15841" xr:uid="{00000000-0005-0000-0000-0000CA100000}"/>
    <cellStyle name="Cálculo 3 4 7 4 2" xfId="30949" xr:uid="{00000000-0005-0000-0000-0000CB100000}"/>
    <cellStyle name="Cálculo 3 4 7 5" xfId="19234" xr:uid="{00000000-0005-0000-0000-0000CC100000}"/>
    <cellStyle name="Cálculo 3 4 8" xfId="4691" xr:uid="{00000000-0005-0000-0000-0000CD100000}"/>
    <cellStyle name="Cálculo 3 4 8 2" xfId="11073" xr:uid="{00000000-0005-0000-0000-0000CE100000}"/>
    <cellStyle name="Cálculo 3 4 8 2 2" xfId="26181" xr:uid="{00000000-0005-0000-0000-0000CF100000}"/>
    <cellStyle name="Cálculo 3 4 8 3" xfId="14013" xr:uid="{00000000-0005-0000-0000-0000D0100000}"/>
    <cellStyle name="Cálculo 3 4 8 3 2" xfId="29121" xr:uid="{00000000-0005-0000-0000-0000D1100000}"/>
    <cellStyle name="Cálculo 3 4 8 4" xfId="19799" xr:uid="{00000000-0005-0000-0000-0000D2100000}"/>
    <cellStyle name="Cálculo 3 4 9" xfId="8552" xr:uid="{00000000-0005-0000-0000-0000D3100000}"/>
    <cellStyle name="Cálculo 3 4 9 2" xfId="23660" xr:uid="{00000000-0005-0000-0000-0000D4100000}"/>
    <cellStyle name="Cálculo 3 5" xfId="2067" xr:uid="{00000000-0005-0000-0000-0000D5100000}"/>
    <cellStyle name="Cálculo 3 5 10" xfId="14078" xr:uid="{00000000-0005-0000-0000-0000D6100000}"/>
    <cellStyle name="Cálculo 3 5 10 2" xfId="29186" xr:uid="{00000000-0005-0000-0000-0000D7100000}"/>
    <cellStyle name="Cálculo 3 5 11" xfId="17292" xr:uid="{00000000-0005-0000-0000-0000D8100000}"/>
    <cellStyle name="Cálculo 3 5 2" xfId="2827" xr:uid="{00000000-0005-0000-0000-0000D9100000}"/>
    <cellStyle name="Cálculo 3 5 2 2" xfId="5464" xr:uid="{00000000-0005-0000-0000-0000DA100000}"/>
    <cellStyle name="Cálculo 3 5 2 2 2" xfId="14187" xr:uid="{00000000-0005-0000-0000-0000DB100000}"/>
    <cellStyle name="Cálculo 3 5 2 2 2 2" xfId="29295" xr:uid="{00000000-0005-0000-0000-0000DC100000}"/>
    <cellStyle name="Cálculo 3 5 2 2 3" xfId="20572" xr:uid="{00000000-0005-0000-0000-0000DD100000}"/>
    <cellStyle name="Cálculo 3 5 2 3" xfId="9241" xr:uid="{00000000-0005-0000-0000-0000DE100000}"/>
    <cellStyle name="Cálculo 3 5 2 3 2" xfId="24349" xr:uid="{00000000-0005-0000-0000-0000DF100000}"/>
    <cellStyle name="Cálculo 3 5 2 4" xfId="17935" xr:uid="{00000000-0005-0000-0000-0000E0100000}"/>
    <cellStyle name="Cálculo 3 5 3" xfId="3130" xr:uid="{00000000-0005-0000-0000-0000E1100000}"/>
    <cellStyle name="Cálculo 3 5 3 2" xfId="5767" xr:uid="{00000000-0005-0000-0000-0000E2100000}"/>
    <cellStyle name="Cálculo 3 5 3 2 2" xfId="12078" xr:uid="{00000000-0005-0000-0000-0000E3100000}"/>
    <cellStyle name="Cálculo 3 5 3 2 2 2" xfId="27186" xr:uid="{00000000-0005-0000-0000-0000E4100000}"/>
    <cellStyle name="Cálculo 3 5 3 2 3" xfId="14565" xr:uid="{00000000-0005-0000-0000-0000E5100000}"/>
    <cellStyle name="Cálculo 3 5 3 2 3 2" xfId="29673" xr:uid="{00000000-0005-0000-0000-0000E6100000}"/>
    <cellStyle name="Cálculo 3 5 3 2 4" xfId="20875" xr:uid="{00000000-0005-0000-0000-0000E7100000}"/>
    <cellStyle name="Cálculo 3 5 3 3" xfId="9512" xr:uid="{00000000-0005-0000-0000-0000E8100000}"/>
    <cellStyle name="Cálculo 3 5 3 3 2" xfId="24620" xr:uid="{00000000-0005-0000-0000-0000E9100000}"/>
    <cellStyle name="Cálculo 3 5 3 4" xfId="8468" xr:uid="{00000000-0005-0000-0000-0000EA100000}"/>
    <cellStyle name="Cálculo 3 5 3 4 2" xfId="23576" xr:uid="{00000000-0005-0000-0000-0000EB100000}"/>
    <cellStyle name="Cálculo 3 5 3 5" xfId="18238" xr:uid="{00000000-0005-0000-0000-0000EC100000}"/>
    <cellStyle name="Cálculo 3 5 4" xfId="3456" xr:uid="{00000000-0005-0000-0000-0000ED100000}"/>
    <cellStyle name="Cálculo 3 5 4 2" xfId="6093" xr:uid="{00000000-0005-0000-0000-0000EE100000}"/>
    <cellStyle name="Cálculo 3 5 4 2 2" xfId="12404" xr:uid="{00000000-0005-0000-0000-0000EF100000}"/>
    <cellStyle name="Cálculo 3 5 4 2 2 2" xfId="27512" xr:uid="{00000000-0005-0000-0000-0000F0100000}"/>
    <cellStyle name="Cálculo 3 5 4 2 3" xfId="14765" xr:uid="{00000000-0005-0000-0000-0000F1100000}"/>
    <cellStyle name="Cálculo 3 5 4 2 3 2" xfId="29873" xr:uid="{00000000-0005-0000-0000-0000F2100000}"/>
    <cellStyle name="Cálculo 3 5 4 2 4" xfId="21201" xr:uid="{00000000-0005-0000-0000-0000F3100000}"/>
    <cellStyle name="Cálculo 3 5 4 3" xfId="9838" xr:uid="{00000000-0005-0000-0000-0000F4100000}"/>
    <cellStyle name="Cálculo 3 5 4 3 2" xfId="24946" xr:uid="{00000000-0005-0000-0000-0000F5100000}"/>
    <cellStyle name="Cálculo 3 5 4 4" xfId="9266" xr:uid="{00000000-0005-0000-0000-0000F6100000}"/>
    <cellStyle name="Cálculo 3 5 4 4 2" xfId="24374" xr:uid="{00000000-0005-0000-0000-0000F7100000}"/>
    <cellStyle name="Cálculo 3 5 4 5" xfId="18564" xr:uid="{00000000-0005-0000-0000-0000F8100000}"/>
    <cellStyle name="Cálculo 3 5 5" xfId="3762" xr:uid="{00000000-0005-0000-0000-0000F9100000}"/>
    <cellStyle name="Cálculo 3 5 5 2" xfId="6399" xr:uid="{00000000-0005-0000-0000-0000FA100000}"/>
    <cellStyle name="Cálculo 3 5 5 2 2" xfId="12710" xr:uid="{00000000-0005-0000-0000-0000FB100000}"/>
    <cellStyle name="Cálculo 3 5 5 2 2 2" xfId="27818" xr:uid="{00000000-0005-0000-0000-0000FC100000}"/>
    <cellStyle name="Cálculo 3 5 5 2 3" xfId="8288" xr:uid="{00000000-0005-0000-0000-0000FD100000}"/>
    <cellStyle name="Cálculo 3 5 5 2 3 2" xfId="23396" xr:uid="{00000000-0005-0000-0000-0000FE100000}"/>
    <cellStyle name="Cálculo 3 5 5 2 4" xfId="21507" xr:uid="{00000000-0005-0000-0000-0000FF100000}"/>
    <cellStyle name="Cálculo 3 5 5 3" xfId="10144" xr:uid="{00000000-0005-0000-0000-000000110000}"/>
    <cellStyle name="Cálculo 3 5 5 3 2" xfId="25252" xr:uid="{00000000-0005-0000-0000-000001110000}"/>
    <cellStyle name="Cálculo 3 5 5 4" xfId="15771" xr:uid="{00000000-0005-0000-0000-000002110000}"/>
    <cellStyle name="Cálculo 3 5 5 4 2" xfId="30879" xr:uid="{00000000-0005-0000-0000-000003110000}"/>
    <cellStyle name="Cálculo 3 5 5 5" xfId="18870" xr:uid="{00000000-0005-0000-0000-000004110000}"/>
    <cellStyle name="Cálculo 3 5 6" xfId="4139" xr:uid="{00000000-0005-0000-0000-000005110000}"/>
    <cellStyle name="Cálculo 3 5 6 2" xfId="6776" xr:uid="{00000000-0005-0000-0000-000006110000}"/>
    <cellStyle name="Cálculo 3 5 6 2 2" xfId="13087" xr:uid="{00000000-0005-0000-0000-000007110000}"/>
    <cellStyle name="Cálculo 3 5 6 2 2 2" xfId="28195" xr:uid="{00000000-0005-0000-0000-000008110000}"/>
    <cellStyle name="Cálculo 3 5 6 2 3" xfId="16761" xr:uid="{00000000-0005-0000-0000-000009110000}"/>
    <cellStyle name="Cálculo 3 5 6 2 3 2" xfId="31869" xr:uid="{00000000-0005-0000-0000-00000A110000}"/>
    <cellStyle name="Cálculo 3 5 6 2 4" xfId="21884" xr:uid="{00000000-0005-0000-0000-00000B110000}"/>
    <cellStyle name="Cálculo 3 5 6 3" xfId="10521" xr:uid="{00000000-0005-0000-0000-00000C110000}"/>
    <cellStyle name="Cálculo 3 5 6 3 2" xfId="25629" xr:uid="{00000000-0005-0000-0000-00000D110000}"/>
    <cellStyle name="Cálculo 3 5 6 4" xfId="8133" xr:uid="{00000000-0005-0000-0000-00000E110000}"/>
    <cellStyle name="Cálculo 3 5 6 4 2" xfId="23241" xr:uid="{00000000-0005-0000-0000-00000F110000}"/>
    <cellStyle name="Cálculo 3 5 6 5" xfId="19247" xr:uid="{00000000-0005-0000-0000-000010110000}"/>
    <cellStyle name="Cálculo 3 5 7" xfId="4704" xr:uid="{00000000-0005-0000-0000-000011110000}"/>
    <cellStyle name="Cálculo 3 5 7 2" xfId="11086" xr:uid="{00000000-0005-0000-0000-000012110000}"/>
    <cellStyle name="Cálculo 3 5 7 2 2" xfId="26194" xr:uid="{00000000-0005-0000-0000-000013110000}"/>
    <cellStyle name="Cálculo 3 5 7 3" xfId="14126" xr:uid="{00000000-0005-0000-0000-000014110000}"/>
    <cellStyle name="Cálculo 3 5 7 3 2" xfId="29234" xr:uid="{00000000-0005-0000-0000-000015110000}"/>
    <cellStyle name="Cálculo 3 5 7 4" xfId="19812" xr:uid="{00000000-0005-0000-0000-000016110000}"/>
    <cellStyle name="Cálculo 3 5 8" xfId="8565" xr:uid="{00000000-0005-0000-0000-000017110000}"/>
    <cellStyle name="Cálculo 3 5 8 2" xfId="23673" xr:uid="{00000000-0005-0000-0000-000018110000}"/>
    <cellStyle name="Cálculo 3 5 9" xfId="15809" xr:uid="{00000000-0005-0000-0000-000019110000}"/>
    <cellStyle name="Cálculo 3 5 9 2" xfId="30917" xr:uid="{00000000-0005-0000-0000-00001A110000}"/>
    <cellStyle name="Cálculo 4" xfId="761" xr:uid="{00000000-0005-0000-0000-00001B110000}"/>
    <cellStyle name="Cálculo 4 2" xfId="1835" xr:uid="{00000000-0005-0000-0000-00001C110000}"/>
    <cellStyle name="Cálculo 4 2 10" xfId="8336" xr:uid="{00000000-0005-0000-0000-00001D110000}"/>
    <cellStyle name="Cálculo 4 2 10 2" xfId="23444" xr:uid="{00000000-0005-0000-0000-00001E110000}"/>
    <cellStyle name="Cálculo 4 2 11" xfId="7498" xr:uid="{00000000-0005-0000-0000-00001F110000}"/>
    <cellStyle name="Cálculo 4 2 11 2" xfId="22606" xr:uid="{00000000-0005-0000-0000-000020110000}"/>
    <cellStyle name="Cálculo 4 2 12" xfId="14883" xr:uid="{00000000-0005-0000-0000-000021110000}"/>
    <cellStyle name="Cálculo 4 2 12 2" xfId="29991" xr:uid="{00000000-0005-0000-0000-000022110000}"/>
    <cellStyle name="Cálculo 4 2 13" xfId="17060" xr:uid="{00000000-0005-0000-0000-000023110000}"/>
    <cellStyle name="Cálculo 4 2 2" xfId="2395" xr:uid="{00000000-0005-0000-0000-000024110000}"/>
    <cellStyle name="Cálculo 4 2 2 2" xfId="5032" xr:uid="{00000000-0005-0000-0000-000025110000}"/>
    <cellStyle name="Cálculo 4 2 2 2 2" xfId="11396" xr:uid="{00000000-0005-0000-0000-000026110000}"/>
    <cellStyle name="Cálculo 4 2 2 2 2 2" xfId="26504" xr:uid="{00000000-0005-0000-0000-000027110000}"/>
    <cellStyle name="Cálculo 4 2 2 2 3" xfId="8015" xr:uid="{00000000-0005-0000-0000-000028110000}"/>
    <cellStyle name="Cálculo 4 2 2 2 3 2" xfId="23123" xr:uid="{00000000-0005-0000-0000-000029110000}"/>
    <cellStyle name="Cálculo 4 2 2 2 4" xfId="20140" xr:uid="{00000000-0005-0000-0000-00002A110000}"/>
    <cellStyle name="Cálculo 4 2 2 3" xfId="8862" xr:uid="{00000000-0005-0000-0000-00002B110000}"/>
    <cellStyle name="Cálculo 4 2 2 3 2" xfId="23970" xr:uid="{00000000-0005-0000-0000-00002C110000}"/>
    <cellStyle name="Cálculo 4 2 3" xfId="2225" xr:uid="{00000000-0005-0000-0000-00002D110000}"/>
    <cellStyle name="Cálculo 4 2 3 2" xfId="4862" xr:uid="{00000000-0005-0000-0000-00002E110000}"/>
    <cellStyle name="Cálculo 4 2 3 2 2" xfId="14535" xr:uid="{00000000-0005-0000-0000-00002F110000}"/>
    <cellStyle name="Cálculo 4 2 3 2 2 2" xfId="29643" xr:uid="{00000000-0005-0000-0000-000030110000}"/>
    <cellStyle name="Cálculo 4 2 3 2 3" xfId="19970" xr:uid="{00000000-0005-0000-0000-000031110000}"/>
    <cellStyle name="Cálculo 4 2 3 3" xfId="13566" xr:uid="{00000000-0005-0000-0000-000032110000}"/>
    <cellStyle name="Cálculo 4 2 3 3 2" xfId="28674" xr:uid="{00000000-0005-0000-0000-000033110000}"/>
    <cellStyle name="Cálculo 4 2 3 4" xfId="17450" xr:uid="{00000000-0005-0000-0000-000034110000}"/>
    <cellStyle name="Cálculo 4 2 4" xfId="2929" xr:uid="{00000000-0005-0000-0000-000035110000}"/>
    <cellStyle name="Cálculo 4 2 4 2" xfId="5566" xr:uid="{00000000-0005-0000-0000-000036110000}"/>
    <cellStyle name="Cálculo 4 2 4 2 2" xfId="11877" xr:uid="{00000000-0005-0000-0000-000037110000}"/>
    <cellStyle name="Cálculo 4 2 4 2 2 2" xfId="26985" xr:uid="{00000000-0005-0000-0000-000038110000}"/>
    <cellStyle name="Cálculo 4 2 4 2 3" xfId="7319" xr:uid="{00000000-0005-0000-0000-000039110000}"/>
    <cellStyle name="Cálculo 4 2 4 2 3 2" xfId="22427" xr:uid="{00000000-0005-0000-0000-00003A110000}"/>
    <cellStyle name="Cálculo 4 2 4 2 4" xfId="20674" xr:uid="{00000000-0005-0000-0000-00003B110000}"/>
    <cellStyle name="Cálculo 4 2 4 3" xfId="9311" xr:uid="{00000000-0005-0000-0000-00003C110000}"/>
    <cellStyle name="Cálculo 4 2 4 3 2" xfId="24419" xr:uid="{00000000-0005-0000-0000-00003D110000}"/>
    <cellStyle name="Cálculo 4 2 4 4" xfId="14938" xr:uid="{00000000-0005-0000-0000-00003E110000}"/>
    <cellStyle name="Cálculo 4 2 4 4 2" xfId="30046" xr:uid="{00000000-0005-0000-0000-00003F110000}"/>
    <cellStyle name="Cálculo 4 2 4 5" xfId="18037" xr:uid="{00000000-0005-0000-0000-000040110000}"/>
    <cellStyle name="Cálculo 4 2 5" xfId="3255" xr:uid="{00000000-0005-0000-0000-000041110000}"/>
    <cellStyle name="Cálculo 4 2 5 2" xfId="5892" xr:uid="{00000000-0005-0000-0000-000042110000}"/>
    <cellStyle name="Cálculo 4 2 5 2 2" xfId="12203" xr:uid="{00000000-0005-0000-0000-000043110000}"/>
    <cellStyle name="Cálculo 4 2 5 2 2 2" xfId="27311" xr:uid="{00000000-0005-0000-0000-000044110000}"/>
    <cellStyle name="Cálculo 4 2 5 2 3" xfId="14307" xr:uid="{00000000-0005-0000-0000-000045110000}"/>
    <cellStyle name="Cálculo 4 2 5 2 3 2" xfId="29415" xr:uid="{00000000-0005-0000-0000-000046110000}"/>
    <cellStyle name="Cálculo 4 2 5 2 4" xfId="21000" xr:uid="{00000000-0005-0000-0000-000047110000}"/>
    <cellStyle name="Cálculo 4 2 5 3" xfId="9637" xr:uid="{00000000-0005-0000-0000-000048110000}"/>
    <cellStyle name="Cálculo 4 2 5 3 2" xfId="24745" xr:uid="{00000000-0005-0000-0000-000049110000}"/>
    <cellStyle name="Cálculo 4 2 5 4" xfId="8212" xr:uid="{00000000-0005-0000-0000-00004A110000}"/>
    <cellStyle name="Cálculo 4 2 5 4 2" xfId="23320" xr:uid="{00000000-0005-0000-0000-00004B110000}"/>
    <cellStyle name="Cálculo 4 2 5 5" xfId="18363" xr:uid="{00000000-0005-0000-0000-00004C110000}"/>
    <cellStyle name="Cálculo 4 2 6" xfId="3561" xr:uid="{00000000-0005-0000-0000-00004D110000}"/>
    <cellStyle name="Cálculo 4 2 6 2" xfId="6198" xr:uid="{00000000-0005-0000-0000-00004E110000}"/>
    <cellStyle name="Cálculo 4 2 6 2 2" xfId="12509" xr:uid="{00000000-0005-0000-0000-00004F110000}"/>
    <cellStyle name="Cálculo 4 2 6 2 2 2" xfId="27617" xr:uid="{00000000-0005-0000-0000-000050110000}"/>
    <cellStyle name="Cálculo 4 2 6 2 3" xfId="13786" xr:uid="{00000000-0005-0000-0000-000051110000}"/>
    <cellStyle name="Cálculo 4 2 6 2 3 2" xfId="28894" xr:uid="{00000000-0005-0000-0000-000052110000}"/>
    <cellStyle name="Cálculo 4 2 6 2 4" xfId="21306" xr:uid="{00000000-0005-0000-0000-000053110000}"/>
    <cellStyle name="Cálculo 4 2 6 3" xfId="9943" xr:uid="{00000000-0005-0000-0000-000054110000}"/>
    <cellStyle name="Cálculo 4 2 6 3 2" xfId="25051" xr:uid="{00000000-0005-0000-0000-000055110000}"/>
    <cellStyle name="Cálculo 4 2 6 4" xfId="13384" xr:uid="{00000000-0005-0000-0000-000056110000}"/>
    <cellStyle name="Cálculo 4 2 6 4 2" xfId="28492" xr:uid="{00000000-0005-0000-0000-000057110000}"/>
    <cellStyle name="Cálculo 4 2 6 5" xfId="18669" xr:uid="{00000000-0005-0000-0000-000058110000}"/>
    <cellStyle name="Cálculo 4 2 7" xfId="3907" xr:uid="{00000000-0005-0000-0000-000059110000}"/>
    <cellStyle name="Cálculo 4 2 7 2" xfId="6544" xr:uid="{00000000-0005-0000-0000-00005A110000}"/>
    <cellStyle name="Cálculo 4 2 7 2 2" xfId="12855" xr:uid="{00000000-0005-0000-0000-00005B110000}"/>
    <cellStyle name="Cálculo 4 2 7 2 2 2" xfId="27963" xr:uid="{00000000-0005-0000-0000-00005C110000}"/>
    <cellStyle name="Cálculo 4 2 7 2 3" xfId="15052" xr:uid="{00000000-0005-0000-0000-00005D110000}"/>
    <cellStyle name="Cálculo 4 2 7 2 3 2" xfId="30160" xr:uid="{00000000-0005-0000-0000-00005E110000}"/>
    <cellStyle name="Cálculo 4 2 7 2 4" xfId="21652" xr:uid="{00000000-0005-0000-0000-00005F110000}"/>
    <cellStyle name="Cálculo 4 2 7 3" xfId="10289" xr:uid="{00000000-0005-0000-0000-000060110000}"/>
    <cellStyle name="Cálculo 4 2 7 3 2" xfId="25397" xr:uid="{00000000-0005-0000-0000-000061110000}"/>
    <cellStyle name="Cálculo 4 2 7 4" xfId="13622" xr:uid="{00000000-0005-0000-0000-000062110000}"/>
    <cellStyle name="Cálculo 4 2 7 4 2" xfId="28730" xr:uid="{00000000-0005-0000-0000-000063110000}"/>
    <cellStyle name="Cálculo 4 2 7 5" xfId="19015" xr:uid="{00000000-0005-0000-0000-000064110000}"/>
    <cellStyle name="Cálculo 4 2 8" xfId="4271" xr:uid="{00000000-0005-0000-0000-000065110000}"/>
    <cellStyle name="Cálculo 4 2 8 2" xfId="6908" xr:uid="{00000000-0005-0000-0000-000066110000}"/>
    <cellStyle name="Cálculo 4 2 8 2 2" xfId="13219" xr:uid="{00000000-0005-0000-0000-000067110000}"/>
    <cellStyle name="Cálculo 4 2 8 2 2 2" xfId="28327" xr:uid="{00000000-0005-0000-0000-000068110000}"/>
    <cellStyle name="Cálculo 4 2 8 2 3" xfId="16883" xr:uid="{00000000-0005-0000-0000-000069110000}"/>
    <cellStyle name="Cálculo 4 2 8 2 3 2" xfId="31991" xr:uid="{00000000-0005-0000-0000-00006A110000}"/>
    <cellStyle name="Cálculo 4 2 8 2 4" xfId="22016" xr:uid="{00000000-0005-0000-0000-00006B110000}"/>
    <cellStyle name="Cálculo 4 2 8 3" xfId="10653" xr:uid="{00000000-0005-0000-0000-00006C110000}"/>
    <cellStyle name="Cálculo 4 2 8 3 2" xfId="25761" xr:uid="{00000000-0005-0000-0000-00006D110000}"/>
    <cellStyle name="Cálculo 4 2 8 4" xfId="15808" xr:uid="{00000000-0005-0000-0000-00006E110000}"/>
    <cellStyle name="Cálculo 4 2 8 4 2" xfId="30916" xr:uid="{00000000-0005-0000-0000-00006F110000}"/>
    <cellStyle name="Cálculo 4 2 8 5" xfId="19379" xr:uid="{00000000-0005-0000-0000-000070110000}"/>
    <cellStyle name="Cálculo 4 2 9" xfId="4472" xr:uid="{00000000-0005-0000-0000-000071110000}"/>
    <cellStyle name="Cálculo 4 2 9 2" xfId="10854" xr:uid="{00000000-0005-0000-0000-000072110000}"/>
    <cellStyle name="Cálculo 4 2 9 2 2" xfId="25962" xr:uid="{00000000-0005-0000-0000-000073110000}"/>
    <cellStyle name="Cálculo 4 2 9 3" xfId="7787" xr:uid="{00000000-0005-0000-0000-000074110000}"/>
    <cellStyle name="Cálculo 4 2 9 3 2" xfId="22895" xr:uid="{00000000-0005-0000-0000-000075110000}"/>
    <cellStyle name="Cálculo 4 2 9 4" xfId="19580" xr:uid="{00000000-0005-0000-0000-000076110000}"/>
    <cellStyle name="Cálculo 4 3" xfId="1818" xr:uid="{00000000-0005-0000-0000-000077110000}"/>
    <cellStyle name="Cálculo 4 3 10" xfId="11661" xr:uid="{00000000-0005-0000-0000-000078110000}"/>
    <cellStyle name="Cálculo 4 3 10 2" xfId="26769" xr:uid="{00000000-0005-0000-0000-000079110000}"/>
    <cellStyle name="Cálculo 4 3 11" xfId="14442" xr:uid="{00000000-0005-0000-0000-00007A110000}"/>
    <cellStyle name="Cálculo 4 3 11 2" xfId="29550" xr:uid="{00000000-0005-0000-0000-00007B110000}"/>
    <cellStyle name="Cálculo 4 3 12" xfId="17043" xr:uid="{00000000-0005-0000-0000-00007C110000}"/>
    <cellStyle name="Cálculo 4 3 2" xfId="2378" xr:uid="{00000000-0005-0000-0000-00007D110000}"/>
    <cellStyle name="Cálculo 4 3 2 2" xfId="5015" xr:uid="{00000000-0005-0000-0000-00007E110000}"/>
    <cellStyle name="Cálculo 4 3 2 2 2" xfId="11379" xr:uid="{00000000-0005-0000-0000-00007F110000}"/>
    <cellStyle name="Cálculo 4 3 2 2 2 2" xfId="26487" xr:uid="{00000000-0005-0000-0000-000080110000}"/>
    <cellStyle name="Cálculo 4 3 2 2 3" xfId="14853" xr:uid="{00000000-0005-0000-0000-000081110000}"/>
    <cellStyle name="Cálculo 4 3 2 2 3 2" xfId="29961" xr:uid="{00000000-0005-0000-0000-000082110000}"/>
    <cellStyle name="Cálculo 4 3 2 2 4" xfId="20123" xr:uid="{00000000-0005-0000-0000-000083110000}"/>
    <cellStyle name="Cálculo 4 3 2 3" xfId="8845" xr:uid="{00000000-0005-0000-0000-000084110000}"/>
    <cellStyle name="Cálculo 4 3 2 3 2" xfId="23953" xr:uid="{00000000-0005-0000-0000-000085110000}"/>
    <cellStyle name="Cálculo 4 3 2 4" xfId="15289" xr:uid="{00000000-0005-0000-0000-000086110000}"/>
    <cellStyle name="Cálculo 4 3 2 4 2" xfId="30397" xr:uid="{00000000-0005-0000-0000-000087110000}"/>
    <cellStyle name="Cálculo 4 3 2 5" xfId="15297" xr:uid="{00000000-0005-0000-0000-000088110000}"/>
    <cellStyle name="Cálculo 4 3 2 5 2" xfId="30405" xr:uid="{00000000-0005-0000-0000-000089110000}"/>
    <cellStyle name="Cálculo 4 3 2 6" xfId="17586" xr:uid="{00000000-0005-0000-0000-00008A110000}"/>
    <cellStyle name="Cálculo 4 3 3" xfId="2242" xr:uid="{00000000-0005-0000-0000-00008B110000}"/>
    <cellStyle name="Cálculo 4 3 3 2" xfId="4879" xr:uid="{00000000-0005-0000-0000-00008C110000}"/>
    <cellStyle name="Cálculo 4 3 3 2 2" xfId="15946" xr:uid="{00000000-0005-0000-0000-00008D110000}"/>
    <cellStyle name="Cálculo 4 3 3 2 2 2" xfId="31054" xr:uid="{00000000-0005-0000-0000-00008E110000}"/>
    <cellStyle name="Cálculo 4 3 3 2 3" xfId="19987" xr:uid="{00000000-0005-0000-0000-00008F110000}"/>
    <cellStyle name="Cálculo 4 3 3 3" xfId="14289" xr:uid="{00000000-0005-0000-0000-000090110000}"/>
    <cellStyle name="Cálculo 4 3 3 3 2" xfId="29397" xr:uid="{00000000-0005-0000-0000-000091110000}"/>
    <cellStyle name="Cálculo 4 3 3 4" xfId="17467" xr:uid="{00000000-0005-0000-0000-000092110000}"/>
    <cellStyle name="Cálculo 4 3 4" xfId="2344" xr:uid="{00000000-0005-0000-0000-000093110000}"/>
    <cellStyle name="Cálculo 4 3 4 2" xfId="4981" xr:uid="{00000000-0005-0000-0000-000094110000}"/>
    <cellStyle name="Cálculo 4 3 4 2 2" xfId="11345" xr:uid="{00000000-0005-0000-0000-000095110000}"/>
    <cellStyle name="Cálculo 4 3 4 2 2 2" xfId="26453" xr:uid="{00000000-0005-0000-0000-000096110000}"/>
    <cellStyle name="Cálculo 4 3 4 2 3" xfId="15860" xr:uid="{00000000-0005-0000-0000-000097110000}"/>
    <cellStyle name="Cálculo 4 3 4 2 3 2" xfId="30968" xr:uid="{00000000-0005-0000-0000-000098110000}"/>
    <cellStyle name="Cálculo 4 3 4 2 4" xfId="20089" xr:uid="{00000000-0005-0000-0000-000099110000}"/>
    <cellStyle name="Cálculo 4 3 4 3" xfId="8811" xr:uid="{00000000-0005-0000-0000-00009A110000}"/>
    <cellStyle name="Cálculo 4 3 4 3 2" xfId="23919" xr:uid="{00000000-0005-0000-0000-00009B110000}"/>
    <cellStyle name="Cálculo 4 3 4 4" xfId="13829" xr:uid="{00000000-0005-0000-0000-00009C110000}"/>
    <cellStyle name="Cálculo 4 3 4 4 2" xfId="28937" xr:uid="{00000000-0005-0000-0000-00009D110000}"/>
    <cellStyle name="Cálculo 4 3 4 5" xfId="17569" xr:uid="{00000000-0005-0000-0000-00009E110000}"/>
    <cellStyle name="Cálculo 4 3 5" xfId="3238" xr:uid="{00000000-0005-0000-0000-00009F110000}"/>
    <cellStyle name="Cálculo 4 3 5 2" xfId="5875" xr:uid="{00000000-0005-0000-0000-0000A0110000}"/>
    <cellStyle name="Cálculo 4 3 5 2 2" xfId="12186" xr:uid="{00000000-0005-0000-0000-0000A1110000}"/>
    <cellStyle name="Cálculo 4 3 5 2 2 2" xfId="27294" xr:uid="{00000000-0005-0000-0000-0000A2110000}"/>
    <cellStyle name="Cálculo 4 3 5 2 3" xfId="7463" xr:uid="{00000000-0005-0000-0000-0000A3110000}"/>
    <cellStyle name="Cálculo 4 3 5 2 3 2" xfId="22571" xr:uid="{00000000-0005-0000-0000-0000A4110000}"/>
    <cellStyle name="Cálculo 4 3 5 2 4" xfId="20983" xr:uid="{00000000-0005-0000-0000-0000A5110000}"/>
    <cellStyle name="Cálculo 4 3 5 3" xfId="9620" xr:uid="{00000000-0005-0000-0000-0000A6110000}"/>
    <cellStyle name="Cálculo 4 3 5 3 2" xfId="24728" xr:uid="{00000000-0005-0000-0000-0000A7110000}"/>
    <cellStyle name="Cálculo 4 3 5 4" xfId="13934" xr:uid="{00000000-0005-0000-0000-0000A8110000}"/>
    <cellStyle name="Cálculo 4 3 5 4 2" xfId="29042" xr:uid="{00000000-0005-0000-0000-0000A9110000}"/>
    <cellStyle name="Cálculo 4 3 5 5" xfId="18346" xr:uid="{00000000-0005-0000-0000-0000AA110000}"/>
    <cellStyle name="Cálculo 4 3 6" xfId="2320" xr:uid="{00000000-0005-0000-0000-0000AB110000}"/>
    <cellStyle name="Cálculo 4 3 6 2" xfId="4957" xr:uid="{00000000-0005-0000-0000-0000AC110000}"/>
    <cellStyle name="Cálculo 4 3 6 2 2" xfId="11321" xr:uid="{00000000-0005-0000-0000-0000AD110000}"/>
    <cellStyle name="Cálculo 4 3 6 2 2 2" xfId="26429" xr:uid="{00000000-0005-0000-0000-0000AE110000}"/>
    <cellStyle name="Cálculo 4 3 6 2 3" xfId="14653" xr:uid="{00000000-0005-0000-0000-0000AF110000}"/>
    <cellStyle name="Cálculo 4 3 6 2 3 2" xfId="29761" xr:uid="{00000000-0005-0000-0000-0000B0110000}"/>
    <cellStyle name="Cálculo 4 3 6 2 4" xfId="20065" xr:uid="{00000000-0005-0000-0000-0000B1110000}"/>
    <cellStyle name="Cálculo 4 3 6 3" xfId="8787" xr:uid="{00000000-0005-0000-0000-0000B2110000}"/>
    <cellStyle name="Cálculo 4 3 6 3 2" xfId="23895" xr:uid="{00000000-0005-0000-0000-0000B3110000}"/>
    <cellStyle name="Cálculo 4 3 6 4" xfId="16376" xr:uid="{00000000-0005-0000-0000-0000B4110000}"/>
    <cellStyle name="Cálculo 4 3 6 4 2" xfId="31484" xr:uid="{00000000-0005-0000-0000-0000B5110000}"/>
    <cellStyle name="Cálculo 4 3 6 5" xfId="17545" xr:uid="{00000000-0005-0000-0000-0000B6110000}"/>
    <cellStyle name="Cálculo 4 3 7" xfId="3890" xr:uid="{00000000-0005-0000-0000-0000B7110000}"/>
    <cellStyle name="Cálculo 4 3 7 2" xfId="6527" xr:uid="{00000000-0005-0000-0000-0000B8110000}"/>
    <cellStyle name="Cálculo 4 3 7 2 2" xfId="12838" xr:uid="{00000000-0005-0000-0000-0000B9110000}"/>
    <cellStyle name="Cálculo 4 3 7 2 2 2" xfId="27946" xr:uid="{00000000-0005-0000-0000-0000BA110000}"/>
    <cellStyle name="Cálculo 4 3 7 2 3" xfId="14953" xr:uid="{00000000-0005-0000-0000-0000BB110000}"/>
    <cellStyle name="Cálculo 4 3 7 2 3 2" xfId="30061" xr:uid="{00000000-0005-0000-0000-0000BC110000}"/>
    <cellStyle name="Cálculo 4 3 7 2 4" xfId="21635" xr:uid="{00000000-0005-0000-0000-0000BD110000}"/>
    <cellStyle name="Cálculo 4 3 7 3" xfId="10272" xr:uid="{00000000-0005-0000-0000-0000BE110000}"/>
    <cellStyle name="Cálculo 4 3 7 3 2" xfId="25380" xr:uid="{00000000-0005-0000-0000-0000BF110000}"/>
    <cellStyle name="Cálculo 4 3 7 4" xfId="7385" xr:uid="{00000000-0005-0000-0000-0000C0110000}"/>
    <cellStyle name="Cálculo 4 3 7 4 2" xfId="22493" xr:uid="{00000000-0005-0000-0000-0000C1110000}"/>
    <cellStyle name="Cálculo 4 3 7 5" xfId="18998" xr:uid="{00000000-0005-0000-0000-0000C2110000}"/>
    <cellStyle name="Cálculo 4 3 8" xfId="4455" xr:uid="{00000000-0005-0000-0000-0000C3110000}"/>
    <cellStyle name="Cálculo 4 3 8 2" xfId="10837" xr:uid="{00000000-0005-0000-0000-0000C4110000}"/>
    <cellStyle name="Cálculo 4 3 8 2 2" xfId="25945" xr:uid="{00000000-0005-0000-0000-0000C5110000}"/>
    <cellStyle name="Cálculo 4 3 8 3" xfId="16035" xr:uid="{00000000-0005-0000-0000-0000C6110000}"/>
    <cellStyle name="Cálculo 4 3 8 3 2" xfId="31143" xr:uid="{00000000-0005-0000-0000-0000C7110000}"/>
    <cellStyle name="Cálculo 4 3 8 4" xfId="19563" xr:uid="{00000000-0005-0000-0000-0000C8110000}"/>
    <cellStyle name="Cálculo 4 3 9" xfId="8319" xr:uid="{00000000-0005-0000-0000-0000C9110000}"/>
    <cellStyle name="Cálculo 4 3 9 2" xfId="23427" xr:uid="{00000000-0005-0000-0000-0000CA110000}"/>
    <cellStyle name="Cálculo 4 4" xfId="2055" xr:uid="{00000000-0005-0000-0000-0000CB110000}"/>
    <cellStyle name="Cálculo 4 4 10" xfId="9245" xr:uid="{00000000-0005-0000-0000-0000CC110000}"/>
    <cellStyle name="Cálculo 4 4 10 2" xfId="24353" xr:uid="{00000000-0005-0000-0000-0000CD110000}"/>
    <cellStyle name="Cálculo 4 4 11" xfId="15227" xr:uid="{00000000-0005-0000-0000-0000CE110000}"/>
    <cellStyle name="Cálculo 4 4 11 2" xfId="30335" xr:uid="{00000000-0005-0000-0000-0000CF110000}"/>
    <cellStyle name="Cálculo 4 4 12" xfId="17280" xr:uid="{00000000-0005-0000-0000-0000D0110000}"/>
    <cellStyle name="Cálculo 4 4 2" xfId="2562" xr:uid="{00000000-0005-0000-0000-0000D1110000}"/>
    <cellStyle name="Cálculo 4 4 2 2" xfId="5199" xr:uid="{00000000-0005-0000-0000-0000D2110000}"/>
    <cellStyle name="Cálculo 4 4 2 2 2" xfId="11563" xr:uid="{00000000-0005-0000-0000-0000D3110000}"/>
    <cellStyle name="Cálculo 4 4 2 2 2 2" xfId="26671" xr:uid="{00000000-0005-0000-0000-0000D4110000}"/>
    <cellStyle name="Cálculo 4 4 2 2 3" xfId="7972" xr:uid="{00000000-0005-0000-0000-0000D5110000}"/>
    <cellStyle name="Cálculo 4 4 2 2 3 2" xfId="23080" xr:uid="{00000000-0005-0000-0000-0000D6110000}"/>
    <cellStyle name="Cálculo 4 4 2 2 4" xfId="20307" xr:uid="{00000000-0005-0000-0000-0000D7110000}"/>
    <cellStyle name="Cálculo 4 4 2 3" xfId="9029" xr:uid="{00000000-0005-0000-0000-0000D8110000}"/>
    <cellStyle name="Cálculo 4 4 2 3 2" xfId="24137" xr:uid="{00000000-0005-0000-0000-0000D9110000}"/>
    <cellStyle name="Cálculo 4 4 2 4" xfId="15704" xr:uid="{00000000-0005-0000-0000-0000DA110000}"/>
    <cellStyle name="Cálculo 4 4 2 4 2" xfId="30812" xr:uid="{00000000-0005-0000-0000-0000DB110000}"/>
    <cellStyle name="Cálculo 4 4 2 5" xfId="15761" xr:uid="{00000000-0005-0000-0000-0000DC110000}"/>
    <cellStyle name="Cálculo 4 4 2 5 2" xfId="30869" xr:uid="{00000000-0005-0000-0000-0000DD110000}"/>
    <cellStyle name="Cálculo 4 4 2 6" xfId="17670" xr:uid="{00000000-0005-0000-0000-0000DE110000}"/>
    <cellStyle name="Cálculo 4 4 3" xfId="2815" xr:uid="{00000000-0005-0000-0000-0000DF110000}"/>
    <cellStyle name="Cálculo 4 4 3 2" xfId="5452" xr:uid="{00000000-0005-0000-0000-0000E0110000}"/>
    <cellStyle name="Cálculo 4 4 3 2 2" xfId="15971" xr:uid="{00000000-0005-0000-0000-0000E1110000}"/>
    <cellStyle name="Cálculo 4 4 3 2 2 2" xfId="31079" xr:uid="{00000000-0005-0000-0000-0000E2110000}"/>
    <cellStyle name="Cálculo 4 4 3 2 3" xfId="20560" xr:uid="{00000000-0005-0000-0000-0000E3110000}"/>
    <cellStyle name="Cálculo 4 4 3 3" xfId="15258" xr:uid="{00000000-0005-0000-0000-0000E4110000}"/>
    <cellStyle name="Cálculo 4 4 3 3 2" xfId="30366" xr:uid="{00000000-0005-0000-0000-0000E5110000}"/>
    <cellStyle name="Cálculo 4 4 3 4" xfId="17923" xr:uid="{00000000-0005-0000-0000-0000E6110000}"/>
    <cellStyle name="Cálculo 4 4 4" xfId="3118" xr:uid="{00000000-0005-0000-0000-0000E7110000}"/>
    <cellStyle name="Cálculo 4 4 4 2" xfId="5755" xr:uid="{00000000-0005-0000-0000-0000E8110000}"/>
    <cellStyle name="Cálculo 4 4 4 2 2" xfId="12066" xr:uid="{00000000-0005-0000-0000-0000E9110000}"/>
    <cellStyle name="Cálculo 4 4 4 2 2 2" xfId="27174" xr:uid="{00000000-0005-0000-0000-0000EA110000}"/>
    <cellStyle name="Cálculo 4 4 4 2 3" xfId="15445" xr:uid="{00000000-0005-0000-0000-0000EB110000}"/>
    <cellStyle name="Cálculo 4 4 4 2 3 2" xfId="30553" xr:uid="{00000000-0005-0000-0000-0000EC110000}"/>
    <cellStyle name="Cálculo 4 4 4 2 4" xfId="20863" xr:uid="{00000000-0005-0000-0000-0000ED110000}"/>
    <cellStyle name="Cálculo 4 4 4 3" xfId="9500" xr:uid="{00000000-0005-0000-0000-0000EE110000}"/>
    <cellStyle name="Cálculo 4 4 4 3 2" xfId="24608" xr:uid="{00000000-0005-0000-0000-0000EF110000}"/>
    <cellStyle name="Cálculo 4 4 4 4" xfId="13679" xr:uid="{00000000-0005-0000-0000-0000F0110000}"/>
    <cellStyle name="Cálculo 4 4 4 4 2" xfId="28787" xr:uid="{00000000-0005-0000-0000-0000F1110000}"/>
    <cellStyle name="Cálculo 4 4 4 5" xfId="18226" xr:uid="{00000000-0005-0000-0000-0000F2110000}"/>
    <cellStyle name="Cálculo 4 4 5" xfId="3444" xr:uid="{00000000-0005-0000-0000-0000F3110000}"/>
    <cellStyle name="Cálculo 4 4 5 2" xfId="6081" xr:uid="{00000000-0005-0000-0000-0000F4110000}"/>
    <cellStyle name="Cálculo 4 4 5 2 2" xfId="12392" xr:uid="{00000000-0005-0000-0000-0000F5110000}"/>
    <cellStyle name="Cálculo 4 4 5 2 2 2" xfId="27500" xr:uid="{00000000-0005-0000-0000-0000F6110000}"/>
    <cellStyle name="Cálculo 4 4 5 2 3" xfId="16356" xr:uid="{00000000-0005-0000-0000-0000F7110000}"/>
    <cellStyle name="Cálculo 4 4 5 2 3 2" xfId="31464" xr:uid="{00000000-0005-0000-0000-0000F8110000}"/>
    <cellStyle name="Cálculo 4 4 5 2 4" xfId="21189" xr:uid="{00000000-0005-0000-0000-0000F9110000}"/>
    <cellStyle name="Cálculo 4 4 5 3" xfId="9826" xr:uid="{00000000-0005-0000-0000-0000FA110000}"/>
    <cellStyle name="Cálculo 4 4 5 3 2" xfId="24934" xr:uid="{00000000-0005-0000-0000-0000FB110000}"/>
    <cellStyle name="Cálculo 4 4 5 4" xfId="15136" xr:uid="{00000000-0005-0000-0000-0000FC110000}"/>
    <cellStyle name="Cálculo 4 4 5 4 2" xfId="30244" xr:uid="{00000000-0005-0000-0000-0000FD110000}"/>
    <cellStyle name="Cálculo 4 4 5 5" xfId="18552" xr:uid="{00000000-0005-0000-0000-0000FE110000}"/>
    <cellStyle name="Cálculo 4 4 6" xfId="3750" xr:uid="{00000000-0005-0000-0000-0000FF110000}"/>
    <cellStyle name="Cálculo 4 4 6 2" xfId="6387" xr:uid="{00000000-0005-0000-0000-000000120000}"/>
    <cellStyle name="Cálculo 4 4 6 2 2" xfId="12698" xr:uid="{00000000-0005-0000-0000-000001120000}"/>
    <cellStyle name="Cálculo 4 4 6 2 2 2" xfId="27806" xr:uid="{00000000-0005-0000-0000-000002120000}"/>
    <cellStyle name="Cálculo 4 4 6 2 3" xfId="13805" xr:uid="{00000000-0005-0000-0000-000003120000}"/>
    <cellStyle name="Cálculo 4 4 6 2 3 2" xfId="28913" xr:uid="{00000000-0005-0000-0000-000004120000}"/>
    <cellStyle name="Cálculo 4 4 6 2 4" xfId="21495" xr:uid="{00000000-0005-0000-0000-000005120000}"/>
    <cellStyle name="Cálculo 4 4 6 3" xfId="10132" xr:uid="{00000000-0005-0000-0000-000006120000}"/>
    <cellStyle name="Cálculo 4 4 6 3 2" xfId="25240" xr:uid="{00000000-0005-0000-0000-000007120000}"/>
    <cellStyle name="Cálculo 4 4 6 4" xfId="14011" xr:uid="{00000000-0005-0000-0000-000008120000}"/>
    <cellStyle name="Cálculo 4 4 6 4 2" xfId="29119" xr:uid="{00000000-0005-0000-0000-000009120000}"/>
    <cellStyle name="Cálculo 4 4 6 5" xfId="18858" xr:uid="{00000000-0005-0000-0000-00000A120000}"/>
    <cellStyle name="Cálculo 4 4 7" xfId="4127" xr:uid="{00000000-0005-0000-0000-00000B120000}"/>
    <cellStyle name="Cálculo 4 4 7 2" xfId="6764" xr:uid="{00000000-0005-0000-0000-00000C120000}"/>
    <cellStyle name="Cálculo 4 4 7 2 2" xfId="13075" xr:uid="{00000000-0005-0000-0000-00000D120000}"/>
    <cellStyle name="Cálculo 4 4 7 2 2 2" xfId="28183" xr:uid="{00000000-0005-0000-0000-00000E120000}"/>
    <cellStyle name="Cálculo 4 4 7 2 3" xfId="16749" xr:uid="{00000000-0005-0000-0000-00000F120000}"/>
    <cellStyle name="Cálculo 4 4 7 2 3 2" xfId="31857" xr:uid="{00000000-0005-0000-0000-000010120000}"/>
    <cellStyle name="Cálculo 4 4 7 2 4" xfId="21872" xr:uid="{00000000-0005-0000-0000-000011120000}"/>
    <cellStyle name="Cálculo 4 4 7 3" xfId="10509" xr:uid="{00000000-0005-0000-0000-000012120000}"/>
    <cellStyle name="Cálculo 4 4 7 3 2" xfId="25617" xr:uid="{00000000-0005-0000-0000-000013120000}"/>
    <cellStyle name="Cálculo 4 4 7 4" xfId="15610" xr:uid="{00000000-0005-0000-0000-000014120000}"/>
    <cellStyle name="Cálculo 4 4 7 4 2" xfId="30718" xr:uid="{00000000-0005-0000-0000-000015120000}"/>
    <cellStyle name="Cálculo 4 4 7 5" xfId="19235" xr:uid="{00000000-0005-0000-0000-000016120000}"/>
    <cellStyle name="Cálculo 4 4 8" xfId="4692" xr:uid="{00000000-0005-0000-0000-000017120000}"/>
    <cellStyle name="Cálculo 4 4 8 2" xfId="11074" xr:uid="{00000000-0005-0000-0000-000018120000}"/>
    <cellStyle name="Cálculo 4 4 8 2 2" xfId="26182" xr:uid="{00000000-0005-0000-0000-000019120000}"/>
    <cellStyle name="Cálculo 4 4 8 3" xfId="9240" xr:uid="{00000000-0005-0000-0000-00001A120000}"/>
    <cellStyle name="Cálculo 4 4 8 3 2" xfId="24348" xr:uid="{00000000-0005-0000-0000-00001B120000}"/>
    <cellStyle name="Cálculo 4 4 8 4" xfId="19800" xr:uid="{00000000-0005-0000-0000-00001C120000}"/>
    <cellStyle name="Cálculo 4 4 9" xfId="8553" xr:uid="{00000000-0005-0000-0000-00001D120000}"/>
    <cellStyle name="Cálculo 4 4 9 2" xfId="23661" xr:uid="{00000000-0005-0000-0000-00001E120000}"/>
    <cellStyle name="Cálculo 4 5" xfId="2066" xr:uid="{00000000-0005-0000-0000-00001F120000}"/>
    <cellStyle name="Cálculo 4 5 10" xfId="7548" xr:uid="{00000000-0005-0000-0000-000020120000}"/>
    <cellStyle name="Cálculo 4 5 10 2" xfId="22656" xr:uid="{00000000-0005-0000-0000-000021120000}"/>
    <cellStyle name="Cálculo 4 5 11" xfId="17291" xr:uid="{00000000-0005-0000-0000-000022120000}"/>
    <cellStyle name="Cálculo 4 5 2" xfId="2826" xr:uid="{00000000-0005-0000-0000-000023120000}"/>
    <cellStyle name="Cálculo 4 5 2 2" xfId="5463" xr:uid="{00000000-0005-0000-0000-000024120000}"/>
    <cellStyle name="Cálculo 4 5 2 2 2" xfId="7343" xr:uid="{00000000-0005-0000-0000-000025120000}"/>
    <cellStyle name="Cálculo 4 5 2 2 2 2" xfId="22451" xr:uid="{00000000-0005-0000-0000-000026120000}"/>
    <cellStyle name="Cálculo 4 5 2 2 3" xfId="20571" xr:uid="{00000000-0005-0000-0000-000027120000}"/>
    <cellStyle name="Cálculo 4 5 2 3" xfId="13663" xr:uid="{00000000-0005-0000-0000-000028120000}"/>
    <cellStyle name="Cálculo 4 5 2 3 2" xfId="28771" xr:uid="{00000000-0005-0000-0000-000029120000}"/>
    <cellStyle name="Cálculo 4 5 2 4" xfId="17934" xr:uid="{00000000-0005-0000-0000-00002A120000}"/>
    <cellStyle name="Cálculo 4 5 3" xfId="3129" xr:uid="{00000000-0005-0000-0000-00002B120000}"/>
    <cellStyle name="Cálculo 4 5 3 2" xfId="5766" xr:uid="{00000000-0005-0000-0000-00002C120000}"/>
    <cellStyle name="Cálculo 4 5 3 2 2" xfId="12077" xr:uid="{00000000-0005-0000-0000-00002D120000}"/>
    <cellStyle name="Cálculo 4 5 3 2 2 2" xfId="27185" xr:uid="{00000000-0005-0000-0000-00002E120000}"/>
    <cellStyle name="Cálculo 4 5 3 2 3" xfId="16338" xr:uid="{00000000-0005-0000-0000-00002F120000}"/>
    <cellStyle name="Cálculo 4 5 3 2 3 2" xfId="31446" xr:uid="{00000000-0005-0000-0000-000030120000}"/>
    <cellStyle name="Cálculo 4 5 3 2 4" xfId="20874" xr:uid="{00000000-0005-0000-0000-000031120000}"/>
    <cellStyle name="Cálculo 4 5 3 3" xfId="9511" xr:uid="{00000000-0005-0000-0000-000032120000}"/>
    <cellStyle name="Cálculo 4 5 3 3 2" xfId="24619" xr:uid="{00000000-0005-0000-0000-000033120000}"/>
    <cellStyle name="Cálculo 4 5 3 4" xfId="14924" xr:uid="{00000000-0005-0000-0000-000034120000}"/>
    <cellStyle name="Cálculo 4 5 3 4 2" xfId="30032" xr:uid="{00000000-0005-0000-0000-000035120000}"/>
    <cellStyle name="Cálculo 4 5 3 5" xfId="18237" xr:uid="{00000000-0005-0000-0000-000036120000}"/>
    <cellStyle name="Cálculo 4 5 4" xfId="3455" xr:uid="{00000000-0005-0000-0000-000037120000}"/>
    <cellStyle name="Cálculo 4 5 4 2" xfId="6092" xr:uid="{00000000-0005-0000-0000-000038120000}"/>
    <cellStyle name="Cálculo 4 5 4 2 2" xfId="12403" xr:uid="{00000000-0005-0000-0000-000039120000}"/>
    <cellStyle name="Cálculo 4 5 4 2 2 2" xfId="27511" xr:uid="{00000000-0005-0000-0000-00003A120000}"/>
    <cellStyle name="Cálculo 4 5 4 2 3" xfId="7105" xr:uid="{00000000-0005-0000-0000-00003B120000}"/>
    <cellStyle name="Cálculo 4 5 4 2 3 2" xfId="22213" xr:uid="{00000000-0005-0000-0000-00003C120000}"/>
    <cellStyle name="Cálculo 4 5 4 2 4" xfId="21200" xr:uid="{00000000-0005-0000-0000-00003D120000}"/>
    <cellStyle name="Cálculo 4 5 4 3" xfId="9837" xr:uid="{00000000-0005-0000-0000-00003E120000}"/>
    <cellStyle name="Cálculo 4 5 4 3 2" xfId="24945" xr:uid="{00000000-0005-0000-0000-00003F120000}"/>
    <cellStyle name="Cálculo 4 5 4 4" xfId="7569" xr:uid="{00000000-0005-0000-0000-000040120000}"/>
    <cellStyle name="Cálculo 4 5 4 4 2" xfId="22677" xr:uid="{00000000-0005-0000-0000-000041120000}"/>
    <cellStyle name="Cálculo 4 5 4 5" xfId="18563" xr:uid="{00000000-0005-0000-0000-000042120000}"/>
    <cellStyle name="Cálculo 4 5 5" xfId="3761" xr:uid="{00000000-0005-0000-0000-000043120000}"/>
    <cellStyle name="Cálculo 4 5 5 2" xfId="6398" xr:uid="{00000000-0005-0000-0000-000044120000}"/>
    <cellStyle name="Cálculo 4 5 5 2 2" xfId="12709" xr:uid="{00000000-0005-0000-0000-000045120000}"/>
    <cellStyle name="Cálculo 4 5 5 2 2 2" xfId="27817" xr:uid="{00000000-0005-0000-0000-000046120000}"/>
    <cellStyle name="Cálculo 4 5 5 2 3" xfId="16071" xr:uid="{00000000-0005-0000-0000-000047120000}"/>
    <cellStyle name="Cálculo 4 5 5 2 3 2" xfId="31179" xr:uid="{00000000-0005-0000-0000-000048120000}"/>
    <cellStyle name="Cálculo 4 5 5 2 4" xfId="21506" xr:uid="{00000000-0005-0000-0000-000049120000}"/>
    <cellStyle name="Cálculo 4 5 5 3" xfId="10143" xr:uid="{00000000-0005-0000-0000-00004A120000}"/>
    <cellStyle name="Cálculo 4 5 5 3 2" xfId="25251" xr:uid="{00000000-0005-0000-0000-00004B120000}"/>
    <cellStyle name="Cálculo 4 5 5 4" xfId="13485" xr:uid="{00000000-0005-0000-0000-00004C120000}"/>
    <cellStyle name="Cálculo 4 5 5 4 2" xfId="28593" xr:uid="{00000000-0005-0000-0000-00004D120000}"/>
    <cellStyle name="Cálculo 4 5 5 5" xfId="18869" xr:uid="{00000000-0005-0000-0000-00004E120000}"/>
    <cellStyle name="Cálculo 4 5 6" xfId="4138" xr:uid="{00000000-0005-0000-0000-00004F120000}"/>
    <cellStyle name="Cálculo 4 5 6 2" xfId="6775" xr:uid="{00000000-0005-0000-0000-000050120000}"/>
    <cellStyle name="Cálculo 4 5 6 2 2" xfId="13086" xr:uid="{00000000-0005-0000-0000-000051120000}"/>
    <cellStyle name="Cálculo 4 5 6 2 2 2" xfId="28194" xr:uid="{00000000-0005-0000-0000-000052120000}"/>
    <cellStyle name="Cálculo 4 5 6 2 3" xfId="16760" xr:uid="{00000000-0005-0000-0000-000053120000}"/>
    <cellStyle name="Cálculo 4 5 6 2 3 2" xfId="31868" xr:uid="{00000000-0005-0000-0000-000054120000}"/>
    <cellStyle name="Cálculo 4 5 6 2 4" xfId="21883" xr:uid="{00000000-0005-0000-0000-000055120000}"/>
    <cellStyle name="Cálculo 4 5 6 3" xfId="10520" xr:uid="{00000000-0005-0000-0000-000056120000}"/>
    <cellStyle name="Cálculo 4 5 6 3 2" xfId="25628" xr:uid="{00000000-0005-0000-0000-000057120000}"/>
    <cellStyle name="Cálculo 4 5 6 4" xfId="16087" xr:uid="{00000000-0005-0000-0000-000058120000}"/>
    <cellStyle name="Cálculo 4 5 6 4 2" xfId="31195" xr:uid="{00000000-0005-0000-0000-000059120000}"/>
    <cellStyle name="Cálculo 4 5 6 5" xfId="19246" xr:uid="{00000000-0005-0000-0000-00005A120000}"/>
    <cellStyle name="Cálculo 4 5 7" xfId="4703" xr:uid="{00000000-0005-0000-0000-00005B120000}"/>
    <cellStyle name="Cálculo 4 5 7 2" xfId="11085" xr:uid="{00000000-0005-0000-0000-00005C120000}"/>
    <cellStyle name="Cálculo 4 5 7 2 2" xfId="26193" xr:uid="{00000000-0005-0000-0000-00005D120000}"/>
    <cellStyle name="Cálculo 4 5 7 3" xfId="14734" xr:uid="{00000000-0005-0000-0000-00005E120000}"/>
    <cellStyle name="Cálculo 4 5 7 3 2" xfId="29842" xr:uid="{00000000-0005-0000-0000-00005F120000}"/>
    <cellStyle name="Cálculo 4 5 7 4" xfId="19811" xr:uid="{00000000-0005-0000-0000-000060120000}"/>
    <cellStyle name="Cálculo 4 5 8" xfId="8564" xr:uid="{00000000-0005-0000-0000-000061120000}"/>
    <cellStyle name="Cálculo 4 5 8 2" xfId="23672" xr:uid="{00000000-0005-0000-0000-000062120000}"/>
    <cellStyle name="Cálculo 4 5 9" xfId="16085" xr:uid="{00000000-0005-0000-0000-000063120000}"/>
    <cellStyle name="Cálculo 4 5 9 2" xfId="31193" xr:uid="{00000000-0005-0000-0000-000064120000}"/>
    <cellStyle name="Cálculo 5" xfId="762" xr:uid="{00000000-0005-0000-0000-000065120000}"/>
    <cellStyle name="Cálculo 5 2" xfId="1836" xr:uid="{00000000-0005-0000-0000-000066120000}"/>
    <cellStyle name="Cálculo 5 2 10" xfId="8337" xr:uid="{00000000-0005-0000-0000-000067120000}"/>
    <cellStyle name="Cálculo 5 2 10 2" xfId="23445" xr:uid="{00000000-0005-0000-0000-000068120000}"/>
    <cellStyle name="Cálculo 5 2 11" xfId="9159" xr:uid="{00000000-0005-0000-0000-000069120000}"/>
    <cellStyle name="Cálculo 5 2 11 2" xfId="24267" xr:uid="{00000000-0005-0000-0000-00006A120000}"/>
    <cellStyle name="Cálculo 5 2 12" xfId="15612" xr:uid="{00000000-0005-0000-0000-00006B120000}"/>
    <cellStyle name="Cálculo 5 2 12 2" xfId="30720" xr:uid="{00000000-0005-0000-0000-00006C120000}"/>
    <cellStyle name="Cálculo 5 2 13" xfId="17061" xr:uid="{00000000-0005-0000-0000-00006D120000}"/>
    <cellStyle name="Cálculo 5 2 2" xfId="2396" xr:uid="{00000000-0005-0000-0000-00006E120000}"/>
    <cellStyle name="Cálculo 5 2 2 2" xfId="5033" xr:uid="{00000000-0005-0000-0000-00006F120000}"/>
    <cellStyle name="Cálculo 5 2 2 2 2" xfId="11397" xr:uid="{00000000-0005-0000-0000-000070120000}"/>
    <cellStyle name="Cálculo 5 2 2 2 2 2" xfId="26505" xr:uid="{00000000-0005-0000-0000-000071120000}"/>
    <cellStyle name="Cálculo 5 2 2 2 3" xfId="16524" xr:uid="{00000000-0005-0000-0000-000072120000}"/>
    <cellStyle name="Cálculo 5 2 2 2 3 2" xfId="31632" xr:uid="{00000000-0005-0000-0000-000073120000}"/>
    <cellStyle name="Cálculo 5 2 2 2 4" xfId="20141" xr:uid="{00000000-0005-0000-0000-000074120000}"/>
    <cellStyle name="Cálculo 5 2 2 3" xfId="8863" xr:uid="{00000000-0005-0000-0000-000075120000}"/>
    <cellStyle name="Cálculo 5 2 2 3 2" xfId="23971" xr:uid="{00000000-0005-0000-0000-000076120000}"/>
    <cellStyle name="Cálculo 5 2 3" xfId="2224" xr:uid="{00000000-0005-0000-0000-000077120000}"/>
    <cellStyle name="Cálculo 5 2 3 2" xfId="4861" xr:uid="{00000000-0005-0000-0000-000078120000}"/>
    <cellStyle name="Cálculo 5 2 3 2 2" xfId="14686" xr:uid="{00000000-0005-0000-0000-000079120000}"/>
    <cellStyle name="Cálculo 5 2 3 2 2 2" xfId="29794" xr:uid="{00000000-0005-0000-0000-00007A120000}"/>
    <cellStyle name="Cálculo 5 2 3 2 3" xfId="19969" xr:uid="{00000000-0005-0000-0000-00007B120000}"/>
    <cellStyle name="Cálculo 5 2 3 3" xfId="14159" xr:uid="{00000000-0005-0000-0000-00007C120000}"/>
    <cellStyle name="Cálculo 5 2 3 3 2" xfId="29267" xr:uid="{00000000-0005-0000-0000-00007D120000}"/>
    <cellStyle name="Cálculo 5 2 3 4" xfId="17449" xr:uid="{00000000-0005-0000-0000-00007E120000}"/>
    <cellStyle name="Cálculo 5 2 4" xfId="2930" xr:uid="{00000000-0005-0000-0000-00007F120000}"/>
    <cellStyle name="Cálculo 5 2 4 2" xfId="5567" xr:uid="{00000000-0005-0000-0000-000080120000}"/>
    <cellStyle name="Cálculo 5 2 4 2 2" xfId="11878" xr:uid="{00000000-0005-0000-0000-000081120000}"/>
    <cellStyle name="Cálculo 5 2 4 2 2 2" xfId="26986" xr:uid="{00000000-0005-0000-0000-000082120000}"/>
    <cellStyle name="Cálculo 5 2 4 2 3" xfId="14804" xr:uid="{00000000-0005-0000-0000-000083120000}"/>
    <cellStyle name="Cálculo 5 2 4 2 3 2" xfId="29912" xr:uid="{00000000-0005-0000-0000-000084120000}"/>
    <cellStyle name="Cálculo 5 2 4 2 4" xfId="20675" xr:uid="{00000000-0005-0000-0000-000085120000}"/>
    <cellStyle name="Cálculo 5 2 4 3" xfId="9312" xr:uid="{00000000-0005-0000-0000-000086120000}"/>
    <cellStyle name="Cálculo 5 2 4 3 2" xfId="24420" xr:uid="{00000000-0005-0000-0000-000087120000}"/>
    <cellStyle name="Cálculo 5 2 4 4" xfId="8462" xr:uid="{00000000-0005-0000-0000-000088120000}"/>
    <cellStyle name="Cálculo 5 2 4 4 2" xfId="23570" xr:uid="{00000000-0005-0000-0000-000089120000}"/>
    <cellStyle name="Cálculo 5 2 4 5" xfId="18038" xr:uid="{00000000-0005-0000-0000-00008A120000}"/>
    <cellStyle name="Cálculo 5 2 5" xfId="3256" xr:uid="{00000000-0005-0000-0000-00008B120000}"/>
    <cellStyle name="Cálculo 5 2 5 2" xfId="5893" xr:uid="{00000000-0005-0000-0000-00008C120000}"/>
    <cellStyle name="Cálculo 5 2 5 2 2" xfId="12204" xr:uid="{00000000-0005-0000-0000-00008D120000}"/>
    <cellStyle name="Cálculo 5 2 5 2 2 2" xfId="27312" xr:uid="{00000000-0005-0000-0000-00008E120000}"/>
    <cellStyle name="Cálculo 5 2 5 2 3" xfId="15586" xr:uid="{00000000-0005-0000-0000-00008F120000}"/>
    <cellStyle name="Cálculo 5 2 5 2 3 2" xfId="30694" xr:uid="{00000000-0005-0000-0000-000090120000}"/>
    <cellStyle name="Cálculo 5 2 5 2 4" xfId="21001" xr:uid="{00000000-0005-0000-0000-000091120000}"/>
    <cellStyle name="Cálculo 5 2 5 3" xfId="9638" xr:uid="{00000000-0005-0000-0000-000092120000}"/>
    <cellStyle name="Cálculo 5 2 5 3 2" xfId="24746" xr:uid="{00000000-0005-0000-0000-000093120000}"/>
    <cellStyle name="Cálculo 5 2 5 4" xfId="16315" xr:uid="{00000000-0005-0000-0000-000094120000}"/>
    <cellStyle name="Cálculo 5 2 5 4 2" xfId="31423" xr:uid="{00000000-0005-0000-0000-000095120000}"/>
    <cellStyle name="Cálculo 5 2 5 5" xfId="18364" xr:uid="{00000000-0005-0000-0000-000096120000}"/>
    <cellStyle name="Cálculo 5 2 6" xfId="3562" xr:uid="{00000000-0005-0000-0000-000097120000}"/>
    <cellStyle name="Cálculo 5 2 6 2" xfId="6199" xr:uid="{00000000-0005-0000-0000-000098120000}"/>
    <cellStyle name="Cálculo 5 2 6 2 2" xfId="12510" xr:uid="{00000000-0005-0000-0000-000099120000}"/>
    <cellStyle name="Cálculo 5 2 6 2 2 2" xfId="27618" xr:uid="{00000000-0005-0000-0000-00009A120000}"/>
    <cellStyle name="Cálculo 5 2 6 2 3" xfId="15222" xr:uid="{00000000-0005-0000-0000-00009B120000}"/>
    <cellStyle name="Cálculo 5 2 6 2 3 2" xfId="30330" xr:uid="{00000000-0005-0000-0000-00009C120000}"/>
    <cellStyle name="Cálculo 5 2 6 2 4" xfId="21307" xr:uid="{00000000-0005-0000-0000-00009D120000}"/>
    <cellStyle name="Cálculo 5 2 6 3" xfId="9944" xr:uid="{00000000-0005-0000-0000-00009E120000}"/>
    <cellStyle name="Cálculo 5 2 6 3 2" xfId="25052" xr:uid="{00000000-0005-0000-0000-00009F120000}"/>
    <cellStyle name="Cálculo 5 2 6 4" xfId="15096" xr:uid="{00000000-0005-0000-0000-0000A0120000}"/>
    <cellStyle name="Cálculo 5 2 6 4 2" xfId="30204" xr:uid="{00000000-0005-0000-0000-0000A1120000}"/>
    <cellStyle name="Cálculo 5 2 6 5" xfId="18670" xr:uid="{00000000-0005-0000-0000-0000A2120000}"/>
    <cellStyle name="Cálculo 5 2 7" xfId="3908" xr:uid="{00000000-0005-0000-0000-0000A3120000}"/>
    <cellStyle name="Cálculo 5 2 7 2" xfId="6545" xr:uid="{00000000-0005-0000-0000-0000A4120000}"/>
    <cellStyle name="Cálculo 5 2 7 2 2" xfId="12856" xr:uid="{00000000-0005-0000-0000-0000A5120000}"/>
    <cellStyle name="Cálculo 5 2 7 2 2 2" xfId="27964" xr:uid="{00000000-0005-0000-0000-0000A6120000}"/>
    <cellStyle name="Cálculo 5 2 7 2 3" xfId="16339" xr:uid="{00000000-0005-0000-0000-0000A7120000}"/>
    <cellStyle name="Cálculo 5 2 7 2 3 2" xfId="31447" xr:uid="{00000000-0005-0000-0000-0000A8120000}"/>
    <cellStyle name="Cálculo 5 2 7 2 4" xfId="21653" xr:uid="{00000000-0005-0000-0000-0000A9120000}"/>
    <cellStyle name="Cálculo 5 2 7 3" xfId="10290" xr:uid="{00000000-0005-0000-0000-0000AA120000}"/>
    <cellStyle name="Cálculo 5 2 7 3 2" xfId="25398" xr:uid="{00000000-0005-0000-0000-0000AB120000}"/>
    <cellStyle name="Cálculo 5 2 7 4" xfId="13764" xr:uid="{00000000-0005-0000-0000-0000AC120000}"/>
    <cellStyle name="Cálculo 5 2 7 4 2" xfId="28872" xr:uid="{00000000-0005-0000-0000-0000AD120000}"/>
    <cellStyle name="Cálculo 5 2 7 5" xfId="19016" xr:uid="{00000000-0005-0000-0000-0000AE120000}"/>
    <cellStyle name="Cálculo 5 2 8" xfId="4272" xr:uid="{00000000-0005-0000-0000-0000AF120000}"/>
    <cellStyle name="Cálculo 5 2 8 2" xfId="6909" xr:uid="{00000000-0005-0000-0000-0000B0120000}"/>
    <cellStyle name="Cálculo 5 2 8 2 2" xfId="13220" xr:uid="{00000000-0005-0000-0000-0000B1120000}"/>
    <cellStyle name="Cálculo 5 2 8 2 2 2" xfId="28328" xr:uid="{00000000-0005-0000-0000-0000B2120000}"/>
    <cellStyle name="Cálculo 5 2 8 2 3" xfId="16884" xr:uid="{00000000-0005-0000-0000-0000B3120000}"/>
    <cellStyle name="Cálculo 5 2 8 2 3 2" xfId="31992" xr:uid="{00000000-0005-0000-0000-0000B4120000}"/>
    <cellStyle name="Cálculo 5 2 8 2 4" xfId="22017" xr:uid="{00000000-0005-0000-0000-0000B5120000}"/>
    <cellStyle name="Cálculo 5 2 8 3" xfId="10654" xr:uid="{00000000-0005-0000-0000-0000B6120000}"/>
    <cellStyle name="Cálculo 5 2 8 3 2" xfId="25762" xr:uid="{00000000-0005-0000-0000-0000B7120000}"/>
    <cellStyle name="Cálculo 5 2 8 4" xfId="13760" xr:uid="{00000000-0005-0000-0000-0000B8120000}"/>
    <cellStyle name="Cálculo 5 2 8 4 2" xfId="28868" xr:uid="{00000000-0005-0000-0000-0000B9120000}"/>
    <cellStyle name="Cálculo 5 2 8 5" xfId="19380" xr:uid="{00000000-0005-0000-0000-0000BA120000}"/>
    <cellStyle name="Cálculo 5 2 9" xfId="4473" xr:uid="{00000000-0005-0000-0000-0000BB120000}"/>
    <cellStyle name="Cálculo 5 2 9 2" xfId="10855" xr:uid="{00000000-0005-0000-0000-0000BC120000}"/>
    <cellStyle name="Cálculo 5 2 9 2 2" xfId="25963" xr:uid="{00000000-0005-0000-0000-0000BD120000}"/>
    <cellStyle name="Cálculo 5 2 9 3" xfId="7918" xr:uid="{00000000-0005-0000-0000-0000BE120000}"/>
    <cellStyle name="Cálculo 5 2 9 3 2" xfId="23026" xr:uid="{00000000-0005-0000-0000-0000BF120000}"/>
    <cellStyle name="Cálculo 5 2 9 4" xfId="19581" xr:uid="{00000000-0005-0000-0000-0000C0120000}"/>
    <cellStyle name="Cálculo 5 3" xfId="1819" xr:uid="{00000000-0005-0000-0000-0000C1120000}"/>
    <cellStyle name="Cálculo 5 3 10" xfId="11238" xr:uid="{00000000-0005-0000-0000-0000C2120000}"/>
    <cellStyle name="Cálculo 5 3 10 2" xfId="26346" xr:uid="{00000000-0005-0000-0000-0000C3120000}"/>
    <cellStyle name="Cálculo 5 3 11" xfId="13508" xr:uid="{00000000-0005-0000-0000-0000C4120000}"/>
    <cellStyle name="Cálculo 5 3 11 2" xfId="28616" xr:uid="{00000000-0005-0000-0000-0000C5120000}"/>
    <cellStyle name="Cálculo 5 3 12" xfId="17044" xr:uid="{00000000-0005-0000-0000-0000C6120000}"/>
    <cellStyle name="Cálculo 5 3 2" xfId="2379" xr:uid="{00000000-0005-0000-0000-0000C7120000}"/>
    <cellStyle name="Cálculo 5 3 2 2" xfId="5016" xr:uid="{00000000-0005-0000-0000-0000C8120000}"/>
    <cellStyle name="Cálculo 5 3 2 2 2" xfId="11380" xr:uid="{00000000-0005-0000-0000-0000C9120000}"/>
    <cellStyle name="Cálculo 5 3 2 2 2 2" xfId="26488" xr:uid="{00000000-0005-0000-0000-0000CA120000}"/>
    <cellStyle name="Cálculo 5 3 2 2 3" xfId="14621" xr:uid="{00000000-0005-0000-0000-0000CB120000}"/>
    <cellStyle name="Cálculo 5 3 2 2 3 2" xfId="29729" xr:uid="{00000000-0005-0000-0000-0000CC120000}"/>
    <cellStyle name="Cálculo 5 3 2 2 4" xfId="20124" xr:uid="{00000000-0005-0000-0000-0000CD120000}"/>
    <cellStyle name="Cálculo 5 3 2 3" xfId="8846" xr:uid="{00000000-0005-0000-0000-0000CE120000}"/>
    <cellStyle name="Cálculo 5 3 2 3 2" xfId="23954" xr:uid="{00000000-0005-0000-0000-0000CF120000}"/>
    <cellStyle name="Cálculo 5 3 2 4" xfId="15815" xr:uid="{00000000-0005-0000-0000-0000D0120000}"/>
    <cellStyle name="Cálculo 5 3 2 4 2" xfId="30923" xr:uid="{00000000-0005-0000-0000-0000D1120000}"/>
    <cellStyle name="Cálculo 5 3 2 5" xfId="7216" xr:uid="{00000000-0005-0000-0000-0000D2120000}"/>
    <cellStyle name="Cálculo 5 3 2 5 2" xfId="22324" xr:uid="{00000000-0005-0000-0000-0000D3120000}"/>
    <cellStyle name="Cálculo 5 3 2 6" xfId="17587" xr:uid="{00000000-0005-0000-0000-0000D4120000}"/>
    <cellStyle name="Cálculo 5 3 3" xfId="2241" xr:uid="{00000000-0005-0000-0000-0000D5120000}"/>
    <cellStyle name="Cálculo 5 3 3 2" xfId="4878" xr:uid="{00000000-0005-0000-0000-0000D6120000}"/>
    <cellStyle name="Cálculo 5 3 3 2 2" xfId="7264" xr:uid="{00000000-0005-0000-0000-0000D7120000}"/>
    <cellStyle name="Cálculo 5 3 3 2 2 2" xfId="22372" xr:uid="{00000000-0005-0000-0000-0000D8120000}"/>
    <cellStyle name="Cálculo 5 3 3 2 3" xfId="19986" xr:uid="{00000000-0005-0000-0000-0000D9120000}"/>
    <cellStyle name="Cálculo 5 3 3 3" xfId="16137" xr:uid="{00000000-0005-0000-0000-0000DA120000}"/>
    <cellStyle name="Cálculo 5 3 3 3 2" xfId="31245" xr:uid="{00000000-0005-0000-0000-0000DB120000}"/>
    <cellStyle name="Cálculo 5 3 3 4" xfId="17466" xr:uid="{00000000-0005-0000-0000-0000DC120000}"/>
    <cellStyle name="Cálculo 5 3 4" xfId="2651" xr:uid="{00000000-0005-0000-0000-0000DD120000}"/>
    <cellStyle name="Cálculo 5 3 4 2" xfId="5288" xr:uid="{00000000-0005-0000-0000-0000DE120000}"/>
    <cellStyle name="Cálculo 5 3 4 2 2" xfId="11652" xr:uid="{00000000-0005-0000-0000-0000DF120000}"/>
    <cellStyle name="Cálculo 5 3 4 2 2 2" xfId="26760" xr:uid="{00000000-0005-0000-0000-0000E0120000}"/>
    <cellStyle name="Cálculo 5 3 4 2 3" xfId="13512" xr:uid="{00000000-0005-0000-0000-0000E1120000}"/>
    <cellStyle name="Cálculo 5 3 4 2 3 2" xfId="28620" xr:uid="{00000000-0005-0000-0000-0000E2120000}"/>
    <cellStyle name="Cálculo 5 3 4 2 4" xfId="20396" xr:uid="{00000000-0005-0000-0000-0000E3120000}"/>
    <cellStyle name="Cálculo 5 3 4 3" xfId="9118" xr:uid="{00000000-0005-0000-0000-0000E4120000}"/>
    <cellStyle name="Cálculo 5 3 4 3 2" xfId="24226" xr:uid="{00000000-0005-0000-0000-0000E5120000}"/>
    <cellStyle name="Cálculo 5 3 4 4" xfId="13516" xr:uid="{00000000-0005-0000-0000-0000E6120000}"/>
    <cellStyle name="Cálculo 5 3 4 4 2" xfId="28624" xr:uid="{00000000-0005-0000-0000-0000E7120000}"/>
    <cellStyle name="Cálculo 5 3 4 5" xfId="17759" xr:uid="{00000000-0005-0000-0000-0000E8120000}"/>
    <cellStyle name="Cálculo 5 3 5" xfId="3239" xr:uid="{00000000-0005-0000-0000-0000E9120000}"/>
    <cellStyle name="Cálculo 5 3 5 2" xfId="5876" xr:uid="{00000000-0005-0000-0000-0000EA120000}"/>
    <cellStyle name="Cálculo 5 3 5 2 2" xfId="12187" xr:uid="{00000000-0005-0000-0000-0000EB120000}"/>
    <cellStyle name="Cálculo 5 3 5 2 2 2" xfId="27295" xr:uid="{00000000-0005-0000-0000-0000EC120000}"/>
    <cellStyle name="Cálculo 5 3 5 2 3" xfId="15589" xr:uid="{00000000-0005-0000-0000-0000ED120000}"/>
    <cellStyle name="Cálculo 5 3 5 2 3 2" xfId="30697" xr:uid="{00000000-0005-0000-0000-0000EE120000}"/>
    <cellStyle name="Cálculo 5 3 5 2 4" xfId="20984" xr:uid="{00000000-0005-0000-0000-0000EF120000}"/>
    <cellStyle name="Cálculo 5 3 5 3" xfId="9621" xr:uid="{00000000-0005-0000-0000-0000F0120000}"/>
    <cellStyle name="Cálculo 5 3 5 3 2" xfId="24729" xr:uid="{00000000-0005-0000-0000-0000F1120000}"/>
    <cellStyle name="Cálculo 5 3 5 4" xfId="15636" xr:uid="{00000000-0005-0000-0000-0000F2120000}"/>
    <cellStyle name="Cálculo 5 3 5 4 2" xfId="30744" xr:uid="{00000000-0005-0000-0000-0000F3120000}"/>
    <cellStyle name="Cálculo 5 3 5 5" xfId="18347" xr:uid="{00000000-0005-0000-0000-0000F4120000}"/>
    <cellStyle name="Cálculo 5 3 6" xfId="2321" xr:uid="{00000000-0005-0000-0000-0000F5120000}"/>
    <cellStyle name="Cálculo 5 3 6 2" xfId="4958" xr:uid="{00000000-0005-0000-0000-0000F6120000}"/>
    <cellStyle name="Cálculo 5 3 6 2 2" xfId="11322" xr:uid="{00000000-0005-0000-0000-0000F7120000}"/>
    <cellStyle name="Cálculo 5 3 6 2 2 2" xfId="26430" xr:uid="{00000000-0005-0000-0000-0000F8120000}"/>
    <cellStyle name="Cálculo 5 3 6 2 3" xfId="13350" xr:uid="{00000000-0005-0000-0000-0000F9120000}"/>
    <cellStyle name="Cálculo 5 3 6 2 3 2" xfId="28458" xr:uid="{00000000-0005-0000-0000-0000FA120000}"/>
    <cellStyle name="Cálculo 5 3 6 2 4" xfId="20066" xr:uid="{00000000-0005-0000-0000-0000FB120000}"/>
    <cellStyle name="Cálculo 5 3 6 3" xfId="8788" xr:uid="{00000000-0005-0000-0000-0000FC120000}"/>
    <cellStyle name="Cálculo 5 3 6 3 2" xfId="23896" xr:uid="{00000000-0005-0000-0000-0000FD120000}"/>
    <cellStyle name="Cálculo 5 3 6 4" xfId="13736" xr:uid="{00000000-0005-0000-0000-0000FE120000}"/>
    <cellStyle name="Cálculo 5 3 6 4 2" xfId="28844" xr:uid="{00000000-0005-0000-0000-0000FF120000}"/>
    <cellStyle name="Cálculo 5 3 6 5" xfId="17546" xr:uid="{00000000-0005-0000-0000-000000130000}"/>
    <cellStyle name="Cálculo 5 3 7" xfId="3891" xr:uid="{00000000-0005-0000-0000-000001130000}"/>
    <cellStyle name="Cálculo 5 3 7 2" xfId="6528" xr:uid="{00000000-0005-0000-0000-000002130000}"/>
    <cellStyle name="Cálculo 5 3 7 2 2" xfId="12839" xr:uid="{00000000-0005-0000-0000-000003130000}"/>
    <cellStyle name="Cálculo 5 3 7 2 2 2" xfId="27947" xr:uid="{00000000-0005-0000-0000-000004130000}"/>
    <cellStyle name="Cálculo 5 3 7 2 3" xfId="7712" xr:uid="{00000000-0005-0000-0000-000005130000}"/>
    <cellStyle name="Cálculo 5 3 7 2 3 2" xfId="22820" xr:uid="{00000000-0005-0000-0000-000006130000}"/>
    <cellStyle name="Cálculo 5 3 7 2 4" xfId="21636" xr:uid="{00000000-0005-0000-0000-000007130000}"/>
    <cellStyle name="Cálculo 5 3 7 3" xfId="10273" xr:uid="{00000000-0005-0000-0000-000008130000}"/>
    <cellStyle name="Cálculo 5 3 7 3 2" xfId="25381" xr:uid="{00000000-0005-0000-0000-000009130000}"/>
    <cellStyle name="Cálculo 5 3 7 4" xfId="14627" xr:uid="{00000000-0005-0000-0000-00000A130000}"/>
    <cellStyle name="Cálculo 5 3 7 4 2" xfId="29735" xr:uid="{00000000-0005-0000-0000-00000B130000}"/>
    <cellStyle name="Cálculo 5 3 7 5" xfId="18999" xr:uid="{00000000-0005-0000-0000-00000C130000}"/>
    <cellStyle name="Cálculo 5 3 8" xfId="4456" xr:uid="{00000000-0005-0000-0000-00000D130000}"/>
    <cellStyle name="Cálculo 5 3 8 2" xfId="10838" xr:uid="{00000000-0005-0000-0000-00000E130000}"/>
    <cellStyle name="Cálculo 5 3 8 2 2" xfId="25946" xr:uid="{00000000-0005-0000-0000-00000F130000}"/>
    <cellStyle name="Cálculo 5 3 8 3" xfId="13505" xr:uid="{00000000-0005-0000-0000-000010130000}"/>
    <cellStyle name="Cálculo 5 3 8 3 2" xfId="28613" xr:uid="{00000000-0005-0000-0000-000011130000}"/>
    <cellStyle name="Cálculo 5 3 8 4" xfId="19564" xr:uid="{00000000-0005-0000-0000-000012130000}"/>
    <cellStyle name="Cálculo 5 3 9" xfId="8320" xr:uid="{00000000-0005-0000-0000-000013130000}"/>
    <cellStyle name="Cálculo 5 3 9 2" xfId="23428" xr:uid="{00000000-0005-0000-0000-000014130000}"/>
    <cellStyle name="Cálculo 5 4" xfId="2056" xr:uid="{00000000-0005-0000-0000-000015130000}"/>
    <cellStyle name="Cálculo 5 4 10" xfId="7341" xr:uid="{00000000-0005-0000-0000-000016130000}"/>
    <cellStyle name="Cálculo 5 4 10 2" xfId="22449" xr:uid="{00000000-0005-0000-0000-000017130000}"/>
    <cellStyle name="Cálculo 5 4 11" xfId="13824" xr:uid="{00000000-0005-0000-0000-000018130000}"/>
    <cellStyle name="Cálculo 5 4 11 2" xfId="28932" xr:uid="{00000000-0005-0000-0000-000019130000}"/>
    <cellStyle name="Cálculo 5 4 12" xfId="17281" xr:uid="{00000000-0005-0000-0000-00001A130000}"/>
    <cellStyle name="Cálculo 5 4 2" xfId="2563" xr:uid="{00000000-0005-0000-0000-00001B130000}"/>
    <cellStyle name="Cálculo 5 4 2 2" xfId="5200" xr:uid="{00000000-0005-0000-0000-00001C130000}"/>
    <cellStyle name="Cálculo 5 4 2 2 2" xfId="11564" xr:uid="{00000000-0005-0000-0000-00001D130000}"/>
    <cellStyle name="Cálculo 5 4 2 2 2 2" xfId="26672" xr:uid="{00000000-0005-0000-0000-00001E130000}"/>
    <cellStyle name="Cálculo 5 4 2 2 3" xfId="9234" xr:uid="{00000000-0005-0000-0000-00001F130000}"/>
    <cellStyle name="Cálculo 5 4 2 2 3 2" xfId="24342" xr:uid="{00000000-0005-0000-0000-000020130000}"/>
    <cellStyle name="Cálculo 5 4 2 2 4" xfId="20308" xr:uid="{00000000-0005-0000-0000-000021130000}"/>
    <cellStyle name="Cálculo 5 4 2 3" xfId="9030" xr:uid="{00000000-0005-0000-0000-000022130000}"/>
    <cellStyle name="Cálculo 5 4 2 3 2" xfId="24138" xr:uid="{00000000-0005-0000-0000-000023130000}"/>
    <cellStyle name="Cálculo 5 4 2 4" xfId="13950" xr:uid="{00000000-0005-0000-0000-000024130000}"/>
    <cellStyle name="Cálculo 5 4 2 4 2" xfId="29058" xr:uid="{00000000-0005-0000-0000-000025130000}"/>
    <cellStyle name="Cálculo 5 4 2 5" xfId="16271" xr:uid="{00000000-0005-0000-0000-000026130000}"/>
    <cellStyle name="Cálculo 5 4 2 5 2" xfId="31379" xr:uid="{00000000-0005-0000-0000-000027130000}"/>
    <cellStyle name="Cálculo 5 4 2 6" xfId="17671" xr:uid="{00000000-0005-0000-0000-000028130000}"/>
    <cellStyle name="Cálculo 5 4 3" xfId="2816" xr:uid="{00000000-0005-0000-0000-000029130000}"/>
    <cellStyle name="Cálculo 5 4 3 2" xfId="5453" xr:uid="{00000000-0005-0000-0000-00002A130000}"/>
    <cellStyle name="Cálculo 5 4 3 2 2" xfId="15412" xr:uid="{00000000-0005-0000-0000-00002B130000}"/>
    <cellStyle name="Cálculo 5 4 3 2 2 2" xfId="30520" xr:uid="{00000000-0005-0000-0000-00002C130000}"/>
    <cellStyle name="Cálculo 5 4 3 2 3" xfId="20561" xr:uid="{00000000-0005-0000-0000-00002D130000}"/>
    <cellStyle name="Cálculo 5 4 3 3" xfId="9246" xr:uid="{00000000-0005-0000-0000-00002E130000}"/>
    <cellStyle name="Cálculo 5 4 3 3 2" xfId="24354" xr:uid="{00000000-0005-0000-0000-00002F130000}"/>
    <cellStyle name="Cálculo 5 4 3 4" xfId="17924" xr:uid="{00000000-0005-0000-0000-000030130000}"/>
    <cellStyle name="Cálculo 5 4 4" xfId="3119" xr:uid="{00000000-0005-0000-0000-000031130000}"/>
    <cellStyle name="Cálculo 5 4 4 2" xfId="5756" xr:uid="{00000000-0005-0000-0000-000032130000}"/>
    <cellStyle name="Cálculo 5 4 4 2 2" xfId="12067" xr:uid="{00000000-0005-0000-0000-000033130000}"/>
    <cellStyle name="Cálculo 5 4 4 2 2 2" xfId="27175" xr:uid="{00000000-0005-0000-0000-000034130000}"/>
    <cellStyle name="Cálculo 5 4 4 2 3" xfId="14155" xr:uid="{00000000-0005-0000-0000-000035130000}"/>
    <cellStyle name="Cálculo 5 4 4 2 3 2" xfId="29263" xr:uid="{00000000-0005-0000-0000-000036130000}"/>
    <cellStyle name="Cálculo 5 4 4 2 4" xfId="20864" xr:uid="{00000000-0005-0000-0000-000037130000}"/>
    <cellStyle name="Cálculo 5 4 4 3" xfId="9501" xr:uid="{00000000-0005-0000-0000-000038130000}"/>
    <cellStyle name="Cálculo 5 4 4 3 2" xfId="24609" xr:uid="{00000000-0005-0000-0000-000039130000}"/>
    <cellStyle name="Cálculo 5 4 4 4" xfId="14353" xr:uid="{00000000-0005-0000-0000-00003A130000}"/>
    <cellStyle name="Cálculo 5 4 4 4 2" xfId="29461" xr:uid="{00000000-0005-0000-0000-00003B130000}"/>
    <cellStyle name="Cálculo 5 4 4 5" xfId="18227" xr:uid="{00000000-0005-0000-0000-00003C130000}"/>
    <cellStyle name="Cálculo 5 4 5" xfId="3445" xr:uid="{00000000-0005-0000-0000-00003D130000}"/>
    <cellStyle name="Cálculo 5 4 5 2" xfId="6082" xr:uid="{00000000-0005-0000-0000-00003E130000}"/>
    <cellStyle name="Cálculo 5 4 5 2 2" xfId="12393" xr:uid="{00000000-0005-0000-0000-00003F130000}"/>
    <cellStyle name="Cálculo 5 4 5 2 2 2" xfId="27501" xr:uid="{00000000-0005-0000-0000-000040130000}"/>
    <cellStyle name="Cálculo 5 4 5 2 3" xfId="8127" xr:uid="{00000000-0005-0000-0000-000041130000}"/>
    <cellStyle name="Cálculo 5 4 5 2 3 2" xfId="23235" xr:uid="{00000000-0005-0000-0000-000042130000}"/>
    <cellStyle name="Cálculo 5 4 5 2 4" xfId="21190" xr:uid="{00000000-0005-0000-0000-000043130000}"/>
    <cellStyle name="Cálculo 5 4 5 3" xfId="9827" xr:uid="{00000000-0005-0000-0000-000044130000}"/>
    <cellStyle name="Cálculo 5 4 5 3 2" xfId="24935" xr:uid="{00000000-0005-0000-0000-000045130000}"/>
    <cellStyle name="Cálculo 5 4 5 4" xfId="7062" xr:uid="{00000000-0005-0000-0000-000046130000}"/>
    <cellStyle name="Cálculo 5 4 5 4 2" xfId="22170" xr:uid="{00000000-0005-0000-0000-000047130000}"/>
    <cellStyle name="Cálculo 5 4 5 5" xfId="18553" xr:uid="{00000000-0005-0000-0000-000048130000}"/>
    <cellStyle name="Cálculo 5 4 6" xfId="3751" xr:uid="{00000000-0005-0000-0000-000049130000}"/>
    <cellStyle name="Cálculo 5 4 6 2" xfId="6388" xr:uid="{00000000-0005-0000-0000-00004A130000}"/>
    <cellStyle name="Cálculo 5 4 6 2 2" xfId="12699" xr:uid="{00000000-0005-0000-0000-00004B130000}"/>
    <cellStyle name="Cálculo 5 4 6 2 2 2" xfId="27807" xr:uid="{00000000-0005-0000-0000-00004C130000}"/>
    <cellStyle name="Cálculo 5 4 6 2 3" xfId="13976" xr:uid="{00000000-0005-0000-0000-00004D130000}"/>
    <cellStyle name="Cálculo 5 4 6 2 3 2" xfId="29084" xr:uid="{00000000-0005-0000-0000-00004E130000}"/>
    <cellStyle name="Cálculo 5 4 6 2 4" xfId="21496" xr:uid="{00000000-0005-0000-0000-00004F130000}"/>
    <cellStyle name="Cálculo 5 4 6 3" xfId="10133" xr:uid="{00000000-0005-0000-0000-000050130000}"/>
    <cellStyle name="Cálculo 5 4 6 3 2" xfId="25241" xr:uid="{00000000-0005-0000-0000-000051130000}"/>
    <cellStyle name="Cálculo 5 4 6 4" xfId="7617" xr:uid="{00000000-0005-0000-0000-000052130000}"/>
    <cellStyle name="Cálculo 5 4 6 4 2" xfId="22725" xr:uid="{00000000-0005-0000-0000-000053130000}"/>
    <cellStyle name="Cálculo 5 4 6 5" xfId="18859" xr:uid="{00000000-0005-0000-0000-000054130000}"/>
    <cellStyle name="Cálculo 5 4 7" xfId="4128" xr:uid="{00000000-0005-0000-0000-000055130000}"/>
    <cellStyle name="Cálculo 5 4 7 2" xfId="6765" xr:uid="{00000000-0005-0000-0000-000056130000}"/>
    <cellStyle name="Cálculo 5 4 7 2 2" xfId="13076" xr:uid="{00000000-0005-0000-0000-000057130000}"/>
    <cellStyle name="Cálculo 5 4 7 2 2 2" xfId="28184" xr:uid="{00000000-0005-0000-0000-000058130000}"/>
    <cellStyle name="Cálculo 5 4 7 2 3" xfId="16750" xr:uid="{00000000-0005-0000-0000-000059130000}"/>
    <cellStyle name="Cálculo 5 4 7 2 3 2" xfId="31858" xr:uid="{00000000-0005-0000-0000-00005A130000}"/>
    <cellStyle name="Cálculo 5 4 7 2 4" xfId="21873" xr:uid="{00000000-0005-0000-0000-00005B130000}"/>
    <cellStyle name="Cálculo 5 4 7 3" xfId="10510" xr:uid="{00000000-0005-0000-0000-00005C130000}"/>
    <cellStyle name="Cálculo 5 4 7 3 2" xfId="25618" xr:uid="{00000000-0005-0000-0000-00005D130000}"/>
    <cellStyle name="Cálculo 5 4 7 4" xfId="7099" xr:uid="{00000000-0005-0000-0000-00005E130000}"/>
    <cellStyle name="Cálculo 5 4 7 4 2" xfId="22207" xr:uid="{00000000-0005-0000-0000-00005F130000}"/>
    <cellStyle name="Cálculo 5 4 7 5" xfId="19236" xr:uid="{00000000-0005-0000-0000-000060130000}"/>
    <cellStyle name="Cálculo 5 4 8" xfId="4693" xr:uid="{00000000-0005-0000-0000-000061130000}"/>
    <cellStyle name="Cálculo 5 4 8 2" xfId="11075" xr:uid="{00000000-0005-0000-0000-000062130000}"/>
    <cellStyle name="Cálculo 5 4 8 2 2" xfId="26183" xr:uid="{00000000-0005-0000-0000-000063130000}"/>
    <cellStyle name="Cálculo 5 4 8 3" xfId="15469" xr:uid="{00000000-0005-0000-0000-000064130000}"/>
    <cellStyle name="Cálculo 5 4 8 3 2" xfId="30577" xr:uid="{00000000-0005-0000-0000-000065130000}"/>
    <cellStyle name="Cálculo 5 4 8 4" xfId="19801" xr:uid="{00000000-0005-0000-0000-000066130000}"/>
    <cellStyle name="Cálculo 5 4 9" xfId="8554" xr:uid="{00000000-0005-0000-0000-000067130000}"/>
    <cellStyle name="Cálculo 5 4 9 2" xfId="23662" xr:uid="{00000000-0005-0000-0000-000068130000}"/>
    <cellStyle name="Cálculo 5 5" xfId="2065" xr:uid="{00000000-0005-0000-0000-000069130000}"/>
    <cellStyle name="Cálculo 5 5 10" xfId="13790" xr:uid="{00000000-0005-0000-0000-00006A130000}"/>
    <cellStyle name="Cálculo 5 5 10 2" xfId="28898" xr:uid="{00000000-0005-0000-0000-00006B130000}"/>
    <cellStyle name="Cálculo 5 5 11" xfId="17290" xr:uid="{00000000-0005-0000-0000-00006C130000}"/>
    <cellStyle name="Cálculo 5 5 2" xfId="2825" xr:uid="{00000000-0005-0000-0000-00006D130000}"/>
    <cellStyle name="Cálculo 5 5 2 2" xfId="5462" xr:uid="{00000000-0005-0000-0000-00006E130000}"/>
    <cellStyle name="Cálculo 5 5 2 2 2" xfId="13372" xr:uid="{00000000-0005-0000-0000-00006F130000}"/>
    <cellStyle name="Cálculo 5 5 2 2 2 2" xfId="28480" xr:uid="{00000000-0005-0000-0000-000070130000}"/>
    <cellStyle name="Cálculo 5 5 2 2 3" xfId="20570" xr:uid="{00000000-0005-0000-0000-000071130000}"/>
    <cellStyle name="Cálculo 5 5 2 3" xfId="9302" xr:uid="{00000000-0005-0000-0000-000072130000}"/>
    <cellStyle name="Cálculo 5 5 2 3 2" xfId="24410" xr:uid="{00000000-0005-0000-0000-000073130000}"/>
    <cellStyle name="Cálculo 5 5 2 4" xfId="17933" xr:uid="{00000000-0005-0000-0000-000074130000}"/>
    <cellStyle name="Cálculo 5 5 3" xfId="3128" xr:uid="{00000000-0005-0000-0000-000075130000}"/>
    <cellStyle name="Cálculo 5 5 3 2" xfId="5765" xr:uid="{00000000-0005-0000-0000-000076130000}"/>
    <cellStyle name="Cálculo 5 5 3 2 2" xfId="12076" xr:uid="{00000000-0005-0000-0000-000077130000}"/>
    <cellStyle name="Cálculo 5 5 3 2 2 2" xfId="27184" xr:uid="{00000000-0005-0000-0000-000078130000}"/>
    <cellStyle name="Cálculo 5 5 3 2 3" xfId="16010" xr:uid="{00000000-0005-0000-0000-000079130000}"/>
    <cellStyle name="Cálculo 5 5 3 2 3 2" xfId="31118" xr:uid="{00000000-0005-0000-0000-00007A130000}"/>
    <cellStyle name="Cálculo 5 5 3 2 4" xfId="20873" xr:uid="{00000000-0005-0000-0000-00007B130000}"/>
    <cellStyle name="Cálculo 5 5 3 3" xfId="9510" xr:uid="{00000000-0005-0000-0000-00007C130000}"/>
    <cellStyle name="Cálculo 5 5 3 3 2" xfId="24618" xr:uid="{00000000-0005-0000-0000-00007D130000}"/>
    <cellStyle name="Cálculo 5 5 3 4" xfId="8018" xr:uid="{00000000-0005-0000-0000-00007E130000}"/>
    <cellStyle name="Cálculo 5 5 3 4 2" xfId="23126" xr:uid="{00000000-0005-0000-0000-00007F130000}"/>
    <cellStyle name="Cálculo 5 5 3 5" xfId="18236" xr:uid="{00000000-0005-0000-0000-000080130000}"/>
    <cellStyle name="Cálculo 5 5 4" xfId="3454" xr:uid="{00000000-0005-0000-0000-000081130000}"/>
    <cellStyle name="Cálculo 5 5 4 2" xfId="6091" xr:uid="{00000000-0005-0000-0000-000082130000}"/>
    <cellStyle name="Cálculo 5 5 4 2 2" xfId="12402" xr:uid="{00000000-0005-0000-0000-000083130000}"/>
    <cellStyle name="Cálculo 5 5 4 2 2 2" xfId="27510" xr:uid="{00000000-0005-0000-0000-000084130000}"/>
    <cellStyle name="Cálculo 5 5 4 2 3" xfId="7250" xr:uid="{00000000-0005-0000-0000-000085130000}"/>
    <cellStyle name="Cálculo 5 5 4 2 3 2" xfId="22358" xr:uid="{00000000-0005-0000-0000-000086130000}"/>
    <cellStyle name="Cálculo 5 5 4 2 4" xfId="21199" xr:uid="{00000000-0005-0000-0000-000087130000}"/>
    <cellStyle name="Cálculo 5 5 4 3" xfId="9836" xr:uid="{00000000-0005-0000-0000-000088130000}"/>
    <cellStyle name="Cálculo 5 5 4 3 2" xfId="24944" xr:uid="{00000000-0005-0000-0000-000089130000}"/>
    <cellStyle name="Cálculo 5 5 4 4" xfId="15796" xr:uid="{00000000-0005-0000-0000-00008A130000}"/>
    <cellStyle name="Cálculo 5 5 4 4 2" xfId="30904" xr:uid="{00000000-0005-0000-0000-00008B130000}"/>
    <cellStyle name="Cálculo 5 5 4 5" xfId="18562" xr:uid="{00000000-0005-0000-0000-00008C130000}"/>
    <cellStyle name="Cálculo 5 5 5" xfId="3760" xr:uid="{00000000-0005-0000-0000-00008D130000}"/>
    <cellStyle name="Cálculo 5 5 5 2" xfId="6397" xr:uid="{00000000-0005-0000-0000-00008E130000}"/>
    <cellStyle name="Cálculo 5 5 5 2 2" xfId="12708" xr:uid="{00000000-0005-0000-0000-00008F130000}"/>
    <cellStyle name="Cálculo 5 5 5 2 2 2" xfId="27816" xr:uid="{00000000-0005-0000-0000-000090130000}"/>
    <cellStyle name="Cálculo 5 5 5 2 3" xfId="15662" xr:uid="{00000000-0005-0000-0000-000091130000}"/>
    <cellStyle name="Cálculo 5 5 5 2 3 2" xfId="30770" xr:uid="{00000000-0005-0000-0000-000092130000}"/>
    <cellStyle name="Cálculo 5 5 5 2 4" xfId="21505" xr:uid="{00000000-0005-0000-0000-000093130000}"/>
    <cellStyle name="Cálculo 5 5 5 3" xfId="10142" xr:uid="{00000000-0005-0000-0000-000094130000}"/>
    <cellStyle name="Cálculo 5 5 5 3 2" xfId="25250" xr:uid="{00000000-0005-0000-0000-000095130000}"/>
    <cellStyle name="Cálculo 5 5 5 4" xfId="16278" xr:uid="{00000000-0005-0000-0000-000096130000}"/>
    <cellStyle name="Cálculo 5 5 5 4 2" xfId="31386" xr:uid="{00000000-0005-0000-0000-000097130000}"/>
    <cellStyle name="Cálculo 5 5 5 5" xfId="18868" xr:uid="{00000000-0005-0000-0000-000098130000}"/>
    <cellStyle name="Cálculo 5 5 6" xfId="4137" xr:uid="{00000000-0005-0000-0000-000099130000}"/>
    <cellStyle name="Cálculo 5 5 6 2" xfId="6774" xr:uid="{00000000-0005-0000-0000-00009A130000}"/>
    <cellStyle name="Cálculo 5 5 6 2 2" xfId="13085" xr:uid="{00000000-0005-0000-0000-00009B130000}"/>
    <cellStyle name="Cálculo 5 5 6 2 2 2" xfId="28193" xr:uid="{00000000-0005-0000-0000-00009C130000}"/>
    <cellStyle name="Cálculo 5 5 6 2 3" xfId="16759" xr:uid="{00000000-0005-0000-0000-00009D130000}"/>
    <cellStyle name="Cálculo 5 5 6 2 3 2" xfId="31867" xr:uid="{00000000-0005-0000-0000-00009E130000}"/>
    <cellStyle name="Cálculo 5 5 6 2 4" xfId="21882" xr:uid="{00000000-0005-0000-0000-00009F130000}"/>
    <cellStyle name="Cálculo 5 5 6 3" xfId="10519" xr:uid="{00000000-0005-0000-0000-0000A0130000}"/>
    <cellStyle name="Cálculo 5 5 6 3 2" xfId="25627" xr:uid="{00000000-0005-0000-0000-0000A1130000}"/>
    <cellStyle name="Cálculo 5 5 6 4" xfId="16475" xr:uid="{00000000-0005-0000-0000-0000A2130000}"/>
    <cellStyle name="Cálculo 5 5 6 4 2" xfId="31583" xr:uid="{00000000-0005-0000-0000-0000A3130000}"/>
    <cellStyle name="Cálculo 5 5 6 5" xfId="19245" xr:uid="{00000000-0005-0000-0000-0000A4130000}"/>
    <cellStyle name="Cálculo 5 5 7" xfId="4702" xr:uid="{00000000-0005-0000-0000-0000A5130000}"/>
    <cellStyle name="Cálculo 5 5 7 2" xfId="11084" xr:uid="{00000000-0005-0000-0000-0000A6130000}"/>
    <cellStyle name="Cálculo 5 5 7 2 2" xfId="26192" xr:uid="{00000000-0005-0000-0000-0000A7130000}"/>
    <cellStyle name="Cálculo 5 5 7 3" xfId="7804" xr:uid="{00000000-0005-0000-0000-0000A8130000}"/>
    <cellStyle name="Cálculo 5 5 7 3 2" xfId="22912" xr:uid="{00000000-0005-0000-0000-0000A9130000}"/>
    <cellStyle name="Cálculo 5 5 7 4" xfId="19810" xr:uid="{00000000-0005-0000-0000-0000AA130000}"/>
    <cellStyle name="Cálculo 5 5 8" xfId="8563" xr:uid="{00000000-0005-0000-0000-0000AB130000}"/>
    <cellStyle name="Cálculo 5 5 8 2" xfId="23671" xr:uid="{00000000-0005-0000-0000-0000AC130000}"/>
    <cellStyle name="Cálculo 5 5 9" xfId="15375" xr:uid="{00000000-0005-0000-0000-0000AD130000}"/>
    <cellStyle name="Cálculo 5 5 9 2" xfId="30483" xr:uid="{00000000-0005-0000-0000-0000AE130000}"/>
    <cellStyle name="Cálculo 6" xfId="763" xr:uid="{00000000-0005-0000-0000-0000AF130000}"/>
    <cellStyle name="Cálculo 6 2" xfId="1837" xr:uid="{00000000-0005-0000-0000-0000B0130000}"/>
    <cellStyle name="Cálculo 6 2 10" xfId="8338" xr:uid="{00000000-0005-0000-0000-0000B1130000}"/>
    <cellStyle name="Cálculo 6 2 10 2" xfId="23446" xr:uid="{00000000-0005-0000-0000-0000B2130000}"/>
    <cellStyle name="Cálculo 6 2 11" xfId="15904" xr:uid="{00000000-0005-0000-0000-0000B3130000}"/>
    <cellStyle name="Cálculo 6 2 11 2" xfId="31012" xr:uid="{00000000-0005-0000-0000-0000B4130000}"/>
    <cellStyle name="Cálculo 6 2 12" xfId="14428" xr:uid="{00000000-0005-0000-0000-0000B5130000}"/>
    <cellStyle name="Cálculo 6 2 12 2" xfId="29536" xr:uid="{00000000-0005-0000-0000-0000B6130000}"/>
    <cellStyle name="Cálculo 6 2 13" xfId="17062" xr:uid="{00000000-0005-0000-0000-0000B7130000}"/>
    <cellStyle name="Cálculo 6 2 2" xfId="2397" xr:uid="{00000000-0005-0000-0000-0000B8130000}"/>
    <cellStyle name="Cálculo 6 2 2 2" xfId="5034" xr:uid="{00000000-0005-0000-0000-0000B9130000}"/>
    <cellStyle name="Cálculo 6 2 2 2 2" xfId="11398" xr:uid="{00000000-0005-0000-0000-0000BA130000}"/>
    <cellStyle name="Cálculo 6 2 2 2 2 2" xfId="26506" xr:uid="{00000000-0005-0000-0000-0000BB130000}"/>
    <cellStyle name="Cálculo 6 2 2 2 3" xfId="14658" xr:uid="{00000000-0005-0000-0000-0000BC130000}"/>
    <cellStyle name="Cálculo 6 2 2 2 3 2" xfId="29766" xr:uid="{00000000-0005-0000-0000-0000BD130000}"/>
    <cellStyle name="Cálculo 6 2 2 2 4" xfId="20142" xr:uid="{00000000-0005-0000-0000-0000BE130000}"/>
    <cellStyle name="Cálculo 6 2 2 3" xfId="8864" xr:uid="{00000000-0005-0000-0000-0000BF130000}"/>
    <cellStyle name="Cálculo 6 2 2 3 2" xfId="23972" xr:uid="{00000000-0005-0000-0000-0000C0130000}"/>
    <cellStyle name="Cálculo 6 2 3" xfId="2223" xr:uid="{00000000-0005-0000-0000-0000C1130000}"/>
    <cellStyle name="Cálculo 6 2 3 2" xfId="4860" xr:uid="{00000000-0005-0000-0000-0000C2130000}"/>
    <cellStyle name="Cálculo 6 2 3 2 2" xfId="16194" xr:uid="{00000000-0005-0000-0000-0000C3130000}"/>
    <cellStyle name="Cálculo 6 2 3 2 2 2" xfId="31302" xr:uid="{00000000-0005-0000-0000-0000C4130000}"/>
    <cellStyle name="Cálculo 6 2 3 2 3" xfId="19968" xr:uid="{00000000-0005-0000-0000-0000C5130000}"/>
    <cellStyle name="Cálculo 6 2 3 3" xfId="7125" xr:uid="{00000000-0005-0000-0000-0000C6130000}"/>
    <cellStyle name="Cálculo 6 2 3 3 2" xfId="22233" xr:uid="{00000000-0005-0000-0000-0000C7130000}"/>
    <cellStyle name="Cálculo 6 2 3 4" xfId="17448" xr:uid="{00000000-0005-0000-0000-0000C8130000}"/>
    <cellStyle name="Cálculo 6 2 4" xfId="2931" xr:uid="{00000000-0005-0000-0000-0000C9130000}"/>
    <cellStyle name="Cálculo 6 2 4 2" xfId="5568" xr:uid="{00000000-0005-0000-0000-0000CA130000}"/>
    <cellStyle name="Cálculo 6 2 4 2 2" xfId="11879" xr:uid="{00000000-0005-0000-0000-0000CB130000}"/>
    <cellStyle name="Cálculo 6 2 4 2 2 2" xfId="26987" xr:uid="{00000000-0005-0000-0000-0000CC130000}"/>
    <cellStyle name="Cálculo 6 2 4 2 3" xfId="15693" xr:uid="{00000000-0005-0000-0000-0000CD130000}"/>
    <cellStyle name="Cálculo 6 2 4 2 3 2" xfId="30801" xr:uid="{00000000-0005-0000-0000-0000CE130000}"/>
    <cellStyle name="Cálculo 6 2 4 2 4" xfId="20676" xr:uid="{00000000-0005-0000-0000-0000CF130000}"/>
    <cellStyle name="Cálculo 6 2 4 3" xfId="9313" xr:uid="{00000000-0005-0000-0000-0000D0130000}"/>
    <cellStyle name="Cálculo 6 2 4 3 2" xfId="24421" xr:uid="{00000000-0005-0000-0000-0000D1130000}"/>
    <cellStyle name="Cálculo 6 2 4 4" xfId="15060" xr:uid="{00000000-0005-0000-0000-0000D2130000}"/>
    <cellStyle name="Cálculo 6 2 4 4 2" xfId="30168" xr:uid="{00000000-0005-0000-0000-0000D3130000}"/>
    <cellStyle name="Cálculo 6 2 4 5" xfId="18039" xr:uid="{00000000-0005-0000-0000-0000D4130000}"/>
    <cellStyle name="Cálculo 6 2 5" xfId="3257" xr:uid="{00000000-0005-0000-0000-0000D5130000}"/>
    <cellStyle name="Cálculo 6 2 5 2" xfId="5894" xr:uid="{00000000-0005-0000-0000-0000D6130000}"/>
    <cellStyle name="Cálculo 6 2 5 2 2" xfId="12205" xr:uid="{00000000-0005-0000-0000-0000D7130000}"/>
    <cellStyle name="Cálculo 6 2 5 2 2 2" xfId="27313" xr:uid="{00000000-0005-0000-0000-0000D8130000}"/>
    <cellStyle name="Cálculo 6 2 5 2 3" xfId="15676" xr:uid="{00000000-0005-0000-0000-0000D9130000}"/>
    <cellStyle name="Cálculo 6 2 5 2 3 2" xfId="30784" xr:uid="{00000000-0005-0000-0000-0000DA130000}"/>
    <cellStyle name="Cálculo 6 2 5 2 4" xfId="21002" xr:uid="{00000000-0005-0000-0000-0000DB130000}"/>
    <cellStyle name="Cálculo 6 2 5 3" xfId="9639" xr:uid="{00000000-0005-0000-0000-0000DC130000}"/>
    <cellStyle name="Cálculo 6 2 5 3 2" xfId="24747" xr:uid="{00000000-0005-0000-0000-0000DD130000}"/>
    <cellStyle name="Cálculo 6 2 5 4" xfId="8691" xr:uid="{00000000-0005-0000-0000-0000DE130000}"/>
    <cellStyle name="Cálculo 6 2 5 4 2" xfId="23799" xr:uid="{00000000-0005-0000-0000-0000DF130000}"/>
    <cellStyle name="Cálculo 6 2 5 5" xfId="18365" xr:uid="{00000000-0005-0000-0000-0000E0130000}"/>
    <cellStyle name="Cálculo 6 2 6" xfId="3563" xr:uid="{00000000-0005-0000-0000-0000E1130000}"/>
    <cellStyle name="Cálculo 6 2 6 2" xfId="6200" xr:uid="{00000000-0005-0000-0000-0000E2130000}"/>
    <cellStyle name="Cálculo 6 2 6 2 2" xfId="12511" xr:uid="{00000000-0005-0000-0000-0000E3130000}"/>
    <cellStyle name="Cálculo 6 2 6 2 2 2" xfId="27619" xr:uid="{00000000-0005-0000-0000-0000E4130000}"/>
    <cellStyle name="Cálculo 6 2 6 2 3" xfId="8022" xr:uid="{00000000-0005-0000-0000-0000E5130000}"/>
    <cellStyle name="Cálculo 6 2 6 2 3 2" xfId="23130" xr:uid="{00000000-0005-0000-0000-0000E6130000}"/>
    <cellStyle name="Cálculo 6 2 6 2 4" xfId="21308" xr:uid="{00000000-0005-0000-0000-0000E7130000}"/>
    <cellStyle name="Cálculo 6 2 6 3" xfId="9945" xr:uid="{00000000-0005-0000-0000-0000E8130000}"/>
    <cellStyle name="Cálculo 6 2 6 3 2" xfId="25053" xr:uid="{00000000-0005-0000-0000-0000E9130000}"/>
    <cellStyle name="Cálculo 6 2 6 4" xfId="14399" xr:uid="{00000000-0005-0000-0000-0000EA130000}"/>
    <cellStyle name="Cálculo 6 2 6 4 2" xfId="29507" xr:uid="{00000000-0005-0000-0000-0000EB130000}"/>
    <cellStyle name="Cálculo 6 2 6 5" xfId="18671" xr:uid="{00000000-0005-0000-0000-0000EC130000}"/>
    <cellStyle name="Cálculo 6 2 7" xfId="3909" xr:uid="{00000000-0005-0000-0000-0000ED130000}"/>
    <cellStyle name="Cálculo 6 2 7 2" xfId="6546" xr:uid="{00000000-0005-0000-0000-0000EE130000}"/>
    <cellStyle name="Cálculo 6 2 7 2 2" xfId="12857" xr:uid="{00000000-0005-0000-0000-0000EF130000}"/>
    <cellStyle name="Cálculo 6 2 7 2 2 2" xfId="27965" xr:uid="{00000000-0005-0000-0000-0000F0130000}"/>
    <cellStyle name="Cálculo 6 2 7 2 3" xfId="11778" xr:uid="{00000000-0005-0000-0000-0000F1130000}"/>
    <cellStyle name="Cálculo 6 2 7 2 3 2" xfId="26886" xr:uid="{00000000-0005-0000-0000-0000F2130000}"/>
    <cellStyle name="Cálculo 6 2 7 2 4" xfId="21654" xr:uid="{00000000-0005-0000-0000-0000F3130000}"/>
    <cellStyle name="Cálculo 6 2 7 3" xfId="10291" xr:uid="{00000000-0005-0000-0000-0000F4130000}"/>
    <cellStyle name="Cálculo 6 2 7 3 2" xfId="25399" xr:uid="{00000000-0005-0000-0000-0000F5130000}"/>
    <cellStyle name="Cálculo 6 2 7 4" xfId="15506" xr:uid="{00000000-0005-0000-0000-0000F6130000}"/>
    <cellStyle name="Cálculo 6 2 7 4 2" xfId="30614" xr:uid="{00000000-0005-0000-0000-0000F7130000}"/>
    <cellStyle name="Cálculo 6 2 7 5" xfId="19017" xr:uid="{00000000-0005-0000-0000-0000F8130000}"/>
    <cellStyle name="Cálculo 6 2 8" xfId="4273" xr:uid="{00000000-0005-0000-0000-0000F9130000}"/>
    <cellStyle name="Cálculo 6 2 8 2" xfId="6910" xr:uid="{00000000-0005-0000-0000-0000FA130000}"/>
    <cellStyle name="Cálculo 6 2 8 2 2" xfId="13221" xr:uid="{00000000-0005-0000-0000-0000FB130000}"/>
    <cellStyle name="Cálculo 6 2 8 2 2 2" xfId="28329" xr:uid="{00000000-0005-0000-0000-0000FC130000}"/>
    <cellStyle name="Cálculo 6 2 8 2 3" xfId="16885" xr:uid="{00000000-0005-0000-0000-0000FD130000}"/>
    <cellStyle name="Cálculo 6 2 8 2 3 2" xfId="31993" xr:uid="{00000000-0005-0000-0000-0000FE130000}"/>
    <cellStyle name="Cálculo 6 2 8 2 4" xfId="22018" xr:uid="{00000000-0005-0000-0000-0000FF130000}"/>
    <cellStyle name="Cálculo 6 2 8 3" xfId="10655" xr:uid="{00000000-0005-0000-0000-000000140000}"/>
    <cellStyle name="Cálculo 6 2 8 3 2" xfId="25763" xr:uid="{00000000-0005-0000-0000-000001140000}"/>
    <cellStyle name="Cálculo 6 2 8 4" xfId="7822" xr:uid="{00000000-0005-0000-0000-000002140000}"/>
    <cellStyle name="Cálculo 6 2 8 4 2" xfId="22930" xr:uid="{00000000-0005-0000-0000-000003140000}"/>
    <cellStyle name="Cálculo 6 2 8 5" xfId="19381" xr:uid="{00000000-0005-0000-0000-000004140000}"/>
    <cellStyle name="Cálculo 6 2 9" xfId="4474" xr:uid="{00000000-0005-0000-0000-000005140000}"/>
    <cellStyle name="Cálculo 6 2 9 2" xfId="10856" xr:uid="{00000000-0005-0000-0000-000006140000}"/>
    <cellStyle name="Cálculo 6 2 9 2 2" xfId="25964" xr:uid="{00000000-0005-0000-0000-000007140000}"/>
    <cellStyle name="Cálculo 6 2 9 3" xfId="15504" xr:uid="{00000000-0005-0000-0000-000008140000}"/>
    <cellStyle name="Cálculo 6 2 9 3 2" xfId="30612" xr:uid="{00000000-0005-0000-0000-000009140000}"/>
    <cellStyle name="Cálculo 6 2 9 4" xfId="19582" xr:uid="{00000000-0005-0000-0000-00000A140000}"/>
    <cellStyle name="Cálculo 6 3" xfId="1820" xr:uid="{00000000-0005-0000-0000-00000B140000}"/>
    <cellStyle name="Cálculo 6 3 10" xfId="13489" xr:uid="{00000000-0005-0000-0000-00000C140000}"/>
    <cellStyle name="Cálculo 6 3 10 2" xfId="28597" xr:uid="{00000000-0005-0000-0000-00000D140000}"/>
    <cellStyle name="Cálculo 6 3 11" xfId="14165" xr:uid="{00000000-0005-0000-0000-00000E140000}"/>
    <cellStyle name="Cálculo 6 3 11 2" xfId="29273" xr:uid="{00000000-0005-0000-0000-00000F140000}"/>
    <cellStyle name="Cálculo 6 3 12" xfId="17045" xr:uid="{00000000-0005-0000-0000-000010140000}"/>
    <cellStyle name="Cálculo 6 3 2" xfId="2380" xr:uid="{00000000-0005-0000-0000-000011140000}"/>
    <cellStyle name="Cálculo 6 3 2 2" xfId="5017" xr:uid="{00000000-0005-0000-0000-000012140000}"/>
    <cellStyle name="Cálculo 6 3 2 2 2" xfId="11381" xr:uid="{00000000-0005-0000-0000-000013140000}"/>
    <cellStyle name="Cálculo 6 3 2 2 2 2" xfId="26489" xr:uid="{00000000-0005-0000-0000-000014140000}"/>
    <cellStyle name="Cálculo 6 3 2 2 3" xfId="11779" xr:uid="{00000000-0005-0000-0000-000015140000}"/>
    <cellStyle name="Cálculo 6 3 2 2 3 2" xfId="26887" xr:uid="{00000000-0005-0000-0000-000016140000}"/>
    <cellStyle name="Cálculo 6 3 2 2 4" xfId="20125" xr:uid="{00000000-0005-0000-0000-000017140000}"/>
    <cellStyle name="Cálculo 6 3 2 3" xfId="8847" xr:uid="{00000000-0005-0000-0000-000018140000}"/>
    <cellStyle name="Cálculo 6 3 2 3 2" xfId="23955" xr:uid="{00000000-0005-0000-0000-000019140000}"/>
    <cellStyle name="Cálculo 6 3 2 4" xfId="15980" xr:uid="{00000000-0005-0000-0000-00001A140000}"/>
    <cellStyle name="Cálculo 6 3 2 4 2" xfId="31088" xr:uid="{00000000-0005-0000-0000-00001B140000}"/>
    <cellStyle name="Cálculo 6 3 2 5" xfId="13997" xr:uid="{00000000-0005-0000-0000-00001C140000}"/>
    <cellStyle name="Cálculo 6 3 2 5 2" xfId="29105" xr:uid="{00000000-0005-0000-0000-00001D140000}"/>
    <cellStyle name="Cálculo 6 3 2 6" xfId="17588" xr:uid="{00000000-0005-0000-0000-00001E140000}"/>
    <cellStyle name="Cálculo 6 3 3" xfId="2240" xr:uid="{00000000-0005-0000-0000-00001F140000}"/>
    <cellStyle name="Cálculo 6 3 3 2" xfId="4877" xr:uid="{00000000-0005-0000-0000-000020140000}"/>
    <cellStyle name="Cálculo 6 3 3 2 2" xfId="15568" xr:uid="{00000000-0005-0000-0000-000021140000}"/>
    <cellStyle name="Cálculo 6 3 3 2 2 2" xfId="30676" xr:uid="{00000000-0005-0000-0000-000022140000}"/>
    <cellStyle name="Cálculo 6 3 3 2 3" xfId="19985" xr:uid="{00000000-0005-0000-0000-000023140000}"/>
    <cellStyle name="Cálculo 6 3 3 3" xfId="9263" xr:uid="{00000000-0005-0000-0000-000024140000}"/>
    <cellStyle name="Cálculo 6 3 3 3 2" xfId="24371" xr:uid="{00000000-0005-0000-0000-000025140000}"/>
    <cellStyle name="Cálculo 6 3 3 4" xfId="17465" xr:uid="{00000000-0005-0000-0000-000026140000}"/>
    <cellStyle name="Cálculo 6 3 4" xfId="2345" xr:uid="{00000000-0005-0000-0000-000027140000}"/>
    <cellStyle name="Cálculo 6 3 4 2" xfId="4982" xr:uid="{00000000-0005-0000-0000-000028140000}"/>
    <cellStyle name="Cálculo 6 3 4 2 2" xfId="11346" xr:uid="{00000000-0005-0000-0000-000029140000}"/>
    <cellStyle name="Cálculo 6 3 4 2 2 2" xfId="26454" xr:uid="{00000000-0005-0000-0000-00002A140000}"/>
    <cellStyle name="Cálculo 6 3 4 2 3" xfId="16135" xr:uid="{00000000-0005-0000-0000-00002B140000}"/>
    <cellStyle name="Cálculo 6 3 4 2 3 2" xfId="31243" xr:uid="{00000000-0005-0000-0000-00002C140000}"/>
    <cellStyle name="Cálculo 6 3 4 2 4" xfId="20090" xr:uid="{00000000-0005-0000-0000-00002D140000}"/>
    <cellStyle name="Cálculo 6 3 4 3" xfId="8812" xr:uid="{00000000-0005-0000-0000-00002E140000}"/>
    <cellStyle name="Cálculo 6 3 4 3 2" xfId="23920" xr:uid="{00000000-0005-0000-0000-00002F140000}"/>
    <cellStyle name="Cálculo 6 3 4 4" xfId="11806" xr:uid="{00000000-0005-0000-0000-000030140000}"/>
    <cellStyle name="Cálculo 6 3 4 4 2" xfId="26914" xr:uid="{00000000-0005-0000-0000-000031140000}"/>
    <cellStyle name="Cálculo 6 3 4 5" xfId="17570" xr:uid="{00000000-0005-0000-0000-000032140000}"/>
    <cellStyle name="Cálculo 6 3 5" xfId="3240" xr:uid="{00000000-0005-0000-0000-000033140000}"/>
    <cellStyle name="Cálculo 6 3 5 2" xfId="5877" xr:uid="{00000000-0005-0000-0000-000034140000}"/>
    <cellStyle name="Cálculo 6 3 5 2 2" xfId="12188" xr:uid="{00000000-0005-0000-0000-000035140000}"/>
    <cellStyle name="Cálculo 6 3 5 2 2 2" xfId="27296" xr:uid="{00000000-0005-0000-0000-000036140000}"/>
    <cellStyle name="Cálculo 6 3 5 2 3" xfId="15977" xr:uid="{00000000-0005-0000-0000-000037140000}"/>
    <cellStyle name="Cálculo 6 3 5 2 3 2" xfId="31085" xr:uid="{00000000-0005-0000-0000-000038140000}"/>
    <cellStyle name="Cálculo 6 3 5 2 4" xfId="20985" xr:uid="{00000000-0005-0000-0000-000039140000}"/>
    <cellStyle name="Cálculo 6 3 5 3" xfId="9622" xr:uid="{00000000-0005-0000-0000-00003A140000}"/>
    <cellStyle name="Cálculo 6 3 5 3 2" xfId="24730" xr:uid="{00000000-0005-0000-0000-00003B140000}"/>
    <cellStyle name="Cálculo 6 3 5 4" xfId="15438" xr:uid="{00000000-0005-0000-0000-00003C140000}"/>
    <cellStyle name="Cálculo 6 3 5 4 2" xfId="30546" xr:uid="{00000000-0005-0000-0000-00003D140000}"/>
    <cellStyle name="Cálculo 6 3 5 5" xfId="18348" xr:uid="{00000000-0005-0000-0000-00003E140000}"/>
    <cellStyle name="Cálculo 6 3 6" xfId="2322" xr:uid="{00000000-0005-0000-0000-00003F140000}"/>
    <cellStyle name="Cálculo 6 3 6 2" xfId="4959" xr:uid="{00000000-0005-0000-0000-000040140000}"/>
    <cellStyle name="Cálculo 6 3 6 2 2" xfId="11323" xr:uid="{00000000-0005-0000-0000-000041140000}"/>
    <cellStyle name="Cálculo 6 3 6 2 2 2" xfId="26431" xr:uid="{00000000-0005-0000-0000-000042140000}"/>
    <cellStyle name="Cálculo 6 3 6 2 3" xfId="14500" xr:uid="{00000000-0005-0000-0000-000043140000}"/>
    <cellStyle name="Cálculo 6 3 6 2 3 2" xfId="29608" xr:uid="{00000000-0005-0000-0000-000044140000}"/>
    <cellStyle name="Cálculo 6 3 6 2 4" xfId="20067" xr:uid="{00000000-0005-0000-0000-000045140000}"/>
    <cellStyle name="Cálculo 6 3 6 3" xfId="8789" xr:uid="{00000000-0005-0000-0000-000046140000}"/>
    <cellStyle name="Cálculo 6 3 6 3 2" xfId="23897" xr:uid="{00000000-0005-0000-0000-000047140000}"/>
    <cellStyle name="Cálculo 6 3 6 4" xfId="15651" xr:uid="{00000000-0005-0000-0000-000048140000}"/>
    <cellStyle name="Cálculo 6 3 6 4 2" xfId="30759" xr:uid="{00000000-0005-0000-0000-000049140000}"/>
    <cellStyle name="Cálculo 6 3 6 5" xfId="17547" xr:uid="{00000000-0005-0000-0000-00004A140000}"/>
    <cellStyle name="Cálculo 6 3 7" xfId="3892" xr:uid="{00000000-0005-0000-0000-00004B140000}"/>
    <cellStyle name="Cálculo 6 3 7 2" xfId="6529" xr:uid="{00000000-0005-0000-0000-00004C140000}"/>
    <cellStyle name="Cálculo 6 3 7 2 2" xfId="12840" xr:uid="{00000000-0005-0000-0000-00004D140000}"/>
    <cellStyle name="Cálculo 6 3 7 2 2 2" xfId="27948" xr:uid="{00000000-0005-0000-0000-00004E140000}"/>
    <cellStyle name="Cálculo 6 3 7 2 3" xfId="15960" xr:uid="{00000000-0005-0000-0000-00004F140000}"/>
    <cellStyle name="Cálculo 6 3 7 2 3 2" xfId="31068" xr:uid="{00000000-0005-0000-0000-000050140000}"/>
    <cellStyle name="Cálculo 6 3 7 2 4" xfId="21637" xr:uid="{00000000-0005-0000-0000-000051140000}"/>
    <cellStyle name="Cálculo 6 3 7 3" xfId="10274" xr:uid="{00000000-0005-0000-0000-000052140000}"/>
    <cellStyle name="Cálculo 6 3 7 3 2" xfId="25382" xr:uid="{00000000-0005-0000-0000-000053140000}"/>
    <cellStyle name="Cálculo 6 3 7 4" xfId="7428" xr:uid="{00000000-0005-0000-0000-000054140000}"/>
    <cellStyle name="Cálculo 6 3 7 4 2" xfId="22536" xr:uid="{00000000-0005-0000-0000-000055140000}"/>
    <cellStyle name="Cálculo 6 3 7 5" xfId="19000" xr:uid="{00000000-0005-0000-0000-000056140000}"/>
    <cellStyle name="Cálculo 6 3 8" xfId="4457" xr:uid="{00000000-0005-0000-0000-000057140000}"/>
    <cellStyle name="Cálculo 6 3 8 2" xfId="10839" xr:uid="{00000000-0005-0000-0000-000058140000}"/>
    <cellStyle name="Cálculo 6 3 8 2 2" xfId="25947" xr:uid="{00000000-0005-0000-0000-000059140000}"/>
    <cellStyle name="Cálculo 6 3 8 3" xfId="16126" xr:uid="{00000000-0005-0000-0000-00005A140000}"/>
    <cellStyle name="Cálculo 6 3 8 3 2" xfId="31234" xr:uid="{00000000-0005-0000-0000-00005B140000}"/>
    <cellStyle name="Cálculo 6 3 8 4" xfId="19565" xr:uid="{00000000-0005-0000-0000-00005C140000}"/>
    <cellStyle name="Cálculo 6 3 9" xfId="8321" xr:uid="{00000000-0005-0000-0000-00005D140000}"/>
    <cellStyle name="Cálculo 6 3 9 2" xfId="23429" xr:uid="{00000000-0005-0000-0000-00005E140000}"/>
    <cellStyle name="Cálculo 6 4" xfId="2057" xr:uid="{00000000-0005-0000-0000-00005F140000}"/>
    <cellStyle name="Cálculo 6 4 10" xfId="15999" xr:uid="{00000000-0005-0000-0000-000060140000}"/>
    <cellStyle name="Cálculo 6 4 10 2" xfId="31107" xr:uid="{00000000-0005-0000-0000-000061140000}"/>
    <cellStyle name="Cálculo 6 4 11" xfId="15658" xr:uid="{00000000-0005-0000-0000-000062140000}"/>
    <cellStyle name="Cálculo 6 4 11 2" xfId="30766" xr:uid="{00000000-0005-0000-0000-000063140000}"/>
    <cellStyle name="Cálculo 6 4 12" xfId="17282" xr:uid="{00000000-0005-0000-0000-000064140000}"/>
    <cellStyle name="Cálculo 6 4 2" xfId="2564" xr:uid="{00000000-0005-0000-0000-000065140000}"/>
    <cellStyle name="Cálculo 6 4 2 2" xfId="5201" xr:uid="{00000000-0005-0000-0000-000066140000}"/>
    <cellStyle name="Cálculo 6 4 2 2 2" xfId="11565" xr:uid="{00000000-0005-0000-0000-000067140000}"/>
    <cellStyle name="Cálculo 6 4 2 2 2 2" xfId="26673" xr:uid="{00000000-0005-0000-0000-000068140000}"/>
    <cellStyle name="Cálculo 6 4 2 2 3" xfId="14892" xr:uid="{00000000-0005-0000-0000-000069140000}"/>
    <cellStyle name="Cálculo 6 4 2 2 3 2" xfId="30000" xr:uid="{00000000-0005-0000-0000-00006A140000}"/>
    <cellStyle name="Cálculo 6 4 2 2 4" xfId="20309" xr:uid="{00000000-0005-0000-0000-00006B140000}"/>
    <cellStyle name="Cálculo 6 4 2 3" xfId="9031" xr:uid="{00000000-0005-0000-0000-00006C140000}"/>
    <cellStyle name="Cálculo 6 4 2 3 2" xfId="24139" xr:uid="{00000000-0005-0000-0000-00006D140000}"/>
    <cellStyle name="Cálculo 6 4 2 4" xfId="15500" xr:uid="{00000000-0005-0000-0000-00006E140000}"/>
    <cellStyle name="Cálculo 6 4 2 4 2" xfId="30608" xr:uid="{00000000-0005-0000-0000-00006F140000}"/>
    <cellStyle name="Cálculo 6 4 2 5" xfId="13624" xr:uid="{00000000-0005-0000-0000-000070140000}"/>
    <cellStyle name="Cálculo 6 4 2 5 2" xfId="28732" xr:uid="{00000000-0005-0000-0000-000071140000}"/>
    <cellStyle name="Cálculo 6 4 2 6" xfId="17672" xr:uid="{00000000-0005-0000-0000-000072140000}"/>
    <cellStyle name="Cálculo 6 4 3" xfId="2817" xr:uid="{00000000-0005-0000-0000-000073140000}"/>
    <cellStyle name="Cálculo 6 4 3 2" xfId="5454" xr:uid="{00000000-0005-0000-0000-000074140000}"/>
    <cellStyle name="Cálculo 6 4 3 2 2" xfId="14919" xr:uid="{00000000-0005-0000-0000-000075140000}"/>
    <cellStyle name="Cálculo 6 4 3 2 2 2" xfId="30027" xr:uid="{00000000-0005-0000-0000-000076140000}"/>
    <cellStyle name="Cálculo 6 4 3 2 3" xfId="20562" xr:uid="{00000000-0005-0000-0000-000077140000}"/>
    <cellStyle name="Cálculo 6 4 3 3" xfId="14671" xr:uid="{00000000-0005-0000-0000-000078140000}"/>
    <cellStyle name="Cálculo 6 4 3 3 2" xfId="29779" xr:uid="{00000000-0005-0000-0000-000079140000}"/>
    <cellStyle name="Cálculo 6 4 3 4" xfId="17925" xr:uid="{00000000-0005-0000-0000-00007A140000}"/>
    <cellStyle name="Cálculo 6 4 4" xfId="3120" xr:uid="{00000000-0005-0000-0000-00007B140000}"/>
    <cellStyle name="Cálculo 6 4 4 2" xfId="5757" xr:uid="{00000000-0005-0000-0000-00007C140000}"/>
    <cellStyle name="Cálculo 6 4 4 2 2" xfId="12068" xr:uid="{00000000-0005-0000-0000-00007D140000}"/>
    <cellStyle name="Cálculo 6 4 4 2 2 2" xfId="27176" xr:uid="{00000000-0005-0000-0000-00007E140000}"/>
    <cellStyle name="Cálculo 6 4 4 2 3" xfId="15318" xr:uid="{00000000-0005-0000-0000-00007F140000}"/>
    <cellStyle name="Cálculo 6 4 4 2 3 2" xfId="30426" xr:uid="{00000000-0005-0000-0000-000080140000}"/>
    <cellStyle name="Cálculo 6 4 4 2 4" xfId="20865" xr:uid="{00000000-0005-0000-0000-000081140000}"/>
    <cellStyle name="Cálculo 6 4 4 3" xfId="9502" xr:uid="{00000000-0005-0000-0000-000082140000}"/>
    <cellStyle name="Cálculo 6 4 4 3 2" xfId="24610" xr:uid="{00000000-0005-0000-0000-000083140000}"/>
    <cellStyle name="Cálculo 6 4 4 4" xfId="7925" xr:uid="{00000000-0005-0000-0000-000084140000}"/>
    <cellStyle name="Cálculo 6 4 4 4 2" xfId="23033" xr:uid="{00000000-0005-0000-0000-000085140000}"/>
    <cellStyle name="Cálculo 6 4 4 5" xfId="18228" xr:uid="{00000000-0005-0000-0000-000086140000}"/>
    <cellStyle name="Cálculo 6 4 5" xfId="3446" xr:uid="{00000000-0005-0000-0000-000087140000}"/>
    <cellStyle name="Cálculo 6 4 5 2" xfId="6083" xr:uid="{00000000-0005-0000-0000-000088140000}"/>
    <cellStyle name="Cálculo 6 4 5 2 2" xfId="12394" xr:uid="{00000000-0005-0000-0000-000089140000}"/>
    <cellStyle name="Cálculo 6 4 5 2 2 2" xfId="27502" xr:uid="{00000000-0005-0000-0000-00008A140000}"/>
    <cellStyle name="Cálculo 6 4 5 2 3" xfId="15578" xr:uid="{00000000-0005-0000-0000-00008B140000}"/>
    <cellStyle name="Cálculo 6 4 5 2 3 2" xfId="30686" xr:uid="{00000000-0005-0000-0000-00008C140000}"/>
    <cellStyle name="Cálculo 6 4 5 2 4" xfId="21191" xr:uid="{00000000-0005-0000-0000-00008D140000}"/>
    <cellStyle name="Cálculo 6 4 5 3" xfId="9828" xr:uid="{00000000-0005-0000-0000-00008E140000}"/>
    <cellStyle name="Cálculo 6 4 5 3 2" xfId="24936" xr:uid="{00000000-0005-0000-0000-00008F140000}"/>
    <cellStyle name="Cálculo 6 4 5 4" xfId="14890" xr:uid="{00000000-0005-0000-0000-000090140000}"/>
    <cellStyle name="Cálculo 6 4 5 4 2" xfId="29998" xr:uid="{00000000-0005-0000-0000-000091140000}"/>
    <cellStyle name="Cálculo 6 4 5 5" xfId="18554" xr:uid="{00000000-0005-0000-0000-000092140000}"/>
    <cellStyle name="Cálculo 6 4 6" xfId="3752" xr:uid="{00000000-0005-0000-0000-000093140000}"/>
    <cellStyle name="Cálculo 6 4 6 2" xfId="6389" xr:uid="{00000000-0005-0000-0000-000094140000}"/>
    <cellStyle name="Cálculo 6 4 6 2 2" xfId="12700" xr:uid="{00000000-0005-0000-0000-000095140000}"/>
    <cellStyle name="Cálculo 6 4 6 2 2 2" xfId="27808" xr:uid="{00000000-0005-0000-0000-000096140000}"/>
    <cellStyle name="Cálculo 6 4 6 2 3" xfId="11221" xr:uid="{00000000-0005-0000-0000-000097140000}"/>
    <cellStyle name="Cálculo 6 4 6 2 3 2" xfId="26329" xr:uid="{00000000-0005-0000-0000-000098140000}"/>
    <cellStyle name="Cálculo 6 4 6 2 4" xfId="21497" xr:uid="{00000000-0005-0000-0000-000099140000}"/>
    <cellStyle name="Cálculo 6 4 6 3" xfId="10134" xr:uid="{00000000-0005-0000-0000-00009A140000}"/>
    <cellStyle name="Cálculo 6 4 6 3 2" xfId="25242" xr:uid="{00000000-0005-0000-0000-00009B140000}"/>
    <cellStyle name="Cálculo 6 4 6 4" xfId="7164" xr:uid="{00000000-0005-0000-0000-00009C140000}"/>
    <cellStyle name="Cálculo 6 4 6 4 2" xfId="22272" xr:uid="{00000000-0005-0000-0000-00009D140000}"/>
    <cellStyle name="Cálculo 6 4 6 5" xfId="18860" xr:uid="{00000000-0005-0000-0000-00009E140000}"/>
    <cellStyle name="Cálculo 6 4 7" xfId="4129" xr:uid="{00000000-0005-0000-0000-00009F140000}"/>
    <cellStyle name="Cálculo 6 4 7 2" xfId="6766" xr:uid="{00000000-0005-0000-0000-0000A0140000}"/>
    <cellStyle name="Cálculo 6 4 7 2 2" xfId="13077" xr:uid="{00000000-0005-0000-0000-0000A1140000}"/>
    <cellStyle name="Cálculo 6 4 7 2 2 2" xfId="28185" xr:uid="{00000000-0005-0000-0000-0000A2140000}"/>
    <cellStyle name="Cálculo 6 4 7 2 3" xfId="16751" xr:uid="{00000000-0005-0000-0000-0000A3140000}"/>
    <cellStyle name="Cálculo 6 4 7 2 3 2" xfId="31859" xr:uid="{00000000-0005-0000-0000-0000A4140000}"/>
    <cellStyle name="Cálculo 6 4 7 2 4" xfId="21874" xr:uid="{00000000-0005-0000-0000-0000A5140000}"/>
    <cellStyle name="Cálculo 6 4 7 3" xfId="10511" xr:uid="{00000000-0005-0000-0000-0000A6140000}"/>
    <cellStyle name="Cálculo 6 4 7 3 2" xfId="25619" xr:uid="{00000000-0005-0000-0000-0000A7140000}"/>
    <cellStyle name="Cálculo 6 4 7 4" xfId="8465" xr:uid="{00000000-0005-0000-0000-0000A8140000}"/>
    <cellStyle name="Cálculo 6 4 7 4 2" xfId="23573" xr:uid="{00000000-0005-0000-0000-0000A9140000}"/>
    <cellStyle name="Cálculo 6 4 7 5" xfId="19237" xr:uid="{00000000-0005-0000-0000-0000AA140000}"/>
    <cellStyle name="Cálculo 6 4 8" xfId="4694" xr:uid="{00000000-0005-0000-0000-0000AB140000}"/>
    <cellStyle name="Cálculo 6 4 8 2" xfId="11076" xr:uid="{00000000-0005-0000-0000-0000AC140000}"/>
    <cellStyle name="Cálculo 6 4 8 2 2" xfId="26184" xr:uid="{00000000-0005-0000-0000-0000AD140000}"/>
    <cellStyle name="Cálculo 6 4 8 3" xfId="8207" xr:uid="{00000000-0005-0000-0000-0000AE140000}"/>
    <cellStyle name="Cálculo 6 4 8 3 2" xfId="23315" xr:uid="{00000000-0005-0000-0000-0000AF140000}"/>
    <cellStyle name="Cálculo 6 4 8 4" xfId="19802" xr:uid="{00000000-0005-0000-0000-0000B0140000}"/>
    <cellStyle name="Cálculo 6 4 9" xfId="8555" xr:uid="{00000000-0005-0000-0000-0000B1140000}"/>
    <cellStyle name="Cálculo 6 4 9 2" xfId="23663" xr:uid="{00000000-0005-0000-0000-0000B2140000}"/>
    <cellStyle name="Cálculo 6 5" xfId="2064" xr:uid="{00000000-0005-0000-0000-0000B3140000}"/>
    <cellStyle name="Cálculo 6 5 10" xfId="16215" xr:uid="{00000000-0005-0000-0000-0000B4140000}"/>
    <cellStyle name="Cálculo 6 5 10 2" xfId="31323" xr:uid="{00000000-0005-0000-0000-0000B5140000}"/>
    <cellStyle name="Cálculo 6 5 11" xfId="17289" xr:uid="{00000000-0005-0000-0000-0000B6140000}"/>
    <cellStyle name="Cálculo 6 5 2" xfId="2824" xr:uid="{00000000-0005-0000-0000-0000B7140000}"/>
    <cellStyle name="Cálculo 6 5 2 2" xfId="5461" xr:uid="{00000000-0005-0000-0000-0000B8140000}"/>
    <cellStyle name="Cálculo 6 5 2 2 2" xfId="16061" xr:uid="{00000000-0005-0000-0000-0000B9140000}"/>
    <cellStyle name="Cálculo 6 5 2 2 2 2" xfId="31169" xr:uid="{00000000-0005-0000-0000-0000BA140000}"/>
    <cellStyle name="Cálculo 6 5 2 2 3" xfId="20569" xr:uid="{00000000-0005-0000-0000-0000BB140000}"/>
    <cellStyle name="Cálculo 6 5 2 3" xfId="13428" xr:uid="{00000000-0005-0000-0000-0000BC140000}"/>
    <cellStyle name="Cálculo 6 5 2 3 2" xfId="28536" xr:uid="{00000000-0005-0000-0000-0000BD140000}"/>
    <cellStyle name="Cálculo 6 5 2 4" xfId="17932" xr:uid="{00000000-0005-0000-0000-0000BE140000}"/>
    <cellStyle name="Cálculo 6 5 3" xfId="3127" xr:uid="{00000000-0005-0000-0000-0000BF140000}"/>
    <cellStyle name="Cálculo 6 5 3 2" xfId="5764" xr:uid="{00000000-0005-0000-0000-0000C0140000}"/>
    <cellStyle name="Cálculo 6 5 3 2 2" xfId="12075" xr:uid="{00000000-0005-0000-0000-0000C1140000}"/>
    <cellStyle name="Cálculo 6 5 3 2 2 2" xfId="27183" xr:uid="{00000000-0005-0000-0000-0000C2140000}"/>
    <cellStyle name="Cálculo 6 5 3 2 3" xfId="14806" xr:uid="{00000000-0005-0000-0000-0000C3140000}"/>
    <cellStyle name="Cálculo 6 5 3 2 3 2" xfId="29914" xr:uid="{00000000-0005-0000-0000-0000C4140000}"/>
    <cellStyle name="Cálculo 6 5 3 2 4" xfId="20872" xr:uid="{00000000-0005-0000-0000-0000C5140000}"/>
    <cellStyle name="Cálculo 6 5 3 3" xfId="9509" xr:uid="{00000000-0005-0000-0000-0000C6140000}"/>
    <cellStyle name="Cálculo 6 5 3 3 2" xfId="24617" xr:uid="{00000000-0005-0000-0000-0000C7140000}"/>
    <cellStyle name="Cálculo 6 5 3 4" xfId="15801" xr:uid="{00000000-0005-0000-0000-0000C8140000}"/>
    <cellStyle name="Cálculo 6 5 3 4 2" xfId="30909" xr:uid="{00000000-0005-0000-0000-0000C9140000}"/>
    <cellStyle name="Cálculo 6 5 3 5" xfId="18235" xr:uid="{00000000-0005-0000-0000-0000CA140000}"/>
    <cellStyle name="Cálculo 6 5 4" xfId="3453" xr:uid="{00000000-0005-0000-0000-0000CB140000}"/>
    <cellStyle name="Cálculo 6 5 4 2" xfId="6090" xr:uid="{00000000-0005-0000-0000-0000CC140000}"/>
    <cellStyle name="Cálculo 6 5 4 2 2" xfId="12401" xr:uid="{00000000-0005-0000-0000-0000CD140000}"/>
    <cellStyle name="Cálculo 6 5 4 2 2 2" xfId="27509" xr:uid="{00000000-0005-0000-0000-0000CE140000}"/>
    <cellStyle name="Cálculo 6 5 4 2 3" xfId="16453" xr:uid="{00000000-0005-0000-0000-0000CF140000}"/>
    <cellStyle name="Cálculo 6 5 4 2 3 2" xfId="31561" xr:uid="{00000000-0005-0000-0000-0000D0140000}"/>
    <cellStyle name="Cálculo 6 5 4 2 4" xfId="21198" xr:uid="{00000000-0005-0000-0000-0000D1140000}"/>
    <cellStyle name="Cálculo 6 5 4 3" xfId="9835" xr:uid="{00000000-0005-0000-0000-0000D2140000}"/>
    <cellStyle name="Cálculo 6 5 4 3 2" xfId="24943" xr:uid="{00000000-0005-0000-0000-0000D3140000}"/>
    <cellStyle name="Cálculo 6 5 4 4" xfId="16273" xr:uid="{00000000-0005-0000-0000-0000D4140000}"/>
    <cellStyle name="Cálculo 6 5 4 4 2" xfId="31381" xr:uid="{00000000-0005-0000-0000-0000D5140000}"/>
    <cellStyle name="Cálculo 6 5 4 5" xfId="18561" xr:uid="{00000000-0005-0000-0000-0000D6140000}"/>
    <cellStyle name="Cálculo 6 5 5" xfId="3759" xr:uid="{00000000-0005-0000-0000-0000D7140000}"/>
    <cellStyle name="Cálculo 6 5 5 2" xfId="6396" xr:uid="{00000000-0005-0000-0000-0000D8140000}"/>
    <cellStyle name="Cálculo 6 5 5 2 2" xfId="12707" xr:uid="{00000000-0005-0000-0000-0000D9140000}"/>
    <cellStyle name="Cálculo 6 5 5 2 2 2" xfId="27815" xr:uid="{00000000-0005-0000-0000-0000DA140000}"/>
    <cellStyle name="Cálculo 6 5 5 2 3" xfId="15951" xr:uid="{00000000-0005-0000-0000-0000DB140000}"/>
    <cellStyle name="Cálculo 6 5 5 2 3 2" xfId="31059" xr:uid="{00000000-0005-0000-0000-0000DC140000}"/>
    <cellStyle name="Cálculo 6 5 5 2 4" xfId="21504" xr:uid="{00000000-0005-0000-0000-0000DD140000}"/>
    <cellStyle name="Cálculo 6 5 5 3" xfId="10141" xr:uid="{00000000-0005-0000-0000-0000DE140000}"/>
    <cellStyle name="Cálculo 6 5 5 3 2" xfId="25249" xr:uid="{00000000-0005-0000-0000-0000DF140000}"/>
    <cellStyle name="Cálculo 6 5 5 4" xfId="14954" xr:uid="{00000000-0005-0000-0000-0000E0140000}"/>
    <cellStyle name="Cálculo 6 5 5 4 2" xfId="30062" xr:uid="{00000000-0005-0000-0000-0000E1140000}"/>
    <cellStyle name="Cálculo 6 5 5 5" xfId="18867" xr:uid="{00000000-0005-0000-0000-0000E2140000}"/>
    <cellStyle name="Cálculo 6 5 6" xfId="4136" xr:uid="{00000000-0005-0000-0000-0000E3140000}"/>
    <cellStyle name="Cálculo 6 5 6 2" xfId="6773" xr:uid="{00000000-0005-0000-0000-0000E4140000}"/>
    <cellStyle name="Cálculo 6 5 6 2 2" xfId="13084" xr:uid="{00000000-0005-0000-0000-0000E5140000}"/>
    <cellStyle name="Cálculo 6 5 6 2 2 2" xfId="28192" xr:uid="{00000000-0005-0000-0000-0000E6140000}"/>
    <cellStyle name="Cálculo 6 5 6 2 3" xfId="16758" xr:uid="{00000000-0005-0000-0000-0000E7140000}"/>
    <cellStyle name="Cálculo 6 5 6 2 3 2" xfId="31866" xr:uid="{00000000-0005-0000-0000-0000E8140000}"/>
    <cellStyle name="Cálculo 6 5 6 2 4" xfId="21881" xr:uid="{00000000-0005-0000-0000-0000E9140000}"/>
    <cellStyle name="Cálculo 6 5 6 3" xfId="10518" xr:uid="{00000000-0005-0000-0000-0000EA140000}"/>
    <cellStyle name="Cálculo 6 5 6 3 2" xfId="25626" xr:uid="{00000000-0005-0000-0000-0000EB140000}"/>
    <cellStyle name="Cálculo 6 5 6 4" xfId="13998" xr:uid="{00000000-0005-0000-0000-0000EC140000}"/>
    <cellStyle name="Cálculo 6 5 6 4 2" xfId="29106" xr:uid="{00000000-0005-0000-0000-0000ED140000}"/>
    <cellStyle name="Cálculo 6 5 6 5" xfId="19244" xr:uid="{00000000-0005-0000-0000-0000EE140000}"/>
    <cellStyle name="Cálculo 6 5 7" xfId="4701" xr:uid="{00000000-0005-0000-0000-0000EF140000}"/>
    <cellStyle name="Cálculo 6 5 7 2" xfId="11083" xr:uid="{00000000-0005-0000-0000-0000F0140000}"/>
    <cellStyle name="Cálculo 6 5 7 2 2" xfId="26191" xr:uid="{00000000-0005-0000-0000-0000F1140000}"/>
    <cellStyle name="Cálculo 6 5 7 3" xfId="16094" xr:uid="{00000000-0005-0000-0000-0000F2140000}"/>
    <cellStyle name="Cálculo 6 5 7 3 2" xfId="31202" xr:uid="{00000000-0005-0000-0000-0000F3140000}"/>
    <cellStyle name="Cálculo 6 5 7 4" xfId="19809" xr:uid="{00000000-0005-0000-0000-0000F4140000}"/>
    <cellStyle name="Cálculo 6 5 8" xfId="8562" xr:uid="{00000000-0005-0000-0000-0000F5140000}"/>
    <cellStyle name="Cálculo 6 5 8 2" xfId="23670" xr:uid="{00000000-0005-0000-0000-0000F6140000}"/>
    <cellStyle name="Cálculo 6 5 9" xfId="14612" xr:uid="{00000000-0005-0000-0000-0000F7140000}"/>
    <cellStyle name="Cálculo 6 5 9 2" xfId="29720" xr:uid="{00000000-0005-0000-0000-0000F8140000}"/>
    <cellStyle name="Cálculo 7" xfId="764" xr:uid="{00000000-0005-0000-0000-0000F9140000}"/>
    <cellStyle name="Cálculo 7 2" xfId="1838" xr:uid="{00000000-0005-0000-0000-0000FA140000}"/>
    <cellStyle name="Cálculo 7 2 10" xfId="8339" xr:uid="{00000000-0005-0000-0000-0000FB140000}"/>
    <cellStyle name="Cálculo 7 2 10 2" xfId="23447" xr:uid="{00000000-0005-0000-0000-0000FC140000}"/>
    <cellStyle name="Cálculo 7 2 11" xfId="8176" xr:uid="{00000000-0005-0000-0000-0000FD140000}"/>
    <cellStyle name="Cálculo 7 2 11 2" xfId="23284" xr:uid="{00000000-0005-0000-0000-0000FE140000}"/>
    <cellStyle name="Cálculo 7 2 12" xfId="14920" xr:uid="{00000000-0005-0000-0000-0000FF140000}"/>
    <cellStyle name="Cálculo 7 2 12 2" xfId="30028" xr:uid="{00000000-0005-0000-0000-000000150000}"/>
    <cellStyle name="Cálculo 7 2 13" xfId="17063" xr:uid="{00000000-0005-0000-0000-000001150000}"/>
    <cellStyle name="Cálculo 7 2 2" xfId="2398" xr:uid="{00000000-0005-0000-0000-000002150000}"/>
    <cellStyle name="Cálculo 7 2 2 2" xfId="5035" xr:uid="{00000000-0005-0000-0000-000003150000}"/>
    <cellStyle name="Cálculo 7 2 2 2 2" xfId="11399" xr:uid="{00000000-0005-0000-0000-000004150000}"/>
    <cellStyle name="Cálculo 7 2 2 2 2 2" xfId="26507" xr:uid="{00000000-0005-0000-0000-000005150000}"/>
    <cellStyle name="Cálculo 7 2 2 2 3" xfId="16059" xr:uid="{00000000-0005-0000-0000-000006150000}"/>
    <cellStyle name="Cálculo 7 2 2 2 3 2" xfId="31167" xr:uid="{00000000-0005-0000-0000-000007150000}"/>
    <cellStyle name="Cálculo 7 2 2 2 4" xfId="20143" xr:uid="{00000000-0005-0000-0000-000008150000}"/>
    <cellStyle name="Cálculo 7 2 2 3" xfId="8865" xr:uid="{00000000-0005-0000-0000-000009150000}"/>
    <cellStyle name="Cálculo 7 2 2 3 2" xfId="23973" xr:uid="{00000000-0005-0000-0000-00000A150000}"/>
    <cellStyle name="Cálculo 7 2 3" xfId="2222" xr:uid="{00000000-0005-0000-0000-00000B150000}"/>
    <cellStyle name="Cálculo 7 2 3 2" xfId="4859" xr:uid="{00000000-0005-0000-0000-00000C150000}"/>
    <cellStyle name="Cálculo 7 2 3 2 2" xfId="11818" xr:uid="{00000000-0005-0000-0000-00000D150000}"/>
    <cellStyle name="Cálculo 7 2 3 2 2 2" xfId="26926" xr:uid="{00000000-0005-0000-0000-00000E150000}"/>
    <cellStyle name="Cálculo 7 2 3 2 3" xfId="19967" xr:uid="{00000000-0005-0000-0000-00000F150000}"/>
    <cellStyle name="Cálculo 7 2 3 3" xfId="7866" xr:uid="{00000000-0005-0000-0000-000010150000}"/>
    <cellStyle name="Cálculo 7 2 3 3 2" xfId="22974" xr:uid="{00000000-0005-0000-0000-000011150000}"/>
    <cellStyle name="Cálculo 7 2 3 4" xfId="17447" xr:uid="{00000000-0005-0000-0000-000012150000}"/>
    <cellStyle name="Cálculo 7 2 4" xfId="2932" xr:uid="{00000000-0005-0000-0000-000013150000}"/>
    <cellStyle name="Cálculo 7 2 4 2" xfId="5569" xr:uid="{00000000-0005-0000-0000-000014150000}"/>
    <cellStyle name="Cálculo 7 2 4 2 2" xfId="11880" xr:uid="{00000000-0005-0000-0000-000015150000}"/>
    <cellStyle name="Cálculo 7 2 4 2 2 2" xfId="26988" xr:uid="{00000000-0005-0000-0000-000016150000}"/>
    <cellStyle name="Cálculo 7 2 4 2 3" xfId="13835" xr:uid="{00000000-0005-0000-0000-000017150000}"/>
    <cellStyle name="Cálculo 7 2 4 2 3 2" xfId="28943" xr:uid="{00000000-0005-0000-0000-000018150000}"/>
    <cellStyle name="Cálculo 7 2 4 2 4" xfId="20677" xr:uid="{00000000-0005-0000-0000-000019150000}"/>
    <cellStyle name="Cálculo 7 2 4 3" xfId="9314" xr:uid="{00000000-0005-0000-0000-00001A150000}"/>
    <cellStyle name="Cálculo 7 2 4 3 2" xfId="24422" xr:uid="{00000000-0005-0000-0000-00001B150000}"/>
    <cellStyle name="Cálculo 7 2 4 4" xfId="14498" xr:uid="{00000000-0005-0000-0000-00001C150000}"/>
    <cellStyle name="Cálculo 7 2 4 4 2" xfId="29606" xr:uid="{00000000-0005-0000-0000-00001D150000}"/>
    <cellStyle name="Cálculo 7 2 4 5" xfId="18040" xr:uid="{00000000-0005-0000-0000-00001E150000}"/>
    <cellStyle name="Cálculo 7 2 5" xfId="3258" xr:uid="{00000000-0005-0000-0000-00001F150000}"/>
    <cellStyle name="Cálculo 7 2 5 2" xfId="5895" xr:uid="{00000000-0005-0000-0000-000020150000}"/>
    <cellStyle name="Cálculo 7 2 5 2 2" xfId="12206" xr:uid="{00000000-0005-0000-0000-000021150000}"/>
    <cellStyle name="Cálculo 7 2 5 2 2 2" xfId="27314" xr:uid="{00000000-0005-0000-0000-000022150000}"/>
    <cellStyle name="Cálculo 7 2 5 2 3" xfId="8129" xr:uid="{00000000-0005-0000-0000-000023150000}"/>
    <cellStyle name="Cálculo 7 2 5 2 3 2" xfId="23237" xr:uid="{00000000-0005-0000-0000-000024150000}"/>
    <cellStyle name="Cálculo 7 2 5 2 4" xfId="21003" xr:uid="{00000000-0005-0000-0000-000025150000}"/>
    <cellStyle name="Cálculo 7 2 5 3" xfId="9640" xr:uid="{00000000-0005-0000-0000-000026150000}"/>
    <cellStyle name="Cálculo 7 2 5 3 2" xfId="24748" xr:uid="{00000000-0005-0000-0000-000027150000}"/>
    <cellStyle name="Cálculo 7 2 5 4" xfId="13696" xr:uid="{00000000-0005-0000-0000-000028150000}"/>
    <cellStyle name="Cálculo 7 2 5 4 2" xfId="28804" xr:uid="{00000000-0005-0000-0000-000029150000}"/>
    <cellStyle name="Cálculo 7 2 5 5" xfId="18366" xr:uid="{00000000-0005-0000-0000-00002A150000}"/>
    <cellStyle name="Cálculo 7 2 6" xfId="3564" xr:uid="{00000000-0005-0000-0000-00002B150000}"/>
    <cellStyle name="Cálculo 7 2 6 2" xfId="6201" xr:uid="{00000000-0005-0000-0000-00002C150000}"/>
    <cellStyle name="Cálculo 7 2 6 2 2" xfId="12512" xr:uid="{00000000-0005-0000-0000-00002D150000}"/>
    <cellStyle name="Cálculo 7 2 6 2 2 2" xfId="27620" xr:uid="{00000000-0005-0000-0000-00002E150000}"/>
    <cellStyle name="Cálculo 7 2 6 2 3" xfId="14648" xr:uid="{00000000-0005-0000-0000-00002F150000}"/>
    <cellStyle name="Cálculo 7 2 6 2 3 2" xfId="29756" xr:uid="{00000000-0005-0000-0000-000030150000}"/>
    <cellStyle name="Cálculo 7 2 6 2 4" xfId="21309" xr:uid="{00000000-0005-0000-0000-000031150000}"/>
    <cellStyle name="Cálculo 7 2 6 3" xfId="9946" xr:uid="{00000000-0005-0000-0000-000032150000}"/>
    <cellStyle name="Cálculo 7 2 6 3 2" xfId="25054" xr:uid="{00000000-0005-0000-0000-000033150000}"/>
    <cellStyle name="Cálculo 7 2 6 4" xfId="11810" xr:uid="{00000000-0005-0000-0000-000034150000}"/>
    <cellStyle name="Cálculo 7 2 6 4 2" xfId="26918" xr:uid="{00000000-0005-0000-0000-000035150000}"/>
    <cellStyle name="Cálculo 7 2 6 5" xfId="18672" xr:uid="{00000000-0005-0000-0000-000036150000}"/>
    <cellStyle name="Cálculo 7 2 7" xfId="3910" xr:uid="{00000000-0005-0000-0000-000037150000}"/>
    <cellStyle name="Cálculo 7 2 7 2" xfId="6547" xr:uid="{00000000-0005-0000-0000-000038150000}"/>
    <cellStyle name="Cálculo 7 2 7 2 2" xfId="12858" xr:uid="{00000000-0005-0000-0000-000039150000}"/>
    <cellStyle name="Cálculo 7 2 7 2 2 2" xfId="27966" xr:uid="{00000000-0005-0000-0000-00003A150000}"/>
    <cellStyle name="Cálculo 7 2 7 2 3" xfId="7752" xr:uid="{00000000-0005-0000-0000-00003B150000}"/>
    <cellStyle name="Cálculo 7 2 7 2 3 2" xfId="22860" xr:uid="{00000000-0005-0000-0000-00003C150000}"/>
    <cellStyle name="Cálculo 7 2 7 2 4" xfId="21655" xr:uid="{00000000-0005-0000-0000-00003D150000}"/>
    <cellStyle name="Cálculo 7 2 7 3" xfId="10292" xr:uid="{00000000-0005-0000-0000-00003E150000}"/>
    <cellStyle name="Cálculo 7 2 7 3 2" xfId="25400" xr:uid="{00000000-0005-0000-0000-00003F150000}"/>
    <cellStyle name="Cálculo 7 2 7 4" xfId="7629" xr:uid="{00000000-0005-0000-0000-000040150000}"/>
    <cellStyle name="Cálculo 7 2 7 4 2" xfId="22737" xr:uid="{00000000-0005-0000-0000-000041150000}"/>
    <cellStyle name="Cálculo 7 2 7 5" xfId="19018" xr:uid="{00000000-0005-0000-0000-000042150000}"/>
    <cellStyle name="Cálculo 7 2 8" xfId="4274" xr:uid="{00000000-0005-0000-0000-000043150000}"/>
    <cellStyle name="Cálculo 7 2 8 2" xfId="6911" xr:uid="{00000000-0005-0000-0000-000044150000}"/>
    <cellStyle name="Cálculo 7 2 8 2 2" xfId="13222" xr:uid="{00000000-0005-0000-0000-000045150000}"/>
    <cellStyle name="Cálculo 7 2 8 2 2 2" xfId="28330" xr:uid="{00000000-0005-0000-0000-000046150000}"/>
    <cellStyle name="Cálculo 7 2 8 2 3" xfId="16886" xr:uid="{00000000-0005-0000-0000-000047150000}"/>
    <cellStyle name="Cálculo 7 2 8 2 3 2" xfId="31994" xr:uid="{00000000-0005-0000-0000-000048150000}"/>
    <cellStyle name="Cálculo 7 2 8 2 4" xfId="22019" xr:uid="{00000000-0005-0000-0000-000049150000}"/>
    <cellStyle name="Cálculo 7 2 8 3" xfId="10656" xr:uid="{00000000-0005-0000-0000-00004A150000}"/>
    <cellStyle name="Cálculo 7 2 8 3 2" xfId="25764" xr:uid="{00000000-0005-0000-0000-00004B150000}"/>
    <cellStyle name="Cálculo 7 2 8 4" xfId="15054" xr:uid="{00000000-0005-0000-0000-00004C150000}"/>
    <cellStyle name="Cálculo 7 2 8 4 2" xfId="30162" xr:uid="{00000000-0005-0000-0000-00004D150000}"/>
    <cellStyle name="Cálculo 7 2 8 5" xfId="19382" xr:uid="{00000000-0005-0000-0000-00004E150000}"/>
    <cellStyle name="Cálculo 7 2 9" xfId="4475" xr:uid="{00000000-0005-0000-0000-00004F150000}"/>
    <cellStyle name="Cálculo 7 2 9 2" xfId="10857" xr:uid="{00000000-0005-0000-0000-000050150000}"/>
    <cellStyle name="Cálculo 7 2 9 2 2" xfId="25965" xr:uid="{00000000-0005-0000-0000-000051150000}"/>
    <cellStyle name="Cálculo 7 2 9 3" xfId="7766" xr:uid="{00000000-0005-0000-0000-000052150000}"/>
    <cellStyle name="Cálculo 7 2 9 3 2" xfId="22874" xr:uid="{00000000-0005-0000-0000-000053150000}"/>
    <cellStyle name="Cálculo 7 2 9 4" xfId="19583" xr:uid="{00000000-0005-0000-0000-000054150000}"/>
    <cellStyle name="Cálculo 7 3" xfId="1821" xr:uid="{00000000-0005-0000-0000-000055150000}"/>
    <cellStyle name="Cálculo 7 3 10" xfId="9138" xr:uid="{00000000-0005-0000-0000-000056150000}"/>
    <cellStyle name="Cálculo 7 3 10 2" xfId="24246" xr:uid="{00000000-0005-0000-0000-000057150000}"/>
    <cellStyle name="Cálculo 7 3 11" xfId="13506" xr:uid="{00000000-0005-0000-0000-000058150000}"/>
    <cellStyle name="Cálculo 7 3 11 2" xfId="28614" xr:uid="{00000000-0005-0000-0000-000059150000}"/>
    <cellStyle name="Cálculo 7 3 12" xfId="17046" xr:uid="{00000000-0005-0000-0000-00005A150000}"/>
    <cellStyle name="Cálculo 7 3 2" xfId="2381" xr:uid="{00000000-0005-0000-0000-00005B150000}"/>
    <cellStyle name="Cálculo 7 3 2 2" xfId="5018" xr:uid="{00000000-0005-0000-0000-00005C150000}"/>
    <cellStyle name="Cálculo 7 3 2 2 2" xfId="11382" xr:uid="{00000000-0005-0000-0000-00005D150000}"/>
    <cellStyle name="Cálculo 7 3 2 2 2 2" xfId="26490" xr:uid="{00000000-0005-0000-0000-00005E150000}"/>
    <cellStyle name="Cálculo 7 3 2 2 3" xfId="15039" xr:uid="{00000000-0005-0000-0000-00005F150000}"/>
    <cellStyle name="Cálculo 7 3 2 2 3 2" xfId="30147" xr:uid="{00000000-0005-0000-0000-000060150000}"/>
    <cellStyle name="Cálculo 7 3 2 2 4" xfId="20126" xr:uid="{00000000-0005-0000-0000-000061150000}"/>
    <cellStyle name="Cálculo 7 3 2 3" xfId="8848" xr:uid="{00000000-0005-0000-0000-000062150000}"/>
    <cellStyle name="Cálculo 7 3 2 3 2" xfId="23956" xr:uid="{00000000-0005-0000-0000-000063150000}"/>
    <cellStyle name="Cálculo 7 3 2 4" xfId="9151" xr:uid="{00000000-0005-0000-0000-000064150000}"/>
    <cellStyle name="Cálculo 7 3 2 4 2" xfId="24259" xr:uid="{00000000-0005-0000-0000-000065150000}"/>
    <cellStyle name="Cálculo 7 3 2 5" xfId="13472" xr:uid="{00000000-0005-0000-0000-000066150000}"/>
    <cellStyle name="Cálculo 7 3 2 5 2" xfId="28580" xr:uid="{00000000-0005-0000-0000-000067150000}"/>
    <cellStyle name="Cálculo 7 3 2 6" xfId="17589" xr:uid="{00000000-0005-0000-0000-000068150000}"/>
    <cellStyle name="Cálculo 7 3 3" xfId="2239" xr:uid="{00000000-0005-0000-0000-000069150000}"/>
    <cellStyle name="Cálculo 7 3 3 2" xfId="4876" xr:uid="{00000000-0005-0000-0000-00006A150000}"/>
    <cellStyle name="Cálculo 7 3 3 2 2" xfId="14744" xr:uid="{00000000-0005-0000-0000-00006B150000}"/>
    <cellStyle name="Cálculo 7 3 3 2 2 2" xfId="29852" xr:uid="{00000000-0005-0000-0000-00006C150000}"/>
    <cellStyle name="Cálculo 7 3 3 2 3" xfId="19984" xr:uid="{00000000-0005-0000-0000-00006D150000}"/>
    <cellStyle name="Cálculo 7 3 3 3" xfId="14290" xr:uid="{00000000-0005-0000-0000-00006E150000}"/>
    <cellStyle name="Cálculo 7 3 3 3 2" xfId="29398" xr:uid="{00000000-0005-0000-0000-00006F150000}"/>
    <cellStyle name="Cálculo 7 3 3 4" xfId="17464" xr:uid="{00000000-0005-0000-0000-000070150000}"/>
    <cellStyle name="Cálculo 7 3 4" xfId="2652" xr:uid="{00000000-0005-0000-0000-000071150000}"/>
    <cellStyle name="Cálculo 7 3 4 2" xfId="5289" xr:uid="{00000000-0005-0000-0000-000072150000}"/>
    <cellStyle name="Cálculo 7 3 4 2 2" xfId="11653" xr:uid="{00000000-0005-0000-0000-000073150000}"/>
    <cellStyle name="Cálculo 7 3 4 2 2 2" xfId="26761" xr:uid="{00000000-0005-0000-0000-000074150000}"/>
    <cellStyle name="Cálculo 7 3 4 2 3" xfId="15867" xr:uid="{00000000-0005-0000-0000-000075150000}"/>
    <cellStyle name="Cálculo 7 3 4 2 3 2" xfId="30975" xr:uid="{00000000-0005-0000-0000-000076150000}"/>
    <cellStyle name="Cálculo 7 3 4 2 4" xfId="20397" xr:uid="{00000000-0005-0000-0000-000077150000}"/>
    <cellStyle name="Cálculo 7 3 4 3" xfId="9119" xr:uid="{00000000-0005-0000-0000-000078150000}"/>
    <cellStyle name="Cálculo 7 3 4 3 2" xfId="24227" xr:uid="{00000000-0005-0000-0000-000079150000}"/>
    <cellStyle name="Cálculo 7 3 4 4" xfId="7675" xr:uid="{00000000-0005-0000-0000-00007A150000}"/>
    <cellStyle name="Cálculo 7 3 4 4 2" xfId="22783" xr:uid="{00000000-0005-0000-0000-00007B150000}"/>
    <cellStyle name="Cálculo 7 3 4 5" xfId="17760" xr:uid="{00000000-0005-0000-0000-00007C150000}"/>
    <cellStyle name="Cálculo 7 3 5" xfId="3241" xr:uid="{00000000-0005-0000-0000-00007D150000}"/>
    <cellStyle name="Cálculo 7 3 5 2" xfId="5878" xr:uid="{00000000-0005-0000-0000-00007E150000}"/>
    <cellStyle name="Cálculo 7 3 5 2 2" xfId="12189" xr:uid="{00000000-0005-0000-0000-00007F150000}"/>
    <cellStyle name="Cálculo 7 3 5 2 2 2" xfId="27297" xr:uid="{00000000-0005-0000-0000-000080150000}"/>
    <cellStyle name="Cálculo 7 3 5 2 3" xfId="16556" xr:uid="{00000000-0005-0000-0000-000081150000}"/>
    <cellStyle name="Cálculo 7 3 5 2 3 2" xfId="31664" xr:uid="{00000000-0005-0000-0000-000082150000}"/>
    <cellStyle name="Cálculo 7 3 5 2 4" xfId="20986" xr:uid="{00000000-0005-0000-0000-000083150000}"/>
    <cellStyle name="Cálculo 7 3 5 3" xfId="9623" xr:uid="{00000000-0005-0000-0000-000084150000}"/>
    <cellStyle name="Cálculo 7 3 5 3 2" xfId="24731" xr:uid="{00000000-0005-0000-0000-000085150000}"/>
    <cellStyle name="Cálculo 7 3 5 4" xfId="14726" xr:uid="{00000000-0005-0000-0000-000086150000}"/>
    <cellStyle name="Cálculo 7 3 5 4 2" xfId="29834" xr:uid="{00000000-0005-0000-0000-000087150000}"/>
    <cellStyle name="Cálculo 7 3 5 5" xfId="18349" xr:uid="{00000000-0005-0000-0000-000088150000}"/>
    <cellStyle name="Cálculo 7 3 6" xfId="2323" xr:uid="{00000000-0005-0000-0000-000089150000}"/>
    <cellStyle name="Cálculo 7 3 6 2" xfId="4960" xr:uid="{00000000-0005-0000-0000-00008A150000}"/>
    <cellStyle name="Cálculo 7 3 6 2 2" xfId="11324" xr:uid="{00000000-0005-0000-0000-00008B150000}"/>
    <cellStyle name="Cálculo 7 3 6 2 2 2" xfId="26432" xr:uid="{00000000-0005-0000-0000-00008C150000}"/>
    <cellStyle name="Cálculo 7 3 6 2 3" xfId="14758" xr:uid="{00000000-0005-0000-0000-00008D150000}"/>
    <cellStyle name="Cálculo 7 3 6 2 3 2" xfId="29866" xr:uid="{00000000-0005-0000-0000-00008E150000}"/>
    <cellStyle name="Cálculo 7 3 6 2 4" xfId="20068" xr:uid="{00000000-0005-0000-0000-00008F150000}"/>
    <cellStyle name="Cálculo 7 3 6 3" xfId="8790" xr:uid="{00000000-0005-0000-0000-000090150000}"/>
    <cellStyle name="Cálculo 7 3 6 3 2" xfId="23898" xr:uid="{00000000-0005-0000-0000-000091150000}"/>
    <cellStyle name="Cálculo 7 3 6 4" xfId="14898" xr:uid="{00000000-0005-0000-0000-000092150000}"/>
    <cellStyle name="Cálculo 7 3 6 4 2" xfId="30006" xr:uid="{00000000-0005-0000-0000-000093150000}"/>
    <cellStyle name="Cálculo 7 3 6 5" xfId="17548" xr:uid="{00000000-0005-0000-0000-000094150000}"/>
    <cellStyle name="Cálculo 7 3 7" xfId="3893" xr:uid="{00000000-0005-0000-0000-000095150000}"/>
    <cellStyle name="Cálculo 7 3 7 2" xfId="6530" xr:uid="{00000000-0005-0000-0000-000096150000}"/>
    <cellStyle name="Cálculo 7 3 7 2 2" xfId="12841" xr:uid="{00000000-0005-0000-0000-000097150000}"/>
    <cellStyle name="Cálculo 7 3 7 2 2 2" xfId="27949" xr:uid="{00000000-0005-0000-0000-000098150000}"/>
    <cellStyle name="Cálculo 7 3 7 2 3" xfId="13986" xr:uid="{00000000-0005-0000-0000-000099150000}"/>
    <cellStyle name="Cálculo 7 3 7 2 3 2" xfId="29094" xr:uid="{00000000-0005-0000-0000-00009A150000}"/>
    <cellStyle name="Cálculo 7 3 7 2 4" xfId="21638" xr:uid="{00000000-0005-0000-0000-00009B150000}"/>
    <cellStyle name="Cálculo 7 3 7 3" xfId="10275" xr:uid="{00000000-0005-0000-0000-00009C150000}"/>
    <cellStyle name="Cálculo 7 3 7 3 2" xfId="25383" xr:uid="{00000000-0005-0000-0000-00009D150000}"/>
    <cellStyle name="Cálculo 7 3 7 4" xfId="15825" xr:uid="{00000000-0005-0000-0000-00009E150000}"/>
    <cellStyle name="Cálculo 7 3 7 4 2" xfId="30933" xr:uid="{00000000-0005-0000-0000-00009F150000}"/>
    <cellStyle name="Cálculo 7 3 7 5" xfId="19001" xr:uid="{00000000-0005-0000-0000-0000A0150000}"/>
    <cellStyle name="Cálculo 7 3 8" xfId="4458" xr:uid="{00000000-0005-0000-0000-0000A1150000}"/>
    <cellStyle name="Cálculo 7 3 8 2" xfId="10840" xr:uid="{00000000-0005-0000-0000-0000A2150000}"/>
    <cellStyle name="Cálculo 7 3 8 2 2" xfId="25948" xr:uid="{00000000-0005-0000-0000-0000A3150000}"/>
    <cellStyle name="Cálculo 7 3 8 3" xfId="14620" xr:uid="{00000000-0005-0000-0000-0000A4150000}"/>
    <cellStyle name="Cálculo 7 3 8 3 2" xfId="29728" xr:uid="{00000000-0005-0000-0000-0000A5150000}"/>
    <cellStyle name="Cálculo 7 3 8 4" xfId="19566" xr:uid="{00000000-0005-0000-0000-0000A6150000}"/>
    <cellStyle name="Cálculo 7 3 9" xfId="8322" xr:uid="{00000000-0005-0000-0000-0000A7150000}"/>
    <cellStyle name="Cálculo 7 3 9 2" xfId="23430" xr:uid="{00000000-0005-0000-0000-0000A8150000}"/>
    <cellStyle name="Cálculo 7 4" xfId="2058" xr:uid="{00000000-0005-0000-0000-0000A9150000}"/>
    <cellStyle name="Cálculo 7 4 10" xfId="16411" xr:uid="{00000000-0005-0000-0000-0000AA150000}"/>
    <cellStyle name="Cálculo 7 4 10 2" xfId="31519" xr:uid="{00000000-0005-0000-0000-0000AB150000}"/>
    <cellStyle name="Cálculo 7 4 11" xfId="15736" xr:uid="{00000000-0005-0000-0000-0000AC150000}"/>
    <cellStyle name="Cálculo 7 4 11 2" xfId="30844" xr:uid="{00000000-0005-0000-0000-0000AD150000}"/>
    <cellStyle name="Cálculo 7 4 12" xfId="17283" xr:uid="{00000000-0005-0000-0000-0000AE150000}"/>
    <cellStyle name="Cálculo 7 4 2" xfId="2565" xr:uid="{00000000-0005-0000-0000-0000AF150000}"/>
    <cellStyle name="Cálculo 7 4 2 2" xfId="5202" xr:uid="{00000000-0005-0000-0000-0000B0150000}"/>
    <cellStyle name="Cálculo 7 4 2 2 2" xfId="11566" xr:uid="{00000000-0005-0000-0000-0000B1150000}"/>
    <cellStyle name="Cálculo 7 4 2 2 2 2" xfId="26674" xr:uid="{00000000-0005-0000-0000-0000B2150000}"/>
    <cellStyle name="Cálculo 7 4 2 2 3" xfId="14309" xr:uid="{00000000-0005-0000-0000-0000B3150000}"/>
    <cellStyle name="Cálculo 7 4 2 2 3 2" xfId="29417" xr:uid="{00000000-0005-0000-0000-0000B4150000}"/>
    <cellStyle name="Cálculo 7 4 2 2 4" xfId="20310" xr:uid="{00000000-0005-0000-0000-0000B5150000}"/>
    <cellStyle name="Cálculo 7 4 2 3" xfId="9032" xr:uid="{00000000-0005-0000-0000-0000B6150000}"/>
    <cellStyle name="Cálculo 7 4 2 3 2" xfId="24140" xr:uid="{00000000-0005-0000-0000-0000B7150000}"/>
    <cellStyle name="Cálculo 7 4 2 4" xfId="7650" xr:uid="{00000000-0005-0000-0000-0000B8150000}"/>
    <cellStyle name="Cálculo 7 4 2 4 2" xfId="22758" xr:uid="{00000000-0005-0000-0000-0000B9150000}"/>
    <cellStyle name="Cálculo 7 4 2 5" xfId="9174" xr:uid="{00000000-0005-0000-0000-0000BA150000}"/>
    <cellStyle name="Cálculo 7 4 2 5 2" xfId="24282" xr:uid="{00000000-0005-0000-0000-0000BB150000}"/>
    <cellStyle name="Cálculo 7 4 2 6" xfId="17673" xr:uid="{00000000-0005-0000-0000-0000BC150000}"/>
    <cellStyle name="Cálculo 7 4 3" xfId="2818" xr:uid="{00000000-0005-0000-0000-0000BD150000}"/>
    <cellStyle name="Cálculo 7 4 3 2" xfId="5455" xr:uid="{00000000-0005-0000-0000-0000BE150000}"/>
    <cellStyle name="Cálculo 7 4 3 2 2" xfId="14524" xr:uid="{00000000-0005-0000-0000-0000BF150000}"/>
    <cellStyle name="Cálculo 7 4 3 2 2 2" xfId="29632" xr:uid="{00000000-0005-0000-0000-0000C0150000}"/>
    <cellStyle name="Cálculo 7 4 3 2 3" xfId="20563" xr:uid="{00000000-0005-0000-0000-0000C1150000}"/>
    <cellStyle name="Cálculo 7 4 3 3" xfId="11240" xr:uid="{00000000-0005-0000-0000-0000C2150000}"/>
    <cellStyle name="Cálculo 7 4 3 3 2" xfId="26348" xr:uid="{00000000-0005-0000-0000-0000C3150000}"/>
    <cellStyle name="Cálculo 7 4 3 4" xfId="17926" xr:uid="{00000000-0005-0000-0000-0000C4150000}"/>
    <cellStyle name="Cálculo 7 4 4" xfId="3121" xr:uid="{00000000-0005-0000-0000-0000C5150000}"/>
    <cellStyle name="Cálculo 7 4 4 2" xfId="5758" xr:uid="{00000000-0005-0000-0000-0000C6150000}"/>
    <cellStyle name="Cálculo 7 4 4 2 2" xfId="12069" xr:uid="{00000000-0005-0000-0000-0000C7150000}"/>
    <cellStyle name="Cálculo 7 4 4 2 2 2" xfId="27177" xr:uid="{00000000-0005-0000-0000-0000C8150000}"/>
    <cellStyle name="Cálculo 7 4 4 2 3" xfId="7352" xr:uid="{00000000-0005-0000-0000-0000C9150000}"/>
    <cellStyle name="Cálculo 7 4 4 2 3 2" xfId="22460" xr:uid="{00000000-0005-0000-0000-0000CA150000}"/>
    <cellStyle name="Cálculo 7 4 4 2 4" xfId="20866" xr:uid="{00000000-0005-0000-0000-0000CB150000}"/>
    <cellStyle name="Cálculo 7 4 4 3" xfId="9503" xr:uid="{00000000-0005-0000-0000-0000CC150000}"/>
    <cellStyle name="Cálculo 7 4 4 3 2" xfId="24611" xr:uid="{00000000-0005-0000-0000-0000CD150000}"/>
    <cellStyle name="Cálculo 7 4 4 4" xfId="15306" xr:uid="{00000000-0005-0000-0000-0000CE150000}"/>
    <cellStyle name="Cálculo 7 4 4 4 2" xfId="30414" xr:uid="{00000000-0005-0000-0000-0000CF150000}"/>
    <cellStyle name="Cálculo 7 4 4 5" xfId="18229" xr:uid="{00000000-0005-0000-0000-0000D0150000}"/>
    <cellStyle name="Cálculo 7 4 5" xfId="3447" xr:uid="{00000000-0005-0000-0000-0000D1150000}"/>
    <cellStyle name="Cálculo 7 4 5 2" xfId="6084" xr:uid="{00000000-0005-0000-0000-0000D2150000}"/>
    <cellStyle name="Cálculo 7 4 5 2 2" xfId="12395" xr:uid="{00000000-0005-0000-0000-0000D3150000}"/>
    <cellStyle name="Cálculo 7 4 5 2 2 2" xfId="27503" xr:uid="{00000000-0005-0000-0000-0000D4150000}"/>
    <cellStyle name="Cálculo 7 4 5 2 3" xfId="7397" xr:uid="{00000000-0005-0000-0000-0000D5150000}"/>
    <cellStyle name="Cálculo 7 4 5 2 3 2" xfId="22505" xr:uid="{00000000-0005-0000-0000-0000D6150000}"/>
    <cellStyle name="Cálculo 7 4 5 2 4" xfId="21192" xr:uid="{00000000-0005-0000-0000-0000D7150000}"/>
    <cellStyle name="Cálculo 7 4 5 3" xfId="9829" xr:uid="{00000000-0005-0000-0000-0000D8150000}"/>
    <cellStyle name="Cálculo 7 4 5 3 2" xfId="24937" xr:uid="{00000000-0005-0000-0000-0000D9150000}"/>
    <cellStyle name="Cálculo 7 4 5 4" xfId="8714" xr:uid="{00000000-0005-0000-0000-0000DA150000}"/>
    <cellStyle name="Cálculo 7 4 5 4 2" xfId="23822" xr:uid="{00000000-0005-0000-0000-0000DB150000}"/>
    <cellStyle name="Cálculo 7 4 5 5" xfId="18555" xr:uid="{00000000-0005-0000-0000-0000DC150000}"/>
    <cellStyle name="Cálculo 7 4 6" xfId="3753" xr:uid="{00000000-0005-0000-0000-0000DD150000}"/>
    <cellStyle name="Cálculo 7 4 6 2" xfId="6390" xr:uid="{00000000-0005-0000-0000-0000DE150000}"/>
    <cellStyle name="Cálculo 7 4 6 2 2" xfId="12701" xr:uid="{00000000-0005-0000-0000-0000DF150000}"/>
    <cellStyle name="Cálculo 7 4 6 2 2 2" xfId="27809" xr:uid="{00000000-0005-0000-0000-0000E0150000}"/>
    <cellStyle name="Cálculo 7 4 6 2 3" xfId="7479" xr:uid="{00000000-0005-0000-0000-0000E1150000}"/>
    <cellStyle name="Cálculo 7 4 6 2 3 2" xfId="22587" xr:uid="{00000000-0005-0000-0000-0000E2150000}"/>
    <cellStyle name="Cálculo 7 4 6 2 4" xfId="21498" xr:uid="{00000000-0005-0000-0000-0000E3150000}"/>
    <cellStyle name="Cálculo 7 4 6 3" xfId="10135" xr:uid="{00000000-0005-0000-0000-0000E4150000}"/>
    <cellStyle name="Cálculo 7 4 6 3 2" xfId="25243" xr:uid="{00000000-0005-0000-0000-0000E5150000}"/>
    <cellStyle name="Cálculo 7 4 6 4" xfId="16467" xr:uid="{00000000-0005-0000-0000-0000E6150000}"/>
    <cellStyle name="Cálculo 7 4 6 4 2" xfId="31575" xr:uid="{00000000-0005-0000-0000-0000E7150000}"/>
    <cellStyle name="Cálculo 7 4 6 5" xfId="18861" xr:uid="{00000000-0005-0000-0000-0000E8150000}"/>
    <cellStyle name="Cálculo 7 4 7" xfId="4130" xr:uid="{00000000-0005-0000-0000-0000E9150000}"/>
    <cellStyle name="Cálculo 7 4 7 2" xfId="6767" xr:uid="{00000000-0005-0000-0000-0000EA150000}"/>
    <cellStyle name="Cálculo 7 4 7 2 2" xfId="13078" xr:uid="{00000000-0005-0000-0000-0000EB150000}"/>
    <cellStyle name="Cálculo 7 4 7 2 2 2" xfId="28186" xr:uid="{00000000-0005-0000-0000-0000EC150000}"/>
    <cellStyle name="Cálculo 7 4 7 2 3" xfId="16752" xr:uid="{00000000-0005-0000-0000-0000ED150000}"/>
    <cellStyle name="Cálculo 7 4 7 2 3 2" xfId="31860" xr:uid="{00000000-0005-0000-0000-0000EE150000}"/>
    <cellStyle name="Cálculo 7 4 7 2 4" xfId="21875" xr:uid="{00000000-0005-0000-0000-0000EF150000}"/>
    <cellStyle name="Cálculo 7 4 7 3" xfId="10512" xr:uid="{00000000-0005-0000-0000-0000F0150000}"/>
    <cellStyle name="Cálculo 7 4 7 3 2" xfId="25620" xr:uid="{00000000-0005-0000-0000-0000F1150000}"/>
    <cellStyle name="Cálculo 7 4 7 4" xfId="15524" xr:uid="{00000000-0005-0000-0000-0000F2150000}"/>
    <cellStyle name="Cálculo 7 4 7 4 2" xfId="30632" xr:uid="{00000000-0005-0000-0000-0000F3150000}"/>
    <cellStyle name="Cálculo 7 4 7 5" xfId="19238" xr:uid="{00000000-0005-0000-0000-0000F4150000}"/>
    <cellStyle name="Cálculo 7 4 8" xfId="4695" xr:uid="{00000000-0005-0000-0000-0000F5150000}"/>
    <cellStyle name="Cálculo 7 4 8 2" xfId="11077" xr:uid="{00000000-0005-0000-0000-0000F6150000}"/>
    <cellStyle name="Cálculo 7 4 8 2 2" xfId="26185" xr:uid="{00000000-0005-0000-0000-0000F7150000}"/>
    <cellStyle name="Cálculo 7 4 8 3" xfId="13414" xr:uid="{00000000-0005-0000-0000-0000F8150000}"/>
    <cellStyle name="Cálculo 7 4 8 3 2" xfId="28522" xr:uid="{00000000-0005-0000-0000-0000F9150000}"/>
    <cellStyle name="Cálculo 7 4 8 4" xfId="19803" xr:uid="{00000000-0005-0000-0000-0000FA150000}"/>
    <cellStyle name="Cálculo 7 4 9" xfId="8556" xr:uid="{00000000-0005-0000-0000-0000FB150000}"/>
    <cellStyle name="Cálculo 7 4 9 2" xfId="23664" xr:uid="{00000000-0005-0000-0000-0000FC150000}"/>
    <cellStyle name="Cálculo 7 5" xfId="2063" xr:uid="{00000000-0005-0000-0000-0000FD150000}"/>
    <cellStyle name="Cálculo 7 5 10" xfId="14330" xr:uid="{00000000-0005-0000-0000-0000FE150000}"/>
    <cellStyle name="Cálculo 7 5 10 2" xfId="29438" xr:uid="{00000000-0005-0000-0000-0000FF150000}"/>
    <cellStyle name="Cálculo 7 5 11" xfId="17288" xr:uid="{00000000-0005-0000-0000-000000160000}"/>
    <cellStyle name="Cálculo 7 5 2" xfId="2823" xr:uid="{00000000-0005-0000-0000-000001160000}"/>
    <cellStyle name="Cálculo 7 5 2 2" xfId="5460" xr:uid="{00000000-0005-0000-0000-000002160000}"/>
    <cellStyle name="Cálculo 7 5 2 2 2" xfId="13705" xr:uid="{00000000-0005-0000-0000-000003160000}"/>
    <cellStyle name="Cálculo 7 5 2 2 2 2" xfId="28813" xr:uid="{00000000-0005-0000-0000-000004160000}"/>
    <cellStyle name="Cálculo 7 5 2 2 3" xfId="20568" xr:uid="{00000000-0005-0000-0000-000005160000}"/>
    <cellStyle name="Cálculo 7 5 2 3" xfId="14946" xr:uid="{00000000-0005-0000-0000-000006160000}"/>
    <cellStyle name="Cálculo 7 5 2 3 2" xfId="30054" xr:uid="{00000000-0005-0000-0000-000007160000}"/>
    <cellStyle name="Cálculo 7 5 2 4" xfId="17931" xr:uid="{00000000-0005-0000-0000-000008160000}"/>
    <cellStyle name="Cálculo 7 5 3" xfId="3126" xr:uid="{00000000-0005-0000-0000-000009160000}"/>
    <cellStyle name="Cálculo 7 5 3 2" xfId="5763" xr:uid="{00000000-0005-0000-0000-00000A160000}"/>
    <cellStyle name="Cálculo 7 5 3 2 2" xfId="12074" xr:uid="{00000000-0005-0000-0000-00000B160000}"/>
    <cellStyle name="Cálculo 7 5 3 2 2 2" xfId="27182" xr:uid="{00000000-0005-0000-0000-00000C160000}"/>
    <cellStyle name="Cálculo 7 5 3 2 3" xfId="14786" xr:uid="{00000000-0005-0000-0000-00000D160000}"/>
    <cellStyle name="Cálculo 7 5 3 2 3 2" xfId="29894" xr:uid="{00000000-0005-0000-0000-00000E160000}"/>
    <cellStyle name="Cálculo 7 5 3 2 4" xfId="20871" xr:uid="{00000000-0005-0000-0000-00000F160000}"/>
    <cellStyle name="Cálculo 7 5 3 3" xfId="9508" xr:uid="{00000000-0005-0000-0000-000010160000}"/>
    <cellStyle name="Cálculo 7 5 3 3 2" xfId="24616" xr:uid="{00000000-0005-0000-0000-000011160000}"/>
    <cellStyle name="Cálculo 7 5 3 4" xfId="9193" xr:uid="{00000000-0005-0000-0000-000012160000}"/>
    <cellStyle name="Cálculo 7 5 3 4 2" xfId="24301" xr:uid="{00000000-0005-0000-0000-000013160000}"/>
    <cellStyle name="Cálculo 7 5 3 5" xfId="18234" xr:uid="{00000000-0005-0000-0000-000014160000}"/>
    <cellStyle name="Cálculo 7 5 4" xfId="3452" xr:uid="{00000000-0005-0000-0000-000015160000}"/>
    <cellStyle name="Cálculo 7 5 4 2" xfId="6089" xr:uid="{00000000-0005-0000-0000-000016160000}"/>
    <cellStyle name="Cálculo 7 5 4 2 2" xfId="12400" xr:uid="{00000000-0005-0000-0000-000017160000}"/>
    <cellStyle name="Cálculo 7 5 4 2 2 2" xfId="27508" xr:uid="{00000000-0005-0000-0000-000018160000}"/>
    <cellStyle name="Cálculo 7 5 4 2 3" xfId="14405" xr:uid="{00000000-0005-0000-0000-000019160000}"/>
    <cellStyle name="Cálculo 7 5 4 2 3 2" xfId="29513" xr:uid="{00000000-0005-0000-0000-00001A160000}"/>
    <cellStyle name="Cálculo 7 5 4 2 4" xfId="21197" xr:uid="{00000000-0005-0000-0000-00001B160000}"/>
    <cellStyle name="Cálculo 7 5 4 3" xfId="9834" xr:uid="{00000000-0005-0000-0000-00001C160000}"/>
    <cellStyle name="Cálculo 7 5 4 3 2" xfId="24942" xr:uid="{00000000-0005-0000-0000-00001D160000}"/>
    <cellStyle name="Cálculo 7 5 4 4" xfId="7316" xr:uid="{00000000-0005-0000-0000-00001E160000}"/>
    <cellStyle name="Cálculo 7 5 4 4 2" xfId="22424" xr:uid="{00000000-0005-0000-0000-00001F160000}"/>
    <cellStyle name="Cálculo 7 5 4 5" xfId="18560" xr:uid="{00000000-0005-0000-0000-000020160000}"/>
    <cellStyle name="Cálculo 7 5 5" xfId="3758" xr:uid="{00000000-0005-0000-0000-000021160000}"/>
    <cellStyle name="Cálculo 7 5 5 2" xfId="6395" xr:uid="{00000000-0005-0000-0000-000022160000}"/>
    <cellStyle name="Cálculo 7 5 5 2 2" xfId="12706" xr:uid="{00000000-0005-0000-0000-000023160000}"/>
    <cellStyle name="Cálculo 7 5 5 2 2 2" xfId="27814" xr:uid="{00000000-0005-0000-0000-000024160000}"/>
    <cellStyle name="Cálculo 7 5 5 2 3" xfId="7071" xr:uid="{00000000-0005-0000-0000-000025160000}"/>
    <cellStyle name="Cálculo 7 5 5 2 3 2" xfId="22179" xr:uid="{00000000-0005-0000-0000-000026160000}"/>
    <cellStyle name="Cálculo 7 5 5 2 4" xfId="21503" xr:uid="{00000000-0005-0000-0000-000027160000}"/>
    <cellStyle name="Cálculo 7 5 5 3" xfId="10140" xr:uid="{00000000-0005-0000-0000-000028160000}"/>
    <cellStyle name="Cálculo 7 5 5 3 2" xfId="25248" xr:uid="{00000000-0005-0000-0000-000029160000}"/>
    <cellStyle name="Cálculo 7 5 5 4" xfId="9218" xr:uid="{00000000-0005-0000-0000-00002A160000}"/>
    <cellStyle name="Cálculo 7 5 5 4 2" xfId="24326" xr:uid="{00000000-0005-0000-0000-00002B160000}"/>
    <cellStyle name="Cálculo 7 5 5 5" xfId="18866" xr:uid="{00000000-0005-0000-0000-00002C160000}"/>
    <cellStyle name="Cálculo 7 5 6" xfId="4135" xr:uid="{00000000-0005-0000-0000-00002D160000}"/>
    <cellStyle name="Cálculo 7 5 6 2" xfId="6772" xr:uid="{00000000-0005-0000-0000-00002E160000}"/>
    <cellStyle name="Cálculo 7 5 6 2 2" xfId="13083" xr:uid="{00000000-0005-0000-0000-00002F160000}"/>
    <cellStyle name="Cálculo 7 5 6 2 2 2" xfId="28191" xr:uid="{00000000-0005-0000-0000-000030160000}"/>
    <cellStyle name="Cálculo 7 5 6 2 3" xfId="16757" xr:uid="{00000000-0005-0000-0000-000031160000}"/>
    <cellStyle name="Cálculo 7 5 6 2 3 2" xfId="31865" xr:uid="{00000000-0005-0000-0000-000032160000}"/>
    <cellStyle name="Cálculo 7 5 6 2 4" xfId="21880" xr:uid="{00000000-0005-0000-0000-000033160000}"/>
    <cellStyle name="Cálculo 7 5 6 3" xfId="10517" xr:uid="{00000000-0005-0000-0000-000034160000}"/>
    <cellStyle name="Cálculo 7 5 6 3 2" xfId="25625" xr:uid="{00000000-0005-0000-0000-000035160000}"/>
    <cellStyle name="Cálculo 7 5 6 4" xfId="13793" xr:uid="{00000000-0005-0000-0000-000036160000}"/>
    <cellStyle name="Cálculo 7 5 6 4 2" xfId="28901" xr:uid="{00000000-0005-0000-0000-000037160000}"/>
    <cellStyle name="Cálculo 7 5 6 5" xfId="19243" xr:uid="{00000000-0005-0000-0000-000038160000}"/>
    <cellStyle name="Cálculo 7 5 7" xfId="4700" xr:uid="{00000000-0005-0000-0000-000039160000}"/>
    <cellStyle name="Cálculo 7 5 7 2" xfId="11082" xr:uid="{00000000-0005-0000-0000-00003A160000}"/>
    <cellStyle name="Cálculo 7 5 7 2 2" xfId="26190" xr:uid="{00000000-0005-0000-0000-00003B160000}"/>
    <cellStyle name="Cálculo 7 5 7 3" xfId="13984" xr:uid="{00000000-0005-0000-0000-00003C160000}"/>
    <cellStyle name="Cálculo 7 5 7 3 2" xfId="29092" xr:uid="{00000000-0005-0000-0000-00003D160000}"/>
    <cellStyle name="Cálculo 7 5 7 4" xfId="19808" xr:uid="{00000000-0005-0000-0000-00003E160000}"/>
    <cellStyle name="Cálculo 7 5 8" xfId="8561" xr:uid="{00000000-0005-0000-0000-00003F160000}"/>
    <cellStyle name="Cálculo 7 5 8 2" xfId="23669" xr:uid="{00000000-0005-0000-0000-000040160000}"/>
    <cellStyle name="Cálculo 7 5 9" xfId="15680" xr:uid="{00000000-0005-0000-0000-000041160000}"/>
    <cellStyle name="Cálculo 7 5 9 2" xfId="30788" xr:uid="{00000000-0005-0000-0000-000042160000}"/>
    <cellStyle name="Cálculo 8" xfId="765" xr:uid="{00000000-0005-0000-0000-000043160000}"/>
    <cellStyle name="Cálculo 8 2" xfId="1839" xr:uid="{00000000-0005-0000-0000-000044160000}"/>
    <cellStyle name="Cálculo 8 2 10" xfId="8340" xr:uid="{00000000-0005-0000-0000-000045160000}"/>
    <cellStyle name="Cálculo 8 2 10 2" xfId="23448" xr:uid="{00000000-0005-0000-0000-000046160000}"/>
    <cellStyle name="Cálculo 8 2 11" xfId="16234" xr:uid="{00000000-0005-0000-0000-000047160000}"/>
    <cellStyle name="Cálculo 8 2 11 2" xfId="31342" xr:uid="{00000000-0005-0000-0000-000048160000}"/>
    <cellStyle name="Cálculo 8 2 12" xfId="15357" xr:uid="{00000000-0005-0000-0000-000049160000}"/>
    <cellStyle name="Cálculo 8 2 12 2" xfId="30465" xr:uid="{00000000-0005-0000-0000-00004A160000}"/>
    <cellStyle name="Cálculo 8 2 13" xfId="17064" xr:uid="{00000000-0005-0000-0000-00004B160000}"/>
    <cellStyle name="Cálculo 8 2 2" xfId="2399" xr:uid="{00000000-0005-0000-0000-00004C160000}"/>
    <cellStyle name="Cálculo 8 2 2 2" xfId="5036" xr:uid="{00000000-0005-0000-0000-00004D160000}"/>
    <cellStyle name="Cálculo 8 2 2 2 2" xfId="11400" xr:uid="{00000000-0005-0000-0000-00004E160000}"/>
    <cellStyle name="Cálculo 8 2 2 2 2 2" xfId="26508" xr:uid="{00000000-0005-0000-0000-00004F160000}"/>
    <cellStyle name="Cálculo 8 2 2 2 3" xfId="7817" xr:uid="{00000000-0005-0000-0000-000050160000}"/>
    <cellStyle name="Cálculo 8 2 2 2 3 2" xfId="22925" xr:uid="{00000000-0005-0000-0000-000051160000}"/>
    <cellStyle name="Cálculo 8 2 2 2 4" xfId="20144" xr:uid="{00000000-0005-0000-0000-000052160000}"/>
    <cellStyle name="Cálculo 8 2 2 3" xfId="8866" xr:uid="{00000000-0005-0000-0000-000053160000}"/>
    <cellStyle name="Cálculo 8 2 2 3 2" xfId="23974" xr:uid="{00000000-0005-0000-0000-000054160000}"/>
    <cellStyle name="Cálculo 8 2 3" xfId="2221" xr:uid="{00000000-0005-0000-0000-000055160000}"/>
    <cellStyle name="Cálculo 8 2 3 2" xfId="4858" xr:uid="{00000000-0005-0000-0000-000056160000}"/>
    <cellStyle name="Cálculo 8 2 3 2 2" xfId="15758" xr:uid="{00000000-0005-0000-0000-000057160000}"/>
    <cellStyle name="Cálculo 8 2 3 2 2 2" xfId="30866" xr:uid="{00000000-0005-0000-0000-000058160000}"/>
    <cellStyle name="Cálculo 8 2 3 2 3" xfId="19966" xr:uid="{00000000-0005-0000-0000-000059160000}"/>
    <cellStyle name="Cálculo 8 2 3 3" xfId="16115" xr:uid="{00000000-0005-0000-0000-00005A160000}"/>
    <cellStyle name="Cálculo 8 2 3 3 2" xfId="31223" xr:uid="{00000000-0005-0000-0000-00005B160000}"/>
    <cellStyle name="Cálculo 8 2 3 4" xfId="17446" xr:uid="{00000000-0005-0000-0000-00005C160000}"/>
    <cellStyle name="Cálculo 8 2 4" xfId="2933" xr:uid="{00000000-0005-0000-0000-00005D160000}"/>
    <cellStyle name="Cálculo 8 2 4 2" xfId="5570" xr:uid="{00000000-0005-0000-0000-00005E160000}"/>
    <cellStyle name="Cálculo 8 2 4 2 2" xfId="11881" xr:uid="{00000000-0005-0000-0000-00005F160000}"/>
    <cellStyle name="Cálculo 8 2 4 2 2 2" xfId="26989" xr:uid="{00000000-0005-0000-0000-000060160000}"/>
    <cellStyle name="Cálculo 8 2 4 2 3" xfId="13694" xr:uid="{00000000-0005-0000-0000-000061160000}"/>
    <cellStyle name="Cálculo 8 2 4 2 3 2" xfId="28802" xr:uid="{00000000-0005-0000-0000-000062160000}"/>
    <cellStyle name="Cálculo 8 2 4 2 4" xfId="20678" xr:uid="{00000000-0005-0000-0000-000063160000}"/>
    <cellStyle name="Cálculo 8 2 4 3" xfId="9315" xr:uid="{00000000-0005-0000-0000-000064160000}"/>
    <cellStyle name="Cálculo 8 2 4 3 2" xfId="24423" xr:uid="{00000000-0005-0000-0000-000065160000}"/>
    <cellStyle name="Cálculo 8 2 4 4" xfId="14275" xr:uid="{00000000-0005-0000-0000-000066160000}"/>
    <cellStyle name="Cálculo 8 2 4 4 2" xfId="29383" xr:uid="{00000000-0005-0000-0000-000067160000}"/>
    <cellStyle name="Cálculo 8 2 4 5" xfId="18041" xr:uid="{00000000-0005-0000-0000-000068160000}"/>
    <cellStyle name="Cálculo 8 2 5" xfId="3259" xr:uid="{00000000-0005-0000-0000-000069160000}"/>
    <cellStyle name="Cálculo 8 2 5 2" xfId="5896" xr:uid="{00000000-0005-0000-0000-00006A160000}"/>
    <cellStyle name="Cálculo 8 2 5 2 2" xfId="12207" xr:uid="{00000000-0005-0000-0000-00006B160000}"/>
    <cellStyle name="Cálculo 8 2 5 2 2 2" xfId="27315" xr:uid="{00000000-0005-0000-0000-00006C160000}"/>
    <cellStyle name="Cálculo 8 2 5 2 3" xfId="14811" xr:uid="{00000000-0005-0000-0000-00006D160000}"/>
    <cellStyle name="Cálculo 8 2 5 2 3 2" xfId="29919" xr:uid="{00000000-0005-0000-0000-00006E160000}"/>
    <cellStyle name="Cálculo 8 2 5 2 4" xfId="21004" xr:uid="{00000000-0005-0000-0000-00006F160000}"/>
    <cellStyle name="Cálculo 8 2 5 3" xfId="9641" xr:uid="{00000000-0005-0000-0000-000070160000}"/>
    <cellStyle name="Cálculo 8 2 5 3 2" xfId="24749" xr:uid="{00000000-0005-0000-0000-000071160000}"/>
    <cellStyle name="Cálculo 8 2 5 4" xfId="15205" xr:uid="{00000000-0005-0000-0000-000072160000}"/>
    <cellStyle name="Cálculo 8 2 5 4 2" xfId="30313" xr:uid="{00000000-0005-0000-0000-000073160000}"/>
    <cellStyle name="Cálculo 8 2 5 5" xfId="18367" xr:uid="{00000000-0005-0000-0000-000074160000}"/>
    <cellStyle name="Cálculo 8 2 6" xfId="3565" xr:uid="{00000000-0005-0000-0000-000075160000}"/>
    <cellStyle name="Cálculo 8 2 6 2" xfId="6202" xr:uid="{00000000-0005-0000-0000-000076160000}"/>
    <cellStyle name="Cálculo 8 2 6 2 2" xfId="12513" xr:uid="{00000000-0005-0000-0000-000077160000}"/>
    <cellStyle name="Cálculo 8 2 6 2 2 2" xfId="27621" xr:uid="{00000000-0005-0000-0000-000078160000}"/>
    <cellStyle name="Cálculo 8 2 6 2 3" xfId="15487" xr:uid="{00000000-0005-0000-0000-000079160000}"/>
    <cellStyle name="Cálculo 8 2 6 2 3 2" xfId="30595" xr:uid="{00000000-0005-0000-0000-00007A160000}"/>
    <cellStyle name="Cálculo 8 2 6 2 4" xfId="21310" xr:uid="{00000000-0005-0000-0000-00007B160000}"/>
    <cellStyle name="Cálculo 8 2 6 3" xfId="9947" xr:uid="{00000000-0005-0000-0000-00007C160000}"/>
    <cellStyle name="Cálculo 8 2 6 3 2" xfId="25055" xr:uid="{00000000-0005-0000-0000-00007D160000}"/>
    <cellStyle name="Cálculo 8 2 6 4" xfId="15772" xr:uid="{00000000-0005-0000-0000-00007E160000}"/>
    <cellStyle name="Cálculo 8 2 6 4 2" xfId="30880" xr:uid="{00000000-0005-0000-0000-00007F160000}"/>
    <cellStyle name="Cálculo 8 2 6 5" xfId="18673" xr:uid="{00000000-0005-0000-0000-000080160000}"/>
    <cellStyle name="Cálculo 8 2 7" xfId="3911" xr:uid="{00000000-0005-0000-0000-000081160000}"/>
    <cellStyle name="Cálculo 8 2 7 2" xfId="6548" xr:uid="{00000000-0005-0000-0000-000082160000}"/>
    <cellStyle name="Cálculo 8 2 7 2 2" xfId="12859" xr:uid="{00000000-0005-0000-0000-000083160000}"/>
    <cellStyle name="Cálculo 8 2 7 2 2 2" xfId="27967" xr:uid="{00000000-0005-0000-0000-000084160000}"/>
    <cellStyle name="Cálculo 8 2 7 2 3" xfId="13839" xr:uid="{00000000-0005-0000-0000-000085160000}"/>
    <cellStyle name="Cálculo 8 2 7 2 3 2" xfId="28947" xr:uid="{00000000-0005-0000-0000-000086160000}"/>
    <cellStyle name="Cálculo 8 2 7 2 4" xfId="21656" xr:uid="{00000000-0005-0000-0000-000087160000}"/>
    <cellStyle name="Cálculo 8 2 7 3" xfId="10293" xr:uid="{00000000-0005-0000-0000-000088160000}"/>
    <cellStyle name="Cálculo 8 2 7 3 2" xfId="25401" xr:uid="{00000000-0005-0000-0000-000089160000}"/>
    <cellStyle name="Cálculo 8 2 7 4" xfId="15023" xr:uid="{00000000-0005-0000-0000-00008A160000}"/>
    <cellStyle name="Cálculo 8 2 7 4 2" xfId="30131" xr:uid="{00000000-0005-0000-0000-00008B160000}"/>
    <cellStyle name="Cálculo 8 2 7 5" xfId="19019" xr:uid="{00000000-0005-0000-0000-00008C160000}"/>
    <cellStyle name="Cálculo 8 2 8" xfId="4275" xr:uid="{00000000-0005-0000-0000-00008D160000}"/>
    <cellStyle name="Cálculo 8 2 8 2" xfId="6912" xr:uid="{00000000-0005-0000-0000-00008E160000}"/>
    <cellStyle name="Cálculo 8 2 8 2 2" xfId="13223" xr:uid="{00000000-0005-0000-0000-00008F160000}"/>
    <cellStyle name="Cálculo 8 2 8 2 2 2" xfId="28331" xr:uid="{00000000-0005-0000-0000-000090160000}"/>
    <cellStyle name="Cálculo 8 2 8 2 3" xfId="16887" xr:uid="{00000000-0005-0000-0000-000091160000}"/>
    <cellStyle name="Cálculo 8 2 8 2 3 2" xfId="31995" xr:uid="{00000000-0005-0000-0000-000092160000}"/>
    <cellStyle name="Cálculo 8 2 8 2 4" xfId="22020" xr:uid="{00000000-0005-0000-0000-000093160000}"/>
    <cellStyle name="Cálculo 8 2 8 3" xfId="10657" xr:uid="{00000000-0005-0000-0000-000094160000}"/>
    <cellStyle name="Cálculo 8 2 8 3 2" xfId="25765" xr:uid="{00000000-0005-0000-0000-000095160000}"/>
    <cellStyle name="Cálculo 8 2 8 4" xfId="7979" xr:uid="{00000000-0005-0000-0000-000096160000}"/>
    <cellStyle name="Cálculo 8 2 8 4 2" xfId="23087" xr:uid="{00000000-0005-0000-0000-000097160000}"/>
    <cellStyle name="Cálculo 8 2 8 5" xfId="19383" xr:uid="{00000000-0005-0000-0000-000098160000}"/>
    <cellStyle name="Cálculo 8 2 9" xfId="4476" xr:uid="{00000000-0005-0000-0000-000099160000}"/>
    <cellStyle name="Cálculo 8 2 9 2" xfId="10858" xr:uid="{00000000-0005-0000-0000-00009A160000}"/>
    <cellStyle name="Cálculo 8 2 9 2 2" xfId="25966" xr:uid="{00000000-0005-0000-0000-00009B160000}"/>
    <cellStyle name="Cálculo 8 2 9 3" xfId="7279" xr:uid="{00000000-0005-0000-0000-00009C160000}"/>
    <cellStyle name="Cálculo 8 2 9 3 2" xfId="22387" xr:uid="{00000000-0005-0000-0000-00009D160000}"/>
    <cellStyle name="Cálculo 8 2 9 4" xfId="19584" xr:uid="{00000000-0005-0000-0000-00009E160000}"/>
    <cellStyle name="Cálculo 8 3" xfId="1822" xr:uid="{00000000-0005-0000-0000-00009F160000}"/>
    <cellStyle name="Cálculo 8 3 10" xfId="7324" xr:uid="{00000000-0005-0000-0000-0000A0160000}"/>
    <cellStyle name="Cálculo 8 3 10 2" xfId="22432" xr:uid="{00000000-0005-0000-0000-0000A1160000}"/>
    <cellStyle name="Cálculo 8 3 11" xfId="16105" xr:uid="{00000000-0005-0000-0000-0000A2160000}"/>
    <cellStyle name="Cálculo 8 3 11 2" xfId="31213" xr:uid="{00000000-0005-0000-0000-0000A3160000}"/>
    <cellStyle name="Cálculo 8 3 12" xfId="17047" xr:uid="{00000000-0005-0000-0000-0000A4160000}"/>
    <cellStyle name="Cálculo 8 3 2" xfId="2382" xr:uid="{00000000-0005-0000-0000-0000A5160000}"/>
    <cellStyle name="Cálculo 8 3 2 2" xfId="5019" xr:uid="{00000000-0005-0000-0000-0000A6160000}"/>
    <cellStyle name="Cálculo 8 3 2 2 2" xfId="11383" xr:uid="{00000000-0005-0000-0000-0000A7160000}"/>
    <cellStyle name="Cálculo 8 3 2 2 2 2" xfId="26491" xr:uid="{00000000-0005-0000-0000-0000A8160000}"/>
    <cellStyle name="Cálculo 8 3 2 2 3" xfId="11791" xr:uid="{00000000-0005-0000-0000-0000A9160000}"/>
    <cellStyle name="Cálculo 8 3 2 2 3 2" xfId="26899" xr:uid="{00000000-0005-0000-0000-0000AA160000}"/>
    <cellStyle name="Cálculo 8 3 2 2 4" xfId="20127" xr:uid="{00000000-0005-0000-0000-0000AB160000}"/>
    <cellStyle name="Cálculo 8 3 2 3" xfId="8849" xr:uid="{00000000-0005-0000-0000-0000AC160000}"/>
    <cellStyle name="Cálculo 8 3 2 3 2" xfId="23957" xr:uid="{00000000-0005-0000-0000-0000AD160000}"/>
    <cellStyle name="Cálculo 8 3 2 4" xfId="7924" xr:uid="{00000000-0005-0000-0000-0000AE160000}"/>
    <cellStyle name="Cálculo 8 3 2 4 2" xfId="23032" xr:uid="{00000000-0005-0000-0000-0000AF160000}"/>
    <cellStyle name="Cálculo 8 3 2 5" xfId="16476" xr:uid="{00000000-0005-0000-0000-0000B0160000}"/>
    <cellStyle name="Cálculo 8 3 2 5 2" xfId="31584" xr:uid="{00000000-0005-0000-0000-0000B1160000}"/>
    <cellStyle name="Cálculo 8 3 2 6" xfId="17590" xr:uid="{00000000-0005-0000-0000-0000B2160000}"/>
    <cellStyle name="Cálculo 8 3 3" xfId="2238" xr:uid="{00000000-0005-0000-0000-0000B3160000}"/>
    <cellStyle name="Cálculo 8 3 3 2" xfId="4875" xr:uid="{00000000-0005-0000-0000-0000B4160000}"/>
    <cellStyle name="Cálculo 8 3 3 2 2" xfId="7175" xr:uid="{00000000-0005-0000-0000-0000B5160000}"/>
    <cellStyle name="Cálculo 8 3 3 2 2 2" xfId="22283" xr:uid="{00000000-0005-0000-0000-0000B6160000}"/>
    <cellStyle name="Cálculo 8 3 3 2 3" xfId="19983" xr:uid="{00000000-0005-0000-0000-0000B7160000}"/>
    <cellStyle name="Cálculo 8 3 3 3" xfId="7441" xr:uid="{00000000-0005-0000-0000-0000B8160000}"/>
    <cellStyle name="Cálculo 8 3 3 3 2" xfId="22549" xr:uid="{00000000-0005-0000-0000-0000B9160000}"/>
    <cellStyle name="Cálculo 8 3 3 4" xfId="17463" xr:uid="{00000000-0005-0000-0000-0000BA160000}"/>
    <cellStyle name="Cálculo 8 3 4" xfId="2346" xr:uid="{00000000-0005-0000-0000-0000BB160000}"/>
    <cellStyle name="Cálculo 8 3 4 2" xfId="4983" xr:uid="{00000000-0005-0000-0000-0000BC160000}"/>
    <cellStyle name="Cálculo 8 3 4 2 2" xfId="11347" xr:uid="{00000000-0005-0000-0000-0000BD160000}"/>
    <cellStyle name="Cálculo 8 3 4 2 2 2" xfId="26455" xr:uid="{00000000-0005-0000-0000-0000BE160000}"/>
    <cellStyle name="Cálculo 8 3 4 2 3" xfId="15543" xr:uid="{00000000-0005-0000-0000-0000BF160000}"/>
    <cellStyle name="Cálculo 8 3 4 2 3 2" xfId="30651" xr:uid="{00000000-0005-0000-0000-0000C0160000}"/>
    <cellStyle name="Cálculo 8 3 4 2 4" xfId="20091" xr:uid="{00000000-0005-0000-0000-0000C1160000}"/>
    <cellStyle name="Cálculo 8 3 4 3" xfId="8813" xr:uid="{00000000-0005-0000-0000-0000C2160000}"/>
    <cellStyle name="Cálculo 8 3 4 3 2" xfId="23921" xr:uid="{00000000-0005-0000-0000-0000C3160000}"/>
    <cellStyle name="Cálculo 8 3 4 4" xfId="16323" xr:uid="{00000000-0005-0000-0000-0000C4160000}"/>
    <cellStyle name="Cálculo 8 3 4 4 2" xfId="31431" xr:uid="{00000000-0005-0000-0000-0000C5160000}"/>
    <cellStyle name="Cálculo 8 3 4 5" xfId="17571" xr:uid="{00000000-0005-0000-0000-0000C6160000}"/>
    <cellStyle name="Cálculo 8 3 5" xfId="3242" xr:uid="{00000000-0005-0000-0000-0000C7160000}"/>
    <cellStyle name="Cálculo 8 3 5 2" xfId="5879" xr:uid="{00000000-0005-0000-0000-0000C8160000}"/>
    <cellStyle name="Cálculo 8 3 5 2 2" xfId="12190" xr:uid="{00000000-0005-0000-0000-0000C9160000}"/>
    <cellStyle name="Cálculo 8 3 5 2 2 2" xfId="27298" xr:uid="{00000000-0005-0000-0000-0000CA160000}"/>
    <cellStyle name="Cálculo 8 3 5 2 3" xfId="14787" xr:uid="{00000000-0005-0000-0000-0000CB160000}"/>
    <cellStyle name="Cálculo 8 3 5 2 3 2" xfId="29895" xr:uid="{00000000-0005-0000-0000-0000CC160000}"/>
    <cellStyle name="Cálculo 8 3 5 2 4" xfId="20987" xr:uid="{00000000-0005-0000-0000-0000CD160000}"/>
    <cellStyle name="Cálculo 8 3 5 3" xfId="9624" xr:uid="{00000000-0005-0000-0000-0000CE160000}"/>
    <cellStyle name="Cálculo 8 3 5 3 2" xfId="24732" xr:uid="{00000000-0005-0000-0000-0000CF160000}"/>
    <cellStyle name="Cálculo 8 3 5 4" xfId="15433" xr:uid="{00000000-0005-0000-0000-0000D0160000}"/>
    <cellStyle name="Cálculo 8 3 5 4 2" xfId="30541" xr:uid="{00000000-0005-0000-0000-0000D1160000}"/>
    <cellStyle name="Cálculo 8 3 5 5" xfId="18350" xr:uid="{00000000-0005-0000-0000-0000D2160000}"/>
    <cellStyle name="Cálculo 8 3 6" xfId="2324" xr:uid="{00000000-0005-0000-0000-0000D3160000}"/>
    <cellStyle name="Cálculo 8 3 6 2" xfId="4961" xr:uid="{00000000-0005-0000-0000-0000D4160000}"/>
    <cellStyle name="Cálculo 8 3 6 2 2" xfId="11325" xr:uid="{00000000-0005-0000-0000-0000D5160000}"/>
    <cellStyle name="Cálculo 8 3 6 2 2 2" xfId="26433" xr:uid="{00000000-0005-0000-0000-0000D6160000}"/>
    <cellStyle name="Cálculo 8 3 6 2 3" xfId="7070" xr:uid="{00000000-0005-0000-0000-0000D7160000}"/>
    <cellStyle name="Cálculo 8 3 6 2 3 2" xfId="22178" xr:uid="{00000000-0005-0000-0000-0000D8160000}"/>
    <cellStyle name="Cálculo 8 3 6 2 4" xfId="20069" xr:uid="{00000000-0005-0000-0000-0000D9160000}"/>
    <cellStyle name="Cálculo 8 3 6 3" xfId="8791" xr:uid="{00000000-0005-0000-0000-0000DA160000}"/>
    <cellStyle name="Cálculo 8 3 6 3 2" xfId="23899" xr:uid="{00000000-0005-0000-0000-0000DB160000}"/>
    <cellStyle name="Cálculo 8 3 6 4" xfId="15360" xr:uid="{00000000-0005-0000-0000-0000DC160000}"/>
    <cellStyle name="Cálculo 8 3 6 4 2" xfId="30468" xr:uid="{00000000-0005-0000-0000-0000DD160000}"/>
    <cellStyle name="Cálculo 8 3 6 5" xfId="17549" xr:uid="{00000000-0005-0000-0000-0000DE160000}"/>
    <cellStyle name="Cálculo 8 3 7" xfId="3894" xr:uid="{00000000-0005-0000-0000-0000DF160000}"/>
    <cellStyle name="Cálculo 8 3 7 2" xfId="6531" xr:uid="{00000000-0005-0000-0000-0000E0160000}"/>
    <cellStyle name="Cálculo 8 3 7 2 2" xfId="12842" xr:uid="{00000000-0005-0000-0000-0000E1160000}"/>
    <cellStyle name="Cálculo 8 3 7 2 2 2" xfId="27950" xr:uid="{00000000-0005-0000-0000-0000E2160000}"/>
    <cellStyle name="Cálculo 8 3 7 2 3" xfId="16428" xr:uid="{00000000-0005-0000-0000-0000E3160000}"/>
    <cellStyle name="Cálculo 8 3 7 2 3 2" xfId="31536" xr:uid="{00000000-0005-0000-0000-0000E4160000}"/>
    <cellStyle name="Cálculo 8 3 7 2 4" xfId="21639" xr:uid="{00000000-0005-0000-0000-0000E5160000}"/>
    <cellStyle name="Cálculo 8 3 7 3" xfId="10276" xr:uid="{00000000-0005-0000-0000-0000E6160000}"/>
    <cellStyle name="Cálculo 8 3 7 3 2" xfId="25384" xr:uid="{00000000-0005-0000-0000-0000E7160000}"/>
    <cellStyle name="Cálculo 8 3 7 4" xfId="15542" xr:uid="{00000000-0005-0000-0000-0000E8160000}"/>
    <cellStyle name="Cálculo 8 3 7 4 2" xfId="30650" xr:uid="{00000000-0005-0000-0000-0000E9160000}"/>
    <cellStyle name="Cálculo 8 3 7 5" xfId="19002" xr:uid="{00000000-0005-0000-0000-0000EA160000}"/>
    <cellStyle name="Cálculo 8 3 8" xfId="4459" xr:uid="{00000000-0005-0000-0000-0000EB160000}"/>
    <cellStyle name="Cálculo 8 3 8 2" xfId="10841" xr:uid="{00000000-0005-0000-0000-0000EC160000}"/>
    <cellStyle name="Cálculo 8 3 8 2 2" xfId="25949" xr:uid="{00000000-0005-0000-0000-0000ED160000}"/>
    <cellStyle name="Cálculo 8 3 8 3" xfId="14562" xr:uid="{00000000-0005-0000-0000-0000EE160000}"/>
    <cellStyle name="Cálculo 8 3 8 3 2" xfId="29670" xr:uid="{00000000-0005-0000-0000-0000EF160000}"/>
    <cellStyle name="Cálculo 8 3 8 4" xfId="19567" xr:uid="{00000000-0005-0000-0000-0000F0160000}"/>
    <cellStyle name="Cálculo 8 3 9" xfId="8323" xr:uid="{00000000-0005-0000-0000-0000F1160000}"/>
    <cellStyle name="Cálculo 8 3 9 2" xfId="23431" xr:uid="{00000000-0005-0000-0000-0000F2160000}"/>
    <cellStyle name="Cálculo 8 4" xfId="2059" xr:uid="{00000000-0005-0000-0000-0000F3160000}"/>
    <cellStyle name="Cálculo 8 4 10" xfId="14068" xr:uid="{00000000-0005-0000-0000-0000F4160000}"/>
    <cellStyle name="Cálculo 8 4 10 2" xfId="29176" xr:uid="{00000000-0005-0000-0000-0000F5160000}"/>
    <cellStyle name="Cálculo 8 4 11" xfId="14917" xr:uid="{00000000-0005-0000-0000-0000F6160000}"/>
    <cellStyle name="Cálculo 8 4 11 2" xfId="30025" xr:uid="{00000000-0005-0000-0000-0000F7160000}"/>
    <cellStyle name="Cálculo 8 4 12" xfId="17284" xr:uid="{00000000-0005-0000-0000-0000F8160000}"/>
    <cellStyle name="Cálculo 8 4 2" xfId="2566" xr:uid="{00000000-0005-0000-0000-0000F9160000}"/>
    <cellStyle name="Cálculo 8 4 2 2" xfId="5203" xr:uid="{00000000-0005-0000-0000-0000FA160000}"/>
    <cellStyle name="Cálculo 8 4 2 2 2" xfId="11567" xr:uid="{00000000-0005-0000-0000-0000FB160000}"/>
    <cellStyle name="Cálculo 8 4 2 2 2 2" xfId="26675" xr:uid="{00000000-0005-0000-0000-0000FC160000}"/>
    <cellStyle name="Cálculo 8 4 2 2 3" xfId="7156" xr:uid="{00000000-0005-0000-0000-0000FD160000}"/>
    <cellStyle name="Cálculo 8 4 2 2 3 2" xfId="22264" xr:uid="{00000000-0005-0000-0000-0000FE160000}"/>
    <cellStyle name="Cálculo 8 4 2 2 4" xfId="20311" xr:uid="{00000000-0005-0000-0000-0000FF160000}"/>
    <cellStyle name="Cálculo 8 4 2 3" xfId="9033" xr:uid="{00000000-0005-0000-0000-000000170000}"/>
    <cellStyle name="Cálculo 8 4 2 3 2" xfId="24141" xr:uid="{00000000-0005-0000-0000-000001170000}"/>
    <cellStyle name="Cálculo 8 4 2 4" xfId="15332" xr:uid="{00000000-0005-0000-0000-000002170000}"/>
    <cellStyle name="Cálculo 8 4 2 4 2" xfId="30440" xr:uid="{00000000-0005-0000-0000-000003170000}"/>
    <cellStyle name="Cálculo 8 4 2 5" xfId="14284" xr:uid="{00000000-0005-0000-0000-000004170000}"/>
    <cellStyle name="Cálculo 8 4 2 5 2" xfId="29392" xr:uid="{00000000-0005-0000-0000-000005170000}"/>
    <cellStyle name="Cálculo 8 4 2 6" xfId="17674" xr:uid="{00000000-0005-0000-0000-000006170000}"/>
    <cellStyle name="Cálculo 8 4 3" xfId="2819" xr:uid="{00000000-0005-0000-0000-000007170000}"/>
    <cellStyle name="Cálculo 8 4 3 2" xfId="5456" xr:uid="{00000000-0005-0000-0000-000008170000}"/>
    <cellStyle name="Cálculo 8 4 3 2 2" xfId="15574" xr:uid="{00000000-0005-0000-0000-000009170000}"/>
    <cellStyle name="Cálculo 8 4 3 2 2 2" xfId="30682" xr:uid="{00000000-0005-0000-0000-00000A170000}"/>
    <cellStyle name="Cálculo 8 4 3 2 3" xfId="20564" xr:uid="{00000000-0005-0000-0000-00000B170000}"/>
    <cellStyle name="Cálculo 8 4 3 3" xfId="8223" xr:uid="{00000000-0005-0000-0000-00000C170000}"/>
    <cellStyle name="Cálculo 8 4 3 3 2" xfId="23331" xr:uid="{00000000-0005-0000-0000-00000D170000}"/>
    <cellStyle name="Cálculo 8 4 3 4" xfId="17927" xr:uid="{00000000-0005-0000-0000-00000E170000}"/>
    <cellStyle name="Cálculo 8 4 4" xfId="3122" xr:uid="{00000000-0005-0000-0000-00000F170000}"/>
    <cellStyle name="Cálculo 8 4 4 2" xfId="5759" xr:uid="{00000000-0005-0000-0000-000010170000}"/>
    <cellStyle name="Cálculo 8 4 4 2 2" xfId="12070" xr:uid="{00000000-0005-0000-0000-000011170000}"/>
    <cellStyle name="Cálculo 8 4 4 2 2 2" xfId="27178" xr:uid="{00000000-0005-0000-0000-000012170000}"/>
    <cellStyle name="Cálculo 8 4 4 2 3" xfId="11249" xr:uid="{00000000-0005-0000-0000-000013170000}"/>
    <cellStyle name="Cálculo 8 4 4 2 3 2" xfId="26357" xr:uid="{00000000-0005-0000-0000-000014170000}"/>
    <cellStyle name="Cálculo 8 4 4 2 4" xfId="20867" xr:uid="{00000000-0005-0000-0000-000015170000}"/>
    <cellStyle name="Cálculo 8 4 4 3" xfId="9504" xr:uid="{00000000-0005-0000-0000-000016170000}"/>
    <cellStyle name="Cálculo 8 4 4 3 2" xfId="24612" xr:uid="{00000000-0005-0000-0000-000017170000}"/>
    <cellStyle name="Cálculo 8 4 4 4" xfId="13471" xr:uid="{00000000-0005-0000-0000-000018170000}"/>
    <cellStyle name="Cálculo 8 4 4 4 2" xfId="28579" xr:uid="{00000000-0005-0000-0000-000019170000}"/>
    <cellStyle name="Cálculo 8 4 4 5" xfId="18230" xr:uid="{00000000-0005-0000-0000-00001A170000}"/>
    <cellStyle name="Cálculo 8 4 5" xfId="3448" xr:uid="{00000000-0005-0000-0000-00001B170000}"/>
    <cellStyle name="Cálculo 8 4 5 2" xfId="6085" xr:uid="{00000000-0005-0000-0000-00001C170000}"/>
    <cellStyle name="Cálculo 8 4 5 2 2" xfId="12396" xr:uid="{00000000-0005-0000-0000-00001D170000}"/>
    <cellStyle name="Cálculo 8 4 5 2 2 2" xfId="27504" xr:uid="{00000000-0005-0000-0000-00001E170000}"/>
    <cellStyle name="Cálculo 8 4 5 2 3" xfId="7259" xr:uid="{00000000-0005-0000-0000-00001F170000}"/>
    <cellStyle name="Cálculo 8 4 5 2 3 2" xfId="22367" xr:uid="{00000000-0005-0000-0000-000020170000}"/>
    <cellStyle name="Cálculo 8 4 5 2 4" xfId="21193" xr:uid="{00000000-0005-0000-0000-000021170000}"/>
    <cellStyle name="Cálculo 8 4 5 3" xfId="9830" xr:uid="{00000000-0005-0000-0000-000022170000}"/>
    <cellStyle name="Cálculo 8 4 5 3 2" xfId="24938" xr:uid="{00000000-0005-0000-0000-000023170000}"/>
    <cellStyle name="Cálculo 8 4 5 4" xfId="15878" xr:uid="{00000000-0005-0000-0000-000024170000}"/>
    <cellStyle name="Cálculo 8 4 5 4 2" xfId="30986" xr:uid="{00000000-0005-0000-0000-000025170000}"/>
    <cellStyle name="Cálculo 8 4 5 5" xfId="18556" xr:uid="{00000000-0005-0000-0000-000026170000}"/>
    <cellStyle name="Cálculo 8 4 6" xfId="3754" xr:uid="{00000000-0005-0000-0000-000027170000}"/>
    <cellStyle name="Cálculo 8 4 6 2" xfId="6391" xr:uid="{00000000-0005-0000-0000-000028170000}"/>
    <cellStyle name="Cálculo 8 4 6 2 2" xfId="12702" xr:uid="{00000000-0005-0000-0000-000029170000}"/>
    <cellStyle name="Cálculo 8 4 6 2 2 2" xfId="27810" xr:uid="{00000000-0005-0000-0000-00002A170000}"/>
    <cellStyle name="Cálculo 8 4 6 2 3" xfId="15595" xr:uid="{00000000-0005-0000-0000-00002B170000}"/>
    <cellStyle name="Cálculo 8 4 6 2 3 2" xfId="30703" xr:uid="{00000000-0005-0000-0000-00002C170000}"/>
    <cellStyle name="Cálculo 8 4 6 2 4" xfId="21499" xr:uid="{00000000-0005-0000-0000-00002D170000}"/>
    <cellStyle name="Cálculo 8 4 6 3" xfId="10136" xr:uid="{00000000-0005-0000-0000-00002E170000}"/>
    <cellStyle name="Cálculo 8 4 6 3 2" xfId="25244" xr:uid="{00000000-0005-0000-0000-00002F170000}"/>
    <cellStyle name="Cálculo 8 4 6 4" xfId="14968" xr:uid="{00000000-0005-0000-0000-000030170000}"/>
    <cellStyle name="Cálculo 8 4 6 4 2" xfId="30076" xr:uid="{00000000-0005-0000-0000-000031170000}"/>
    <cellStyle name="Cálculo 8 4 6 5" xfId="18862" xr:uid="{00000000-0005-0000-0000-000032170000}"/>
    <cellStyle name="Cálculo 8 4 7" xfId="4131" xr:uid="{00000000-0005-0000-0000-000033170000}"/>
    <cellStyle name="Cálculo 8 4 7 2" xfId="6768" xr:uid="{00000000-0005-0000-0000-000034170000}"/>
    <cellStyle name="Cálculo 8 4 7 2 2" xfId="13079" xr:uid="{00000000-0005-0000-0000-000035170000}"/>
    <cellStyle name="Cálculo 8 4 7 2 2 2" xfId="28187" xr:uid="{00000000-0005-0000-0000-000036170000}"/>
    <cellStyle name="Cálculo 8 4 7 2 3" xfId="16753" xr:uid="{00000000-0005-0000-0000-000037170000}"/>
    <cellStyle name="Cálculo 8 4 7 2 3 2" xfId="31861" xr:uid="{00000000-0005-0000-0000-000038170000}"/>
    <cellStyle name="Cálculo 8 4 7 2 4" xfId="21876" xr:uid="{00000000-0005-0000-0000-000039170000}"/>
    <cellStyle name="Cálculo 8 4 7 3" xfId="10513" xr:uid="{00000000-0005-0000-0000-00003A170000}"/>
    <cellStyle name="Cálculo 8 4 7 3 2" xfId="25621" xr:uid="{00000000-0005-0000-0000-00003B170000}"/>
    <cellStyle name="Cálculo 8 4 7 4" xfId="13911" xr:uid="{00000000-0005-0000-0000-00003C170000}"/>
    <cellStyle name="Cálculo 8 4 7 4 2" xfId="29019" xr:uid="{00000000-0005-0000-0000-00003D170000}"/>
    <cellStyle name="Cálculo 8 4 7 5" xfId="19239" xr:uid="{00000000-0005-0000-0000-00003E170000}"/>
    <cellStyle name="Cálculo 8 4 8" xfId="4696" xr:uid="{00000000-0005-0000-0000-00003F170000}"/>
    <cellStyle name="Cálculo 8 4 8 2" xfId="11078" xr:uid="{00000000-0005-0000-0000-000040170000}"/>
    <cellStyle name="Cálculo 8 4 8 2 2" xfId="26186" xr:uid="{00000000-0005-0000-0000-000041170000}"/>
    <cellStyle name="Cálculo 8 4 8 3" xfId="8039" xr:uid="{00000000-0005-0000-0000-000042170000}"/>
    <cellStyle name="Cálculo 8 4 8 3 2" xfId="23147" xr:uid="{00000000-0005-0000-0000-000043170000}"/>
    <cellStyle name="Cálculo 8 4 8 4" xfId="19804" xr:uid="{00000000-0005-0000-0000-000044170000}"/>
    <cellStyle name="Cálculo 8 4 9" xfId="8557" xr:uid="{00000000-0005-0000-0000-000045170000}"/>
    <cellStyle name="Cálculo 8 4 9 2" xfId="23665" xr:uid="{00000000-0005-0000-0000-000046170000}"/>
    <cellStyle name="Cálculo 8 5" xfId="2062" xr:uid="{00000000-0005-0000-0000-000047170000}"/>
    <cellStyle name="Cálculo 8 5 10" xfId="7634" xr:uid="{00000000-0005-0000-0000-000048170000}"/>
    <cellStyle name="Cálculo 8 5 10 2" xfId="22742" xr:uid="{00000000-0005-0000-0000-000049170000}"/>
    <cellStyle name="Cálculo 8 5 11" xfId="17287" xr:uid="{00000000-0005-0000-0000-00004A170000}"/>
    <cellStyle name="Cálculo 8 5 2" xfId="2822" xr:uid="{00000000-0005-0000-0000-00004B170000}"/>
    <cellStyle name="Cálculo 8 5 2 2" xfId="5459" xr:uid="{00000000-0005-0000-0000-00004C170000}"/>
    <cellStyle name="Cálculo 8 5 2 2 2" xfId="14706" xr:uid="{00000000-0005-0000-0000-00004D170000}"/>
    <cellStyle name="Cálculo 8 5 2 2 2 2" xfId="29814" xr:uid="{00000000-0005-0000-0000-00004E170000}"/>
    <cellStyle name="Cálculo 8 5 2 2 3" xfId="20567" xr:uid="{00000000-0005-0000-0000-00004F170000}"/>
    <cellStyle name="Cálculo 8 5 2 3" xfId="14247" xr:uid="{00000000-0005-0000-0000-000050170000}"/>
    <cellStyle name="Cálculo 8 5 2 3 2" xfId="29355" xr:uid="{00000000-0005-0000-0000-000051170000}"/>
    <cellStyle name="Cálculo 8 5 2 4" xfId="17930" xr:uid="{00000000-0005-0000-0000-000052170000}"/>
    <cellStyle name="Cálculo 8 5 3" xfId="3125" xr:uid="{00000000-0005-0000-0000-000053170000}"/>
    <cellStyle name="Cálculo 8 5 3 2" xfId="5762" xr:uid="{00000000-0005-0000-0000-000054170000}"/>
    <cellStyle name="Cálculo 8 5 3 2 2" xfId="12073" xr:uid="{00000000-0005-0000-0000-000055170000}"/>
    <cellStyle name="Cálculo 8 5 3 2 2 2" xfId="27181" xr:uid="{00000000-0005-0000-0000-000056170000}"/>
    <cellStyle name="Cálculo 8 5 3 2 3" xfId="14759" xr:uid="{00000000-0005-0000-0000-000057170000}"/>
    <cellStyle name="Cálculo 8 5 3 2 3 2" xfId="29867" xr:uid="{00000000-0005-0000-0000-000058170000}"/>
    <cellStyle name="Cálculo 8 5 3 2 4" xfId="20870" xr:uid="{00000000-0005-0000-0000-000059170000}"/>
    <cellStyle name="Cálculo 8 5 3 3" xfId="9507" xr:uid="{00000000-0005-0000-0000-00005A170000}"/>
    <cellStyle name="Cálculo 8 5 3 3 2" xfId="24615" xr:uid="{00000000-0005-0000-0000-00005B170000}"/>
    <cellStyle name="Cálculo 8 5 3 4" xfId="14091" xr:uid="{00000000-0005-0000-0000-00005C170000}"/>
    <cellStyle name="Cálculo 8 5 3 4 2" xfId="29199" xr:uid="{00000000-0005-0000-0000-00005D170000}"/>
    <cellStyle name="Cálculo 8 5 3 5" xfId="18233" xr:uid="{00000000-0005-0000-0000-00005E170000}"/>
    <cellStyle name="Cálculo 8 5 4" xfId="3451" xr:uid="{00000000-0005-0000-0000-00005F170000}"/>
    <cellStyle name="Cálculo 8 5 4 2" xfId="6088" xr:uid="{00000000-0005-0000-0000-000060170000}"/>
    <cellStyle name="Cálculo 8 5 4 2 2" xfId="12399" xr:uid="{00000000-0005-0000-0000-000061170000}"/>
    <cellStyle name="Cálculo 8 5 4 2 2 2" xfId="27507" xr:uid="{00000000-0005-0000-0000-000062170000}"/>
    <cellStyle name="Cálculo 8 5 4 2 3" xfId="16322" xr:uid="{00000000-0005-0000-0000-000063170000}"/>
    <cellStyle name="Cálculo 8 5 4 2 3 2" xfId="31430" xr:uid="{00000000-0005-0000-0000-000064170000}"/>
    <cellStyle name="Cálculo 8 5 4 2 4" xfId="21196" xr:uid="{00000000-0005-0000-0000-000065170000}"/>
    <cellStyle name="Cálculo 8 5 4 3" xfId="9833" xr:uid="{00000000-0005-0000-0000-000066170000}"/>
    <cellStyle name="Cálculo 8 5 4 3 2" xfId="24941" xr:uid="{00000000-0005-0000-0000-000067170000}"/>
    <cellStyle name="Cálculo 8 5 4 4" xfId="7813" xr:uid="{00000000-0005-0000-0000-000068170000}"/>
    <cellStyle name="Cálculo 8 5 4 4 2" xfId="22921" xr:uid="{00000000-0005-0000-0000-000069170000}"/>
    <cellStyle name="Cálculo 8 5 4 5" xfId="18559" xr:uid="{00000000-0005-0000-0000-00006A170000}"/>
    <cellStyle name="Cálculo 8 5 5" xfId="3757" xr:uid="{00000000-0005-0000-0000-00006B170000}"/>
    <cellStyle name="Cálculo 8 5 5 2" xfId="6394" xr:uid="{00000000-0005-0000-0000-00006C170000}"/>
    <cellStyle name="Cálculo 8 5 5 2 2" xfId="12705" xr:uid="{00000000-0005-0000-0000-00006D170000}"/>
    <cellStyle name="Cálculo 8 5 5 2 2 2" xfId="27813" xr:uid="{00000000-0005-0000-0000-00006E170000}"/>
    <cellStyle name="Cálculo 8 5 5 2 3" xfId="15657" xr:uid="{00000000-0005-0000-0000-00006F170000}"/>
    <cellStyle name="Cálculo 8 5 5 2 3 2" xfId="30765" xr:uid="{00000000-0005-0000-0000-000070170000}"/>
    <cellStyle name="Cálculo 8 5 5 2 4" xfId="21502" xr:uid="{00000000-0005-0000-0000-000071170000}"/>
    <cellStyle name="Cálculo 8 5 5 3" xfId="10139" xr:uid="{00000000-0005-0000-0000-000072170000}"/>
    <cellStyle name="Cálculo 8 5 5 3 2" xfId="25247" xr:uid="{00000000-0005-0000-0000-000073170000}"/>
    <cellStyle name="Cálculo 8 5 5 4" xfId="7436" xr:uid="{00000000-0005-0000-0000-000074170000}"/>
    <cellStyle name="Cálculo 8 5 5 4 2" xfId="22544" xr:uid="{00000000-0005-0000-0000-000075170000}"/>
    <cellStyle name="Cálculo 8 5 5 5" xfId="18865" xr:uid="{00000000-0005-0000-0000-000076170000}"/>
    <cellStyle name="Cálculo 8 5 6" xfId="4134" xr:uid="{00000000-0005-0000-0000-000077170000}"/>
    <cellStyle name="Cálculo 8 5 6 2" xfId="6771" xr:uid="{00000000-0005-0000-0000-000078170000}"/>
    <cellStyle name="Cálculo 8 5 6 2 2" xfId="13082" xr:uid="{00000000-0005-0000-0000-000079170000}"/>
    <cellStyle name="Cálculo 8 5 6 2 2 2" xfId="28190" xr:uid="{00000000-0005-0000-0000-00007A170000}"/>
    <cellStyle name="Cálculo 8 5 6 2 3" xfId="16756" xr:uid="{00000000-0005-0000-0000-00007B170000}"/>
    <cellStyle name="Cálculo 8 5 6 2 3 2" xfId="31864" xr:uid="{00000000-0005-0000-0000-00007C170000}"/>
    <cellStyle name="Cálculo 8 5 6 2 4" xfId="21879" xr:uid="{00000000-0005-0000-0000-00007D170000}"/>
    <cellStyle name="Cálculo 8 5 6 3" xfId="10516" xr:uid="{00000000-0005-0000-0000-00007E170000}"/>
    <cellStyle name="Cálculo 8 5 6 3 2" xfId="25624" xr:uid="{00000000-0005-0000-0000-00007F170000}"/>
    <cellStyle name="Cálculo 8 5 6 4" xfId="7443" xr:uid="{00000000-0005-0000-0000-000080170000}"/>
    <cellStyle name="Cálculo 8 5 6 4 2" xfId="22551" xr:uid="{00000000-0005-0000-0000-000081170000}"/>
    <cellStyle name="Cálculo 8 5 6 5" xfId="19242" xr:uid="{00000000-0005-0000-0000-000082170000}"/>
    <cellStyle name="Cálculo 8 5 7" xfId="4699" xr:uid="{00000000-0005-0000-0000-000083170000}"/>
    <cellStyle name="Cálculo 8 5 7 2" xfId="11081" xr:uid="{00000000-0005-0000-0000-000084170000}"/>
    <cellStyle name="Cálculo 8 5 7 2 2" xfId="26189" xr:uid="{00000000-0005-0000-0000-000085170000}"/>
    <cellStyle name="Cálculo 8 5 7 3" xfId="7189" xr:uid="{00000000-0005-0000-0000-000086170000}"/>
    <cellStyle name="Cálculo 8 5 7 3 2" xfId="22297" xr:uid="{00000000-0005-0000-0000-000087170000}"/>
    <cellStyle name="Cálculo 8 5 7 4" xfId="19807" xr:uid="{00000000-0005-0000-0000-000088170000}"/>
    <cellStyle name="Cálculo 8 5 8" xfId="8560" xr:uid="{00000000-0005-0000-0000-000089170000}"/>
    <cellStyle name="Cálculo 8 5 8 2" xfId="23668" xr:uid="{00000000-0005-0000-0000-00008A170000}"/>
    <cellStyle name="Cálculo 8 5 9" xfId="15091" xr:uid="{00000000-0005-0000-0000-00008B170000}"/>
    <cellStyle name="Cálculo 8 5 9 2" xfId="30199" xr:uid="{00000000-0005-0000-0000-00008C170000}"/>
    <cellStyle name="Cálculo 9" xfId="766" xr:uid="{00000000-0005-0000-0000-00008D170000}"/>
    <cellStyle name="Cálculo 9 10" xfId="767" xr:uid="{00000000-0005-0000-0000-00008E170000}"/>
    <cellStyle name="Cálculo 9 11" xfId="768" xr:uid="{00000000-0005-0000-0000-00008F170000}"/>
    <cellStyle name="Cálculo 9 12" xfId="769" xr:uid="{00000000-0005-0000-0000-000090170000}"/>
    <cellStyle name="Cálculo 9 13" xfId="770" xr:uid="{00000000-0005-0000-0000-000091170000}"/>
    <cellStyle name="Cálculo 9 14" xfId="771" xr:uid="{00000000-0005-0000-0000-000092170000}"/>
    <cellStyle name="Cálculo 9 15" xfId="772" xr:uid="{00000000-0005-0000-0000-000093170000}"/>
    <cellStyle name="Cálculo 9 16" xfId="773" xr:uid="{00000000-0005-0000-0000-000094170000}"/>
    <cellStyle name="Cálculo 9 17" xfId="774" xr:uid="{00000000-0005-0000-0000-000095170000}"/>
    <cellStyle name="Cálculo 9 18" xfId="775" xr:uid="{00000000-0005-0000-0000-000096170000}"/>
    <cellStyle name="Cálculo 9 19" xfId="776" xr:uid="{00000000-0005-0000-0000-000097170000}"/>
    <cellStyle name="Cálculo 9 2" xfId="777" xr:uid="{00000000-0005-0000-0000-000098170000}"/>
    <cellStyle name="Cálculo 9 20" xfId="778" xr:uid="{00000000-0005-0000-0000-000099170000}"/>
    <cellStyle name="Cálculo 9 21" xfId="779" xr:uid="{00000000-0005-0000-0000-00009A170000}"/>
    <cellStyle name="Cálculo 9 22" xfId="780" xr:uid="{00000000-0005-0000-0000-00009B170000}"/>
    <cellStyle name="Cálculo 9 23" xfId="1840" xr:uid="{00000000-0005-0000-0000-00009C170000}"/>
    <cellStyle name="Cálculo 9 23 10" xfId="8341" xr:uid="{00000000-0005-0000-0000-00009D170000}"/>
    <cellStyle name="Cálculo 9 23 10 2" xfId="23449" xr:uid="{00000000-0005-0000-0000-00009E170000}"/>
    <cellStyle name="Cálculo 9 23 11" xfId="15287" xr:uid="{00000000-0005-0000-0000-00009F170000}"/>
    <cellStyle name="Cálculo 9 23 11 2" xfId="30395" xr:uid="{00000000-0005-0000-0000-0000A0170000}"/>
    <cellStyle name="Cálculo 9 23 12" xfId="11234" xr:uid="{00000000-0005-0000-0000-0000A1170000}"/>
    <cellStyle name="Cálculo 9 23 12 2" xfId="26342" xr:uid="{00000000-0005-0000-0000-0000A2170000}"/>
    <cellStyle name="Cálculo 9 23 13" xfId="17065" xr:uid="{00000000-0005-0000-0000-0000A3170000}"/>
    <cellStyle name="Cálculo 9 23 2" xfId="2400" xr:uid="{00000000-0005-0000-0000-0000A4170000}"/>
    <cellStyle name="Cálculo 9 23 2 2" xfId="5037" xr:uid="{00000000-0005-0000-0000-0000A5170000}"/>
    <cellStyle name="Cálculo 9 23 2 2 2" xfId="11401" xr:uid="{00000000-0005-0000-0000-0000A6170000}"/>
    <cellStyle name="Cálculo 9 23 2 2 2 2" xfId="26509" xr:uid="{00000000-0005-0000-0000-0000A7170000}"/>
    <cellStyle name="Cálculo 9 23 2 2 3" xfId="13821" xr:uid="{00000000-0005-0000-0000-0000A8170000}"/>
    <cellStyle name="Cálculo 9 23 2 2 3 2" xfId="28929" xr:uid="{00000000-0005-0000-0000-0000A9170000}"/>
    <cellStyle name="Cálculo 9 23 2 2 4" xfId="20145" xr:uid="{00000000-0005-0000-0000-0000AA170000}"/>
    <cellStyle name="Cálculo 9 23 2 3" xfId="8867" xr:uid="{00000000-0005-0000-0000-0000AB170000}"/>
    <cellStyle name="Cálculo 9 23 2 3 2" xfId="23975" xr:uid="{00000000-0005-0000-0000-0000AC170000}"/>
    <cellStyle name="Cálculo 9 23 3" xfId="2220" xr:uid="{00000000-0005-0000-0000-0000AD170000}"/>
    <cellStyle name="Cálculo 9 23 3 2" xfId="4857" xr:uid="{00000000-0005-0000-0000-0000AE170000}"/>
    <cellStyle name="Cálculo 9 23 3 2 2" xfId="8144" xr:uid="{00000000-0005-0000-0000-0000AF170000}"/>
    <cellStyle name="Cálculo 9 23 3 2 2 2" xfId="23252" xr:uid="{00000000-0005-0000-0000-0000B0170000}"/>
    <cellStyle name="Cálculo 9 23 3 2 3" xfId="19965" xr:uid="{00000000-0005-0000-0000-0000B1170000}"/>
    <cellStyle name="Cálculo 9 23 3 3" xfId="15029" xr:uid="{00000000-0005-0000-0000-0000B2170000}"/>
    <cellStyle name="Cálculo 9 23 3 3 2" xfId="30137" xr:uid="{00000000-0005-0000-0000-0000B3170000}"/>
    <cellStyle name="Cálculo 9 23 3 4" xfId="17445" xr:uid="{00000000-0005-0000-0000-0000B4170000}"/>
    <cellStyle name="Cálculo 9 23 4" xfId="2934" xr:uid="{00000000-0005-0000-0000-0000B5170000}"/>
    <cellStyle name="Cálculo 9 23 4 2" xfId="5571" xr:uid="{00000000-0005-0000-0000-0000B6170000}"/>
    <cellStyle name="Cálculo 9 23 4 2 2" xfId="11882" xr:uid="{00000000-0005-0000-0000-0000B7170000}"/>
    <cellStyle name="Cálculo 9 23 4 2 2 2" xfId="26990" xr:uid="{00000000-0005-0000-0000-0000B8170000}"/>
    <cellStyle name="Cálculo 9 23 4 2 3" xfId="14813" xr:uid="{00000000-0005-0000-0000-0000B9170000}"/>
    <cellStyle name="Cálculo 9 23 4 2 3 2" xfId="29921" xr:uid="{00000000-0005-0000-0000-0000BA170000}"/>
    <cellStyle name="Cálculo 9 23 4 2 4" xfId="20679" xr:uid="{00000000-0005-0000-0000-0000BB170000}"/>
    <cellStyle name="Cálculo 9 23 4 3" xfId="9316" xr:uid="{00000000-0005-0000-0000-0000BC170000}"/>
    <cellStyle name="Cálculo 9 23 4 3 2" xfId="24424" xr:uid="{00000000-0005-0000-0000-0000BD170000}"/>
    <cellStyle name="Cálculo 9 23 4 4" xfId="13874" xr:uid="{00000000-0005-0000-0000-0000BE170000}"/>
    <cellStyle name="Cálculo 9 23 4 4 2" xfId="28982" xr:uid="{00000000-0005-0000-0000-0000BF170000}"/>
    <cellStyle name="Cálculo 9 23 4 5" xfId="18042" xr:uid="{00000000-0005-0000-0000-0000C0170000}"/>
    <cellStyle name="Cálculo 9 23 5" xfId="3260" xr:uid="{00000000-0005-0000-0000-0000C1170000}"/>
    <cellStyle name="Cálculo 9 23 5 2" xfId="5897" xr:uid="{00000000-0005-0000-0000-0000C2170000}"/>
    <cellStyle name="Cálculo 9 23 5 2 2" xfId="12208" xr:uid="{00000000-0005-0000-0000-0000C3170000}"/>
    <cellStyle name="Cálculo 9 23 5 2 2 2" xfId="27316" xr:uid="{00000000-0005-0000-0000-0000C4170000}"/>
    <cellStyle name="Cálculo 9 23 5 2 3" xfId="13879" xr:uid="{00000000-0005-0000-0000-0000C5170000}"/>
    <cellStyle name="Cálculo 9 23 5 2 3 2" xfId="28987" xr:uid="{00000000-0005-0000-0000-0000C6170000}"/>
    <cellStyle name="Cálculo 9 23 5 2 4" xfId="21005" xr:uid="{00000000-0005-0000-0000-0000C7170000}"/>
    <cellStyle name="Cálculo 9 23 5 3" xfId="9642" xr:uid="{00000000-0005-0000-0000-0000C8170000}"/>
    <cellStyle name="Cálculo 9 23 5 3 2" xfId="24750" xr:uid="{00000000-0005-0000-0000-0000C9170000}"/>
    <cellStyle name="Cálculo 9 23 5 4" xfId="11678" xr:uid="{00000000-0005-0000-0000-0000CA170000}"/>
    <cellStyle name="Cálculo 9 23 5 4 2" xfId="26786" xr:uid="{00000000-0005-0000-0000-0000CB170000}"/>
    <cellStyle name="Cálculo 9 23 5 5" xfId="18368" xr:uid="{00000000-0005-0000-0000-0000CC170000}"/>
    <cellStyle name="Cálculo 9 23 6" xfId="3566" xr:uid="{00000000-0005-0000-0000-0000CD170000}"/>
    <cellStyle name="Cálculo 9 23 6 2" xfId="6203" xr:uid="{00000000-0005-0000-0000-0000CE170000}"/>
    <cellStyle name="Cálculo 9 23 6 2 2" xfId="12514" xr:uid="{00000000-0005-0000-0000-0000CF170000}"/>
    <cellStyle name="Cálculo 9 23 6 2 2 2" xfId="27622" xr:uid="{00000000-0005-0000-0000-0000D0170000}"/>
    <cellStyle name="Cálculo 9 23 6 2 3" xfId="14241" xr:uid="{00000000-0005-0000-0000-0000D1170000}"/>
    <cellStyle name="Cálculo 9 23 6 2 3 2" xfId="29349" xr:uid="{00000000-0005-0000-0000-0000D2170000}"/>
    <cellStyle name="Cálculo 9 23 6 2 4" xfId="21311" xr:uid="{00000000-0005-0000-0000-0000D3170000}"/>
    <cellStyle name="Cálculo 9 23 6 3" xfId="9948" xr:uid="{00000000-0005-0000-0000-0000D4170000}"/>
    <cellStyle name="Cálculo 9 23 6 3 2" xfId="25056" xr:uid="{00000000-0005-0000-0000-0000D5170000}"/>
    <cellStyle name="Cálculo 9 23 6 4" xfId="14866" xr:uid="{00000000-0005-0000-0000-0000D6170000}"/>
    <cellStyle name="Cálculo 9 23 6 4 2" xfId="29974" xr:uid="{00000000-0005-0000-0000-0000D7170000}"/>
    <cellStyle name="Cálculo 9 23 6 5" xfId="18674" xr:uid="{00000000-0005-0000-0000-0000D8170000}"/>
    <cellStyle name="Cálculo 9 23 7" xfId="3912" xr:uid="{00000000-0005-0000-0000-0000D9170000}"/>
    <cellStyle name="Cálculo 9 23 7 2" xfId="6549" xr:uid="{00000000-0005-0000-0000-0000DA170000}"/>
    <cellStyle name="Cálculo 9 23 7 2 2" xfId="12860" xr:uid="{00000000-0005-0000-0000-0000DB170000}"/>
    <cellStyle name="Cálculo 9 23 7 2 2 2" xfId="27968" xr:uid="{00000000-0005-0000-0000-0000DC170000}"/>
    <cellStyle name="Cálculo 9 23 7 2 3" xfId="14761" xr:uid="{00000000-0005-0000-0000-0000DD170000}"/>
    <cellStyle name="Cálculo 9 23 7 2 3 2" xfId="29869" xr:uid="{00000000-0005-0000-0000-0000DE170000}"/>
    <cellStyle name="Cálculo 9 23 7 2 4" xfId="21657" xr:uid="{00000000-0005-0000-0000-0000DF170000}"/>
    <cellStyle name="Cálculo 9 23 7 3" xfId="10294" xr:uid="{00000000-0005-0000-0000-0000E0170000}"/>
    <cellStyle name="Cálculo 9 23 7 3 2" xfId="25402" xr:uid="{00000000-0005-0000-0000-0000E1170000}"/>
    <cellStyle name="Cálculo 9 23 7 4" xfId="14332" xr:uid="{00000000-0005-0000-0000-0000E2170000}"/>
    <cellStyle name="Cálculo 9 23 7 4 2" xfId="29440" xr:uid="{00000000-0005-0000-0000-0000E3170000}"/>
    <cellStyle name="Cálculo 9 23 7 5" xfId="19020" xr:uid="{00000000-0005-0000-0000-0000E4170000}"/>
    <cellStyle name="Cálculo 9 23 8" xfId="4276" xr:uid="{00000000-0005-0000-0000-0000E5170000}"/>
    <cellStyle name="Cálculo 9 23 8 2" xfId="6913" xr:uid="{00000000-0005-0000-0000-0000E6170000}"/>
    <cellStyle name="Cálculo 9 23 8 2 2" xfId="13224" xr:uid="{00000000-0005-0000-0000-0000E7170000}"/>
    <cellStyle name="Cálculo 9 23 8 2 2 2" xfId="28332" xr:uid="{00000000-0005-0000-0000-0000E8170000}"/>
    <cellStyle name="Cálculo 9 23 8 2 3" xfId="16888" xr:uid="{00000000-0005-0000-0000-0000E9170000}"/>
    <cellStyle name="Cálculo 9 23 8 2 3 2" xfId="31996" xr:uid="{00000000-0005-0000-0000-0000EA170000}"/>
    <cellStyle name="Cálculo 9 23 8 2 4" xfId="22021" xr:uid="{00000000-0005-0000-0000-0000EB170000}"/>
    <cellStyle name="Cálculo 9 23 8 3" xfId="10658" xr:uid="{00000000-0005-0000-0000-0000EC170000}"/>
    <cellStyle name="Cálculo 9 23 8 3 2" xfId="25766" xr:uid="{00000000-0005-0000-0000-0000ED170000}"/>
    <cellStyle name="Cálculo 9 23 8 4" xfId="16080" xr:uid="{00000000-0005-0000-0000-0000EE170000}"/>
    <cellStyle name="Cálculo 9 23 8 4 2" xfId="31188" xr:uid="{00000000-0005-0000-0000-0000EF170000}"/>
    <cellStyle name="Cálculo 9 23 8 5" xfId="19384" xr:uid="{00000000-0005-0000-0000-0000F0170000}"/>
    <cellStyle name="Cálculo 9 23 9" xfId="4477" xr:uid="{00000000-0005-0000-0000-0000F1170000}"/>
    <cellStyle name="Cálculo 9 23 9 2" xfId="10859" xr:uid="{00000000-0005-0000-0000-0000F2170000}"/>
    <cellStyle name="Cálculo 9 23 9 2 2" xfId="25967" xr:uid="{00000000-0005-0000-0000-0000F3170000}"/>
    <cellStyle name="Cálculo 9 23 9 3" xfId="15340" xr:uid="{00000000-0005-0000-0000-0000F4170000}"/>
    <cellStyle name="Cálculo 9 23 9 3 2" xfId="30448" xr:uid="{00000000-0005-0000-0000-0000F5170000}"/>
    <cellStyle name="Cálculo 9 23 9 4" xfId="19585" xr:uid="{00000000-0005-0000-0000-0000F6170000}"/>
    <cellStyle name="Cálculo 9 24" xfId="1823" xr:uid="{00000000-0005-0000-0000-0000F7170000}"/>
    <cellStyle name="Cálculo 9 24 10" xfId="14529" xr:uid="{00000000-0005-0000-0000-0000F8170000}"/>
    <cellStyle name="Cálculo 9 24 10 2" xfId="29637" xr:uid="{00000000-0005-0000-0000-0000F9170000}"/>
    <cellStyle name="Cálculo 9 24 11" xfId="15355" xr:uid="{00000000-0005-0000-0000-0000FA170000}"/>
    <cellStyle name="Cálculo 9 24 11 2" xfId="30463" xr:uid="{00000000-0005-0000-0000-0000FB170000}"/>
    <cellStyle name="Cálculo 9 24 12" xfId="17048" xr:uid="{00000000-0005-0000-0000-0000FC170000}"/>
    <cellStyle name="Cálculo 9 24 2" xfId="2383" xr:uid="{00000000-0005-0000-0000-0000FD170000}"/>
    <cellStyle name="Cálculo 9 24 2 2" xfId="5020" xr:uid="{00000000-0005-0000-0000-0000FE170000}"/>
    <cellStyle name="Cálculo 9 24 2 2 2" xfId="11384" xr:uid="{00000000-0005-0000-0000-0000FF170000}"/>
    <cellStyle name="Cálculo 9 24 2 2 2 2" xfId="26492" xr:uid="{00000000-0005-0000-0000-000000180000}"/>
    <cellStyle name="Cálculo 9 24 2 2 3" xfId="14082" xr:uid="{00000000-0005-0000-0000-000001180000}"/>
    <cellStyle name="Cálculo 9 24 2 2 3 2" xfId="29190" xr:uid="{00000000-0005-0000-0000-000002180000}"/>
    <cellStyle name="Cálculo 9 24 2 2 4" xfId="20128" xr:uid="{00000000-0005-0000-0000-000003180000}"/>
    <cellStyle name="Cálculo 9 24 2 3" xfId="8850" xr:uid="{00000000-0005-0000-0000-000004180000}"/>
    <cellStyle name="Cálculo 9 24 2 3 2" xfId="23958" xr:uid="{00000000-0005-0000-0000-000005180000}"/>
    <cellStyle name="Cálculo 9 24 2 4" xfId="15532" xr:uid="{00000000-0005-0000-0000-000006180000}"/>
    <cellStyle name="Cálculo 9 24 2 4 2" xfId="30640" xr:uid="{00000000-0005-0000-0000-000007180000}"/>
    <cellStyle name="Cálculo 9 24 2 5" xfId="15405" xr:uid="{00000000-0005-0000-0000-000008180000}"/>
    <cellStyle name="Cálculo 9 24 2 5 2" xfId="30513" xr:uid="{00000000-0005-0000-0000-000009180000}"/>
    <cellStyle name="Cálculo 9 24 2 6" xfId="17591" xr:uid="{00000000-0005-0000-0000-00000A180000}"/>
    <cellStyle name="Cálculo 9 24 3" xfId="2237" xr:uid="{00000000-0005-0000-0000-00000B180000}"/>
    <cellStyle name="Cálculo 9 24 3 2" xfId="4874" xr:uid="{00000000-0005-0000-0000-00000C180000}"/>
    <cellStyle name="Cálculo 9 24 3 2 2" xfId="13739" xr:uid="{00000000-0005-0000-0000-00000D180000}"/>
    <cellStyle name="Cálculo 9 24 3 2 2 2" xfId="28847" xr:uid="{00000000-0005-0000-0000-00000E180000}"/>
    <cellStyle name="Cálculo 9 24 3 2 3" xfId="19982" xr:uid="{00000000-0005-0000-0000-00000F180000}"/>
    <cellStyle name="Cálculo 9 24 3 3" xfId="16029" xr:uid="{00000000-0005-0000-0000-000010180000}"/>
    <cellStyle name="Cálculo 9 24 3 3 2" xfId="31137" xr:uid="{00000000-0005-0000-0000-000011180000}"/>
    <cellStyle name="Cálculo 9 24 3 4" xfId="17462" xr:uid="{00000000-0005-0000-0000-000012180000}"/>
    <cellStyle name="Cálculo 9 24 4" xfId="2653" xr:uid="{00000000-0005-0000-0000-000013180000}"/>
    <cellStyle name="Cálculo 9 24 4 2" xfId="5290" xr:uid="{00000000-0005-0000-0000-000014180000}"/>
    <cellStyle name="Cálculo 9 24 4 2 2" xfId="11654" xr:uid="{00000000-0005-0000-0000-000015180000}"/>
    <cellStyle name="Cálculo 9 24 4 2 2 2" xfId="26762" xr:uid="{00000000-0005-0000-0000-000016180000}"/>
    <cellStyle name="Cálculo 9 24 4 2 3" xfId="7439" xr:uid="{00000000-0005-0000-0000-000017180000}"/>
    <cellStyle name="Cálculo 9 24 4 2 3 2" xfId="22547" xr:uid="{00000000-0005-0000-0000-000018180000}"/>
    <cellStyle name="Cálculo 9 24 4 2 4" xfId="20398" xr:uid="{00000000-0005-0000-0000-000019180000}"/>
    <cellStyle name="Cálculo 9 24 4 3" xfId="9120" xr:uid="{00000000-0005-0000-0000-00001A180000}"/>
    <cellStyle name="Cálculo 9 24 4 3 2" xfId="24228" xr:uid="{00000000-0005-0000-0000-00001B180000}"/>
    <cellStyle name="Cálculo 9 24 4 4" xfId="14146" xr:uid="{00000000-0005-0000-0000-00001C180000}"/>
    <cellStyle name="Cálculo 9 24 4 4 2" xfId="29254" xr:uid="{00000000-0005-0000-0000-00001D180000}"/>
    <cellStyle name="Cálculo 9 24 4 5" xfId="17761" xr:uid="{00000000-0005-0000-0000-00001E180000}"/>
    <cellStyle name="Cálculo 9 24 5" xfId="3243" xr:uid="{00000000-0005-0000-0000-00001F180000}"/>
    <cellStyle name="Cálculo 9 24 5 2" xfId="5880" xr:uid="{00000000-0005-0000-0000-000020180000}"/>
    <cellStyle name="Cálculo 9 24 5 2 2" xfId="12191" xr:uid="{00000000-0005-0000-0000-000021180000}"/>
    <cellStyle name="Cálculo 9 24 5 2 2 2" xfId="27299" xr:uid="{00000000-0005-0000-0000-000022180000}"/>
    <cellStyle name="Cálculo 9 24 5 2 3" xfId="14652" xr:uid="{00000000-0005-0000-0000-000023180000}"/>
    <cellStyle name="Cálculo 9 24 5 2 3 2" xfId="29760" xr:uid="{00000000-0005-0000-0000-000024180000}"/>
    <cellStyle name="Cálculo 9 24 5 2 4" xfId="20988" xr:uid="{00000000-0005-0000-0000-000025180000}"/>
    <cellStyle name="Cálculo 9 24 5 3" xfId="9625" xr:uid="{00000000-0005-0000-0000-000026180000}"/>
    <cellStyle name="Cálculo 9 24 5 3 2" xfId="24733" xr:uid="{00000000-0005-0000-0000-000027180000}"/>
    <cellStyle name="Cálculo 9 24 5 4" xfId="14792" xr:uid="{00000000-0005-0000-0000-000028180000}"/>
    <cellStyle name="Cálculo 9 24 5 4 2" xfId="29900" xr:uid="{00000000-0005-0000-0000-000029180000}"/>
    <cellStyle name="Cálculo 9 24 5 5" xfId="18351" xr:uid="{00000000-0005-0000-0000-00002A180000}"/>
    <cellStyle name="Cálculo 9 24 6" xfId="2325" xr:uid="{00000000-0005-0000-0000-00002B180000}"/>
    <cellStyle name="Cálculo 9 24 6 2" xfId="4962" xr:uid="{00000000-0005-0000-0000-00002C180000}"/>
    <cellStyle name="Cálculo 9 24 6 2 2" xfId="11326" xr:uid="{00000000-0005-0000-0000-00002D180000}"/>
    <cellStyle name="Cálculo 9 24 6 2 2 2" xfId="26434" xr:uid="{00000000-0005-0000-0000-00002E180000}"/>
    <cellStyle name="Cálculo 9 24 6 2 3" xfId="15502" xr:uid="{00000000-0005-0000-0000-00002F180000}"/>
    <cellStyle name="Cálculo 9 24 6 2 3 2" xfId="30610" xr:uid="{00000000-0005-0000-0000-000030180000}"/>
    <cellStyle name="Cálculo 9 24 6 2 4" xfId="20070" xr:uid="{00000000-0005-0000-0000-000031180000}"/>
    <cellStyle name="Cálculo 9 24 6 3" xfId="8792" xr:uid="{00000000-0005-0000-0000-000032180000}"/>
    <cellStyle name="Cálculo 9 24 6 3 2" xfId="23900" xr:uid="{00000000-0005-0000-0000-000033180000}"/>
    <cellStyle name="Cálculo 9 24 6 4" xfId="15356" xr:uid="{00000000-0005-0000-0000-000034180000}"/>
    <cellStyle name="Cálculo 9 24 6 4 2" xfId="30464" xr:uid="{00000000-0005-0000-0000-000035180000}"/>
    <cellStyle name="Cálculo 9 24 6 5" xfId="17550" xr:uid="{00000000-0005-0000-0000-000036180000}"/>
    <cellStyle name="Cálculo 9 24 7" xfId="3895" xr:uid="{00000000-0005-0000-0000-000037180000}"/>
    <cellStyle name="Cálculo 9 24 7 2" xfId="6532" xr:uid="{00000000-0005-0000-0000-000038180000}"/>
    <cellStyle name="Cálculo 9 24 7 2 2" xfId="12843" xr:uid="{00000000-0005-0000-0000-000039180000}"/>
    <cellStyle name="Cálculo 9 24 7 2 2 2" xfId="27951" xr:uid="{00000000-0005-0000-0000-00003A180000}"/>
    <cellStyle name="Cálculo 9 24 7 2 3" xfId="14629" xr:uid="{00000000-0005-0000-0000-00003B180000}"/>
    <cellStyle name="Cálculo 9 24 7 2 3 2" xfId="29737" xr:uid="{00000000-0005-0000-0000-00003C180000}"/>
    <cellStyle name="Cálculo 9 24 7 2 4" xfId="21640" xr:uid="{00000000-0005-0000-0000-00003D180000}"/>
    <cellStyle name="Cálculo 9 24 7 3" xfId="10277" xr:uid="{00000000-0005-0000-0000-00003E180000}"/>
    <cellStyle name="Cálculo 9 24 7 3 2" xfId="25385" xr:uid="{00000000-0005-0000-0000-00003F180000}"/>
    <cellStyle name="Cálculo 9 24 7 4" xfId="15508" xr:uid="{00000000-0005-0000-0000-000040180000}"/>
    <cellStyle name="Cálculo 9 24 7 4 2" xfId="30616" xr:uid="{00000000-0005-0000-0000-000041180000}"/>
    <cellStyle name="Cálculo 9 24 7 5" xfId="19003" xr:uid="{00000000-0005-0000-0000-000042180000}"/>
    <cellStyle name="Cálculo 9 24 8" xfId="4460" xr:uid="{00000000-0005-0000-0000-000043180000}"/>
    <cellStyle name="Cálculo 9 24 8 2" xfId="10842" xr:uid="{00000000-0005-0000-0000-000044180000}"/>
    <cellStyle name="Cálculo 9 24 8 2 2" xfId="25950" xr:uid="{00000000-0005-0000-0000-000045180000}"/>
    <cellStyle name="Cálculo 9 24 8 3" xfId="14509" xr:uid="{00000000-0005-0000-0000-000046180000}"/>
    <cellStyle name="Cálculo 9 24 8 3 2" xfId="29617" xr:uid="{00000000-0005-0000-0000-000047180000}"/>
    <cellStyle name="Cálculo 9 24 8 4" xfId="19568" xr:uid="{00000000-0005-0000-0000-000048180000}"/>
    <cellStyle name="Cálculo 9 24 9" xfId="8324" xr:uid="{00000000-0005-0000-0000-000049180000}"/>
    <cellStyle name="Cálculo 9 24 9 2" xfId="23432" xr:uid="{00000000-0005-0000-0000-00004A180000}"/>
    <cellStyle name="Cálculo 9 25" xfId="2060" xr:uid="{00000000-0005-0000-0000-00004B180000}"/>
    <cellStyle name="Cálculo 9 25 10" xfId="11801" xr:uid="{00000000-0005-0000-0000-00004C180000}"/>
    <cellStyle name="Cálculo 9 25 10 2" xfId="26909" xr:uid="{00000000-0005-0000-0000-00004D180000}"/>
    <cellStyle name="Cálculo 9 25 11" xfId="15697" xr:uid="{00000000-0005-0000-0000-00004E180000}"/>
    <cellStyle name="Cálculo 9 25 11 2" xfId="30805" xr:uid="{00000000-0005-0000-0000-00004F180000}"/>
    <cellStyle name="Cálculo 9 25 12" xfId="17285" xr:uid="{00000000-0005-0000-0000-000050180000}"/>
    <cellStyle name="Cálculo 9 25 2" xfId="2567" xr:uid="{00000000-0005-0000-0000-000051180000}"/>
    <cellStyle name="Cálculo 9 25 2 2" xfId="5204" xr:uid="{00000000-0005-0000-0000-000052180000}"/>
    <cellStyle name="Cálculo 9 25 2 2 2" xfId="11568" xr:uid="{00000000-0005-0000-0000-000053180000}"/>
    <cellStyle name="Cálculo 9 25 2 2 2 2" xfId="26676" xr:uid="{00000000-0005-0000-0000-000054180000}"/>
    <cellStyle name="Cálculo 9 25 2 2 3" xfId="7307" xr:uid="{00000000-0005-0000-0000-000055180000}"/>
    <cellStyle name="Cálculo 9 25 2 2 3 2" xfId="22415" xr:uid="{00000000-0005-0000-0000-000056180000}"/>
    <cellStyle name="Cálculo 9 25 2 2 4" xfId="20312" xr:uid="{00000000-0005-0000-0000-000057180000}"/>
    <cellStyle name="Cálculo 9 25 2 3" xfId="9034" xr:uid="{00000000-0005-0000-0000-000058180000}"/>
    <cellStyle name="Cálculo 9 25 2 3 2" xfId="24142" xr:uid="{00000000-0005-0000-0000-000059180000}"/>
    <cellStyle name="Cálculo 9 25 2 4" xfId="13449" xr:uid="{00000000-0005-0000-0000-00005A180000}"/>
    <cellStyle name="Cálculo 9 25 2 4 2" xfId="28557" xr:uid="{00000000-0005-0000-0000-00005B180000}"/>
    <cellStyle name="Cálculo 9 25 2 5" xfId="14599" xr:uid="{00000000-0005-0000-0000-00005C180000}"/>
    <cellStyle name="Cálculo 9 25 2 5 2" xfId="29707" xr:uid="{00000000-0005-0000-0000-00005D180000}"/>
    <cellStyle name="Cálculo 9 25 2 6" xfId="17675" xr:uid="{00000000-0005-0000-0000-00005E180000}"/>
    <cellStyle name="Cálculo 9 25 3" xfId="2820" xr:uid="{00000000-0005-0000-0000-00005F180000}"/>
    <cellStyle name="Cálculo 9 25 3 2" xfId="5457" xr:uid="{00000000-0005-0000-0000-000060180000}"/>
    <cellStyle name="Cálculo 9 25 3 2 2" xfId="15784" xr:uid="{00000000-0005-0000-0000-000061180000}"/>
    <cellStyle name="Cálculo 9 25 3 2 2 2" xfId="30892" xr:uid="{00000000-0005-0000-0000-000062180000}"/>
    <cellStyle name="Cálculo 9 25 3 2 3" xfId="20565" xr:uid="{00000000-0005-0000-0000-000063180000}"/>
    <cellStyle name="Cálculo 9 25 3 3" xfId="15995" xr:uid="{00000000-0005-0000-0000-000064180000}"/>
    <cellStyle name="Cálculo 9 25 3 3 2" xfId="31103" xr:uid="{00000000-0005-0000-0000-000065180000}"/>
    <cellStyle name="Cálculo 9 25 3 4" xfId="17928" xr:uid="{00000000-0005-0000-0000-000066180000}"/>
    <cellStyle name="Cálculo 9 25 4" xfId="3123" xr:uid="{00000000-0005-0000-0000-000067180000}"/>
    <cellStyle name="Cálculo 9 25 4 2" xfId="5760" xr:uid="{00000000-0005-0000-0000-000068180000}"/>
    <cellStyle name="Cálculo 9 25 4 2 2" xfId="12071" xr:uid="{00000000-0005-0000-0000-000069180000}"/>
    <cellStyle name="Cálculo 9 25 4 2 2 2" xfId="27179" xr:uid="{00000000-0005-0000-0000-00006A180000}"/>
    <cellStyle name="Cálculo 9 25 4 2 3" xfId="16130" xr:uid="{00000000-0005-0000-0000-00006B180000}"/>
    <cellStyle name="Cálculo 9 25 4 2 3 2" xfId="31238" xr:uid="{00000000-0005-0000-0000-00006C180000}"/>
    <cellStyle name="Cálculo 9 25 4 2 4" xfId="20868" xr:uid="{00000000-0005-0000-0000-00006D180000}"/>
    <cellStyle name="Cálculo 9 25 4 3" xfId="9505" xr:uid="{00000000-0005-0000-0000-00006E180000}"/>
    <cellStyle name="Cálculo 9 25 4 3 2" xfId="24613" xr:uid="{00000000-0005-0000-0000-00006F180000}"/>
    <cellStyle name="Cálculo 9 25 4 4" xfId="16052" xr:uid="{00000000-0005-0000-0000-000070180000}"/>
    <cellStyle name="Cálculo 9 25 4 4 2" xfId="31160" xr:uid="{00000000-0005-0000-0000-000071180000}"/>
    <cellStyle name="Cálculo 9 25 4 5" xfId="18231" xr:uid="{00000000-0005-0000-0000-000072180000}"/>
    <cellStyle name="Cálculo 9 25 5" xfId="3449" xr:uid="{00000000-0005-0000-0000-000073180000}"/>
    <cellStyle name="Cálculo 9 25 5 2" xfId="6086" xr:uid="{00000000-0005-0000-0000-000074180000}"/>
    <cellStyle name="Cálculo 9 25 5 2 2" xfId="12397" xr:uid="{00000000-0005-0000-0000-000075180000}"/>
    <cellStyle name="Cálculo 9 25 5 2 2 2" xfId="27505" xr:uid="{00000000-0005-0000-0000-000076180000}"/>
    <cellStyle name="Cálculo 9 25 5 2 3" xfId="8027" xr:uid="{00000000-0005-0000-0000-000077180000}"/>
    <cellStyle name="Cálculo 9 25 5 2 3 2" xfId="23135" xr:uid="{00000000-0005-0000-0000-000078180000}"/>
    <cellStyle name="Cálculo 9 25 5 2 4" xfId="21194" xr:uid="{00000000-0005-0000-0000-000079180000}"/>
    <cellStyle name="Cálculo 9 25 5 3" xfId="9831" xr:uid="{00000000-0005-0000-0000-00007A180000}"/>
    <cellStyle name="Cálculo 9 25 5 3 2" xfId="24939" xr:uid="{00000000-0005-0000-0000-00007B180000}"/>
    <cellStyle name="Cálculo 9 25 5 4" xfId="14867" xr:uid="{00000000-0005-0000-0000-00007C180000}"/>
    <cellStyle name="Cálculo 9 25 5 4 2" xfId="29975" xr:uid="{00000000-0005-0000-0000-00007D180000}"/>
    <cellStyle name="Cálculo 9 25 5 5" xfId="18557" xr:uid="{00000000-0005-0000-0000-00007E180000}"/>
    <cellStyle name="Cálculo 9 25 6" xfId="3755" xr:uid="{00000000-0005-0000-0000-00007F180000}"/>
    <cellStyle name="Cálculo 9 25 6 2" xfId="6392" xr:uid="{00000000-0005-0000-0000-000080180000}"/>
    <cellStyle name="Cálculo 9 25 6 2 2" xfId="12703" xr:uid="{00000000-0005-0000-0000-000081180000}"/>
    <cellStyle name="Cálculo 9 25 6 2 2 2" xfId="27811" xr:uid="{00000000-0005-0000-0000-000082180000}"/>
    <cellStyle name="Cálculo 9 25 6 2 3" xfId="7162" xr:uid="{00000000-0005-0000-0000-000083180000}"/>
    <cellStyle name="Cálculo 9 25 6 2 3 2" xfId="22270" xr:uid="{00000000-0005-0000-0000-000084180000}"/>
    <cellStyle name="Cálculo 9 25 6 2 4" xfId="21500" xr:uid="{00000000-0005-0000-0000-000085180000}"/>
    <cellStyle name="Cálculo 9 25 6 3" xfId="10137" xr:uid="{00000000-0005-0000-0000-000086180000}"/>
    <cellStyle name="Cálculo 9 25 6 3 2" xfId="25245" xr:uid="{00000000-0005-0000-0000-000087180000}"/>
    <cellStyle name="Cálculo 9 25 6 4" xfId="15292" xr:uid="{00000000-0005-0000-0000-000088180000}"/>
    <cellStyle name="Cálculo 9 25 6 4 2" xfId="30400" xr:uid="{00000000-0005-0000-0000-000089180000}"/>
    <cellStyle name="Cálculo 9 25 6 5" xfId="18863" xr:uid="{00000000-0005-0000-0000-00008A180000}"/>
    <cellStyle name="Cálculo 9 25 7" xfId="4132" xr:uid="{00000000-0005-0000-0000-00008B180000}"/>
    <cellStyle name="Cálculo 9 25 7 2" xfId="6769" xr:uid="{00000000-0005-0000-0000-00008C180000}"/>
    <cellStyle name="Cálculo 9 25 7 2 2" xfId="13080" xr:uid="{00000000-0005-0000-0000-00008D180000}"/>
    <cellStyle name="Cálculo 9 25 7 2 2 2" xfId="28188" xr:uid="{00000000-0005-0000-0000-00008E180000}"/>
    <cellStyle name="Cálculo 9 25 7 2 3" xfId="16754" xr:uid="{00000000-0005-0000-0000-00008F180000}"/>
    <cellStyle name="Cálculo 9 25 7 2 3 2" xfId="31862" xr:uid="{00000000-0005-0000-0000-000090180000}"/>
    <cellStyle name="Cálculo 9 25 7 2 4" xfId="21877" xr:uid="{00000000-0005-0000-0000-000091180000}"/>
    <cellStyle name="Cálculo 9 25 7 3" xfId="10514" xr:uid="{00000000-0005-0000-0000-000092180000}"/>
    <cellStyle name="Cálculo 9 25 7 3 2" xfId="25622" xr:uid="{00000000-0005-0000-0000-000093180000}"/>
    <cellStyle name="Cálculo 9 25 7 4" xfId="16423" xr:uid="{00000000-0005-0000-0000-000094180000}"/>
    <cellStyle name="Cálculo 9 25 7 4 2" xfId="31531" xr:uid="{00000000-0005-0000-0000-000095180000}"/>
    <cellStyle name="Cálculo 9 25 7 5" xfId="19240" xr:uid="{00000000-0005-0000-0000-000096180000}"/>
    <cellStyle name="Cálculo 9 25 8" xfId="4697" xr:uid="{00000000-0005-0000-0000-000097180000}"/>
    <cellStyle name="Cálculo 9 25 8 2" xfId="11079" xr:uid="{00000000-0005-0000-0000-000098180000}"/>
    <cellStyle name="Cálculo 9 25 8 2 2" xfId="26187" xr:uid="{00000000-0005-0000-0000-000099180000}"/>
    <cellStyle name="Cálculo 9 25 8 3" xfId="13479" xr:uid="{00000000-0005-0000-0000-00009A180000}"/>
    <cellStyle name="Cálculo 9 25 8 3 2" xfId="28587" xr:uid="{00000000-0005-0000-0000-00009B180000}"/>
    <cellStyle name="Cálculo 9 25 8 4" xfId="19805" xr:uid="{00000000-0005-0000-0000-00009C180000}"/>
    <cellStyle name="Cálculo 9 25 9" xfId="8558" xr:uid="{00000000-0005-0000-0000-00009D180000}"/>
    <cellStyle name="Cálculo 9 25 9 2" xfId="23666" xr:uid="{00000000-0005-0000-0000-00009E180000}"/>
    <cellStyle name="Cálculo 9 26" xfId="2061" xr:uid="{00000000-0005-0000-0000-00009F180000}"/>
    <cellStyle name="Cálculo 9 26 10" xfId="14882" xr:uid="{00000000-0005-0000-0000-0000A0180000}"/>
    <cellStyle name="Cálculo 9 26 10 2" xfId="29990" xr:uid="{00000000-0005-0000-0000-0000A1180000}"/>
    <cellStyle name="Cálculo 9 26 11" xfId="17286" xr:uid="{00000000-0005-0000-0000-0000A2180000}"/>
    <cellStyle name="Cálculo 9 26 2" xfId="2821" xr:uid="{00000000-0005-0000-0000-0000A3180000}"/>
    <cellStyle name="Cálculo 9 26 2 2" xfId="5458" xr:uid="{00000000-0005-0000-0000-0000A4180000}"/>
    <cellStyle name="Cálculo 9 26 2 2 2" xfId="15660" xr:uid="{00000000-0005-0000-0000-0000A5180000}"/>
    <cellStyle name="Cálculo 9 26 2 2 2 2" xfId="30768" xr:uid="{00000000-0005-0000-0000-0000A6180000}"/>
    <cellStyle name="Cálculo 9 26 2 2 3" xfId="20566" xr:uid="{00000000-0005-0000-0000-0000A7180000}"/>
    <cellStyle name="Cálculo 9 26 2 3" xfId="14178" xr:uid="{00000000-0005-0000-0000-0000A8180000}"/>
    <cellStyle name="Cálculo 9 26 2 3 2" xfId="29286" xr:uid="{00000000-0005-0000-0000-0000A9180000}"/>
    <cellStyle name="Cálculo 9 26 2 4" xfId="17929" xr:uid="{00000000-0005-0000-0000-0000AA180000}"/>
    <cellStyle name="Cálculo 9 26 3" xfId="3124" xr:uid="{00000000-0005-0000-0000-0000AB180000}"/>
    <cellStyle name="Cálculo 9 26 3 2" xfId="5761" xr:uid="{00000000-0005-0000-0000-0000AC180000}"/>
    <cellStyle name="Cálculo 9 26 3 2 2" xfId="12072" xr:uid="{00000000-0005-0000-0000-0000AD180000}"/>
    <cellStyle name="Cálculo 9 26 3 2 2 2" xfId="27180" xr:uid="{00000000-0005-0000-0000-0000AE180000}"/>
    <cellStyle name="Cálculo 9 26 3 2 3" xfId="14516" xr:uid="{00000000-0005-0000-0000-0000AF180000}"/>
    <cellStyle name="Cálculo 9 26 3 2 3 2" xfId="29624" xr:uid="{00000000-0005-0000-0000-0000B0180000}"/>
    <cellStyle name="Cálculo 9 26 3 2 4" xfId="20869" xr:uid="{00000000-0005-0000-0000-0000B1180000}"/>
    <cellStyle name="Cálculo 9 26 3 3" xfId="9506" xr:uid="{00000000-0005-0000-0000-0000B2180000}"/>
    <cellStyle name="Cálculo 9 26 3 3 2" xfId="24614" xr:uid="{00000000-0005-0000-0000-0000B3180000}"/>
    <cellStyle name="Cálculo 9 26 3 4" xfId="14728" xr:uid="{00000000-0005-0000-0000-0000B4180000}"/>
    <cellStyle name="Cálculo 9 26 3 4 2" xfId="29836" xr:uid="{00000000-0005-0000-0000-0000B5180000}"/>
    <cellStyle name="Cálculo 9 26 3 5" xfId="18232" xr:uid="{00000000-0005-0000-0000-0000B6180000}"/>
    <cellStyle name="Cálculo 9 26 4" xfId="3450" xr:uid="{00000000-0005-0000-0000-0000B7180000}"/>
    <cellStyle name="Cálculo 9 26 4 2" xfId="6087" xr:uid="{00000000-0005-0000-0000-0000B8180000}"/>
    <cellStyle name="Cálculo 9 26 4 2 2" xfId="12398" xr:uid="{00000000-0005-0000-0000-0000B9180000}"/>
    <cellStyle name="Cálculo 9 26 4 2 2 2" xfId="27506" xr:uid="{00000000-0005-0000-0000-0000BA180000}"/>
    <cellStyle name="Cálculo 9 26 4 2 3" xfId="16255" xr:uid="{00000000-0005-0000-0000-0000BB180000}"/>
    <cellStyle name="Cálculo 9 26 4 2 3 2" xfId="31363" xr:uid="{00000000-0005-0000-0000-0000BC180000}"/>
    <cellStyle name="Cálculo 9 26 4 2 4" xfId="21195" xr:uid="{00000000-0005-0000-0000-0000BD180000}"/>
    <cellStyle name="Cálculo 9 26 4 3" xfId="9832" xr:uid="{00000000-0005-0000-0000-0000BE180000}"/>
    <cellStyle name="Cálculo 9 26 4 3 2" xfId="24940" xr:uid="{00000000-0005-0000-0000-0000BF180000}"/>
    <cellStyle name="Cálculo 9 26 4 4" xfId="7254" xr:uid="{00000000-0005-0000-0000-0000C0180000}"/>
    <cellStyle name="Cálculo 9 26 4 4 2" xfId="22362" xr:uid="{00000000-0005-0000-0000-0000C1180000}"/>
    <cellStyle name="Cálculo 9 26 4 5" xfId="18558" xr:uid="{00000000-0005-0000-0000-0000C2180000}"/>
    <cellStyle name="Cálculo 9 26 5" xfId="3756" xr:uid="{00000000-0005-0000-0000-0000C3180000}"/>
    <cellStyle name="Cálculo 9 26 5 2" xfId="6393" xr:uid="{00000000-0005-0000-0000-0000C4180000}"/>
    <cellStyle name="Cálculo 9 26 5 2 2" xfId="12704" xr:uid="{00000000-0005-0000-0000-0000C5180000}"/>
    <cellStyle name="Cálculo 9 26 5 2 2 2" xfId="27812" xr:uid="{00000000-0005-0000-0000-0000C6180000}"/>
    <cellStyle name="Cálculo 9 26 5 2 3" xfId="16262" xr:uid="{00000000-0005-0000-0000-0000C7180000}"/>
    <cellStyle name="Cálculo 9 26 5 2 3 2" xfId="31370" xr:uid="{00000000-0005-0000-0000-0000C8180000}"/>
    <cellStyle name="Cálculo 9 26 5 2 4" xfId="21501" xr:uid="{00000000-0005-0000-0000-0000C9180000}"/>
    <cellStyle name="Cálculo 9 26 5 3" xfId="10138" xr:uid="{00000000-0005-0000-0000-0000CA180000}"/>
    <cellStyle name="Cálculo 9 26 5 3 2" xfId="25246" xr:uid="{00000000-0005-0000-0000-0000CB180000}"/>
    <cellStyle name="Cálculo 9 26 5 4" xfId="15059" xr:uid="{00000000-0005-0000-0000-0000CC180000}"/>
    <cellStyle name="Cálculo 9 26 5 4 2" xfId="30167" xr:uid="{00000000-0005-0000-0000-0000CD180000}"/>
    <cellStyle name="Cálculo 9 26 5 5" xfId="18864" xr:uid="{00000000-0005-0000-0000-0000CE180000}"/>
    <cellStyle name="Cálculo 9 26 6" xfId="4133" xr:uid="{00000000-0005-0000-0000-0000CF180000}"/>
    <cellStyle name="Cálculo 9 26 6 2" xfId="6770" xr:uid="{00000000-0005-0000-0000-0000D0180000}"/>
    <cellStyle name="Cálculo 9 26 6 2 2" xfId="13081" xr:uid="{00000000-0005-0000-0000-0000D1180000}"/>
    <cellStyle name="Cálculo 9 26 6 2 2 2" xfId="28189" xr:uid="{00000000-0005-0000-0000-0000D2180000}"/>
    <cellStyle name="Cálculo 9 26 6 2 3" xfId="16755" xr:uid="{00000000-0005-0000-0000-0000D3180000}"/>
    <cellStyle name="Cálculo 9 26 6 2 3 2" xfId="31863" xr:uid="{00000000-0005-0000-0000-0000D4180000}"/>
    <cellStyle name="Cálculo 9 26 6 2 4" xfId="21878" xr:uid="{00000000-0005-0000-0000-0000D5180000}"/>
    <cellStyle name="Cálculo 9 26 6 3" xfId="10515" xr:uid="{00000000-0005-0000-0000-0000D6180000}"/>
    <cellStyle name="Cálculo 9 26 6 3 2" xfId="25623" xr:uid="{00000000-0005-0000-0000-0000D7180000}"/>
    <cellStyle name="Cálculo 9 26 6 4" xfId="8000" xr:uid="{00000000-0005-0000-0000-0000D8180000}"/>
    <cellStyle name="Cálculo 9 26 6 4 2" xfId="23108" xr:uid="{00000000-0005-0000-0000-0000D9180000}"/>
    <cellStyle name="Cálculo 9 26 6 5" xfId="19241" xr:uid="{00000000-0005-0000-0000-0000DA180000}"/>
    <cellStyle name="Cálculo 9 26 7" xfId="4698" xr:uid="{00000000-0005-0000-0000-0000DB180000}"/>
    <cellStyle name="Cálculo 9 26 7 2" xfId="11080" xr:uid="{00000000-0005-0000-0000-0000DC180000}"/>
    <cellStyle name="Cálculo 9 26 7 2 2" xfId="26188" xr:uid="{00000000-0005-0000-0000-0000DD180000}"/>
    <cellStyle name="Cálculo 9 26 7 3" xfId="7778" xr:uid="{00000000-0005-0000-0000-0000DE180000}"/>
    <cellStyle name="Cálculo 9 26 7 3 2" xfId="22886" xr:uid="{00000000-0005-0000-0000-0000DF180000}"/>
    <cellStyle name="Cálculo 9 26 7 4" xfId="19806" xr:uid="{00000000-0005-0000-0000-0000E0180000}"/>
    <cellStyle name="Cálculo 9 26 8" xfId="8559" xr:uid="{00000000-0005-0000-0000-0000E1180000}"/>
    <cellStyle name="Cálculo 9 26 8 2" xfId="23667" xr:uid="{00000000-0005-0000-0000-0000E2180000}"/>
    <cellStyle name="Cálculo 9 26 9" xfId="13830" xr:uid="{00000000-0005-0000-0000-0000E3180000}"/>
    <cellStyle name="Cálculo 9 26 9 2" xfId="28938" xr:uid="{00000000-0005-0000-0000-0000E4180000}"/>
    <cellStyle name="Cálculo 9 3" xfId="781" xr:uid="{00000000-0005-0000-0000-0000E5180000}"/>
    <cellStyle name="Cálculo 9 4" xfId="782" xr:uid="{00000000-0005-0000-0000-0000E6180000}"/>
    <cellStyle name="Cálculo 9 5" xfId="783" xr:uid="{00000000-0005-0000-0000-0000E7180000}"/>
    <cellStyle name="Cálculo 9 6" xfId="784" xr:uid="{00000000-0005-0000-0000-0000E8180000}"/>
    <cellStyle name="Cálculo 9 7" xfId="785" xr:uid="{00000000-0005-0000-0000-0000E9180000}"/>
    <cellStyle name="Cálculo 9 8" xfId="786" xr:uid="{00000000-0005-0000-0000-0000EA180000}"/>
    <cellStyle name="Cálculo 9 9" xfId="787" xr:uid="{00000000-0005-0000-0000-0000EB180000}"/>
    <cellStyle name="Celda de comprobación" xfId="788" builtinId="23" customBuiltin="1"/>
    <cellStyle name="Celda de comprobación 10" xfId="789" xr:uid="{00000000-0005-0000-0000-0000ED180000}"/>
    <cellStyle name="Celda de comprobación 11" xfId="790" xr:uid="{00000000-0005-0000-0000-0000EE180000}"/>
    <cellStyle name="Celda de comprobación 12" xfId="791" xr:uid="{00000000-0005-0000-0000-0000EF180000}"/>
    <cellStyle name="Celda de comprobación 13" xfId="792" xr:uid="{00000000-0005-0000-0000-0000F0180000}"/>
    <cellStyle name="Celda de comprobación 14" xfId="793" xr:uid="{00000000-0005-0000-0000-0000F1180000}"/>
    <cellStyle name="Celda de comprobación 15" xfId="794" xr:uid="{00000000-0005-0000-0000-0000F2180000}"/>
    <cellStyle name="Celda de comprobación 16" xfId="795" xr:uid="{00000000-0005-0000-0000-0000F3180000}"/>
    <cellStyle name="Celda de comprobación 17" xfId="796" xr:uid="{00000000-0005-0000-0000-0000F4180000}"/>
    <cellStyle name="Celda de comprobación 18" xfId="797" xr:uid="{00000000-0005-0000-0000-0000F5180000}"/>
    <cellStyle name="Celda de comprobación 2" xfId="798" xr:uid="{00000000-0005-0000-0000-0000F6180000}"/>
    <cellStyle name="Celda de comprobación 3" xfId="799" xr:uid="{00000000-0005-0000-0000-0000F7180000}"/>
    <cellStyle name="Celda de comprobación 4" xfId="800" xr:uid="{00000000-0005-0000-0000-0000F8180000}"/>
    <cellStyle name="Celda de comprobación 5" xfId="801" xr:uid="{00000000-0005-0000-0000-0000F9180000}"/>
    <cellStyle name="Celda de comprobación 6" xfId="802" xr:uid="{00000000-0005-0000-0000-0000FA180000}"/>
    <cellStyle name="Celda de comprobación 7" xfId="803" xr:uid="{00000000-0005-0000-0000-0000FB180000}"/>
    <cellStyle name="Celda de comprobación 8" xfId="804" xr:uid="{00000000-0005-0000-0000-0000FC180000}"/>
    <cellStyle name="Celda de comprobación 9" xfId="805" xr:uid="{00000000-0005-0000-0000-0000FD180000}"/>
    <cellStyle name="Celda de comprobación 9 10" xfId="806" xr:uid="{00000000-0005-0000-0000-0000FE180000}"/>
    <cellStyle name="Celda de comprobación 9 11" xfId="807" xr:uid="{00000000-0005-0000-0000-0000FF180000}"/>
    <cellStyle name="Celda de comprobación 9 12" xfId="808" xr:uid="{00000000-0005-0000-0000-000000190000}"/>
    <cellStyle name="Celda de comprobación 9 13" xfId="809" xr:uid="{00000000-0005-0000-0000-000001190000}"/>
    <cellStyle name="Celda de comprobación 9 14" xfId="810" xr:uid="{00000000-0005-0000-0000-000002190000}"/>
    <cellStyle name="Celda de comprobación 9 15" xfId="811" xr:uid="{00000000-0005-0000-0000-000003190000}"/>
    <cellStyle name="Celda de comprobación 9 16" xfId="812" xr:uid="{00000000-0005-0000-0000-000004190000}"/>
    <cellStyle name="Celda de comprobación 9 17" xfId="813" xr:uid="{00000000-0005-0000-0000-000005190000}"/>
    <cellStyle name="Celda de comprobación 9 18" xfId="814" xr:uid="{00000000-0005-0000-0000-000006190000}"/>
    <cellStyle name="Celda de comprobación 9 19" xfId="815" xr:uid="{00000000-0005-0000-0000-000007190000}"/>
    <cellStyle name="Celda de comprobación 9 2" xfId="816" xr:uid="{00000000-0005-0000-0000-000008190000}"/>
    <cellStyle name="Celda de comprobación 9 20" xfId="817" xr:uid="{00000000-0005-0000-0000-000009190000}"/>
    <cellStyle name="Celda de comprobación 9 21" xfId="818" xr:uid="{00000000-0005-0000-0000-00000A190000}"/>
    <cellStyle name="Celda de comprobación 9 22" xfId="819" xr:uid="{00000000-0005-0000-0000-00000B190000}"/>
    <cellStyle name="Celda de comprobación 9 3" xfId="820" xr:uid="{00000000-0005-0000-0000-00000C190000}"/>
    <cellStyle name="Celda de comprobación 9 4" xfId="821" xr:uid="{00000000-0005-0000-0000-00000D190000}"/>
    <cellStyle name="Celda de comprobación 9 5" xfId="822" xr:uid="{00000000-0005-0000-0000-00000E190000}"/>
    <cellStyle name="Celda de comprobación 9 6" xfId="823" xr:uid="{00000000-0005-0000-0000-00000F190000}"/>
    <cellStyle name="Celda de comprobación 9 7" xfId="824" xr:uid="{00000000-0005-0000-0000-000010190000}"/>
    <cellStyle name="Celda de comprobación 9 8" xfId="825" xr:uid="{00000000-0005-0000-0000-000011190000}"/>
    <cellStyle name="Celda de comprobación 9 9" xfId="826" xr:uid="{00000000-0005-0000-0000-000012190000}"/>
    <cellStyle name="Celda vinculada" xfId="827" builtinId="24" customBuiltin="1"/>
    <cellStyle name="Celda vinculada 10" xfId="828" xr:uid="{00000000-0005-0000-0000-000014190000}"/>
    <cellStyle name="Celda vinculada 11" xfId="829" xr:uid="{00000000-0005-0000-0000-000015190000}"/>
    <cellStyle name="Celda vinculada 12" xfId="830" xr:uid="{00000000-0005-0000-0000-000016190000}"/>
    <cellStyle name="Celda vinculada 13" xfId="831" xr:uid="{00000000-0005-0000-0000-000017190000}"/>
    <cellStyle name="Celda vinculada 14" xfId="832" xr:uid="{00000000-0005-0000-0000-000018190000}"/>
    <cellStyle name="Celda vinculada 15" xfId="833" xr:uid="{00000000-0005-0000-0000-000019190000}"/>
    <cellStyle name="Celda vinculada 16" xfId="834" xr:uid="{00000000-0005-0000-0000-00001A190000}"/>
    <cellStyle name="Celda vinculada 17" xfId="835" xr:uid="{00000000-0005-0000-0000-00001B190000}"/>
    <cellStyle name="Celda vinculada 18" xfId="836" xr:uid="{00000000-0005-0000-0000-00001C190000}"/>
    <cellStyle name="Celda vinculada 2" xfId="837" xr:uid="{00000000-0005-0000-0000-00001D190000}"/>
    <cellStyle name="Celda vinculada 3" xfId="838" xr:uid="{00000000-0005-0000-0000-00001E190000}"/>
    <cellStyle name="Celda vinculada 4" xfId="839" xr:uid="{00000000-0005-0000-0000-00001F190000}"/>
    <cellStyle name="Celda vinculada 5" xfId="840" xr:uid="{00000000-0005-0000-0000-000020190000}"/>
    <cellStyle name="Celda vinculada 6" xfId="841" xr:uid="{00000000-0005-0000-0000-000021190000}"/>
    <cellStyle name="Celda vinculada 7" xfId="842" xr:uid="{00000000-0005-0000-0000-000022190000}"/>
    <cellStyle name="Celda vinculada 8" xfId="843" xr:uid="{00000000-0005-0000-0000-000023190000}"/>
    <cellStyle name="Celda vinculada 9" xfId="844" xr:uid="{00000000-0005-0000-0000-000024190000}"/>
    <cellStyle name="Celda vinculada 9 10" xfId="845" xr:uid="{00000000-0005-0000-0000-000025190000}"/>
    <cellStyle name="Celda vinculada 9 11" xfId="846" xr:uid="{00000000-0005-0000-0000-000026190000}"/>
    <cellStyle name="Celda vinculada 9 12" xfId="847" xr:uid="{00000000-0005-0000-0000-000027190000}"/>
    <cellStyle name="Celda vinculada 9 13" xfId="848" xr:uid="{00000000-0005-0000-0000-000028190000}"/>
    <cellStyle name="Celda vinculada 9 14" xfId="849" xr:uid="{00000000-0005-0000-0000-000029190000}"/>
    <cellStyle name="Celda vinculada 9 15" xfId="850" xr:uid="{00000000-0005-0000-0000-00002A190000}"/>
    <cellStyle name="Celda vinculada 9 16" xfId="851" xr:uid="{00000000-0005-0000-0000-00002B190000}"/>
    <cellStyle name="Celda vinculada 9 17" xfId="852" xr:uid="{00000000-0005-0000-0000-00002C190000}"/>
    <cellStyle name="Celda vinculada 9 18" xfId="853" xr:uid="{00000000-0005-0000-0000-00002D190000}"/>
    <cellStyle name="Celda vinculada 9 19" xfId="854" xr:uid="{00000000-0005-0000-0000-00002E190000}"/>
    <cellStyle name="Celda vinculada 9 2" xfId="855" xr:uid="{00000000-0005-0000-0000-00002F190000}"/>
    <cellStyle name="Celda vinculada 9 20" xfId="856" xr:uid="{00000000-0005-0000-0000-000030190000}"/>
    <cellStyle name="Celda vinculada 9 21" xfId="857" xr:uid="{00000000-0005-0000-0000-000031190000}"/>
    <cellStyle name="Celda vinculada 9 22" xfId="858" xr:uid="{00000000-0005-0000-0000-000032190000}"/>
    <cellStyle name="Celda vinculada 9 3" xfId="859" xr:uid="{00000000-0005-0000-0000-000033190000}"/>
    <cellStyle name="Celda vinculada 9 4" xfId="860" xr:uid="{00000000-0005-0000-0000-000034190000}"/>
    <cellStyle name="Celda vinculada 9 5" xfId="861" xr:uid="{00000000-0005-0000-0000-000035190000}"/>
    <cellStyle name="Celda vinculada 9 6" xfId="862" xr:uid="{00000000-0005-0000-0000-000036190000}"/>
    <cellStyle name="Celda vinculada 9 7" xfId="863" xr:uid="{00000000-0005-0000-0000-000037190000}"/>
    <cellStyle name="Celda vinculada 9 8" xfId="864" xr:uid="{00000000-0005-0000-0000-000038190000}"/>
    <cellStyle name="Celda vinculada 9 9" xfId="865" xr:uid="{00000000-0005-0000-0000-000039190000}"/>
    <cellStyle name="Coma 2" xfId="866" xr:uid="{00000000-0005-0000-0000-00003A190000}"/>
    <cellStyle name="Coma 2 2" xfId="867" xr:uid="{00000000-0005-0000-0000-00003B190000}"/>
    <cellStyle name="Encabezado 4" xfId="868" builtinId="19" customBuiltin="1"/>
    <cellStyle name="Encabezado 4 10" xfId="869" xr:uid="{00000000-0005-0000-0000-00003D190000}"/>
    <cellStyle name="Encabezado 4 11" xfId="870" xr:uid="{00000000-0005-0000-0000-00003E190000}"/>
    <cellStyle name="Encabezado 4 12" xfId="871" xr:uid="{00000000-0005-0000-0000-00003F190000}"/>
    <cellStyle name="Encabezado 4 13" xfId="872" xr:uid="{00000000-0005-0000-0000-000040190000}"/>
    <cellStyle name="Encabezado 4 14" xfId="873" xr:uid="{00000000-0005-0000-0000-000041190000}"/>
    <cellStyle name="Encabezado 4 15" xfId="874" xr:uid="{00000000-0005-0000-0000-000042190000}"/>
    <cellStyle name="Encabezado 4 16" xfId="875" xr:uid="{00000000-0005-0000-0000-000043190000}"/>
    <cellStyle name="Encabezado 4 17" xfId="876" xr:uid="{00000000-0005-0000-0000-000044190000}"/>
    <cellStyle name="Encabezado 4 18" xfId="877" xr:uid="{00000000-0005-0000-0000-000045190000}"/>
    <cellStyle name="Encabezado 4 2" xfId="878" xr:uid="{00000000-0005-0000-0000-000046190000}"/>
    <cellStyle name="Encabezado 4 3" xfId="879" xr:uid="{00000000-0005-0000-0000-000047190000}"/>
    <cellStyle name="Encabezado 4 4" xfId="880" xr:uid="{00000000-0005-0000-0000-000048190000}"/>
    <cellStyle name="Encabezado 4 5" xfId="881" xr:uid="{00000000-0005-0000-0000-000049190000}"/>
    <cellStyle name="Encabezado 4 6" xfId="882" xr:uid="{00000000-0005-0000-0000-00004A190000}"/>
    <cellStyle name="Encabezado 4 7" xfId="883" xr:uid="{00000000-0005-0000-0000-00004B190000}"/>
    <cellStyle name="Encabezado 4 8" xfId="884" xr:uid="{00000000-0005-0000-0000-00004C190000}"/>
    <cellStyle name="Encabezado 4 9" xfId="885" xr:uid="{00000000-0005-0000-0000-00004D190000}"/>
    <cellStyle name="Encabezado 4 9 10" xfId="886" xr:uid="{00000000-0005-0000-0000-00004E190000}"/>
    <cellStyle name="Encabezado 4 9 11" xfId="887" xr:uid="{00000000-0005-0000-0000-00004F190000}"/>
    <cellStyle name="Encabezado 4 9 12" xfId="888" xr:uid="{00000000-0005-0000-0000-000050190000}"/>
    <cellStyle name="Encabezado 4 9 13" xfId="889" xr:uid="{00000000-0005-0000-0000-000051190000}"/>
    <cellStyle name="Encabezado 4 9 14" xfId="890" xr:uid="{00000000-0005-0000-0000-000052190000}"/>
    <cellStyle name="Encabezado 4 9 15" xfId="891" xr:uid="{00000000-0005-0000-0000-000053190000}"/>
    <cellStyle name="Encabezado 4 9 16" xfId="892" xr:uid="{00000000-0005-0000-0000-000054190000}"/>
    <cellStyle name="Encabezado 4 9 17" xfId="893" xr:uid="{00000000-0005-0000-0000-000055190000}"/>
    <cellStyle name="Encabezado 4 9 18" xfId="894" xr:uid="{00000000-0005-0000-0000-000056190000}"/>
    <cellStyle name="Encabezado 4 9 19" xfId="895" xr:uid="{00000000-0005-0000-0000-000057190000}"/>
    <cellStyle name="Encabezado 4 9 2" xfId="896" xr:uid="{00000000-0005-0000-0000-000058190000}"/>
    <cellStyle name="Encabezado 4 9 20" xfId="897" xr:uid="{00000000-0005-0000-0000-000059190000}"/>
    <cellStyle name="Encabezado 4 9 21" xfId="898" xr:uid="{00000000-0005-0000-0000-00005A190000}"/>
    <cellStyle name="Encabezado 4 9 22" xfId="899" xr:uid="{00000000-0005-0000-0000-00005B190000}"/>
    <cellStyle name="Encabezado 4 9 3" xfId="900" xr:uid="{00000000-0005-0000-0000-00005C190000}"/>
    <cellStyle name="Encabezado 4 9 4" xfId="901" xr:uid="{00000000-0005-0000-0000-00005D190000}"/>
    <cellStyle name="Encabezado 4 9 5" xfId="902" xr:uid="{00000000-0005-0000-0000-00005E190000}"/>
    <cellStyle name="Encabezado 4 9 6" xfId="903" xr:uid="{00000000-0005-0000-0000-00005F190000}"/>
    <cellStyle name="Encabezado 4 9 7" xfId="904" xr:uid="{00000000-0005-0000-0000-000060190000}"/>
    <cellStyle name="Encabezado 4 9 8" xfId="905" xr:uid="{00000000-0005-0000-0000-000061190000}"/>
    <cellStyle name="Encabezado 4 9 9" xfId="906" xr:uid="{00000000-0005-0000-0000-000062190000}"/>
    <cellStyle name="Énfasis1" xfId="907" builtinId="29" customBuiltin="1"/>
    <cellStyle name="Énfasis1 10" xfId="908" xr:uid="{00000000-0005-0000-0000-000064190000}"/>
    <cellStyle name="Énfasis1 11" xfId="909" xr:uid="{00000000-0005-0000-0000-000065190000}"/>
    <cellStyle name="Énfasis1 12" xfId="910" xr:uid="{00000000-0005-0000-0000-000066190000}"/>
    <cellStyle name="Énfasis1 13" xfId="911" xr:uid="{00000000-0005-0000-0000-000067190000}"/>
    <cellStyle name="Énfasis1 14" xfId="912" xr:uid="{00000000-0005-0000-0000-000068190000}"/>
    <cellStyle name="Énfasis1 15" xfId="913" xr:uid="{00000000-0005-0000-0000-000069190000}"/>
    <cellStyle name="Énfasis1 16" xfId="914" xr:uid="{00000000-0005-0000-0000-00006A190000}"/>
    <cellStyle name="Énfasis1 17" xfId="915" xr:uid="{00000000-0005-0000-0000-00006B190000}"/>
    <cellStyle name="Énfasis1 18" xfId="916" xr:uid="{00000000-0005-0000-0000-00006C190000}"/>
    <cellStyle name="Énfasis1 2" xfId="917" xr:uid="{00000000-0005-0000-0000-00006D190000}"/>
    <cellStyle name="Énfasis1 3" xfId="918" xr:uid="{00000000-0005-0000-0000-00006E190000}"/>
    <cellStyle name="Énfasis1 4" xfId="919" xr:uid="{00000000-0005-0000-0000-00006F190000}"/>
    <cellStyle name="Énfasis1 5" xfId="920" xr:uid="{00000000-0005-0000-0000-000070190000}"/>
    <cellStyle name="Énfasis1 6" xfId="921" xr:uid="{00000000-0005-0000-0000-000071190000}"/>
    <cellStyle name="Énfasis1 7" xfId="922" xr:uid="{00000000-0005-0000-0000-000072190000}"/>
    <cellStyle name="Énfasis1 8" xfId="923" xr:uid="{00000000-0005-0000-0000-000073190000}"/>
    <cellStyle name="Énfasis1 9" xfId="924" xr:uid="{00000000-0005-0000-0000-000074190000}"/>
    <cellStyle name="Énfasis1 9 10" xfId="925" xr:uid="{00000000-0005-0000-0000-000075190000}"/>
    <cellStyle name="Énfasis1 9 11" xfId="926" xr:uid="{00000000-0005-0000-0000-000076190000}"/>
    <cellStyle name="Énfasis1 9 12" xfId="927" xr:uid="{00000000-0005-0000-0000-000077190000}"/>
    <cellStyle name="Énfasis1 9 13" xfId="928" xr:uid="{00000000-0005-0000-0000-000078190000}"/>
    <cellStyle name="Énfasis1 9 14" xfId="929" xr:uid="{00000000-0005-0000-0000-000079190000}"/>
    <cellStyle name="Énfasis1 9 15" xfId="930" xr:uid="{00000000-0005-0000-0000-00007A190000}"/>
    <cellStyle name="Énfasis1 9 16" xfId="931" xr:uid="{00000000-0005-0000-0000-00007B190000}"/>
    <cellStyle name="Énfasis1 9 17" xfId="932" xr:uid="{00000000-0005-0000-0000-00007C190000}"/>
    <cellStyle name="Énfasis1 9 18" xfId="933" xr:uid="{00000000-0005-0000-0000-00007D190000}"/>
    <cellStyle name="Énfasis1 9 19" xfId="934" xr:uid="{00000000-0005-0000-0000-00007E190000}"/>
    <cellStyle name="Énfasis1 9 2" xfId="935" xr:uid="{00000000-0005-0000-0000-00007F190000}"/>
    <cellStyle name="Énfasis1 9 20" xfId="936" xr:uid="{00000000-0005-0000-0000-000080190000}"/>
    <cellStyle name="Énfasis1 9 21" xfId="937" xr:uid="{00000000-0005-0000-0000-000081190000}"/>
    <cellStyle name="Énfasis1 9 22" xfId="938" xr:uid="{00000000-0005-0000-0000-000082190000}"/>
    <cellStyle name="Énfasis1 9 3" xfId="939" xr:uid="{00000000-0005-0000-0000-000083190000}"/>
    <cellStyle name="Énfasis1 9 4" xfId="940" xr:uid="{00000000-0005-0000-0000-000084190000}"/>
    <cellStyle name="Énfasis1 9 5" xfId="941" xr:uid="{00000000-0005-0000-0000-000085190000}"/>
    <cellStyle name="Énfasis1 9 6" xfId="942" xr:uid="{00000000-0005-0000-0000-000086190000}"/>
    <cellStyle name="Énfasis1 9 7" xfId="943" xr:uid="{00000000-0005-0000-0000-000087190000}"/>
    <cellStyle name="Énfasis1 9 8" xfId="944" xr:uid="{00000000-0005-0000-0000-000088190000}"/>
    <cellStyle name="Énfasis1 9 9" xfId="945" xr:uid="{00000000-0005-0000-0000-000089190000}"/>
    <cellStyle name="Énfasis2" xfId="946" builtinId="33" customBuiltin="1"/>
    <cellStyle name="Énfasis2 10" xfId="947" xr:uid="{00000000-0005-0000-0000-00008B190000}"/>
    <cellStyle name="Énfasis2 11" xfId="948" xr:uid="{00000000-0005-0000-0000-00008C190000}"/>
    <cellStyle name="Énfasis2 12" xfId="949" xr:uid="{00000000-0005-0000-0000-00008D190000}"/>
    <cellStyle name="Énfasis2 13" xfId="950" xr:uid="{00000000-0005-0000-0000-00008E190000}"/>
    <cellStyle name="Énfasis2 14" xfId="951" xr:uid="{00000000-0005-0000-0000-00008F190000}"/>
    <cellStyle name="Énfasis2 15" xfId="952" xr:uid="{00000000-0005-0000-0000-000090190000}"/>
    <cellStyle name="Énfasis2 16" xfId="953" xr:uid="{00000000-0005-0000-0000-000091190000}"/>
    <cellStyle name="Énfasis2 17" xfId="954" xr:uid="{00000000-0005-0000-0000-000092190000}"/>
    <cellStyle name="Énfasis2 18" xfId="955" xr:uid="{00000000-0005-0000-0000-000093190000}"/>
    <cellStyle name="Énfasis2 2" xfId="956" xr:uid="{00000000-0005-0000-0000-000094190000}"/>
    <cellStyle name="Énfasis2 3" xfId="957" xr:uid="{00000000-0005-0000-0000-000095190000}"/>
    <cellStyle name="Énfasis2 4" xfId="958" xr:uid="{00000000-0005-0000-0000-000096190000}"/>
    <cellStyle name="Énfasis2 5" xfId="959" xr:uid="{00000000-0005-0000-0000-000097190000}"/>
    <cellStyle name="Énfasis2 6" xfId="960" xr:uid="{00000000-0005-0000-0000-000098190000}"/>
    <cellStyle name="Énfasis2 7" xfId="961" xr:uid="{00000000-0005-0000-0000-000099190000}"/>
    <cellStyle name="Énfasis2 8" xfId="962" xr:uid="{00000000-0005-0000-0000-00009A190000}"/>
    <cellStyle name="Énfasis2 9" xfId="963" xr:uid="{00000000-0005-0000-0000-00009B190000}"/>
    <cellStyle name="Énfasis2 9 10" xfId="964" xr:uid="{00000000-0005-0000-0000-00009C190000}"/>
    <cellStyle name="Énfasis2 9 11" xfId="965" xr:uid="{00000000-0005-0000-0000-00009D190000}"/>
    <cellStyle name="Énfasis2 9 12" xfId="966" xr:uid="{00000000-0005-0000-0000-00009E190000}"/>
    <cellStyle name="Énfasis2 9 13" xfId="967" xr:uid="{00000000-0005-0000-0000-00009F190000}"/>
    <cellStyle name="Énfasis2 9 14" xfId="968" xr:uid="{00000000-0005-0000-0000-0000A0190000}"/>
    <cellStyle name="Énfasis2 9 15" xfId="969" xr:uid="{00000000-0005-0000-0000-0000A1190000}"/>
    <cellStyle name="Énfasis2 9 16" xfId="970" xr:uid="{00000000-0005-0000-0000-0000A2190000}"/>
    <cellStyle name="Énfasis2 9 17" xfId="971" xr:uid="{00000000-0005-0000-0000-0000A3190000}"/>
    <cellStyle name="Énfasis2 9 18" xfId="972" xr:uid="{00000000-0005-0000-0000-0000A4190000}"/>
    <cellStyle name="Énfasis2 9 19" xfId="973" xr:uid="{00000000-0005-0000-0000-0000A5190000}"/>
    <cellStyle name="Énfasis2 9 2" xfId="974" xr:uid="{00000000-0005-0000-0000-0000A6190000}"/>
    <cellStyle name="Énfasis2 9 20" xfId="975" xr:uid="{00000000-0005-0000-0000-0000A7190000}"/>
    <cellStyle name="Énfasis2 9 21" xfId="976" xr:uid="{00000000-0005-0000-0000-0000A8190000}"/>
    <cellStyle name="Énfasis2 9 22" xfId="977" xr:uid="{00000000-0005-0000-0000-0000A9190000}"/>
    <cellStyle name="Énfasis2 9 3" xfId="978" xr:uid="{00000000-0005-0000-0000-0000AA190000}"/>
    <cellStyle name="Énfasis2 9 4" xfId="979" xr:uid="{00000000-0005-0000-0000-0000AB190000}"/>
    <cellStyle name="Énfasis2 9 5" xfId="980" xr:uid="{00000000-0005-0000-0000-0000AC190000}"/>
    <cellStyle name="Énfasis2 9 6" xfId="981" xr:uid="{00000000-0005-0000-0000-0000AD190000}"/>
    <cellStyle name="Énfasis2 9 7" xfId="982" xr:uid="{00000000-0005-0000-0000-0000AE190000}"/>
    <cellStyle name="Énfasis2 9 8" xfId="983" xr:uid="{00000000-0005-0000-0000-0000AF190000}"/>
    <cellStyle name="Énfasis2 9 9" xfId="984" xr:uid="{00000000-0005-0000-0000-0000B0190000}"/>
    <cellStyle name="Énfasis3" xfId="985" builtinId="37" customBuiltin="1"/>
    <cellStyle name="Énfasis3 10" xfId="986" xr:uid="{00000000-0005-0000-0000-0000B2190000}"/>
    <cellStyle name="Énfasis3 11" xfId="987" xr:uid="{00000000-0005-0000-0000-0000B3190000}"/>
    <cellStyle name="Énfasis3 12" xfId="988" xr:uid="{00000000-0005-0000-0000-0000B4190000}"/>
    <cellStyle name="Énfasis3 13" xfId="989" xr:uid="{00000000-0005-0000-0000-0000B5190000}"/>
    <cellStyle name="Énfasis3 14" xfId="990" xr:uid="{00000000-0005-0000-0000-0000B6190000}"/>
    <cellStyle name="Énfasis3 15" xfId="991" xr:uid="{00000000-0005-0000-0000-0000B7190000}"/>
    <cellStyle name="Énfasis3 16" xfId="992" xr:uid="{00000000-0005-0000-0000-0000B8190000}"/>
    <cellStyle name="Énfasis3 17" xfId="993" xr:uid="{00000000-0005-0000-0000-0000B9190000}"/>
    <cellStyle name="Énfasis3 18" xfId="994" xr:uid="{00000000-0005-0000-0000-0000BA190000}"/>
    <cellStyle name="Énfasis3 2" xfId="995" xr:uid="{00000000-0005-0000-0000-0000BB190000}"/>
    <cellStyle name="Énfasis3 3" xfId="996" xr:uid="{00000000-0005-0000-0000-0000BC190000}"/>
    <cellStyle name="Énfasis3 4" xfId="997" xr:uid="{00000000-0005-0000-0000-0000BD190000}"/>
    <cellStyle name="Énfasis3 5" xfId="998" xr:uid="{00000000-0005-0000-0000-0000BE190000}"/>
    <cellStyle name="Énfasis3 6" xfId="999" xr:uid="{00000000-0005-0000-0000-0000BF190000}"/>
    <cellStyle name="Énfasis3 7" xfId="1000" xr:uid="{00000000-0005-0000-0000-0000C0190000}"/>
    <cellStyle name="Énfasis3 8" xfId="1001" xr:uid="{00000000-0005-0000-0000-0000C1190000}"/>
    <cellStyle name="Énfasis3 9" xfId="1002" xr:uid="{00000000-0005-0000-0000-0000C2190000}"/>
    <cellStyle name="Énfasis3 9 10" xfId="1003" xr:uid="{00000000-0005-0000-0000-0000C3190000}"/>
    <cellStyle name="Énfasis3 9 11" xfId="1004" xr:uid="{00000000-0005-0000-0000-0000C4190000}"/>
    <cellStyle name="Énfasis3 9 12" xfId="1005" xr:uid="{00000000-0005-0000-0000-0000C5190000}"/>
    <cellStyle name="Énfasis3 9 13" xfId="1006" xr:uid="{00000000-0005-0000-0000-0000C6190000}"/>
    <cellStyle name="Énfasis3 9 14" xfId="1007" xr:uid="{00000000-0005-0000-0000-0000C7190000}"/>
    <cellStyle name="Énfasis3 9 15" xfId="1008" xr:uid="{00000000-0005-0000-0000-0000C8190000}"/>
    <cellStyle name="Énfasis3 9 16" xfId="1009" xr:uid="{00000000-0005-0000-0000-0000C9190000}"/>
    <cellStyle name="Énfasis3 9 17" xfId="1010" xr:uid="{00000000-0005-0000-0000-0000CA190000}"/>
    <cellStyle name="Énfasis3 9 18" xfId="1011" xr:uid="{00000000-0005-0000-0000-0000CB190000}"/>
    <cellStyle name="Énfasis3 9 19" xfId="1012" xr:uid="{00000000-0005-0000-0000-0000CC190000}"/>
    <cellStyle name="Énfasis3 9 2" xfId="1013" xr:uid="{00000000-0005-0000-0000-0000CD190000}"/>
    <cellStyle name="Énfasis3 9 20" xfId="1014" xr:uid="{00000000-0005-0000-0000-0000CE190000}"/>
    <cellStyle name="Énfasis3 9 21" xfId="1015" xr:uid="{00000000-0005-0000-0000-0000CF190000}"/>
    <cellStyle name="Énfasis3 9 22" xfId="1016" xr:uid="{00000000-0005-0000-0000-0000D0190000}"/>
    <cellStyle name="Énfasis3 9 3" xfId="1017" xr:uid="{00000000-0005-0000-0000-0000D1190000}"/>
    <cellStyle name="Énfasis3 9 4" xfId="1018" xr:uid="{00000000-0005-0000-0000-0000D2190000}"/>
    <cellStyle name="Énfasis3 9 5" xfId="1019" xr:uid="{00000000-0005-0000-0000-0000D3190000}"/>
    <cellStyle name="Énfasis3 9 6" xfId="1020" xr:uid="{00000000-0005-0000-0000-0000D4190000}"/>
    <cellStyle name="Énfasis3 9 7" xfId="1021" xr:uid="{00000000-0005-0000-0000-0000D5190000}"/>
    <cellStyle name="Énfasis3 9 8" xfId="1022" xr:uid="{00000000-0005-0000-0000-0000D6190000}"/>
    <cellStyle name="Énfasis3 9 9" xfId="1023" xr:uid="{00000000-0005-0000-0000-0000D7190000}"/>
    <cellStyle name="Énfasis4" xfId="1024" builtinId="41" customBuiltin="1"/>
    <cellStyle name="Énfasis4 10" xfId="1025" xr:uid="{00000000-0005-0000-0000-0000D9190000}"/>
    <cellStyle name="Énfasis4 11" xfId="1026" xr:uid="{00000000-0005-0000-0000-0000DA190000}"/>
    <cellStyle name="Énfasis4 12" xfId="1027" xr:uid="{00000000-0005-0000-0000-0000DB190000}"/>
    <cellStyle name="Énfasis4 13" xfId="1028" xr:uid="{00000000-0005-0000-0000-0000DC190000}"/>
    <cellStyle name="Énfasis4 14" xfId="1029" xr:uid="{00000000-0005-0000-0000-0000DD190000}"/>
    <cellStyle name="Énfasis4 15" xfId="1030" xr:uid="{00000000-0005-0000-0000-0000DE190000}"/>
    <cellStyle name="Énfasis4 16" xfId="1031" xr:uid="{00000000-0005-0000-0000-0000DF190000}"/>
    <cellStyle name="Énfasis4 17" xfId="1032" xr:uid="{00000000-0005-0000-0000-0000E0190000}"/>
    <cellStyle name="Énfasis4 18" xfId="1033" xr:uid="{00000000-0005-0000-0000-0000E1190000}"/>
    <cellStyle name="Énfasis4 2" xfId="1034" xr:uid="{00000000-0005-0000-0000-0000E2190000}"/>
    <cellStyle name="Énfasis4 3" xfId="1035" xr:uid="{00000000-0005-0000-0000-0000E3190000}"/>
    <cellStyle name="Énfasis4 4" xfId="1036" xr:uid="{00000000-0005-0000-0000-0000E4190000}"/>
    <cellStyle name="Énfasis4 5" xfId="1037" xr:uid="{00000000-0005-0000-0000-0000E5190000}"/>
    <cellStyle name="Énfasis4 6" xfId="1038" xr:uid="{00000000-0005-0000-0000-0000E6190000}"/>
    <cellStyle name="Énfasis4 7" xfId="1039" xr:uid="{00000000-0005-0000-0000-0000E7190000}"/>
    <cellStyle name="Énfasis4 8" xfId="1040" xr:uid="{00000000-0005-0000-0000-0000E8190000}"/>
    <cellStyle name="Énfasis4 9" xfId="1041" xr:uid="{00000000-0005-0000-0000-0000E9190000}"/>
    <cellStyle name="Énfasis4 9 10" xfId="1042" xr:uid="{00000000-0005-0000-0000-0000EA190000}"/>
    <cellStyle name="Énfasis4 9 11" xfId="1043" xr:uid="{00000000-0005-0000-0000-0000EB190000}"/>
    <cellStyle name="Énfasis4 9 12" xfId="1044" xr:uid="{00000000-0005-0000-0000-0000EC190000}"/>
    <cellStyle name="Énfasis4 9 13" xfId="1045" xr:uid="{00000000-0005-0000-0000-0000ED190000}"/>
    <cellStyle name="Énfasis4 9 14" xfId="1046" xr:uid="{00000000-0005-0000-0000-0000EE190000}"/>
    <cellStyle name="Énfasis4 9 15" xfId="1047" xr:uid="{00000000-0005-0000-0000-0000EF190000}"/>
    <cellStyle name="Énfasis4 9 16" xfId="1048" xr:uid="{00000000-0005-0000-0000-0000F0190000}"/>
    <cellStyle name="Énfasis4 9 17" xfId="1049" xr:uid="{00000000-0005-0000-0000-0000F1190000}"/>
    <cellStyle name="Énfasis4 9 18" xfId="1050" xr:uid="{00000000-0005-0000-0000-0000F2190000}"/>
    <cellStyle name="Énfasis4 9 19" xfId="1051" xr:uid="{00000000-0005-0000-0000-0000F3190000}"/>
    <cellStyle name="Énfasis4 9 2" xfId="1052" xr:uid="{00000000-0005-0000-0000-0000F4190000}"/>
    <cellStyle name="Énfasis4 9 20" xfId="1053" xr:uid="{00000000-0005-0000-0000-0000F5190000}"/>
    <cellStyle name="Énfasis4 9 21" xfId="1054" xr:uid="{00000000-0005-0000-0000-0000F6190000}"/>
    <cellStyle name="Énfasis4 9 22" xfId="1055" xr:uid="{00000000-0005-0000-0000-0000F7190000}"/>
    <cellStyle name="Énfasis4 9 3" xfId="1056" xr:uid="{00000000-0005-0000-0000-0000F8190000}"/>
    <cellStyle name="Énfasis4 9 4" xfId="1057" xr:uid="{00000000-0005-0000-0000-0000F9190000}"/>
    <cellStyle name="Énfasis4 9 5" xfId="1058" xr:uid="{00000000-0005-0000-0000-0000FA190000}"/>
    <cellStyle name="Énfasis4 9 6" xfId="1059" xr:uid="{00000000-0005-0000-0000-0000FB190000}"/>
    <cellStyle name="Énfasis4 9 7" xfId="1060" xr:uid="{00000000-0005-0000-0000-0000FC190000}"/>
    <cellStyle name="Énfasis4 9 8" xfId="1061" xr:uid="{00000000-0005-0000-0000-0000FD190000}"/>
    <cellStyle name="Énfasis4 9 9" xfId="1062" xr:uid="{00000000-0005-0000-0000-0000FE190000}"/>
    <cellStyle name="Énfasis5" xfId="1063" builtinId="45" customBuiltin="1"/>
    <cellStyle name="Énfasis5 10" xfId="1064" xr:uid="{00000000-0005-0000-0000-0000001A0000}"/>
    <cellStyle name="Énfasis5 11" xfId="1065" xr:uid="{00000000-0005-0000-0000-0000011A0000}"/>
    <cellStyle name="Énfasis5 12" xfId="1066" xr:uid="{00000000-0005-0000-0000-0000021A0000}"/>
    <cellStyle name="Énfasis5 13" xfId="1067" xr:uid="{00000000-0005-0000-0000-0000031A0000}"/>
    <cellStyle name="Énfasis5 14" xfId="1068" xr:uid="{00000000-0005-0000-0000-0000041A0000}"/>
    <cellStyle name="Énfasis5 15" xfId="1069" xr:uid="{00000000-0005-0000-0000-0000051A0000}"/>
    <cellStyle name="Énfasis5 16" xfId="1070" xr:uid="{00000000-0005-0000-0000-0000061A0000}"/>
    <cellStyle name="Énfasis5 17" xfId="1071" xr:uid="{00000000-0005-0000-0000-0000071A0000}"/>
    <cellStyle name="Énfasis5 18" xfId="1072" xr:uid="{00000000-0005-0000-0000-0000081A0000}"/>
    <cellStyle name="Énfasis5 2" xfId="1073" xr:uid="{00000000-0005-0000-0000-0000091A0000}"/>
    <cellStyle name="Énfasis5 3" xfId="1074" xr:uid="{00000000-0005-0000-0000-00000A1A0000}"/>
    <cellStyle name="Énfasis5 4" xfId="1075" xr:uid="{00000000-0005-0000-0000-00000B1A0000}"/>
    <cellStyle name="Énfasis5 5" xfId="1076" xr:uid="{00000000-0005-0000-0000-00000C1A0000}"/>
    <cellStyle name="Énfasis5 6" xfId="1077" xr:uid="{00000000-0005-0000-0000-00000D1A0000}"/>
    <cellStyle name="Énfasis5 7" xfId="1078" xr:uid="{00000000-0005-0000-0000-00000E1A0000}"/>
    <cellStyle name="Énfasis5 8" xfId="1079" xr:uid="{00000000-0005-0000-0000-00000F1A0000}"/>
    <cellStyle name="Énfasis5 9" xfId="1080" xr:uid="{00000000-0005-0000-0000-0000101A0000}"/>
    <cellStyle name="Énfasis5 9 10" xfId="1081" xr:uid="{00000000-0005-0000-0000-0000111A0000}"/>
    <cellStyle name="Énfasis5 9 11" xfId="1082" xr:uid="{00000000-0005-0000-0000-0000121A0000}"/>
    <cellStyle name="Énfasis5 9 12" xfId="1083" xr:uid="{00000000-0005-0000-0000-0000131A0000}"/>
    <cellStyle name="Énfasis5 9 13" xfId="1084" xr:uid="{00000000-0005-0000-0000-0000141A0000}"/>
    <cellStyle name="Énfasis5 9 14" xfId="1085" xr:uid="{00000000-0005-0000-0000-0000151A0000}"/>
    <cellStyle name="Énfasis5 9 15" xfId="1086" xr:uid="{00000000-0005-0000-0000-0000161A0000}"/>
    <cellStyle name="Énfasis5 9 16" xfId="1087" xr:uid="{00000000-0005-0000-0000-0000171A0000}"/>
    <cellStyle name="Énfasis5 9 17" xfId="1088" xr:uid="{00000000-0005-0000-0000-0000181A0000}"/>
    <cellStyle name="Énfasis5 9 18" xfId="1089" xr:uid="{00000000-0005-0000-0000-0000191A0000}"/>
    <cellStyle name="Énfasis5 9 19" xfId="1090" xr:uid="{00000000-0005-0000-0000-00001A1A0000}"/>
    <cellStyle name="Énfasis5 9 2" xfId="1091" xr:uid="{00000000-0005-0000-0000-00001B1A0000}"/>
    <cellStyle name="Énfasis5 9 20" xfId="1092" xr:uid="{00000000-0005-0000-0000-00001C1A0000}"/>
    <cellStyle name="Énfasis5 9 21" xfId="1093" xr:uid="{00000000-0005-0000-0000-00001D1A0000}"/>
    <cellStyle name="Énfasis5 9 22" xfId="1094" xr:uid="{00000000-0005-0000-0000-00001E1A0000}"/>
    <cellStyle name="Énfasis5 9 3" xfId="1095" xr:uid="{00000000-0005-0000-0000-00001F1A0000}"/>
    <cellStyle name="Énfasis5 9 4" xfId="1096" xr:uid="{00000000-0005-0000-0000-0000201A0000}"/>
    <cellStyle name="Énfasis5 9 5" xfId="1097" xr:uid="{00000000-0005-0000-0000-0000211A0000}"/>
    <cellStyle name="Énfasis5 9 6" xfId="1098" xr:uid="{00000000-0005-0000-0000-0000221A0000}"/>
    <cellStyle name="Énfasis5 9 7" xfId="1099" xr:uid="{00000000-0005-0000-0000-0000231A0000}"/>
    <cellStyle name="Énfasis5 9 8" xfId="1100" xr:uid="{00000000-0005-0000-0000-0000241A0000}"/>
    <cellStyle name="Énfasis5 9 9" xfId="1101" xr:uid="{00000000-0005-0000-0000-0000251A0000}"/>
    <cellStyle name="Énfasis6" xfId="1102" builtinId="49" customBuiltin="1"/>
    <cellStyle name="Énfasis6 10" xfId="1103" xr:uid="{00000000-0005-0000-0000-0000271A0000}"/>
    <cellStyle name="Énfasis6 11" xfId="1104" xr:uid="{00000000-0005-0000-0000-0000281A0000}"/>
    <cellStyle name="Énfasis6 12" xfId="1105" xr:uid="{00000000-0005-0000-0000-0000291A0000}"/>
    <cellStyle name="Énfasis6 13" xfId="1106" xr:uid="{00000000-0005-0000-0000-00002A1A0000}"/>
    <cellStyle name="Énfasis6 14" xfId="1107" xr:uid="{00000000-0005-0000-0000-00002B1A0000}"/>
    <cellStyle name="Énfasis6 15" xfId="1108" xr:uid="{00000000-0005-0000-0000-00002C1A0000}"/>
    <cellStyle name="Énfasis6 16" xfId="1109" xr:uid="{00000000-0005-0000-0000-00002D1A0000}"/>
    <cellStyle name="Énfasis6 17" xfId="1110" xr:uid="{00000000-0005-0000-0000-00002E1A0000}"/>
    <cellStyle name="Énfasis6 18" xfId="1111" xr:uid="{00000000-0005-0000-0000-00002F1A0000}"/>
    <cellStyle name="Énfasis6 2" xfId="1112" xr:uid="{00000000-0005-0000-0000-0000301A0000}"/>
    <cellStyle name="Énfasis6 3" xfId="1113" xr:uid="{00000000-0005-0000-0000-0000311A0000}"/>
    <cellStyle name="Énfasis6 4" xfId="1114" xr:uid="{00000000-0005-0000-0000-0000321A0000}"/>
    <cellStyle name="Énfasis6 5" xfId="1115" xr:uid="{00000000-0005-0000-0000-0000331A0000}"/>
    <cellStyle name="Énfasis6 6" xfId="1116" xr:uid="{00000000-0005-0000-0000-0000341A0000}"/>
    <cellStyle name="Énfasis6 7" xfId="1117" xr:uid="{00000000-0005-0000-0000-0000351A0000}"/>
    <cellStyle name="Énfasis6 8" xfId="1118" xr:uid="{00000000-0005-0000-0000-0000361A0000}"/>
    <cellStyle name="Énfasis6 9" xfId="1119" xr:uid="{00000000-0005-0000-0000-0000371A0000}"/>
    <cellStyle name="Énfasis6 9 10" xfId="1120" xr:uid="{00000000-0005-0000-0000-0000381A0000}"/>
    <cellStyle name="Énfasis6 9 11" xfId="1121" xr:uid="{00000000-0005-0000-0000-0000391A0000}"/>
    <cellStyle name="Énfasis6 9 12" xfId="1122" xr:uid="{00000000-0005-0000-0000-00003A1A0000}"/>
    <cellStyle name="Énfasis6 9 13" xfId="1123" xr:uid="{00000000-0005-0000-0000-00003B1A0000}"/>
    <cellStyle name="Énfasis6 9 14" xfId="1124" xr:uid="{00000000-0005-0000-0000-00003C1A0000}"/>
    <cellStyle name="Énfasis6 9 15" xfId="1125" xr:uid="{00000000-0005-0000-0000-00003D1A0000}"/>
    <cellStyle name="Énfasis6 9 16" xfId="1126" xr:uid="{00000000-0005-0000-0000-00003E1A0000}"/>
    <cellStyle name="Énfasis6 9 17" xfId="1127" xr:uid="{00000000-0005-0000-0000-00003F1A0000}"/>
    <cellStyle name="Énfasis6 9 18" xfId="1128" xr:uid="{00000000-0005-0000-0000-0000401A0000}"/>
    <cellStyle name="Énfasis6 9 19" xfId="1129" xr:uid="{00000000-0005-0000-0000-0000411A0000}"/>
    <cellStyle name="Énfasis6 9 2" xfId="1130" xr:uid="{00000000-0005-0000-0000-0000421A0000}"/>
    <cellStyle name="Énfasis6 9 20" xfId="1131" xr:uid="{00000000-0005-0000-0000-0000431A0000}"/>
    <cellStyle name="Énfasis6 9 21" xfId="1132" xr:uid="{00000000-0005-0000-0000-0000441A0000}"/>
    <cellStyle name="Énfasis6 9 22" xfId="1133" xr:uid="{00000000-0005-0000-0000-0000451A0000}"/>
    <cellStyle name="Énfasis6 9 3" xfId="1134" xr:uid="{00000000-0005-0000-0000-0000461A0000}"/>
    <cellStyle name="Énfasis6 9 4" xfId="1135" xr:uid="{00000000-0005-0000-0000-0000471A0000}"/>
    <cellStyle name="Énfasis6 9 5" xfId="1136" xr:uid="{00000000-0005-0000-0000-0000481A0000}"/>
    <cellStyle name="Énfasis6 9 6" xfId="1137" xr:uid="{00000000-0005-0000-0000-0000491A0000}"/>
    <cellStyle name="Énfasis6 9 7" xfId="1138" xr:uid="{00000000-0005-0000-0000-00004A1A0000}"/>
    <cellStyle name="Énfasis6 9 8" xfId="1139" xr:uid="{00000000-0005-0000-0000-00004B1A0000}"/>
    <cellStyle name="Énfasis6 9 9" xfId="1140" xr:uid="{00000000-0005-0000-0000-00004C1A0000}"/>
    <cellStyle name="Entrada" xfId="1141" builtinId="20" customBuiltin="1"/>
    <cellStyle name="Entrada 10" xfId="1142" xr:uid="{00000000-0005-0000-0000-00004E1A0000}"/>
    <cellStyle name="Entrada 10 2" xfId="1858" xr:uid="{00000000-0005-0000-0000-00004F1A0000}"/>
    <cellStyle name="Entrada 10 2 10" xfId="8359" xr:uid="{00000000-0005-0000-0000-0000501A0000}"/>
    <cellStyle name="Entrada 10 2 10 2" xfId="23467" xr:uid="{00000000-0005-0000-0000-0000511A0000}"/>
    <cellStyle name="Entrada 10 2 11" xfId="14590" xr:uid="{00000000-0005-0000-0000-0000521A0000}"/>
    <cellStyle name="Entrada 10 2 11 2" xfId="29698" xr:uid="{00000000-0005-0000-0000-0000531A0000}"/>
    <cellStyle name="Entrada 10 2 12" xfId="11251" xr:uid="{00000000-0005-0000-0000-0000541A0000}"/>
    <cellStyle name="Entrada 10 2 12 2" xfId="26359" xr:uid="{00000000-0005-0000-0000-0000551A0000}"/>
    <cellStyle name="Entrada 10 2 13" xfId="17083" xr:uid="{00000000-0005-0000-0000-0000561A0000}"/>
    <cellStyle name="Entrada 10 2 2" xfId="2418" xr:uid="{00000000-0005-0000-0000-0000571A0000}"/>
    <cellStyle name="Entrada 10 2 2 2" xfId="5055" xr:uid="{00000000-0005-0000-0000-0000581A0000}"/>
    <cellStyle name="Entrada 10 2 2 2 2" xfId="11419" xr:uid="{00000000-0005-0000-0000-0000591A0000}"/>
    <cellStyle name="Entrada 10 2 2 2 2 2" xfId="26527" xr:uid="{00000000-0005-0000-0000-00005A1A0000}"/>
    <cellStyle name="Entrada 10 2 2 2 3" xfId="7363" xr:uid="{00000000-0005-0000-0000-00005B1A0000}"/>
    <cellStyle name="Entrada 10 2 2 2 3 2" xfId="22471" xr:uid="{00000000-0005-0000-0000-00005C1A0000}"/>
    <cellStyle name="Entrada 10 2 2 2 4" xfId="20163" xr:uid="{00000000-0005-0000-0000-00005D1A0000}"/>
    <cellStyle name="Entrada 10 2 2 3" xfId="8885" xr:uid="{00000000-0005-0000-0000-00005E1A0000}"/>
    <cellStyle name="Entrada 10 2 2 3 2" xfId="23993" xr:uid="{00000000-0005-0000-0000-00005F1A0000}"/>
    <cellStyle name="Entrada 10 2 3" xfId="2202" xr:uid="{00000000-0005-0000-0000-0000601A0000}"/>
    <cellStyle name="Entrada 10 2 3 2" xfId="4839" xr:uid="{00000000-0005-0000-0000-0000611A0000}"/>
    <cellStyle name="Entrada 10 2 3 2 2" xfId="16012" xr:uid="{00000000-0005-0000-0000-0000621A0000}"/>
    <cellStyle name="Entrada 10 2 3 2 2 2" xfId="31120" xr:uid="{00000000-0005-0000-0000-0000631A0000}"/>
    <cellStyle name="Entrada 10 2 3 2 3" xfId="19947" xr:uid="{00000000-0005-0000-0000-0000641A0000}"/>
    <cellStyle name="Entrada 10 2 3 3" xfId="15511" xr:uid="{00000000-0005-0000-0000-0000651A0000}"/>
    <cellStyle name="Entrada 10 2 3 3 2" xfId="30619" xr:uid="{00000000-0005-0000-0000-0000661A0000}"/>
    <cellStyle name="Entrada 10 2 3 4" xfId="17427" xr:uid="{00000000-0005-0000-0000-0000671A0000}"/>
    <cellStyle name="Entrada 10 2 4" xfId="2952" xr:uid="{00000000-0005-0000-0000-0000681A0000}"/>
    <cellStyle name="Entrada 10 2 4 2" xfId="5589" xr:uid="{00000000-0005-0000-0000-0000691A0000}"/>
    <cellStyle name="Entrada 10 2 4 2 2" xfId="11900" xr:uid="{00000000-0005-0000-0000-00006A1A0000}"/>
    <cellStyle name="Entrada 10 2 4 2 2 2" xfId="27008" xr:uid="{00000000-0005-0000-0000-00006B1A0000}"/>
    <cellStyle name="Entrada 10 2 4 2 3" xfId="15935" xr:uid="{00000000-0005-0000-0000-00006C1A0000}"/>
    <cellStyle name="Entrada 10 2 4 2 3 2" xfId="31043" xr:uid="{00000000-0005-0000-0000-00006D1A0000}"/>
    <cellStyle name="Entrada 10 2 4 2 4" xfId="20697" xr:uid="{00000000-0005-0000-0000-00006E1A0000}"/>
    <cellStyle name="Entrada 10 2 4 3" xfId="9334" xr:uid="{00000000-0005-0000-0000-00006F1A0000}"/>
    <cellStyle name="Entrada 10 2 4 3 2" xfId="24442" xr:uid="{00000000-0005-0000-0000-0000701A0000}"/>
    <cellStyle name="Entrada 10 2 4 4" xfId="15353" xr:uid="{00000000-0005-0000-0000-0000711A0000}"/>
    <cellStyle name="Entrada 10 2 4 4 2" xfId="30461" xr:uid="{00000000-0005-0000-0000-0000721A0000}"/>
    <cellStyle name="Entrada 10 2 4 5" xfId="18060" xr:uid="{00000000-0005-0000-0000-0000731A0000}"/>
    <cellStyle name="Entrada 10 2 5" xfId="3278" xr:uid="{00000000-0005-0000-0000-0000741A0000}"/>
    <cellStyle name="Entrada 10 2 5 2" xfId="5915" xr:uid="{00000000-0005-0000-0000-0000751A0000}"/>
    <cellStyle name="Entrada 10 2 5 2 2" xfId="12226" xr:uid="{00000000-0005-0000-0000-0000761A0000}"/>
    <cellStyle name="Entrada 10 2 5 2 2 2" xfId="27334" xr:uid="{00000000-0005-0000-0000-0000771A0000}"/>
    <cellStyle name="Entrada 10 2 5 2 3" xfId="7692" xr:uid="{00000000-0005-0000-0000-0000781A0000}"/>
    <cellStyle name="Entrada 10 2 5 2 3 2" xfId="22800" xr:uid="{00000000-0005-0000-0000-0000791A0000}"/>
    <cellStyle name="Entrada 10 2 5 2 4" xfId="21023" xr:uid="{00000000-0005-0000-0000-00007A1A0000}"/>
    <cellStyle name="Entrada 10 2 5 3" xfId="9660" xr:uid="{00000000-0005-0000-0000-00007B1A0000}"/>
    <cellStyle name="Entrada 10 2 5 3 2" xfId="24768" xr:uid="{00000000-0005-0000-0000-00007C1A0000}"/>
    <cellStyle name="Entrada 10 2 5 4" xfId="11816" xr:uid="{00000000-0005-0000-0000-00007D1A0000}"/>
    <cellStyle name="Entrada 10 2 5 4 2" xfId="26924" xr:uid="{00000000-0005-0000-0000-00007E1A0000}"/>
    <cellStyle name="Entrada 10 2 5 5" xfId="18386" xr:uid="{00000000-0005-0000-0000-00007F1A0000}"/>
    <cellStyle name="Entrada 10 2 6" xfId="3584" xr:uid="{00000000-0005-0000-0000-0000801A0000}"/>
    <cellStyle name="Entrada 10 2 6 2" xfId="6221" xr:uid="{00000000-0005-0000-0000-0000811A0000}"/>
    <cellStyle name="Entrada 10 2 6 2 2" xfId="12532" xr:uid="{00000000-0005-0000-0000-0000821A0000}"/>
    <cellStyle name="Entrada 10 2 6 2 2 2" xfId="27640" xr:uid="{00000000-0005-0000-0000-0000831A0000}"/>
    <cellStyle name="Entrada 10 2 6 2 3" xfId="14059" xr:uid="{00000000-0005-0000-0000-0000841A0000}"/>
    <cellStyle name="Entrada 10 2 6 2 3 2" xfId="29167" xr:uid="{00000000-0005-0000-0000-0000851A0000}"/>
    <cellStyle name="Entrada 10 2 6 2 4" xfId="21329" xr:uid="{00000000-0005-0000-0000-0000861A0000}"/>
    <cellStyle name="Entrada 10 2 6 3" xfId="9966" xr:uid="{00000000-0005-0000-0000-0000871A0000}"/>
    <cellStyle name="Entrada 10 2 6 3 2" xfId="25074" xr:uid="{00000000-0005-0000-0000-0000881A0000}"/>
    <cellStyle name="Entrada 10 2 6 4" xfId="7510" xr:uid="{00000000-0005-0000-0000-0000891A0000}"/>
    <cellStyle name="Entrada 10 2 6 4 2" xfId="22618" xr:uid="{00000000-0005-0000-0000-00008A1A0000}"/>
    <cellStyle name="Entrada 10 2 6 5" xfId="18692" xr:uid="{00000000-0005-0000-0000-00008B1A0000}"/>
    <cellStyle name="Entrada 10 2 7" xfId="3930" xr:uid="{00000000-0005-0000-0000-00008C1A0000}"/>
    <cellStyle name="Entrada 10 2 7 2" xfId="6567" xr:uid="{00000000-0005-0000-0000-00008D1A0000}"/>
    <cellStyle name="Entrada 10 2 7 2 2" xfId="12878" xr:uid="{00000000-0005-0000-0000-00008E1A0000}"/>
    <cellStyle name="Entrada 10 2 7 2 2 2" xfId="27986" xr:uid="{00000000-0005-0000-0000-00008F1A0000}"/>
    <cellStyle name="Entrada 10 2 7 2 3" xfId="16583" xr:uid="{00000000-0005-0000-0000-0000901A0000}"/>
    <cellStyle name="Entrada 10 2 7 2 3 2" xfId="31691" xr:uid="{00000000-0005-0000-0000-0000911A0000}"/>
    <cellStyle name="Entrada 10 2 7 2 4" xfId="21675" xr:uid="{00000000-0005-0000-0000-0000921A0000}"/>
    <cellStyle name="Entrada 10 2 7 3" xfId="10312" xr:uid="{00000000-0005-0000-0000-0000931A0000}"/>
    <cellStyle name="Entrada 10 2 7 3 2" xfId="25420" xr:uid="{00000000-0005-0000-0000-0000941A0000}"/>
    <cellStyle name="Entrada 10 2 7 4" xfId="14713" xr:uid="{00000000-0005-0000-0000-0000951A0000}"/>
    <cellStyle name="Entrada 10 2 7 4 2" xfId="29821" xr:uid="{00000000-0005-0000-0000-0000961A0000}"/>
    <cellStyle name="Entrada 10 2 7 5" xfId="19038" xr:uid="{00000000-0005-0000-0000-0000971A0000}"/>
    <cellStyle name="Entrada 10 2 8" xfId="4277" xr:uid="{00000000-0005-0000-0000-0000981A0000}"/>
    <cellStyle name="Entrada 10 2 8 2" xfId="6914" xr:uid="{00000000-0005-0000-0000-0000991A0000}"/>
    <cellStyle name="Entrada 10 2 8 2 2" xfId="13225" xr:uid="{00000000-0005-0000-0000-00009A1A0000}"/>
    <cellStyle name="Entrada 10 2 8 2 2 2" xfId="28333" xr:uid="{00000000-0005-0000-0000-00009B1A0000}"/>
    <cellStyle name="Entrada 10 2 8 2 3" xfId="16889" xr:uid="{00000000-0005-0000-0000-00009C1A0000}"/>
    <cellStyle name="Entrada 10 2 8 2 3 2" xfId="31997" xr:uid="{00000000-0005-0000-0000-00009D1A0000}"/>
    <cellStyle name="Entrada 10 2 8 2 4" xfId="22022" xr:uid="{00000000-0005-0000-0000-00009E1A0000}"/>
    <cellStyle name="Entrada 10 2 8 3" xfId="10659" xr:uid="{00000000-0005-0000-0000-00009F1A0000}"/>
    <cellStyle name="Entrada 10 2 8 3 2" xfId="25767" xr:uid="{00000000-0005-0000-0000-0000A01A0000}"/>
    <cellStyle name="Entrada 10 2 8 4" xfId="11796" xr:uid="{00000000-0005-0000-0000-0000A11A0000}"/>
    <cellStyle name="Entrada 10 2 8 4 2" xfId="26904" xr:uid="{00000000-0005-0000-0000-0000A21A0000}"/>
    <cellStyle name="Entrada 10 2 8 5" xfId="19385" xr:uid="{00000000-0005-0000-0000-0000A31A0000}"/>
    <cellStyle name="Entrada 10 2 9" xfId="4495" xr:uid="{00000000-0005-0000-0000-0000A41A0000}"/>
    <cellStyle name="Entrada 10 2 9 2" xfId="10877" xr:uid="{00000000-0005-0000-0000-0000A51A0000}"/>
    <cellStyle name="Entrada 10 2 9 2 2" xfId="25985" xr:uid="{00000000-0005-0000-0000-0000A61A0000}"/>
    <cellStyle name="Entrada 10 2 9 3" xfId="15254" xr:uid="{00000000-0005-0000-0000-0000A71A0000}"/>
    <cellStyle name="Entrada 10 2 9 3 2" xfId="30362" xr:uid="{00000000-0005-0000-0000-0000A81A0000}"/>
    <cellStyle name="Entrada 10 2 9 4" xfId="19603" xr:uid="{00000000-0005-0000-0000-0000A91A0000}"/>
    <cellStyle name="Entrada 10 3" xfId="1841" xr:uid="{00000000-0005-0000-0000-0000AA1A0000}"/>
    <cellStyle name="Entrada 10 3 10" xfId="14438" xr:uid="{00000000-0005-0000-0000-0000AB1A0000}"/>
    <cellStyle name="Entrada 10 3 10 2" xfId="29546" xr:uid="{00000000-0005-0000-0000-0000AC1A0000}"/>
    <cellStyle name="Entrada 10 3 11" xfId="16457" xr:uid="{00000000-0005-0000-0000-0000AD1A0000}"/>
    <cellStyle name="Entrada 10 3 11 2" xfId="31565" xr:uid="{00000000-0005-0000-0000-0000AE1A0000}"/>
    <cellStyle name="Entrada 10 3 12" xfId="17066" xr:uid="{00000000-0005-0000-0000-0000AF1A0000}"/>
    <cellStyle name="Entrada 10 3 2" xfId="2401" xr:uid="{00000000-0005-0000-0000-0000B01A0000}"/>
    <cellStyle name="Entrada 10 3 2 2" xfId="5038" xr:uid="{00000000-0005-0000-0000-0000B11A0000}"/>
    <cellStyle name="Entrada 10 3 2 2 2" xfId="11402" xr:uid="{00000000-0005-0000-0000-0000B21A0000}"/>
    <cellStyle name="Entrada 10 3 2 2 2 2" xfId="26510" xr:uid="{00000000-0005-0000-0000-0000B31A0000}"/>
    <cellStyle name="Entrada 10 3 2 2 3" xfId="15434" xr:uid="{00000000-0005-0000-0000-0000B41A0000}"/>
    <cellStyle name="Entrada 10 3 2 2 3 2" xfId="30542" xr:uid="{00000000-0005-0000-0000-0000B51A0000}"/>
    <cellStyle name="Entrada 10 3 2 2 4" xfId="20146" xr:uid="{00000000-0005-0000-0000-0000B61A0000}"/>
    <cellStyle name="Entrada 10 3 2 3" xfId="8868" xr:uid="{00000000-0005-0000-0000-0000B71A0000}"/>
    <cellStyle name="Entrada 10 3 2 3 2" xfId="23976" xr:uid="{00000000-0005-0000-0000-0000B81A0000}"/>
    <cellStyle name="Entrada 10 3 2 4" xfId="15767" xr:uid="{00000000-0005-0000-0000-0000B91A0000}"/>
    <cellStyle name="Entrada 10 3 2 4 2" xfId="30875" xr:uid="{00000000-0005-0000-0000-0000BA1A0000}"/>
    <cellStyle name="Entrada 10 3 2 5" xfId="11793" xr:uid="{00000000-0005-0000-0000-0000BB1A0000}"/>
    <cellStyle name="Entrada 10 3 2 5 2" xfId="26901" xr:uid="{00000000-0005-0000-0000-0000BC1A0000}"/>
    <cellStyle name="Entrada 10 3 2 6" xfId="17592" xr:uid="{00000000-0005-0000-0000-0000BD1A0000}"/>
    <cellStyle name="Entrada 10 3 3" xfId="2219" xr:uid="{00000000-0005-0000-0000-0000BE1A0000}"/>
    <cellStyle name="Entrada 10 3 3 2" xfId="4856" xr:uid="{00000000-0005-0000-0000-0000BF1A0000}"/>
    <cellStyle name="Entrada 10 3 3 2 2" xfId="14722" xr:uid="{00000000-0005-0000-0000-0000C01A0000}"/>
    <cellStyle name="Entrada 10 3 3 2 2 2" xfId="29830" xr:uid="{00000000-0005-0000-0000-0000C11A0000}"/>
    <cellStyle name="Entrada 10 3 3 2 3" xfId="19964" xr:uid="{00000000-0005-0000-0000-0000C21A0000}"/>
    <cellStyle name="Entrada 10 3 3 3" xfId="7775" xr:uid="{00000000-0005-0000-0000-0000C31A0000}"/>
    <cellStyle name="Entrada 10 3 3 3 2" xfId="22883" xr:uid="{00000000-0005-0000-0000-0000C41A0000}"/>
    <cellStyle name="Entrada 10 3 3 4" xfId="17444" xr:uid="{00000000-0005-0000-0000-0000C51A0000}"/>
    <cellStyle name="Entrada 10 3 4" xfId="2935" xr:uid="{00000000-0005-0000-0000-0000C61A0000}"/>
    <cellStyle name="Entrada 10 3 4 2" xfId="5572" xr:uid="{00000000-0005-0000-0000-0000C71A0000}"/>
    <cellStyle name="Entrada 10 3 4 2 2" xfId="11883" xr:uid="{00000000-0005-0000-0000-0000C81A0000}"/>
    <cellStyle name="Entrada 10 3 4 2 2 2" xfId="26991" xr:uid="{00000000-0005-0000-0000-0000C91A0000}"/>
    <cellStyle name="Entrada 10 3 4 2 3" xfId="15114" xr:uid="{00000000-0005-0000-0000-0000CA1A0000}"/>
    <cellStyle name="Entrada 10 3 4 2 3 2" xfId="30222" xr:uid="{00000000-0005-0000-0000-0000CB1A0000}"/>
    <cellStyle name="Entrada 10 3 4 2 4" xfId="20680" xr:uid="{00000000-0005-0000-0000-0000CC1A0000}"/>
    <cellStyle name="Entrada 10 3 4 3" xfId="9317" xr:uid="{00000000-0005-0000-0000-0000CD1A0000}"/>
    <cellStyle name="Entrada 10 3 4 3 2" xfId="24425" xr:uid="{00000000-0005-0000-0000-0000CE1A0000}"/>
    <cellStyle name="Entrada 10 3 4 4" xfId="15146" xr:uid="{00000000-0005-0000-0000-0000CF1A0000}"/>
    <cellStyle name="Entrada 10 3 4 4 2" xfId="30254" xr:uid="{00000000-0005-0000-0000-0000D01A0000}"/>
    <cellStyle name="Entrada 10 3 4 5" xfId="18043" xr:uid="{00000000-0005-0000-0000-0000D11A0000}"/>
    <cellStyle name="Entrada 10 3 5" xfId="3261" xr:uid="{00000000-0005-0000-0000-0000D21A0000}"/>
    <cellStyle name="Entrada 10 3 5 2" xfId="5898" xr:uid="{00000000-0005-0000-0000-0000D31A0000}"/>
    <cellStyle name="Entrada 10 3 5 2 2" xfId="12209" xr:uid="{00000000-0005-0000-0000-0000D41A0000}"/>
    <cellStyle name="Entrada 10 3 5 2 2 2" xfId="27317" xr:uid="{00000000-0005-0000-0000-0000D51A0000}"/>
    <cellStyle name="Entrada 10 3 5 2 3" xfId="8700" xr:uid="{00000000-0005-0000-0000-0000D61A0000}"/>
    <cellStyle name="Entrada 10 3 5 2 3 2" xfId="23808" xr:uid="{00000000-0005-0000-0000-0000D71A0000}"/>
    <cellStyle name="Entrada 10 3 5 2 4" xfId="21006" xr:uid="{00000000-0005-0000-0000-0000D81A0000}"/>
    <cellStyle name="Entrada 10 3 5 3" xfId="9643" xr:uid="{00000000-0005-0000-0000-0000D91A0000}"/>
    <cellStyle name="Entrada 10 3 5 3 2" xfId="24751" xr:uid="{00000000-0005-0000-0000-0000DA1A0000}"/>
    <cellStyle name="Entrada 10 3 5 4" xfId="16073" xr:uid="{00000000-0005-0000-0000-0000DB1A0000}"/>
    <cellStyle name="Entrada 10 3 5 4 2" xfId="31181" xr:uid="{00000000-0005-0000-0000-0000DC1A0000}"/>
    <cellStyle name="Entrada 10 3 5 5" xfId="18369" xr:uid="{00000000-0005-0000-0000-0000DD1A0000}"/>
    <cellStyle name="Entrada 10 3 6" xfId="3567" xr:uid="{00000000-0005-0000-0000-0000DE1A0000}"/>
    <cellStyle name="Entrada 10 3 6 2" xfId="6204" xr:uid="{00000000-0005-0000-0000-0000DF1A0000}"/>
    <cellStyle name="Entrada 10 3 6 2 2" xfId="12515" xr:uid="{00000000-0005-0000-0000-0000E01A0000}"/>
    <cellStyle name="Entrada 10 3 6 2 2 2" xfId="27623" xr:uid="{00000000-0005-0000-0000-0000E11A0000}"/>
    <cellStyle name="Entrada 10 3 6 2 3" xfId="13979" xr:uid="{00000000-0005-0000-0000-0000E21A0000}"/>
    <cellStyle name="Entrada 10 3 6 2 3 2" xfId="29087" xr:uid="{00000000-0005-0000-0000-0000E31A0000}"/>
    <cellStyle name="Entrada 10 3 6 2 4" xfId="21312" xr:uid="{00000000-0005-0000-0000-0000E41A0000}"/>
    <cellStyle name="Entrada 10 3 6 3" xfId="9949" xr:uid="{00000000-0005-0000-0000-0000E51A0000}"/>
    <cellStyle name="Entrada 10 3 6 3 2" xfId="25057" xr:uid="{00000000-0005-0000-0000-0000E61A0000}"/>
    <cellStyle name="Entrada 10 3 6 4" xfId="15637" xr:uid="{00000000-0005-0000-0000-0000E71A0000}"/>
    <cellStyle name="Entrada 10 3 6 4 2" xfId="30745" xr:uid="{00000000-0005-0000-0000-0000E81A0000}"/>
    <cellStyle name="Entrada 10 3 6 5" xfId="18675" xr:uid="{00000000-0005-0000-0000-0000E91A0000}"/>
    <cellStyle name="Entrada 10 3 7" xfId="3913" xr:uid="{00000000-0005-0000-0000-0000EA1A0000}"/>
    <cellStyle name="Entrada 10 3 7 2" xfId="6550" xr:uid="{00000000-0005-0000-0000-0000EB1A0000}"/>
    <cellStyle name="Entrada 10 3 7 2 2" xfId="12861" xr:uid="{00000000-0005-0000-0000-0000EC1A0000}"/>
    <cellStyle name="Entrada 10 3 7 2 2 2" xfId="27969" xr:uid="{00000000-0005-0000-0000-0000ED1A0000}"/>
    <cellStyle name="Entrada 10 3 7 2 3" xfId="13964" xr:uid="{00000000-0005-0000-0000-0000EE1A0000}"/>
    <cellStyle name="Entrada 10 3 7 2 3 2" xfId="29072" xr:uid="{00000000-0005-0000-0000-0000EF1A0000}"/>
    <cellStyle name="Entrada 10 3 7 2 4" xfId="21658" xr:uid="{00000000-0005-0000-0000-0000F01A0000}"/>
    <cellStyle name="Entrada 10 3 7 3" xfId="10295" xr:uid="{00000000-0005-0000-0000-0000F11A0000}"/>
    <cellStyle name="Entrada 10 3 7 3 2" xfId="25403" xr:uid="{00000000-0005-0000-0000-0000F21A0000}"/>
    <cellStyle name="Entrada 10 3 7 4" xfId="7042" xr:uid="{00000000-0005-0000-0000-0000F31A0000}"/>
    <cellStyle name="Entrada 10 3 7 4 2" xfId="22150" xr:uid="{00000000-0005-0000-0000-0000F41A0000}"/>
    <cellStyle name="Entrada 10 3 7 5" xfId="19021" xr:uid="{00000000-0005-0000-0000-0000F51A0000}"/>
    <cellStyle name="Entrada 10 3 8" xfId="4478" xr:uid="{00000000-0005-0000-0000-0000F61A0000}"/>
    <cellStyle name="Entrada 10 3 8 2" xfId="10860" xr:uid="{00000000-0005-0000-0000-0000F71A0000}"/>
    <cellStyle name="Entrada 10 3 8 2 2" xfId="25968" xr:uid="{00000000-0005-0000-0000-0000F81A0000}"/>
    <cellStyle name="Entrada 10 3 8 3" xfId="14422" xr:uid="{00000000-0005-0000-0000-0000F91A0000}"/>
    <cellStyle name="Entrada 10 3 8 3 2" xfId="29530" xr:uid="{00000000-0005-0000-0000-0000FA1A0000}"/>
    <cellStyle name="Entrada 10 3 8 4" xfId="19586" xr:uid="{00000000-0005-0000-0000-0000FB1A0000}"/>
    <cellStyle name="Entrada 10 3 9" xfId="8342" xr:uid="{00000000-0005-0000-0000-0000FC1A0000}"/>
    <cellStyle name="Entrada 10 3 9 2" xfId="23450" xr:uid="{00000000-0005-0000-0000-0000FD1A0000}"/>
    <cellStyle name="Entrada 10 4" xfId="2078" xr:uid="{00000000-0005-0000-0000-0000FE1A0000}"/>
    <cellStyle name="Entrada 10 4 10" xfId="13470" xr:uid="{00000000-0005-0000-0000-0000FF1A0000}"/>
    <cellStyle name="Entrada 10 4 10 2" xfId="28578" xr:uid="{00000000-0005-0000-0000-0000001B0000}"/>
    <cellStyle name="Entrada 10 4 11" xfId="14203" xr:uid="{00000000-0005-0000-0000-0000011B0000}"/>
    <cellStyle name="Entrada 10 4 11 2" xfId="29311" xr:uid="{00000000-0005-0000-0000-0000021B0000}"/>
    <cellStyle name="Entrada 10 4 12" xfId="17303" xr:uid="{00000000-0005-0000-0000-0000031B0000}"/>
    <cellStyle name="Entrada 10 4 2" xfId="2568" xr:uid="{00000000-0005-0000-0000-0000041B0000}"/>
    <cellStyle name="Entrada 10 4 2 2" xfId="5205" xr:uid="{00000000-0005-0000-0000-0000051B0000}"/>
    <cellStyle name="Entrada 10 4 2 2 2" xfId="11569" xr:uid="{00000000-0005-0000-0000-0000061B0000}"/>
    <cellStyle name="Entrada 10 4 2 2 2 2" xfId="26677" xr:uid="{00000000-0005-0000-0000-0000071B0000}"/>
    <cellStyle name="Entrada 10 4 2 2 3" xfId="7958" xr:uid="{00000000-0005-0000-0000-0000081B0000}"/>
    <cellStyle name="Entrada 10 4 2 2 3 2" xfId="23066" xr:uid="{00000000-0005-0000-0000-0000091B0000}"/>
    <cellStyle name="Entrada 10 4 2 2 4" xfId="20313" xr:uid="{00000000-0005-0000-0000-00000A1B0000}"/>
    <cellStyle name="Entrada 10 4 2 3" xfId="9035" xr:uid="{00000000-0005-0000-0000-00000B1B0000}"/>
    <cellStyle name="Entrada 10 4 2 3 2" xfId="24143" xr:uid="{00000000-0005-0000-0000-00000C1B0000}"/>
    <cellStyle name="Entrada 10 4 2 4" xfId="14785" xr:uid="{00000000-0005-0000-0000-00000D1B0000}"/>
    <cellStyle name="Entrada 10 4 2 4 2" xfId="29893" xr:uid="{00000000-0005-0000-0000-00000E1B0000}"/>
    <cellStyle name="Entrada 10 4 2 5" xfId="16353" xr:uid="{00000000-0005-0000-0000-00000F1B0000}"/>
    <cellStyle name="Entrada 10 4 2 5 2" xfId="31461" xr:uid="{00000000-0005-0000-0000-0000101B0000}"/>
    <cellStyle name="Entrada 10 4 2 6" xfId="17676" xr:uid="{00000000-0005-0000-0000-0000111B0000}"/>
    <cellStyle name="Entrada 10 4 3" xfId="2838" xr:uid="{00000000-0005-0000-0000-0000121B0000}"/>
    <cellStyle name="Entrada 10 4 3 2" xfId="5475" xr:uid="{00000000-0005-0000-0000-0000131B0000}"/>
    <cellStyle name="Entrada 10 4 3 2 2" xfId="7581" xr:uid="{00000000-0005-0000-0000-0000141B0000}"/>
    <cellStyle name="Entrada 10 4 3 2 2 2" xfId="22689" xr:uid="{00000000-0005-0000-0000-0000151B0000}"/>
    <cellStyle name="Entrada 10 4 3 2 3" xfId="20583" xr:uid="{00000000-0005-0000-0000-0000161B0000}"/>
    <cellStyle name="Entrada 10 4 3 3" xfId="15072" xr:uid="{00000000-0005-0000-0000-0000171B0000}"/>
    <cellStyle name="Entrada 10 4 3 3 2" xfId="30180" xr:uid="{00000000-0005-0000-0000-0000181B0000}"/>
    <cellStyle name="Entrada 10 4 3 4" xfId="17946" xr:uid="{00000000-0005-0000-0000-0000191B0000}"/>
    <cellStyle name="Entrada 10 4 4" xfId="3141" xr:uid="{00000000-0005-0000-0000-00001A1B0000}"/>
    <cellStyle name="Entrada 10 4 4 2" xfId="5778" xr:uid="{00000000-0005-0000-0000-00001B1B0000}"/>
    <cellStyle name="Entrada 10 4 4 2 2" xfId="12089" xr:uid="{00000000-0005-0000-0000-00001C1B0000}"/>
    <cellStyle name="Entrada 10 4 4 2 2 2" xfId="27197" xr:uid="{00000000-0005-0000-0000-00001D1B0000}"/>
    <cellStyle name="Entrada 10 4 4 2 3" xfId="14810" xr:uid="{00000000-0005-0000-0000-00001E1B0000}"/>
    <cellStyle name="Entrada 10 4 4 2 3 2" xfId="29918" xr:uid="{00000000-0005-0000-0000-00001F1B0000}"/>
    <cellStyle name="Entrada 10 4 4 2 4" xfId="20886" xr:uid="{00000000-0005-0000-0000-0000201B0000}"/>
    <cellStyle name="Entrada 10 4 4 3" xfId="9523" xr:uid="{00000000-0005-0000-0000-0000211B0000}"/>
    <cellStyle name="Entrada 10 4 4 3 2" xfId="24631" xr:uid="{00000000-0005-0000-0000-0000221B0000}"/>
    <cellStyle name="Entrada 10 4 4 4" xfId="7495" xr:uid="{00000000-0005-0000-0000-0000231B0000}"/>
    <cellStyle name="Entrada 10 4 4 4 2" xfId="22603" xr:uid="{00000000-0005-0000-0000-0000241B0000}"/>
    <cellStyle name="Entrada 10 4 4 5" xfId="18249" xr:uid="{00000000-0005-0000-0000-0000251B0000}"/>
    <cellStyle name="Entrada 10 4 5" xfId="3467" xr:uid="{00000000-0005-0000-0000-0000261B0000}"/>
    <cellStyle name="Entrada 10 4 5 2" xfId="6104" xr:uid="{00000000-0005-0000-0000-0000271B0000}"/>
    <cellStyle name="Entrada 10 4 5 2 2" xfId="12415" xr:uid="{00000000-0005-0000-0000-0000281B0000}"/>
    <cellStyle name="Entrada 10 4 5 2 2 2" xfId="27523" xr:uid="{00000000-0005-0000-0000-0000291B0000}"/>
    <cellStyle name="Entrada 10 4 5 2 3" xfId="14503" xr:uid="{00000000-0005-0000-0000-00002A1B0000}"/>
    <cellStyle name="Entrada 10 4 5 2 3 2" xfId="29611" xr:uid="{00000000-0005-0000-0000-00002B1B0000}"/>
    <cellStyle name="Entrada 10 4 5 2 4" xfId="21212" xr:uid="{00000000-0005-0000-0000-00002C1B0000}"/>
    <cellStyle name="Entrada 10 4 5 3" xfId="9849" xr:uid="{00000000-0005-0000-0000-00002D1B0000}"/>
    <cellStyle name="Entrada 10 4 5 3 2" xfId="24957" xr:uid="{00000000-0005-0000-0000-00002E1B0000}"/>
    <cellStyle name="Entrada 10 4 5 4" xfId="11233" xr:uid="{00000000-0005-0000-0000-00002F1B0000}"/>
    <cellStyle name="Entrada 10 4 5 4 2" xfId="26341" xr:uid="{00000000-0005-0000-0000-0000301B0000}"/>
    <cellStyle name="Entrada 10 4 5 5" xfId="18575" xr:uid="{00000000-0005-0000-0000-0000311B0000}"/>
    <cellStyle name="Entrada 10 4 6" xfId="3773" xr:uid="{00000000-0005-0000-0000-0000321B0000}"/>
    <cellStyle name="Entrada 10 4 6 2" xfId="6410" xr:uid="{00000000-0005-0000-0000-0000331B0000}"/>
    <cellStyle name="Entrada 10 4 6 2 2" xfId="12721" xr:uid="{00000000-0005-0000-0000-0000341B0000}"/>
    <cellStyle name="Entrada 10 4 6 2 2 2" xfId="27829" xr:uid="{00000000-0005-0000-0000-0000351B0000}"/>
    <cellStyle name="Entrada 10 4 6 2 3" xfId="16004" xr:uid="{00000000-0005-0000-0000-0000361B0000}"/>
    <cellStyle name="Entrada 10 4 6 2 3 2" xfId="31112" xr:uid="{00000000-0005-0000-0000-0000371B0000}"/>
    <cellStyle name="Entrada 10 4 6 2 4" xfId="21518" xr:uid="{00000000-0005-0000-0000-0000381B0000}"/>
    <cellStyle name="Entrada 10 4 6 3" xfId="10155" xr:uid="{00000000-0005-0000-0000-0000391B0000}"/>
    <cellStyle name="Entrada 10 4 6 3 2" xfId="25263" xr:uid="{00000000-0005-0000-0000-00003A1B0000}"/>
    <cellStyle name="Entrada 10 4 6 4" xfId="8109" xr:uid="{00000000-0005-0000-0000-00003B1B0000}"/>
    <cellStyle name="Entrada 10 4 6 4 2" xfId="23217" xr:uid="{00000000-0005-0000-0000-00003C1B0000}"/>
    <cellStyle name="Entrada 10 4 6 5" xfId="18881" xr:uid="{00000000-0005-0000-0000-00003D1B0000}"/>
    <cellStyle name="Entrada 10 4 7" xfId="4150" xr:uid="{00000000-0005-0000-0000-00003E1B0000}"/>
    <cellStyle name="Entrada 10 4 7 2" xfId="6787" xr:uid="{00000000-0005-0000-0000-00003F1B0000}"/>
    <cellStyle name="Entrada 10 4 7 2 2" xfId="13098" xr:uid="{00000000-0005-0000-0000-0000401B0000}"/>
    <cellStyle name="Entrada 10 4 7 2 2 2" xfId="28206" xr:uid="{00000000-0005-0000-0000-0000411B0000}"/>
    <cellStyle name="Entrada 10 4 7 2 3" xfId="16772" xr:uid="{00000000-0005-0000-0000-0000421B0000}"/>
    <cellStyle name="Entrada 10 4 7 2 3 2" xfId="31880" xr:uid="{00000000-0005-0000-0000-0000431B0000}"/>
    <cellStyle name="Entrada 10 4 7 2 4" xfId="21895" xr:uid="{00000000-0005-0000-0000-0000441B0000}"/>
    <cellStyle name="Entrada 10 4 7 3" xfId="10532" xr:uid="{00000000-0005-0000-0000-0000451B0000}"/>
    <cellStyle name="Entrada 10 4 7 3 2" xfId="25640" xr:uid="{00000000-0005-0000-0000-0000461B0000}"/>
    <cellStyle name="Entrada 10 4 7 4" xfId="15031" xr:uid="{00000000-0005-0000-0000-0000471B0000}"/>
    <cellStyle name="Entrada 10 4 7 4 2" xfId="30139" xr:uid="{00000000-0005-0000-0000-0000481B0000}"/>
    <cellStyle name="Entrada 10 4 7 5" xfId="19258" xr:uid="{00000000-0005-0000-0000-0000491B0000}"/>
    <cellStyle name="Entrada 10 4 8" xfId="4715" xr:uid="{00000000-0005-0000-0000-00004A1B0000}"/>
    <cellStyle name="Entrada 10 4 8 2" xfId="11097" xr:uid="{00000000-0005-0000-0000-00004B1B0000}"/>
    <cellStyle name="Entrada 10 4 8 2 2" xfId="26205" xr:uid="{00000000-0005-0000-0000-00004C1B0000}"/>
    <cellStyle name="Entrada 10 4 8 3" xfId="7694" xr:uid="{00000000-0005-0000-0000-00004D1B0000}"/>
    <cellStyle name="Entrada 10 4 8 3 2" xfId="22802" xr:uid="{00000000-0005-0000-0000-00004E1B0000}"/>
    <cellStyle name="Entrada 10 4 8 4" xfId="19823" xr:uid="{00000000-0005-0000-0000-00004F1B0000}"/>
    <cellStyle name="Entrada 10 4 9" xfId="8576" xr:uid="{00000000-0005-0000-0000-0000501B0000}"/>
    <cellStyle name="Entrada 10 4 9 2" xfId="23684" xr:uid="{00000000-0005-0000-0000-0000511B0000}"/>
    <cellStyle name="Entrada 10 5" xfId="2043" xr:uid="{00000000-0005-0000-0000-0000521B0000}"/>
    <cellStyle name="Entrada 10 5 10" xfId="14132" xr:uid="{00000000-0005-0000-0000-0000531B0000}"/>
    <cellStyle name="Entrada 10 5 10 2" xfId="29240" xr:uid="{00000000-0005-0000-0000-0000541B0000}"/>
    <cellStyle name="Entrada 10 5 11" xfId="17268" xr:uid="{00000000-0005-0000-0000-0000551B0000}"/>
    <cellStyle name="Entrada 10 5 2" xfId="2803" xr:uid="{00000000-0005-0000-0000-0000561B0000}"/>
    <cellStyle name="Entrada 10 5 2 2" xfId="5440" xr:uid="{00000000-0005-0000-0000-0000571B0000}"/>
    <cellStyle name="Entrada 10 5 2 2 2" xfId="14004" xr:uid="{00000000-0005-0000-0000-0000581B0000}"/>
    <cellStyle name="Entrada 10 5 2 2 2 2" xfId="29112" xr:uid="{00000000-0005-0000-0000-0000591B0000}"/>
    <cellStyle name="Entrada 10 5 2 2 3" xfId="20548" xr:uid="{00000000-0005-0000-0000-00005A1B0000}"/>
    <cellStyle name="Entrada 10 5 2 3" xfId="7294" xr:uid="{00000000-0005-0000-0000-00005B1B0000}"/>
    <cellStyle name="Entrada 10 5 2 3 2" xfId="22402" xr:uid="{00000000-0005-0000-0000-00005C1B0000}"/>
    <cellStyle name="Entrada 10 5 2 4" xfId="17911" xr:uid="{00000000-0005-0000-0000-00005D1B0000}"/>
    <cellStyle name="Entrada 10 5 3" xfId="3106" xr:uid="{00000000-0005-0000-0000-00005E1B0000}"/>
    <cellStyle name="Entrada 10 5 3 2" xfId="5743" xr:uid="{00000000-0005-0000-0000-00005F1B0000}"/>
    <cellStyle name="Entrada 10 5 3 2 2" xfId="12054" xr:uid="{00000000-0005-0000-0000-0000601B0000}"/>
    <cellStyle name="Entrada 10 5 3 2 2 2" xfId="27162" xr:uid="{00000000-0005-0000-0000-0000611B0000}"/>
    <cellStyle name="Entrada 10 5 3 2 3" xfId="14103" xr:uid="{00000000-0005-0000-0000-0000621B0000}"/>
    <cellStyle name="Entrada 10 5 3 2 3 2" xfId="29211" xr:uid="{00000000-0005-0000-0000-0000631B0000}"/>
    <cellStyle name="Entrada 10 5 3 2 4" xfId="20851" xr:uid="{00000000-0005-0000-0000-0000641B0000}"/>
    <cellStyle name="Entrada 10 5 3 3" xfId="9488" xr:uid="{00000000-0005-0000-0000-0000651B0000}"/>
    <cellStyle name="Entrada 10 5 3 3 2" xfId="24596" xr:uid="{00000000-0005-0000-0000-0000661B0000}"/>
    <cellStyle name="Entrada 10 5 3 4" xfId="15174" xr:uid="{00000000-0005-0000-0000-0000671B0000}"/>
    <cellStyle name="Entrada 10 5 3 4 2" xfId="30282" xr:uid="{00000000-0005-0000-0000-0000681B0000}"/>
    <cellStyle name="Entrada 10 5 3 5" xfId="18214" xr:uid="{00000000-0005-0000-0000-0000691B0000}"/>
    <cellStyle name="Entrada 10 5 4" xfId="3432" xr:uid="{00000000-0005-0000-0000-00006A1B0000}"/>
    <cellStyle name="Entrada 10 5 4 2" xfId="6069" xr:uid="{00000000-0005-0000-0000-00006B1B0000}"/>
    <cellStyle name="Entrada 10 5 4 2 2" xfId="12380" xr:uid="{00000000-0005-0000-0000-00006C1B0000}"/>
    <cellStyle name="Entrada 10 5 4 2 2 2" xfId="27488" xr:uid="{00000000-0005-0000-0000-00006D1B0000}"/>
    <cellStyle name="Entrada 10 5 4 2 3" xfId="7990" xr:uid="{00000000-0005-0000-0000-00006E1B0000}"/>
    <cellStyle name="Entrada 10 5 4 2 3 2" xfId="23098" xr:uid="{00000000-0005-0000-0000-00006F1B0000}"/>
    <cellStyle name="Entrada 10 5 4 2 4" xfId="21177" xr:uid="{00000000-0005-0000-0000-0000701B0000}"/>
    <cellStyle name="Entrada 10 5 4 3" xfId="9814" xr:uid="{00000000-0005-0000-0000-0000711B0000}"/>
    <cellStyle name="Entrada 10 5 4 3 2" xfId="24922" xr:uid="{00000000-0005-0000-0000-0000721B0000}"/>
    <cellStyle name="Entrada 10 5 4 4" xfId="14844" xr:uid="{00000000-0005-0000-0000-0000731B0000}"/>
    <cellStyle name="Entrada 10 5 4 4 2" xfId="29952" xr:uid="{00000000-0005-0000-0000-0000741B0000}"/>
    <cellStyle name="Entrada 10 5 4 5" xfId="18540" xr:uid="{00000000-0005-0000-0000-0000751B0000}"/>
    <cellStyle name="Entrada 10 5 5" xfId="3738" xr:uid="{00000000-0005-0000-0000-0000761B0000}"/>
    <cellStyle name="Entrada 10 5 5 2" xfId="6375" xr:uid="{00000000-0005-0000-0000-0000771B0000}"/>
    <cellStyle name="Entrada 10 5 5 2 2" xfId="12686" xr:uid="{00000000-0005-0000-0000-0000781B0000}"/>
    <cellStyle name="Entrada 10 5 5 2 2 2" xfId="27794" xr:uid="{00000000-0005-0000-0000-0000791B0000}"/>
    <cellStyle name="Entrada 10 5 5 2 3" xfId="14407" xr:uid="{00000000-0005-0000-0000-00007A1B0000}"/>
    <cellStyle name="Entrada 10 5 5 2 3 2" xfId="29515" xr:uid="{00000000-0005-0000-0000-00007B1B0000}"/>
    <cellStyle name="Entrada 10 5 5 2 4" xfId="21483" xr:uid="{00000000-0005-0000-0000-00007C1B0000}"/>
    <cellStyle name="Entrada 10 5 5 3" xfId="10120" xr:uid="{00000000-0005-0000-0000-00007D1B0000}"/>
    <cellStyle name="Entrada 10 5 5 3 2" xfId="25228" xr:uid="{00000000-0005-0000-0000-00007E1B0000}"/>
    <cellStyle name="Entrada 10 5 5 4" xfId="16053" xr:uid="{00000000-0005-0000-0000-00007F1B0000}"/>
    <cellStyle name="Entrada 10 5 5 4 2" xfId="31161" xr:uid="{00000000-0005-0000-0000-0000801B0000}"/>
    <cellStyle name="Entrada 10 5 5 5" xfId="18846" xr:uid="{00000000-0005-0000-0000-0000811B0000}"/>
    <cellStyle name="Entrada 10 5 6" xfId="4115" xr:uid="{00000000-0005-0000-0000-0000821B0000}"/>
    <cellStyle name="Entrada 10 5 6 2" xfId="6752" xr:uid="{00000000-0005-0000-0000-0000831B0000}"/>
    <cellStyle name="Entrada 10 5 6 2 2" xfId="13063" xr:uid="{00000000-0005-0000-0000-0000841B0000}"/>
    <cellStyle name="Entrada 10 5 6 2 2 2" xfId="28171" xr:uid="{00000000-0005-0000-0000-0000851B0000}"/>
    <cellStyle name="Entrada 10 5 6 2 3" xfId="16737" xr:uid="{00000000-0005-0000-0000-0000861B0000}"/>
    <cellStyle name="Entrada 10 5 6 2 3 2" xfId="31845" xr:uid="{00000000-0005-0000-0000-0000871B0000}"/>
    <cellStyle name="Entrada 10 5 6 2 4" xfId="21860" xr:uid="{00000000-0005-0000-0000-0000881B0000}"/>
    <cellStyle name="Entrada 10 5 6 3" xfId="10497" xr:uid="{00000000-0005-0000-0000-0000891B0000}"/>
    <cellStyle name="Entrada 10 5 6 3 2" xfId="25605" xr:uid="{00000000-0005-0000-0000-00008A1B0000}"/>
    <cellStyle name="Entrada 10 5 6 4" xfId="14802" xr:uid="{00000000-0005-0000-0000-00008B1B0000}"/>
    <cellStyle name="Entrada 10 5 6 4 2" xfId="29910" xr:uid="{00000000-0005-0000-0000-00008C1B0000}"/>
    <cellStyle name="Entrada 10 5 6 5" xfId="19223" xr:uid="{00000000-0005-0000-0000-00008D1B0000}"/>
    <cellStyle name="Entrada 10 5 7" xfId="4680" xr:uid="{00000000-0005-0000-0000-00008E1B0000}"/>
    <cellStyle name="Entrada 10 5 7 2" xfId="11062" xr:uid="{00000000-0005-0000-0000-00008F1B0000}"/>
    <cellStyle name="Entrada 10 5 7 2 2" xfId="26170" xr:uid="{00000000-0005-0000-0000-0000901B0000}"/>
    <cellStyle name="Entrada 10 5 7 3" xfId="8173" xr:uid="{00000000-0005-0000-0000-0000911B0000}"/>
    <cellStyle name="Entrada 10 5 7 3 2" xfId="23281" xr:uid="{00000000-0005-0000-0000-0000921B0000}"/>
    <cellStyle name="Entrada 10 5 7 4" xfId="19788" xr:uid="{00000000-0005-0000-0000-0000931B0000}"/>
    <cellStyle name="Entrada 10 5 8" xfId="8541" xr:uid="{00000000-0005-0000-0000-0000941B0000}"/>
    <cellStyle name="Entrada 10 5 8 2" xfId="23649" xr:uid="{00000000-0005-0000-0000-0000951B0000}"/>
    <cellStyle name="Entrada 10 5 9" xfId="16078" xr:uid="{00000000-0005-0000-0000-0000961B0000}"/>
    <cellStyle name="Entrada 10 5 9 2" xfId="31186" xr:uid="{00000000-0005-0000-0000-0000971B0000}"/>
    <cellStyle name="Entrada 11" xfId="1143" xr:uid="{00000000-0005-0000-0000-0000981B0000}"/>
    <cellStyle name="Entrada 11 2" xfId="1859" xr:uid="{00000000-0005-0000-0000-0000991B0000}"/>
    <cellStyle name="Entrada 11 2 10" xfId="8360" xr:uid="{00000000-0005-0000-0000-00009A1B0000}"/>
    <cellStyle name="Entrada 11 2 10 2" xfId="23468" xr:uid="{00000000-0005-0000-0000-00009B1B0000}"/>
    <cellStyle name="Entrada 11 2 11" xfId="15441" xr:uid="{00000000-0005-0000-0000-00009C1B0000}"/>
    <cellStyle name="Entrada 11 2 11 2" xfId="30549" xr:uid="{00000000-0005-0000-0000-00009D1B0000}"/>
    <cellStyle name="Entrada 11 2 12" xfId="16416" xr:uid="{00000000-0005-0000-0000-00009E1B0000}"/>
    <cellStyle name="Entrada 11 2 12 2" xfId="31524" xr:uid="{00000000-0005-0000-0000-00009F1B0000}"/>
    <cellStyle name="Entrada 11 2 13" xfId="17084" xr:uid="{00000000-0005-0000-0000-0000A01B0000}"/>
    <cellStyle name="Entrada 11 2 2" xfId="2419" xr:uid="{00000000-0005-0000-0000-0000A11B0000}"/>
    <cellStyle name="Entrada 11 2 2 2" xfId="5056" xr:uid="{00000000-0005-0000-0000-0000A21B0000}"/>
    <cellStyle name="Entrada 11 2 2 2 2" xfId="11420" xr:uid="{00000000-0005-0000-0000-0000A31B0000}"/>
    <cellStyle name="Entrada 11 2 2 2 2 2" xfId="26528" xr:uid="{00000000-0005-0000-0000-0000A41B0000}"/>
    <cellStyle name="Entrada 11 2 2 2 3" xfId="13569" xr:uid="{00000000-0005-0000-0000-0000A51B0000}"/>
    <cellStyle name="Entrada 11 2 2 2 3 2" xfId="28677" xr:uid="{00000000-0005-0000-0000-0000A61B0000}"/>
    <cellStyle name="Entrada 11 2 2 2 4" xfId="20164" xr:uid="{00000000-0005-0000-0000-0000A71B0000}"/>
    <cellStyle name="Entrada 11 2 2 3" xfId="8886" xr:uid="{00000000-0005-0000-0000-0000A81B0000}"/>
    <cellStyle name="Entrada 11 2 2 3 2" xfId="23994" xr:uid="{00000000-0005-0000-0000-0000A91B0000}"/>
    <cellStyle name="Entrada 11 2 3" xfId="2201" xr:uid="{00000000-0005-0000-0000-0000AA1B0000}"/>
    <cellStyle name="Entrada 11 2 3 2" xfId="4838" xr:uid="{00000000-0005-0000-0000-0000AB1B0000}"/>
    <cellStyle name="Entrada 11 2 3 2 2" xfId="16491" xr:uid="{00000000-0005-0000-0000-0000AC1B0000}"/>
    <cellStyle name="Entrada 11 2 3 2 2 2" xfId="31599" xr:uid="{00000000-0005-0000-0000-0000AD1B0000}"/>
    <cellStyle name="Entrada 11 2 3 2 3" xfId="19946" xr:uid="{00000000-0005-0000-0000-0000AE1B0000}"/>
    <cellStyle name="Entrada 11 2 3 3" xfId="15602" xr:uid="{00000000-0005-0000-0000-0000AF1B0000}"/>
    <cellStyle name="Entrada 11 2 3 3 2" xfId="30710" xr:uid="{00000000-0005-0000-0000-0000B01B0000}"/>
    <cellStyle name="Entrada 11 2 3 4" xfId="17426" xr:uid="{00000000-0005-0000-0000-0000B11B0000}"/>
    <cellStyle name="Entrada 11 2 4" xfId="2953" xr:uid="{00000000-0005-0000-0000-0000B21B0000}"/>
    <cellStyle name="Entrada 11 2 4 2" xfId="5590" xr:uid="{00000000-0005-0000-0000-0000B31B0000}"/>
    <cellStyle name="Entrada 11 2 4 2 2" xfId="11901" xr:uid="{00000000-0005-0000-0000-0000B41B0000}"/>
    <cellStyle name="Entrada 11 2 4 2 2 2" xfId="27009" xr:uid="{00000000-0005-0000-0000-0000B51B0000}"/>
    <cellStyle name="Entrada 11 2 4 2 3" xfId="15202" xr:uid="{00000000-0005-0000-0000-0000B61B0000}"/>
    <cellStyle name="Entrada 11 2 4 2 3 2" xfId="30310" xr:uid="{00000000-0005-0000-0000-0000B71B0000}"/>
    <cellStyle name="Entrada 11 2 4 2 4" xfId="20698" xr:uid="{00000000-0005-0000-0000-0000B81B0000}"/>
    <cellStyle name="Entrada 11 2 4 3" xfId="9335" xr:uid="{00000000-0005-0000-0000-0000B91B0000}"/>
    <cellStyle name="Entrada 11 2 4 3 2" xfId="24443" xr:uid="{00000000-0005-0000-0000-0000BA1B0000}"/>
    <cellStyle name="Entrada 11 2 4 4" xfId="7985" xr:uid="{00000000-0005-0000-0000-0000BB1B0000}"/>
    <cellStyle name="Entrada 11 2 4 4 2" xfId="23093" xr:uid="{00000000-0005-0000-0000-0000BC1B0000}"/>
    <cellStyle name="Entrada 11 2 4 5" xfId="18061" xr:uid="{00000000-0005-0000-0000-0000BD1B0000}"/>
    <cellStyle name="Entrada 11 2 5" xfId="3279" xr:uid="{00000000-0005-0000-0000-0000BE1B0000}"/>
    <cellStyle name="Entrada 11 2 5 2" xfId="5916" xr:uid="{00000000-0005-0000-0000-0000BF1B0000}"/>
    <cellStyle name="Entrada 11 2 5 2 2" xfId="12227" xr:uid="{00000000-0005-0000-0000-0000C01B0000}"/>
    <cellStyle name="Entrada 11 2 5 2 2 2" xfId="27335" xr:uid="{00000000-0005-0000-0000-0000C11B0000}"/>
    <cellStyle name="Entrada 11 2 5 2 3" xfId="8088" xr:uid="{00000000-0005-0000-0000-0000C21B0000}"/>
    <cellStyle name="Entrada 11 2 5 2 3 2" xfId="23196" xr:uid="{00000000-0005-0000-0000-0000C31B0000}"/>
    <cellStyle name="Entrada 11 2 5 2 4" xfId="21024" xr:uid="{00000000-0005-0000-0000-0000C41B0000}"/>
    <cellStyle name="Entrada 11 2 5 3" xfId="9661" xr:uid="{00000000-0005-0000-0000-0000C51B0000}"/>
    <cellStyle name="Entrada 11 2 5 3 2" xfId="24769" xr:uid="{00000000-0005-0000-0000-0000C61B0000}"/>
    <cellStyle name="Entrada 11 2 5 4" xfId="11220" xr:uid="{00000000-0005-0000-0000-0000C71B0000}"/>
    <cellStyle name="Entrada 11 2 5 4 2" xfId="26328" xr:uid="{00000000-0005-0000-0000-0000C81B0000}"/>
    <cellStyle name="Entrada 11 2 5 5" xfId="18387" xr:uid="{00000000-0005-0000-0000-0000C91B0000}"/>
    <cellStyle name="Entrada 11 2 6" xfId="3585" xr:uid="{00000000-0005-0000-0000-0000CA1B0000}"/>
    <cellStyle name="Entrada 11 2 6 2" xfId="6222" xr:uid="{00000000-0005-0000-0000-0000CB1B0000}"/>
    <cellStyle name="Entrada 11 2 6 2 2" xfId="12533" xr:uid="{00000000-0005-0000-0000-0000CC1B0000}"/>
    <cellStyle name="Entrada 11 2 6 2 2 2" xfId="27641" xr:uid="{00000000-0005-0000-0000-0000CD1B0000}"/>
    <cellStyle name="Entrada 11 2 6 2 3" xfId="14708" xr:uid="{00000000-0005-0000-0000-0000CE1B0000}"/>
    <cellStyle name="Entrada 11 2 6 2 3 2" xfId="29816" xr:uid="{00000000-0005-0000-0000-0000CF1B0000}"/>
    <cellStyle name="Entrada 11 2 6 2 4" xfId="21330" xr:uid="{00000000-0005-0000-0000-0000D01B0000}"/>
    <cellStyle name="Entrada 11 2 6 3" xfId="9967" xr:uid="{00000000-0005-0000-0000-0000D11B0000}"/>
    <cellStyle name="Entrada 11 2 6 3 2" xfId="25075" xr:uid="{00000000-0005-0000-0000-0000D21B0000}"/>
    <cellStyle name="Entrada 11 2 6 4" xfId="9216" xr:uid="{00000000-0005-0000-0000-0000D31B0000}"/>
    <cellStyle name="Entrada 11 2 6 4 2" xfId="24324" xr:uid="{00000000-0005-0000-0000-0000D41B0000}"/>
    <cellStyle name="Entrada 11 2 6 5" xfId="18693" xr:uid="{00000000-0005-0000-0000-0000D51B0000}"/>
    <cellStyle name="Entrada 11 2 7" xfId="3931" xr:uid="{00000000-0005-0000-0000-0000D61B0000}"/>
    <cellStyle name="Entrada 11 2 7 2" xfId="6568" xr:uid="{00000000-0005-0000-0000-0000D71B0000}"/>
    <cellStyle name="Entrada 11 2 7 2 2" xfId="12879" xr:uid="{00000000-0005-0000-0000-0000D81B0000}"/>
    <cellStyle name="Entrada 11 2 7 2 2 2" xfId="27987" xr:uid="{00000000-0005-0000-0000-0000D91B0000}"/>
    <cellStyle name="Entrada 11 2 7 2 3" xfId="16584" xr:uid="{00000000-0005-0000-0000-0000DA1B0000}"/>
    <cellStyle name="Entrada 11 2 7 2 3 2" xfId="31692" xr:uid="{00000000-0005-0000-0000-0000DB1B0000}"/>
    <cellStyle name="Entrada 11 2 7 2 4" xfId="21676" xr:uid="{00000000-0005-0000-0000-0000DC1B0000}"/>
    <cellStyle name="Entrada 11 2 7 3" xfId="10313" xr:uid="{00000000-0005-0000-0000-0000DD1B0000}"/>
    <cellStyle name="Entrada 11 2 7 3 2" xfId="25421" xr:uid="{00000000-0005-0000-0000-0000DE1B0000}"/>
    <cellStyle name="Entrada 11 2 7 4" xfId="15501" xr:uid="{00000000-0005-0000-0000-0000DF1B0000}"/>
    <cellStyle name="Entrada 11 2 7 4 2" xfId="30609" xr:uid="{00000000-0005-0000-0000-0000E01B0000}"/>
    <cellStyle name="Entrada 11 2 7 5" xfId="19039" xr:uid="{00000000-0005-0000-0000-0000E11B0000}"/>
    <cellStyle name="Entrada 11 2 8" xfId="4278" xr:uid="{00000000-0005-0000-0000-0000E21B0000}"/>
    <cellStyle name="Entrada 11 2 8 2" xfId="6915" xr:uid="{00000000-0005-0000-0000-0000E31B0000}"/>
    <cellStyle name="Entrada 11 2 8 2 2" xfId="13226" xr:uid="{00000000-0005-0000-0000-0000E41B0000}"/>
    <cellStyle name="Entrada 11 2 8 2 2 2" xfId="28334" xr:uid="{00000000-0005-0000-0000-0000E51B0000}"/>
    <cellStyle name="Entrada 11 2 8 2 3" xfId="16890" xr:uid="{00000000-0005-0000-0000-0000E61B0000}"/>
    <cellStyle name="Entrada 11 2 8 2 3 2" xfId="31998" xr:uid="{00000000-0005-0000-0000-0000E71B0000}"/>
    <cellStyle name="Entrada 11 2 8 2 4" xfId="22023" xr:uid="{00000000-0005-0000-0000-0000E81B0000}"/>
    <cellStyle name="Entrada 11 2 8 3" xfId="10660" xr:uid="{00000000-0005-0000-0000-0000E91B0000}"/>
    <cellStyle name="Entrada 11 2 8 3 2" xfId="25768" xr:uid="{00000000-0005-0000-0000-0000EA1B0000}"/>
    <cellStyle name="Entrada 11 2 8 4" xfId="15346" xr:uid="{00000000-0005-0000-0000-0000EB1B0000}"/>
    <cellStyle name="Entrada 11 2 8 4 2" xfId="30454" xr:uid="{00000000-0005-0000-0000-0000EC1B0000}"/>
    <cellStyle name="Entrada 11 2 8 5" xfId="19386" xr:uid="{00000000-0005-0000-0000-0000ED1B0000}"/>
    <cellStyle name="Entrada 11 2 9" xfId="4496" xr:uid="{00000000-0005-0000-0000-0000EE1B0000}"/>
    <cellStyle name="Entrada 11 2 9 2" xfId="10878" xr:uid="{00000000-0005-0000-0000-0000EF1B0000}"/>
    <cellStyle name="Entrada 11 2 9 2 2" xfId="25986" xr:uid="{00000000-0005-0000-0000-0000F01B0000}"/>
    <cellStyle name="Entrada 11 2 9 3" xfId="14737" xr:uid="{00000000-0005-0000-0000-0000F11B0000}"/>
    <cellStyle name="Entrada 11 2 9 3 2" xfId="29845" xr:uid="{00000000-0005-0000-0000-0000F21B0000}"/>
    <cellStyle name="Entrada 11 2 9 4" xfId="19604" xr:uid="{00000000-0005-0000-0000-0000F31B0000}"/>
    <cellStyle name="Entrada 11 3" xfId="1842" xr:uid="{00000000-0005-0000-0000-0000F41B0000}"/>
    <cellStyle name="Entrada 11 3 10" xfId="16448" xr:uid="{00000000-0005-0000-0000-0000F51B0000}"/>
    <cellStyle name="Entrada 11 3 10 2" xfId="31556" xr:uid="{00000000-0005-0000-0000-0000F61B0000}"/>
    <cellStyle name="Entrada 11 3 11" xfId="11248" xr:uid="{00000000-0005-0000-0000-0000F71B0000}"/>
    <cellStyle name="Entrada 11 3 11 2" xfId="26356" xr:uid="{00000000-0005-0000-0000-0000F81B0000}"/>
    <cellStyle name="Entrada 11 3 12" xfId="17067" xr:uid="{00000000-0005-0000-0000-0000F91B0000}"/>
    <cellStyle name="Entrada 11 3 2" xfId="2402" xr:uid="{00000000-0005-0000-0000-0000FA1B0000}"/>
    <cellStyle name="Entrada 11 3 2 2" xfId="5039" xr:uid="{00000000-0005-0000-0000-0000FB1B0000}"/>
    <cellStyle name="Entrada 11 3 2 2 2" xfId="11403" xr:uid="{00000000-0005-0000-0000-0000FC1B0000}"/>
    <cellStyle name="Entrada 11 3 2 2 2 2" xfId="26511" xr:uid="{00000000-0005-0000-0000-0000FD1B0000}"/>
    <cellStyle name="Entrada 11 3 2 2 3" xfId="14828" xr:uid="{00000000-0005-0000-0000-0000FE1B0000}"/>
    <cellStyle name="Entrada 11 3 2 2 3 2" xfId="29936" xr:uid="{00000000-0005-0000-0000-0000FF1B0000}"/>
    <cellStyle name="Entrada 11 3 2 2 4" xfId="20147" xr:uid="{00000000-0005-0000-0000-0000001C0000}"/>
    <cellStyle name="Entrada 11 3 2 3" xfId="8869" xr:uid="{00000000-0005-0000-0000-0000011C0000}"/>
    <cellStyle name="Entrada 11 3 2 3 2" xfId="23977" xr:uid="{00000000-0005-0000-0000-0000021C0000}"/>
    <cellStyle name="Entrada 11 3 2 4" xfId="13812" xr:uid="{00000000-0005-0000-0000-0000031C0000}"/>
    <cellStyle name="Entrada 11 3 2 4 2" xfId="28920" xr:uid="{00000000-0005-0000-0000-0000041C0000}"/>
    <cellStyle name="Entrada 11 3 2 5" xfId="14908" xr:uid="{00000000-0005-0000-0000-0000051C0000}"/>
    <cellStyle name="Entrada 11 3 2 5 2" xfId="30016" xr:uid="{00000000-0005-0000-0000-0000061C0000}"/>
    <cellStyle name="Entrada 11 3 2 6" xfId="17593" xr:uid="{00000000-0005-0000-0000-0000071C0000}"/>
    <cellStyle name="Entrada 11 3 3" xfId="2218" xr:uid="{00000000-0005-0000-0000-0000081C0000}"/>
    <cellStyle name="Entrada 11 3 3 2" xfId="4855" xr:uid="{00000000-0005-0000-0000-0000091C0000}"/>
    <cellStyle name="Entrada 11 3 3 2 2" xfId="8055" xr:uid="{00000000-0005-0000-0000-00000A1C0000}"/>
    <cellStyle name="Entrada 11 3 3 2 2 2" xfId="23163" xr:uid="{00000000-0005-0000-0000-00000B1C0000}"/>
    <cellStyle name="Entrada 11 3 3 2 3" xfId="19963" xr:uid="{00000000-0005-0000-0000-00000C1C0000}"/>
    <cellStyle name="Entrada 11 3 3 3" xfId="7121" xr:uid="{00000000-0005-0000-0000-00000D1C0000}"/>
    <cellStyle name="Entrada 11 3 3 3 2" xfId="22229" xr:uid="{00000000-0005-0000-0000-00000E1C0000}"/>
    <cellStyle name="Entrada 11 3 3 4" xfId="17443" xr:uid="{00000000-0005-0000-0000-00000F1C0000}"/>
    <cellStyle name="Entrada 11 3 4" xfId="2936" xr:uid="{00000000-0005-0000-0000-0000101C0000}"/>
    <cellStyle name="Entrada 11 3 4 2" xfId="5573" xr:uid="{00000000-0005-0000-0000-0000111C0000}"/>
    <cellStyle name="Entrada 11 3 4 2 2" xfId="11884" xr:uid="{00000000-0005-0000-0000-0000121C0000}"/>
    <cellStyle name="Entrada 11 3 4 2 2 2" xfId="26992" xr:uid="{00000000-0005-0000-0000-0000131C0000}"/>
    <cellStyle name="Entrada 11 3 4 2 3" xfId="14891" xr:uid="{00000000-0005-0000-0000-0000141C0000}"/>
    <cellStyle name="Entrada 11 3 4 2 3 2" xfId="29999" xr:uid="{00000000-0005-0000-0000-0000151C0000}"/>
    <cellStyle name="Entrada 11 3 4 2 4" xfId="20681" xr:uid="{00000000-0005-0000-0000-0000161C0000}"/>
    <cellStyle name="Entrada 11 3 4 3" xfId="9318" xr:uid="{00000000-0005-0000-0000-0000171C0000}"/>
    <cellStyle name="Entrada 11 3 4 3 2" xfId="24426" xr:uid="{00000000-0005-0000-0000-0000181C0000}"/>
    <cellStyle name="Entrada 11 3 4 4" xfId="7108" xr:uid="{00000000-0005-0000-0000-0000191C0000}"/>
    <cellStyle name="Entrada 11 3 4 4 2" xfId="22216" xr:uid="{00000000-0005-0000-0000-00001A1C0000}"/>
    <cellStyle name="Entrada 11 3 4 5" xfId="18044" xr:uid="{00000000-0005-0000-0000-00001B1C0000}"/>
    <cellStyle name="Entrada 11 3 5" xfId="3262" xr:uid="{00000000-0005-0000-0000-00001C1C0000}"/>
    <cellStyle name="Entrada 11 3 5 2" xfId="5899" xr:uid="{00000000-0005-0000-0000-00001D1C0000}"/>
    <cellStyle name="Entrada 11 3 5 2 2" xfId="12210" xr:uid="{00000000-0005-0000-0000-00001E1C0000}"/>
    <cellStyle name="Entrada 11 3 5 2 2 2" xfId="27318" xr:uid="{00000000-0005-0000-0000-00001F1C0000}"/>
    <cellStyle name="Entrada 11 3 5 2 3" xfId="16063" xr:uid="{00000000-0005-0000-0000-0000201C0000}"/>
    <cellStyle name="Entrada 11 3 5 2 3 2" xfId="31171" xr:uid="{00000000-0005-0000-0000-0000211C0000}"/>
    <cellStyle name="Entrada 11 3 5 2 4" xfId="21007" xr:uid="{00000000-0005-0000-0000-0000221C0000}"/>
    <cellStyle name="Entrada 11 3 5 3" xfId="9644" xr:uid="{00000000-0005-0000-0000-0000231C0000}"/>
    <cellStyle name="Entrada 11 3 5 3 2" xfId="24752" xr:uid="{00000000-0005-0000-0000-0000241C0000}"/>
    <cellStyle name="Entrada 11 3 5 4" xfId="9177" xr:uid="{00000000-0005-0000-0000-0000251C0000}"/>
    <cellStyle name="Entrada 11 3 5 4 2" xfId="24285" xr:uid="{00000000-0005-0000-0000-0000261C0000}"/>
    <cellStyle name="Entrada 11 3 5 5" xfId="18370" xr:uid="{00000000-0005-0000-0000-0000271C0000}"/>
    <cellStyle name="Entrada 11 3 6" xfId="3568" xr:uid="{00000000-0005-0000-0000-0000281C0000}"/>
    <cellStyle name="Entrada 11 3 6 2" xfId="6205" xr:uid="{00000000-0005-0000-0000-0000291C0000}"/>
    <cellStyle name="Entrada 11 3 6 2 2" xfId="12516" xr:uid="{00000000-0005-0000-0000-00002A1C0000}"/>
    <cellStyle name="Entrada 11 3 6 2 2 2" xfId="27624" xr:uid="{00000000-0005-0000-0000-00002B1C0000}"/>
    <cellStyle name="Entrada 11 3 6 2 3" xfId="16422" xr:uid="{00000000-0005-0000-0000-00002C1C0000}"/>
    <cellStyle name="Entrada 11 3 6 2 3 2" xfId="31530" xr:uid="{00000000-0005-0000-0000-00002D1C0000}"/>
    <cellStyle name="Entrada 11 3 6 2 4" xfId="21313" xr:uid="{00000000-0005-0000-0000-00002E1C0000}"/>
    <cellStyle name="Entrada 11 3 6 3" xfId="9950" xr:uid="{00000000-0005-0000-0000-00002F1C0000}"/>
    <cellStyle name="Entrada 11 3 6 3 2" xfId="25058" xr:uid="{00000000-0005-0000-0000-0000301C0000}"/>
    <cellStyle name="Entrada 11 3 6 4" xfId="15561" xr:uid="{00000000-0005-0000-0000-0000311C0000}"/>
    <cellStyle name="Entrada 11 3 6 4 2" xfId="30669" xr:uid="{00000000-0005-0000-0000-0000321C0000}"/>
    <cellStyle name="Entrada 11 3 6 5" xfId="18676" xr:uid="{00000000-0005-0000-0000-0000331C0000}"/>
    <cellStyle name="Entrada 11 3 7" xfId="3914" xr:uid="{00000000-0005-0000-0000-0000341C0000}"/>
    <cellStyle name="Entrada 11 3 7 2" xfId="6551" xr:uid="{00000000-0005-0000-0000-0000351C0000}"/>
    <cellStyle name="Entrada 11 3 7 2 2" xfId="12862" xr:uid="{00000000-0005-0000-0000-0000361C0000}"/>
    <cellStyle name="Entrada 11 3 7 2 2 2" xfId="27970" xr:uid="{00000000-0005-0000-0000-0000371C0000}"/>
    <cellStyle name="Entrada 11 3 7 2 3" xfId="8136" xr:uid="{00000000-0005-0000-0000-0000381C0000}"/>
    <cellStyle name="Entrada 11 3 7 2 3 2" xfId="23244" xr:uid="{00000000-0005-0000-0000-0000391C0000}"/>
    <cellStyle name="Entrada 11 3 7 2 4" xfId="21659" xr:uid="{00000000-0005-0000-0000-00003A1C0000}"/>
    <cellStyle name="Entrada 11 3 7 3" xfId="10296" xr:uid="{00000000-0005-0000-0000-00003B1C0000}"/>
    <cellStyle name="Entrada 11 3 7 3 2" xfId="25404" xr:uid="{00000000-0005-0000-0000-00003C1C0000}"/>
    <cellStyle name="Entrada 11 3 7 4" xfId="7232" xr:uid="{00000000-0005-0000-0000-00003D1C0000}"/>
    <cellStyle name="Entrada 11 3 7 4 2" xfId="22340" xr:uid="{00000000-0005-0000-0000-00003E1C0000}"/>
    <cellStyle name="Entrada 11 3 7 5" xfId="19022" xr:uid="{00000000-0005-0000-0000-00003F1C0000}"/>
    <cellStyle name="Entrada 11 3 8" xfId="4479" xr:uid="{00000000-0005-0000-0000-0000401C0000}"/>
    <cellStyle name="Entrada 11 3 8 2" xfId="10861" xr:uid="{00000000-0005-0000-0000-0000411C0000}"/>
    <cellStyle name="Entrada 11 3 8 2 2" xfId="25969" xr:uid="{00000000-0005-0000-0000-0000421C0000}"/>
    <cellStyle name="Entrada 11 3 8 3" xfId="13973" xr:uid="{00000000-0005-0000-0000-0000431C0000}"/>
    <cellStyle name="Entrada 11 3 8 3 2" xfId="29081" xr:uid="{00000000-0005-0000-0000-0000441C0000}"/>
    <cellStyle name="Entrada 11 3 8 4" xfId="19587" xr:uid="{00000000-0005-0000-0000-0000451C0000}"/>
    <cellStyle name="Entrada 11 3 9" xfId="8343" xr:uid="{00000000-0005-0000-0000-0000461C0000}"/>
    <cellStyle name="Entrada 11 3 9 2" xfId="23451" xr:uid="{00000000-0005-0000-0000-0000471C0000}"/>
    <cellStyle name="Entrada 11 4" xfId="2079" xr:uid="{00000000-0005-0000-0000-0000481C0000}"/>
    <cellStyle name="Entrada 11 4 10" xfId="8690" xr:uid="{00000000-0005-0000-0000-0000491C0000}"/>
    <cellStyle name="Entrada 11 4 10 2" xfId="23798" xr:uid="{00000000-0005-0000-0000-00004A1C0000}"/>
    <cellStyle name="Entrada 11 4 11" xfId="8696" xr:uid="{00000000-0005-0000-0000-00004B1C0000}"/>
    <cellStyle name="Entrada 11 4 11 2" xfId="23804" xr:uid="{00000000-0005-0000-0000-00004C1C0000}"/>
    <cellStyle name="Entrada 11 4 12" xfId="17304" xr:uid="{00000000-0005-0000-0000-00004D1C0000}"/>
    <cellStyle name="Entrada 11 4 2" xfId="2569" xr:uid="{00000000-0005-0000-0000-00004E1C0000}"/>
    <cellStyle name="Entrada 11 4 2 2" xfId="5206" xr:uid="{00000000-0005-0000-0000-00004F1C0000}"/>
    <cellStyle name="Entrada 11 4 2 2 2" xfId="11570" xr:uid="{00000000-0005-0000-0000-0000501C0000}"/>
    <cellStyle name="Entrada 11 4 2 2 2 2" xfId="26678" xr:uid="{00000000-0005-0000-0000-0000511C0000}"/>
    <cellStyle name="Entrada 11 4 2 2 3" xfId="14626" xr:uid="{00000000-0005-0000-0000-0000521C0000}"/>
    <cellStyle name="Entrada 11 4 2 2 3 2" xfId="29734" xr:uid="{00000000-0005-0000-0000-0000531C0000}"/>
    <cellStyle name="Entrada 11 4 2 2 4" xfId="20314" xr:uid="{00000000-0005-0000-0000-0000541C0000}"/>
    <cellStyle name="Entrada 11 4 2 3" xfId="9036" xr:uid="{00000000-0005-0000-0000-0000551C0000}"/>
    <cellStyle name="Entrada 11 4 2 3 2" xfId="24144" xr:uid="{00000000-0005-0000-0000-0000561C0000}"/>
    <cellStyle name="Entrada 11 4 2 4" xfId="8119" xr:uid="{00000000-0005-0000-0000-0000571C0000}"/>
    <cellStyle name="Entrada 11 4 2 4 2" xfId="23227" xr:uid="{00000000-0005-0000-0000-0000581C0000}"/>
    <cellStyle name="Entrada 11 4 2 5" xfId="14567" xr:uid="{00000000-0005-0000-0000-0000591C0000}"/>
    <cellStyle name="Entrada 11 4 2 5 2" xfId="29675" xr:uid="{00000000-0005-0000-0000-00005A1C0000}"/>
    <cellStyle name="Entrada 11 4 2 6" xfId="17677" xr:uid="{00000000-0005-0000-0000-00005B1C0000}"/>
    <cellStyle name="Entrada 11 4 3" xfId="2839" xr:uid="{00000000-0005-0000-0000-00005C1C0000}"/>
    <cellStyle name="Entrada 11 4 3 2" xfId="5476" xr:uid="{00000000-0005-0000-0000-00005D1C0000}"/>
    <cellStyle name="Entrada 11 4 3 2 2" xfId="15257" xr:uid="{00000000-0005-0000-0000-00005E1C0000}"/>
    <cellStyle name="Entrada 11 4 3 2 2 2" xfId="30365" xr:uid="{00000000-0005-0000-0000-00005F1C0000}"/>
    <cellStyle name="Entrada 11 4 3 2 3" xfId="20584" xr:uid="{00000000-0005-0000-0000-0000601C0000}"/>
    <cellStyle name="Entrada 11 4 3 3" xfId="16016" xr:uid="{00000000-0005-0000-0000-0000611C0000}"/>
    <cellStyle name="Entrada 11 4 3 3 2" xfId="31124" xr:uid="{00000000-0005-0000-0000-0000621C0000}"/>
    <cellStyle name="Entrada 11 4 3 4" xfId="17947" xr:uid="{00000000-0005-0000-0000-0000631C0000}"/>
    <cellStyle name="Entrada 11 4 4" xfId="3142" xr:uid="{00000000-0005-0000-0000-0000641C0000}"/>
    <cellStyle name="Entrada 11 4 4 2" xfId="5779" xr:uid="{00000000-0005-0000-0000-0000651C0000}"/>
    <cellStyle name="Entrada 11 4 4 2 2" xfId="12090" xr:uid="{00000000-0005-0000-0000-0000661C0000}"/>
    <cellStyle name="Entrada 11 4 4 2 2 2" xfId="27198" xr:uid="{00000000-0005-0000-0000-0000671C0000}"/>
    <cellStyle name="Entrada 11 4 4 2 3" xfId="8168" xr:uid="{00000000-0005-0000-0000-0000681C0000}"/>
    <cellStyle name="Entrada 11 4 4 2 3 2" xfId="23276" xr:uid="{00000000-0005-0000-0000-0000691C0000}"/>
    <cellStyle name="Entrada 11 4 4 2 4" xfId="20887" xr:uid="{00000000-0005-0000-0000-00006A1C0000}"/>
    <cellStyle name="Entrada 11 4 4 3" xfId="9524" xr:uid="{00000000-0005-0000-0000-00006B1C0000}"/>
    <cellStyle name="Entrada 11 4 4 3 2" xfId="24632" xr:uid="{00000000-0005-0000-0000-00006C1C0000}"/>
    <cellStyle name="Entrada 11 4 4 4" xfId="15459" xr:uid="{00000000-0005-0000-0000-00006D1C0000}"/>
    <cellStyle name="Entrada 11 4 4 4 2" xfId="30567" xr:uid="{00000000-0005-0000-0000-00006E1C0000}"/>
    <cellStyle name="Entrada 11 4 4 5" xfId="18250" xr:uid="{00000000-0005-0000-0000-00006F1C0000}"/>
    <cellStyle name="Entrada 11 4 5" xfId="3468" xr:uid="{00000000-0005-0000-0000-0000701C0000}"/>
    <cellStyle name="Entrada 11 4 5 2" xfId="6105" xr:uid="{00000000-0005-0000-0000-0000711C0000}"/>
    <cellStyle name="Entrada 11 4 5 2 2" xfId="12416" xr:uid="{00000000-0005-0000-0000-0000721C0000}"/>
    <cellStyle name="Entrada 11 4 5 2 2 2" xfId="27524" xr:uid="{00000000-0005-0000-0000-0000731C0000}"/>
    <cellStyle name="Entrada 11 4 5 2 3" xfId="16325" xr:uid="{00000000-0005-0000-0000-0000741C0000}"/>
    <cellStyle name="Entrada 11 4 5 2 3 2" xfId="31433" xr:uid="{00000000-0005-0000-0000-0000751C0000}"/>
    <cellStyle name="Entrada 11 4 5 2 4" xfId="21213" xr:uid="{00000000-0005-0000-0000-0000761C0000}"/>
    <cellStyle name="Entrada 11 4 5 3" xfId="9850" xr:uid="{00000000-0005-0000-0000-0000771C0000}"/>
    <cellStyle name="Entrada 11 4 5 3 2" xfId="24958" xr:uid="{00000000-0005-0000-0000-0000781C0000}"/>
    <cellStyle name="Entrada 11 4 5 4" xfId="8064" xr:uid="{00000000-0005-0000-0000-0000791C0000}"/>
    <cellStyle name="Entrada 11 4 5 4 2" xfId="23172" xr:uid="{00000000-0005-0000-0000-00007A1C0000}"/>
    <cellStyle name="Entrada 11 4 5 5" xfId="18576" xr:uid="{00000000-0005-0000-0000-00007B1C0000}"/>
    <cellStyle name="Entrada 11 4 6" xfId="3774" xr:uid="{00000000-0005-0000-0000-00007C1C0000}"/>
    <cellStyle name="Entrada 11 4 6 2" xfId="6411" xr:uid="{00000000-0005-0000-0000-00007D1C0000}"/>
    <cellStyle name="Entrada 11 4 6 2 2" xfId="12722" xr:uid="{00000000-0005-0000-0000-00007E1C0000}"/>
    <cellStyle name="Entrada 11 4 6 2 2 2" xfId="27830" xr:uid="{00000000-0005-0000-0000-00007F1C0000}"/>
    <cellStyle name="Entrada 11 4 6 2 3" xfId="15734" xr:uid="{00000000-0005-0000-0000-0000801C0000}"/>
    <cellStyle name="Entrada 11 4 6 2 3 2" xfId="30842" xr:uid="{00000000-0005-0000-0000-0000811C0000}"/>
    <cellStyle name="Entrada 11 4 6 2 4" xfId="21519" xr:uid="{00000000-0005-0000-0000-0000821C0000}"/>
    <cellStyle name="Entrada 11 4 6 3" xfId="10156" xr:uid="{00000000-0005-0000-0000-0000831C0000}"/>
    <cellStyle name="Entrada 11 4 6 3 2" xfId="25264" xr:uid="{00000000-0005-0000-0000-0000841C0000}"/>
    <cellStyle name="Entrada 11 4 6 4" xfId="7470" xr:uid="{00000000-0005-0000-0000-0000851C0000}"/>
    <cellStyle name="Entrada 11 4 6 4 2" xfId="22578" xr:uid="{00000000-0005-0000-0000-0000861C0000}"/>
    <cellStyle name="Entrada 11 4 6 5" xfId="18882" xr:uid="{00000000-0005-0000-0000-0000871C0000}"/>
    <cellStyle name="Entrada 11 4 7" xfId="4151" xr:uid="{00000000-0005-0000-0000-0000881C0000}"/>
    <cellStyle name="Entrada 11 4 7 2" xfId="6788" xr:uid="{00000000-0005-0000-0000-0000891C0000}"/>
    <cellStyle name="Entrada 11 4 7 2 2" xfId="13099" xr:uid="{00000000-0005-0000-0000-00008A1C0000}"/>
    <cellStyle name="Entrada 11 4 7 2 2 2" xfId="28207" xr:uid="{00000000-0005-0000-0000-00008B1C0000}"/>
    <cellStyle name="Entrada 11 4 7 2 3" xfId="16773" xr:uid="{00000000-0005-0000-0000-00008C1C0000}"/>
    <cellStyle name="Entrada 11 4 7 2 3 2" xfId="31881" xr:uid="{00000000-0005-0000-0000-00008D1C0000}"/>
    <cellStyle name="Entrada 11 4 7 2 4" xfId="21896" xr:uid="{00000000-0005-0000-0000-00008E1C0000}"/>
    <cellStyle name="Entrada 11 4 7 3" xfId="10533" xr:uid="{00000000-0005-0000-0000-00008F1C0000}"/>
    <cellStyle name="Entrada 11 4 7 3 2" xfId="25641" xr:uid="{00000000-0005-0000-0000-0000901C0000}"/>
    <cellStyle name="Entrada 11 4 7 4" xfId="7896" xr:uid="{00000000-0005-0000-0000-0000911C0000}"/>
    <cellStyle name="Entrada 11 4 7 4 2" xfId="23004" xr:uid="{00000000-0005-0000-0000-0000921C0000}"/>
    <cellStyle name="Entrada 11 4 7 5" xfId="19259" xr:uid="{00000000-0005-0000-0000-0000931C0000}"/>
    <cellStyle name="Entrada 11 4 8" xfId="4716" xr:uid="{00000000-0005-0000-0000-0000941C0000}"/>
    <cellStyle name="Entrada 11 4 8 2" xfId="11098" xr:uid="{00000000-0005-0000-0000-0000951C0000}"/>
    <cellStyle name="Entrada 11 4 8 2 2" xfId="26206" xr:uid="{00000000-0005-0000-0000-0000961C0000}"/>
    <cellStyle name="Entrada 11 4 8 3" xfId="13374" xr:uid="{00000000-0005-0000-0000-0000971C0000}"/>
    <cellStyle name="Entrada 11 4 8 3 2" xfId="28482" xr:uid="{00000000-0005-0000-0000-0000981C0000}"/>
    <cellStyle name="Entrada 11 4 8 4" xfId="19824" xr:uid="{00000000-0005-0000-0000-0000991C0000}"/>
    <cellStyle name="Entrada 11 4 9" xfId="8577" xr:uid="{00000000-0005-0000-0000-00009A1C0000}"/>
    <cellStyle name="Entrada 11 4 9 2" xfId="23685" xr:uid="{00000000-0005-0000-0000-00009B1C0000}"/>
    <cellStyle name="Entrada 11 5" xfId="2042" xr:uid="{00000000-0005-0000-0000-00009C1C0000}"/>
    <cellStyle name="Entrada 11 5 10" xfId="7524" xr:uid="{00000000-0005-0000-0000-00009D1C0000}"/>
    <cellStyle name="Entrada 11 5 10 2" xfId="22632" xr:uid="{00000000-0005-0000-0000-00009E1C0000}"/>
    <cellStyle name="Entrada 11 5 11" xfId="17267" xr:uid="{00000000-0005-0000-0000-00009F1C0000}"/>
    <cellStyle name="Entrada 11 5 2" xfId="2802" xr:uid="{00000000-0005-0000-0000-0000A01C0000}"/>
    <cellStyle name="Entrada 11 5 2 2" xfId="5439" xr:uid="{00000000-0005-0000-0000-0000A11C0000}"/>
    <cellStyle name="Entrada 11 5 2 2 2" xfId="16418" xr:uid="{00000000-0005-0000-0000-0000A21C0000}"/>
    <cellStyle name="Entrada 11 5 2 2 2 2" xfId="31526" xr:uid="{00000000-0005-0000-0000-0000A31C0000}"/>
    <cellStyle name="Entrada 11 5 2 2 3" xfId="20547" xr:uid="{00000000-0005-0000-0000-0000A41C0000}"/>
    <cellStyle name="Entrada 11 5 2 3" xfId="15604" xr:uid="{00000000-0005-0000-0000-0000A51C0000}"/>
    <cellStyle name="Entrada 11 5 2 3 2" xfId="30712" xr:uid="{00000000-0005-0000-0000-0000A61C0000}"/>
    <cellStyle name="Entrada 11 5 2 4" xfId="17910" xr:uid="{00000000-0005-0000-0000-0000A71C0000}"/>
    <cellStyle name="Entrada 11 5 3" xfId="3105" xr:uid="{00000000-0005-0000-0000-0000A81C0000}"/>
    <cellStyle name="Entrada 11 5 3 2" xfId="5742" xr:uid="{00000000-0005-0000-0000-0000A91C0000}"/>
    <cellStyle name="Entrada 11 5 3 2 2" xfId="12053" xr:uid="{00000000-0005-0000-0000-0000AA1C0000}"/>
    <cellStyle name="Entrada 11 5 3 2 2 2" xfId="27161" xr:uid="{00000000-0005-0000-0000-0000AB1C0000}"/>
    <cellStyle name="Entrada 11 5 3 2 3" xfId="7952" xr:uid="{00000000-0005-0000-0000-0000AC1C0000}"/>
    <cellStyle name="Entrada 11 5 3 2 3 2" xfId="23060" xr:uid="{00000000-0005-0000-0000-0000AD1C0000}"/>
    <cellStyle name="Entrada 11 5 3 2 4" xfId="20850" xr:uid="{00000000-0005-0000-0000-0000AE1C0000}"/>
    <cellStyle name="Entrada 11 5 3 3" xfId="9487" xr:uid="{00000000-0005-0000-0000-0000AF1C0000}"/>
    <cellStyle name="Entrada 11 5 3 3 2" xfId="24595" xr:uid="{00000000-0005-0000-0000-0000B01C0000}"/>
    <cellStyle name="Entrada 11 5 3 4" xfId="11675" xr:uid="{00000000-0005-0000-0000-0000B11C0000}"/>
    <cellStyle name="Entrada 11 5 3 4 2" xfId="26783" xr:uid="{00000000-0005-0000-0000-0000B21C0000}"/>
    <cellStyle name="Entrada 11 5 3 5" xfId="18213" xr:uid="{00000000-0005-0000-0000-0000B31C0000}"/>
    <cellStyle name="Entrada 11 5 4" xfId="3431" xr:uid="{00000000-0005-0000-0000-0000B41C0000}"/>
    <cellStyle name="Entrada 11 5 4 2" xfId="6068" xr:uid="{00000000-0005-0000-0000-0000B51C0000}"/>
    <cellStyle name="Entrada 11 5 4 2 2" xfId="12379" xr:uid="{00000000-0005-0000-0000-0000B61C0000}"/>
    <cellStyle name="Entrada 11 5 4 2 2 2" xfId="27487" xr:uid="{00000000-0005-0000-0000-0000B71C0000}"/>
    <cellStyle name="Entrada 11 5 4 2 3" xfId="13468" xr:uid="{00000000-0005-0000-0000-0000B81C0000}"/>
    <cellStyle name="Entrada 11 5 4 2 3 2" xfId="28576" xr:uid="{00000000-0005-0000-0000-0000B91C0000}"/>
    <cellStyle name="Entrada 11 5 4 2 4" xfId="21176" xr:uid="{00000000-0005-0000-0000-0000BA1C0000}"/>
    <cellStyle name="Entrada 11 5 4 3" xfId="9813" xr:uid="{00000000-0005-0000-0000-0000BB1C0000}"/>
    <cellStyle name="Entrada 11 5 4 3 2" xfId="24921" xr:uid="{00000000-0005-0000-0000-0000BC1C0000}"/>
    <cellStyle name="Entrada 11 5 4 4" xfId="16079" xr:uid="{00000000-0005-0000-0000-0000BD1C0000}"/>
    <cellStyle name="Entrada 11 5 4 4 2" xfId="31187" xr:uid="{00000000-0005-0000-0000-0000BE1C0000}"/>
    <cellStyle name="Entrada 11 5 4 5" xfId="18539" xr:uid="{00000000-0005-0000-0000-0000BF1C0000}"/>
    <cellStyle name="Entrada 11 5 5" xfId="3737" xr:uid="{00000000-0005-0000-0000-0000C01C0000}"/>
    <cellStyle name="Entrada 11 5 5 2" xfId="6374" xr:uid="{00000000-0005-0000-0000-0000C11C0000}"/>
    <cellStyle name="Entrada 11 5 5 2 2" xfId="12685" xr:uid="{00000000-0005-0000-0000-0000C21C0000}"/>
    <cellStyle name="Entrada 11 5 5 2 2 2" xfId="27793" xr:uid="{00000000-0005-0000-0000-0000C31C0000}"/>
    <cellStyle name="Entrada 11 5 5 2 3" xfId="15823" xr:uid="{00000000-0005-0000-0000-0000C41C0000}"/>
    <cellStyle name="Entrada 11 5 5 2 3 2" xfId="30931" xr:uid="{00000000-0005-0000-0000-0000C51C0000}"/>
    <cellStyle name="Entrada 11 5 5 2 4" xfId="21482" xr:uid="{00000000-0005-0000-0000-0000C61C0000}"/>
    <cellStyle name="Entrada 11 5 5 3" xfId="10119" xr:uid="{00000000-0005-0000-0000-0000C71C0000}"/>
    <cellStyle name="Entrada 11 5 5 3 2" xfId="25227" xr:uid="{00000000-0005-0000-0000-0000C81C0000}"/>
    <cellStyle name="Entrada 11 5 5 4" xfId="16057" xr:uid="{00000000-0005-0000-0000-0000C91C0000}"/>
    <cellStyle name="Entrada 11 5 5 4 2" xfId="31165" xr:uid="{00000000-0005-0000-0000-0000CA1C0000}"/>
    <cellStyle name="Entrada 11 5 5 5" xfId="18845" xr:uid="{00000000-0005-0000-0000-0000CB1C0000}"/>
    <cellStyle name="Entrada 11 5 6" xfId="4114" xr:uid="{00000000-0005-0000-0000-0000CC1C0000}"/>
    <cellStyle name="Entrada 11 5 6 2" xfId="6751" xr:uid="{00000000-0005-0000-0000-0000CD1C0000}"/>
    <cellStyle name="Entrada 11 5 6 2 2" xfId="13062" xr:uid="{00000000-0005-0000-0000-0000CE1C0000}"/>
    <cellStyle name="Entrada 11 5 6 2 2 2" xfId="28170" xr:uid="{00000000-0005-0000-0000-0000CF1C0000}"/>
    <cellStyle name="Entrada 11 5 6 2 3" xfId="16736" xr:uid="{00000000-0005-0000-0000-0000D01C0000}"/>
    <cellStyle name="Entrada 11 5 6 2 3 2" xfId="31844" xr:uid="{00000000-0005-0000-0000-0000D11C0000}"/>
    <cellStyle name="Entrada 11 5 6 2 4" xfId="21859" xr:uid="{00000000-0005-0000-0000-0000D21C0000}"/>
    <cellStyle name="Entrada 11 5 6 3" xfId="10496" xr:uid="{00000000-0005-0000-0000-0000D31C0000}"/>
    <cellStyle name="Entrada 11 5 6 3 2" xfId="25604" xr:uid="{00000000-0005-0000-0000-0000D41C0000}"/>
    <cellStyle name="Entrada 11 5 6 4" xfId="14586" xr:uid="{00000000-0005-0000-0000-0000D51C0000}"/>
    <cellStyle name="Entrada 11 5 6 4 2" xfId="29694" xr:uid="{00000000-0005-0000-0000-0000D61C0000}"/>
    <cellStyle name="Entrada 11 5 6 5" xfId="19222" xr:uid="{00000000-0005-0000-0000-0000D71C0000}"/>
    <cellStyle name="Entrada 11 5 7" xfId="4679" xr:uid="{00000000-0005-0000-0000-0000D81C0000}"/>
    <cellStyle name="Entrada 11 5 7 2" xfId="11061" xr:uid="{00000000-0005-0000-0000-0000D91C0000}"/>
    <cellStyle name="Entrada 11 5 7 2 2" xfId="26169" xr:uid="{00000000-0005-0000-0000-0000DA1C0000}"/>
    <cellStyle name="Entrada 11 5 7 3" xfId="13408" xr:uid="{00000000-0005-0000-0000-0000DB1C0000}"/>
    <cellStyle name="Entrada 11 5 7 3 2" xfId="28516" xr:uid="{00000000-0005-0000-0000-0000DC1C0000}"/>
    <cellStyle name="Entrada 11 5 7 4" xfId="19787" xr:uid="{00000000-0005-0000-0000-0000DD1C0000}"/>
    <cellStyle name="Entrada 11 5 8" xfId="8540" xr:uid="{00000000-0005-0000-0000-0000DE1C0000}"/>
    <cellStyle name="Entrada 11 5 8 2" xfId="23648" xr:uid="{00000000-0005-0000-0000-0000DF1C0000}"/>
    <cellStyle name="Entrada 11 5 9" xfId="15920" xr:uid="{00000000-0005-0000-0000-0000E01C0000}"/>
    <cellStyle name="Entrada 11 5 9 2" xfId="31028" xr:uid="{00000000-0005-0000-0000-0000E11C0000}"/>
    <cellStyle name="Entrada 12" xfId="1144" xr:uid="{00000000-0005-0000-0000-0000E21C0000}"/>
    <cellStyle name="Entrada 12 2" xfId="1860" xr:uid="{00000000-0005-0000-0000-0000E31C0000}"/>
    <cellStyle name="Entrada 12 2 10" xfId="8361" xr:uid="{00000000-0005-0000-0000-0000E41C0000}"/>
    <cellStyle name="Entrada 12 2 10 2" xfId="23469" xr:uid="{00000000-0005-0000-0000-0000E51C0000}"/>
    <cellStyle name="Entrada 12 2 11" xfId="16043" xr:uid="{00000000-0005-0000-0000-0000E61C0000}"/>
    <cellStyle name="Entrada 12 2 11 2" xfId="31151" xr:uid="{00000000-0005-0000-0000-0000E71C0000}"/>
    <cellStyle name="Entrada 12 2 12" xfId="14085" xr:uid="{00000000-0005-0000-0000-0000E81C0000}"/>
    <cellStyle name="Entrada 12 2 12 2" xfId="29193" xr:uid="{00000000-0005-0000-0000-0000E91C0000}"/>
    <cellStyle name="Entrada 12 2 13" xfId="17085" xr:uid="{00000000-0005-0000-0000-0000EA1C0000}"/>
    <cellStyle name="Entrada 12 2 2" xfId="2420" xr:uid="{00000000-0005-0000-0000-0000EB1C0000}"/>
    <cellStyle name="Entrada 12 2 2 2" xfId="5057" xr:uid="{00000000-0005-0000-0000-0000EC1C0000}"/>
    <cellStyle name="Entrada 12 2 2 2 2" xfId="11421" xr:uid="{00000000-0005-0000-0000-0000ED1C0000}"/>
    <cellStyle name="Entrada 12 2 2 2 2 2" xfId="26529" xr:uid="{00000000-0005-0000-0000-0000EE1C0000}"/>
    <cellStyle name="Entrada 12 2 2 2 3" xfId="14030" xr:uid="{00000000-0005-0000-0000-0000EF1C0000}"/>
    <cellStyle name="Entrada 12 2 2 2 3 2" xfId="29138" xr:uid="{00000000-0005-0000-0000-0000F01C0000}"/>
    <cellStyle name="Entrada 12 2 2 2 4" xfId="20165" xr:uid="{00000000-0005-0000-0000-0000F11C0000}"/>
    <cellStyle name="Entrada 12 2 2 3" xfId="8887" xr:uid="{00000000-0005-0000-0000-0000F21C0000}"/>
    <cellStyle name="Entrada 12 2 2 3 2" xfId="23995" xr:uid="{00000000-0005-0000-0000-0000F31C0000}"/>
    <cellStyle name="Entrada 12 2 3" xfId="2200" xr:uid="{00000000-0005-0000-0000-0000F41C0000}"/>
    <cellStyle name="Entrada 12 2 3 2" xfId="4837" xr:uid="{00000000-0005-0000-0000-0000F51C0000}"/>
    <cellStyle name="Entrada 12 2 3 2 2" xfId="14501" xr:uid="{00000000-0005-0000-0000-0000F61C0000}"/>
    <cellStyle name="Entrada 12 2 3 2 2 2" xfId="29609" xr:uid="{00000000-0005-0000-0000-0000F71C0000}"/>
    <cellStyle name="Entrada 12 2 3 2 3" xfId="19945" xr:uid="{00000000-0005-0000-0000-0000F81C0000}"/>
    <cellStyle name="Entrada 12 2 3 3" xfId="7773" xr:uid="{00000000-0005-0000-0000-0000F91C0000}"/>
    <cellStyle name="Entrada 12 2 3 3 2" xfId="22881" xr:uid="{00000000-0005-0000-0000-0000FA1C0000}"/>
    <cellStyle name="Entrada 12 2 3 4" xfId="17425" xr:uid="{00000000-0005-0000-0000-0000FB1C0000}"/>
    <cellStyle name="Entrada 12 2 4" xfId="2954" xr:uid="{00000000-0005-0000-0000-0000FC1C0000}"/>
    <cellStyle name="Entrada 12 2 4 2" xfId="5591" xr:uid="{00000000-0005-0000-0000-0000FD1C0000}"/>
    <cellStyle name="Entrada 12 2 4 2 2" xfId="11902" xr:uid="{00000000-0005-0000-0000-0000FE1C0000}"/>
    <cellStyle name="Entrada 12 2 4 2 2 2" xfId="27010" xr:uid="{00000000-0005-0000-0000-0000FF1C0000}"/>
    <cellStyle name="Entrada 12 2 4 2 3" xfId="14732" xr:uid="{00000000-0005-0000-0000-0000001D0000}"/>
    <cellStyle name="Entrada 12 2 4 2 3 2" xfId="29840" xr:uid="{00000000-0005-0000-0000-0000011D0000}"/>
    <cellStyle name="Entrada 12 2 4 2 4" xfId="20699" xr:uid="{00000000-0005-0000-0000-0000021D0000}"/>
    <cellStyle name="Entrada 12 2 4 3" xfId="9336" xr:uid="{00000000-0005-0000-0000-0000031D0000}"/>
    <cellStyle name="Entrada 12 2 4 3 2" xfId="24444" xr:uid="{00000000-0005-0000-0000-0000041D0000}"/>
    <cellStyle name="Entrada 12 2 4 4" xfId="9160" xr:uid="{00000000-0005-0000-0000-0000051D0000}"/>
    <cellStyle name="Entrada 12 2 4 4 2" xfId="24268" xr:uid="{00000000-0005-0000-0000-0000061D0000}"/>
    <cellStyle name="Entrada 12 2 4 5" xfId="18062" xr:uid="{00000000-0005-0000-0000-0000071D0000}"/>
    <cellStyle name="Entrada 12 2 5" xfId="3280" xr:uid="{00000000-0005-0000-0000-0000081D0000}"/>
    <cellStyle name="Entrada 12 2 5 2" xfId="5917" xr:uid="{00000000-0005-0000-0000-0000091D0000}"/>
    <cellStyle name="Entrada 12 2 5 2 2" xfId="12228" xr:uid="{00000000-0005-0000-0000-00000A1D0000}"/>
    <cellStyle name="Entrada 12 2 5 2 2 2" xfId="27336" xr:uid="{00000000-0005-0000-0000-00000B1D0000}"/>
    <cellStyle name="Entrada 12 2 5 2 3" xfId="14419" xr:uid="{00000000-0005-0000-0000-00000C1D0000}"/>
    <cellStyle name="Entrada 12 2 5 2 3 2" xfId="29527" xr:uid="{00000000-0005-0000-0000-00000D1D0000}"/>
    <cellStyle name="Entrada 12 2 5 2 4" xfId="21025" xr:uid="{00000000-0005-0000-0000-00000E1D0000}"/>
    <cellStyle name="Entrada 12 2 5 3" xfId="9662" xr:uid="{00000000-0005-0000-0000-00000F1D0000}"/>
    <cellStyle name="Entrada 12 2 5 3 2" xfId="24770" xr:uid="{00000000-0005-0000-0000-0000101D0000}"/>
    <cellStyle name="Entrada 12 2 5 4" xfId="16178" xr:uid="{00000000-0005-0000-0000-0000111D0000}"/>
    <cellStyle name="Entrada 12 2 5 4 2" xfId="31286" xr:uid="{00000000-0005-0000-0000-0000121D0000}"/>
    <cellStyle name="Entrada 12 2 5 5" xfId="18388" xr:uid="{00000000-0005-0000-0000-0000131D0000}"/>
    <cellStyle name="Entrada 12 2 6" xfId="3586" xr:uid="{00000000-0005-0000-0000-0000141D0000}"/>
    <cellStyle name="Entrada 12 2 6 2" xfId="6223" xr:uid="{00000000-0005-0000-0000-0000151D0000}"/>
    <cellStyle name="Entrada 12 2 6 2 2" xfId="12534" xr:uid="{00000000-0005-0000-0000-0000161D0000}"/>
    <cellStyle name="Entrada 12 2 6 2 2 2" xfId="27642" xr:uid="{00000000-0005-0000-0000-0000171D0000}"/>
    <cellStyle name="Entrada 12 2 6 2 3" xfId="16534" xr:uid="{00000000-0005-0000-0000-0000181D0000}"/>
    <cellStyle name="Entrada 12 2 6 2 3 2" xfId="31642" xr:uid="{00000000-0005-0000-0000-0000191D0000}"/>
    <cellStyle name="Entrada 12 2 6 2 4" xfId="21331" xr:uid="{00000000-0005-0000-0000-00001A1D0000}"/>
    <cellStyle name="Entrada 12 2 6 3" xfId="9968" xr:uid="{00000000-0005-0000-0000-00001B1D0000}"/>
    <cellStyle name="Entrada 12 2 6 3 2" xfId="25076" xr:uid="{00000000-0005-0000-0000-00001C1D0000}"/>
    <cellStyle name="Entrada 12 2 6 4" xfId="13849" xr:uid="{00000000-0005-0000-0000-00001D1D0000}"/>
    <cellStyle name="Entrada 12 2 6 4 2" xfId="28957" xr:uid="{00000000-0005-0000-0000-00001E1D0000}"/>
    <cellStyle name="Entrada 12 2 6 5" xfId="18694" xr:uid="{00000000-0005-0000-0000-00001F1D0000}"/>
    <cellStyle name="Entrada 12 2 7" xfId="3932" xr:uid="{00000000-0005-0000-0000-0000201D0000}"/>
    <cellStyle name="Entrada 12 2 7 2" xfId="6569" xr:uid="{00000000-0005-0000-0000-0000211D0000}"/>
    <cellStyle name="Entrada 12 2 7 2 2" xfId="12880" xr:uid="{00000000-0005-0000-0000-0000221D0000}"/>
    <cellStyle name="Entrada 12 2 7 2 2 2" xfId="27988" xr:uid="{00000000-0005-0000-0000-0000231D0000}"/>
    <cellStyle name="Entrada 12 2 7 2 3" xfId="16585" xr:uid="{00000000-0005-0000-0000-0000241D0000}"/>
    <cellStyle name="Entrada 12 2 7 2 3 2" xfId="31693" xr:uid="{00000000-0005-0000-0000-0000251D0000}"/>
    <cellStyle name="Entrada 12 2 7 2 4" xfId="21677" xr:uid="{00000000-0005-0000-0000-0000261D0000}"/>
    <cellStyle name="Entrada 12 2 7 3" xfId="10314" xr:uid="{00000000-0005-0000-0000-0000271D0000}"/>
    <cellStyle name="Entrada 12 2 7 3 2" xfId="25422" xr:uid="{00000000-0005-0000-0000-0000281D0000}"/>
    <cellStyle name="Entrada 12 2 7 4" xfId="15251" xr:uid="{00000000-0005-0000-0000-0000291D0000}"/>
    <cellStyle name="Entrada 12 2 7 4 2" xfId="30359" xr:uid="{00000000-0005-0000-0000-00002A1D0000}"/>
    <cellStyle name="Entrada 12 2 7 5" xfId="19040" xr:uid="{00000000-0005-0000-0000-00002B1D0000}"/>
    <cellStyle name="Entrada 12 2 8" xfId="4279" xr:uid="{00000000-0005-0000-0000-00002C1D0000}"/>
    <cellStyle name="Entrada 12 2 8 2" xfId="6916" xr:uid="{00000000-0005-0000-0000-00002D1D0000}"/>
    <cellStyle name="Entrada 12 2 8 2 2" xfId="13227" xr:uid="{00000000-0005-0000-0000-00002E1D0000}"/>
    <cellStyle name="Entrada 12 2 8 2 2 2" xfId="28335" xr:uid="{00000000-0005-0000-0000-00002F1D0000}"/>
    <cellStyle name="Entrada 12 2 8 2 3" xfId="16891" xr:uid="{00000000-0005-0000-0000-0000301D0000}"/>
    <cellStyle name="Entrada 12 2 8 2 3 2" xfId="31999" xr:uid="{00000000-0005-0000-0000-0000311D0000}"/>
    <cellStyle name="Entrada 12 2 8 2 4" xfId="22024" xr:uid="{00000000-0005-0000-0000-0000321D0000}"/>
    <cellStyle name="Entrada 12 2 8 3" xfId="10661" xr:uid="{00000000-0005-0000-0000-0000331D0000}"/>
    <cellStyle name="Entrada 12 2 8 3 2" xfId="25769" xr:uid="{00000000-0005-0000-0000-0000341D0000}"/>
    <cellStyle name="Entrada 12 2 8 4" xfId="15852" xr:uid="{00000000-0005-0000-0000-0000351D0000}"/>
    <cellStyle name="Entrada 12 2 8 4 2" xfId="30960" xr:uid="{00000000-0005-0000-0000-0000361D0000}"/>
    <cellStyle name="Entrada 12 2 8 5" xfId="19387" xr:uid="{00000000-0005-0000-0000-0000371D0000}"/>
    <cellStyle name="Entrada 12 2 9" xfId="4497" xr:uid="{00000000-0005-0000-0000-0000381D0000}"/>
    <cellStyle name="Entrada 12 2 9 2" xfId="10879" xr:uid="{00000000-0005-0000-0000-0000391D0000}"/>
    <cellStyle name="Entrada 12 2 9 2 2" xfId="25987" xr:uid="{00000000-0005-0000-0000-00003A1D0000}"/>
    <cellStyle name="Entrada 12 2 9 3" xfId="15312" xr:uid="{00000000-0005-0000-0000-00003B1D0000}"/>
    <cellStyle name="Entrada 12 2 9 3 2" xfId="30420" xr:uid="{00000000-0005-0000-0000-00003C1D0000}"/>
    <cellStyle name="Entrada 12 2 9 4" xfId="19605" xr:uid="{00000000-0005-0000-0000-00003D1D0000}"/>
    <cellStyle name="Entrada 12 3" xfId="1843" xr:uid="{00000000-0005-0000-0000-00003E1D0000}"/>
    <cellStyle name="Entrada 12 3 10" xfId="13641" xr:uid="{00000000-0005-0000-0000-00003F1D0000}"/>
    <cellStyle name="Entrada 12 3 10 2" xfId="28749" xr:uid="{00000000-0005-0000-0000-0000401D0000}"/>
    <cellStyle name="Entrada 12 3 11" xfId="14660" xr:uid="{00000000-0005-0000-0000-0000411D0000}"/>
    <cellStyle name="Entrada 12 3 11 2" xfId="29768" xr:uid="{00000000-0005-0000-0000-0000421D0000}"/>
    <cellStyle name="Entrada 12 3 12" xfId="17068" xr:uid="{00000000-0005-0000-0000-0000431D0000}"/>
    <cellStyle name="Entrada 12 3 2" xfId="2403" xr:uid="{00000000-0005-0000-0000-0000441D0000}"/>
    <cellStyle name="Entrada 12 3 2 2" xfId="5040" xr:uid="{00000000-0005-0000-0000-0000451D0000}"/>
    <cellStyle name="Entrada 12 3 2 2 2" xfId="11404" xr:uid="{00000000-0005-0000-0000-0000461D0000}"/>
    <cellStyle name="Entrada 12 3 2 2 2 2" xfId="26512" xr:uid="{00000000-0005-0000-0000-0000471D0000}"/>
    <cellStyle name="Entrada 12 3 2 2 3" xfId="13768" xr:uid="{00000000-0005-0000-0000-0000481D0000}"/>
    <cellStyle name="Entrada 12 3 2 2 3 2" xfId="28876" xr:uid="{00000000-0005-0000-0000-0000491D0000}"/>
    <cellStyle name="Entrada 12 3 2 2 4" xfId="20148" xr:uid="{00000000-0005-0000-0000-00004A1D0000}"/>
    <cellStyle name="Entrada 12 3 2 3" xfId="8870" xr:uid="{00000000-0005-0000-0000-00004B1D0000}"/>
    <cellStyle name="Entrada 12 3 2 3 2" xfId="23978" xr:uid="{00000000-0005-0000-0000-00004C1D0000}"/>
    <cellStyle name="Entrada 12 3 2 4" xfId="15142" xr:uid="{00000000-0005-0000-0000-00004D1D0000}"/>
    <cellStyle name="Entrada 12 3 2 4 2" xfId="30250" xr:uid="{00000000-0005-0000-0000-00004E1D0000}"/>
    <cellStyle name="Entrada 12 3 2 5" xfId="14753" xr:uid="{00000000-0005-0000-0000-00004F1D0000}"/>
    <cellStyle name="Entrada 12 3 2 5 2" xfId="29861" xr:uid="{00000000-0005-0000-0000-0000501D0000}"/>
    <cellStyle name="Entrada 12 3 2 6" xfId="17594" xr:uid="{00000000-0005-0000-0000-0000511D0000}"/>
    <cellStyle name="Entrada 12 3 3" xfId="2217" xr:uid="{00000000-0005-0000-0000-0000521D0000}"/>
    <cellStyle name="Entrada 12 3 3 2" xfId="4854" xr:uid="{00000000-0005-0000-0000-0000531D0000}"/>
    <cellStyle name="Entrada 12 3 3 2 2" xfId="15884" xr:uid="{00000000-0005-0000-0000-0000541D0000}"/>
    <cellStyle name="Entrada 12 3 3 2 2 2" xfId="30992" xr:uid="{00000000-0005-0000-0000-0000551D0000}"/>
    <cellStyle name="Entrada 12 3 3 2 3" xfId="19962" xr:uid="{00000000-0005-0000-0000-0000561D0000}"/>
    <cellStyle name="Entrada 12 3 3 3" xfId="15987" xr:uid="{00000000-0005-0000-0000-0000571D0000}"/>
    <cellStyle name="Entrada 12 3 3 3 2" xfId="31095" xr:uid="{00000000-0005-0000-0000-0000581D0000}"/>
    <cellStyle name="Entrada 12 3 3 4" xfId="17442" xr:uid="{00000000-0005-0000-0000-0000591D0000}"/>
    <cellStyle name="Entrada 12 3 4" xfId="2937" xr:uid="{00000000-0005-0000-0000-00005A1D0000}"/>
    <cellStyle name="Entrada 12 3 4 2" xfId="5574" xr:uid="{00000000-0005-0000-0000-00005B1D0000}"/>
    <cellStyle name="Entrada 12 3 4 2 2" xfId="11885" xr:uid="{00000000-0005-0000-0000-00005C1D0000}"/>
    <cellStyle name="Entrada 12 3 4 2 2 2" xfId="26993" xr:uid="{00000000-0005-0000-0000-00005D1D0000}"/>
    <cellStyle name="Entrada 12 3 4 2 3" xfId="9212" xr:uid="{00000000-0005-0000-0000-00005E1D0000}"/>
    <cellStyle name="Entrada 12 3 4 2 3 2" xfId="24320" xr:uid="{00000000-0005-0000-0000-00005F1D0000}"/>
    <cellStyle name="Entrada 12 3 4 2 4" xfId="20682" xr:uid="{00000000-0005-0000-0000-0000601D0000}"/>
    <cellStyle name="Entrada 12 3 4 3" xfId="9319" xr:uid="{00000000-0005-0000-0000-0000611D0000}"/>
    <cellStyle name="Entrada 12 3 4 3 2" xfId="24427" xr:uid="{00000000-0005-0000-0000-0000621D0000}"/>
    <cellStyle name="Entrada 12 3 4 4" xfId="16396" xr:uid="{00000000-0005-0000-0000-0000631D0000}"/>
    <cellStyle name="Entrada 12 3 4 4 2" xfId="31504" xr:uid="{00000000-0005-0000-0000-0000641D0000}"/>
    <cellStyle name="Entrada 12 3 4 5" xfId="18045" xr:uid="{00000000-0005-0000-0000-0000651D0000}"/>
    <cellStyle name="Entrada 12 3 5" xfId="3263" xr:uid="{00000000-0005-0000-0000-0000661D0000}"/>
    <cellStyle name="Entrada 12 3 5 2" xfId="5900" xr:uid="{00000000-0005-0000-0000-0000671D0000}"/>
    <cellStyle name="Entrada 12 3 5 2 2" xfId="12211" xr:uid="{00000000-0005-0000-0000-0000681D0000}"/>
    <cellStyle name="Entrada 12 3 5 2 2 2" xfId="27319" xr:uid="{00000000-0005-0000-0000-0000691D0000}"/>
    <cellStyle name="Entrada 12 3 5 2 3" xfId="15685" xr:uid="{00000000-0005-0000-0000-00006A1D0000}"/>
    <cellStyle name="Entrada 12 3 5 2 3 2" xfId="30793" xr:uid="{00000000-0005-0000-0000-00006B1D0000}"/>
    <cellStyle name="Entrada 12 3 5 2 4" xfId="21008" xr:uid="{00000000-0005-0000-0000-00006C1D0000}"/>
    <cellStyle name="Entrada 12 3 5 3" xfId="9645" xr:uid="{00000000-0005-0000-0000-00006D1D0000}"/>
    <cellStyle name="Entrada 12 3 5 3 2" xfId="24753" xr:uid="{00000000-0005-0000-0000-00006E1D0000}"/>
    <cellStyle name="Entrada 12 3 5 4" xfId="7781" xr:uid="{00000000-0005-0000-0000-00006F1D0000}"/>
    <cellStyle name="Entrada 12 3 5 4 2" xfId="22889" xr:uid="{00000000-0005-0000-0000-0000701D0000}"/>
    <cellStyle name="Entrada 12 3 5 5" xfId="18371" xr:uid="{00000000-0005-0000-0000-0000711D0000}"/>
    <cellStyle name="Entrada 12 3 6" xfId="3569" xr:uid="{00000000-0005-0000-0000-0000721D0000}"/>
    <cellStyle name="Entrada 12 3 6 2" xfId="6206" xr:uid="{00000000-0005-0000-0000-0000731D0000}"/>
    <cellStyle name="Entrada 12 3 6 2 2" xfId="12517" xr:uid="{00000000-0005-0000-0000-0000741D0000}"/>
    <cellStyle name="Entrada 12 3 6 2 2 2" xfId="27625" xr:uid="{00000000-0005-0000-0000-0000751D0000}"/>
    <cellStyle name="Entrada 12 3 6 2 3" xfId="16532" xr:uid="{00000000-0005-0000-0000-0000761D0000}"/>
    <cellStyle name="Entrada 12 3 6 2 3 2" xfId="31640" xr:uid="{00000000-0005-0000-0000-0000771D0000}"/>
    <cellStyle name="Entrada 12 3 6 2 4" xfId="21314" xr:uid="{00000000-0005-0000-0000-0000781D0000}"/>
    <cellStyle name="Entrada 12 3 6 3" xfId="9951" xr:uid="{00000000-0005-0000-0000-0000791D0000}"/>
    <cellStyle name="Entrada 12 3 6 3 2" xfId="25059" xr:uid="{00000000-0005-0000-0000-00007A1D0000}"/>
    <cellStyle name="Entrada 12 3 6 4" xfId="15171" xr:uid="{00000000-0005-0000-0000-00007B1D0000}"/>
    <cellStyle name="Entrada 12 3 6 4 2" xfId="30279" xr:uid="{00000000-0005-0000-0000-00007C1D0000}"/>
    <cellStyle name="Entrada 12 3 6 5" xfId="18677" xr:uid="{00000000-0005-0000-0000-00007D1D0000}"/>
    <cellStyle name="Entrada 12 3 7" xfId="3915" xr:uid="{00000000-0005-0000-0000-00007E1D0000}"/>
    <cellStyle name="Entrada 12 3 7 2" xfId="6552" xr:uid="{00000000-0005-0000-0000-00007F1D0000}"/>
    <cellStyle name="Entrada 12 3 7 2 2" xfId="12863" xr:uid="{00000000-0005-0000-0000-0000801D0000}"/>
    <cellStyle name="Entrada 12 3 7 2 2 2" xfId="27971" xr:uid="{00000000-0005-0000-0000-0000811D0000}"/>
    <cellStyle name="Entrada 12 3 7 2 3" xfId="14851" xr:uid="{00000000-0005-0000-0000-0000821D0000}"/>
    <cellStyle name="Entrada 12 3 7 2 3 2" xfId="29959" xr:uid="{00000000-0005-0000-0000-0000831D0000}"/>
    <cellStyle name="Entrada 12 3 7 2 4" xfId="21660" xr:uid="{00000000-0005-0000-0000-0000841D0000}"/>
    <cellStyle name="Entrada 12 3 7 3" xfId="10297" xr:uid="{00000000-0005-0000-0000-0000851D0000}"/>
    <cellStyle name="Entrada 12 3 7 3 2" xfId="25405" xr:uid="{00000000-0005-0000-0000-0000861D0000}"/>
    <cellStyle name="Entrada 12 3 7 4" xfId="16360" xr:uid="{00000000-0005-0000-0000-0000871D0000}"/>
    <cellStyle name="Entrada 12 3 7 4 2" xfId="31468" xr:uid="{00000000-0005-0000-0000-0000881D0000}"/>
    <cellStyle name="Entrada 12 3 7 5" xfId="19023" xr:uid="{00000000-0005-0000-0000-0000891D0000}"/>
    <cellStyle name="Entrada 12 3 8" xfId="4480" xr:uid="{00000000-0005-0000-0000-00008A1D0000}"/>
    <cellStyle name="Entrada 12 3 8 2" xfId="10862" xr:uid="{00000000-0005-0000-0000-00008B1D0000}"/>
    <cellStyle name="Entrada 12 3 8 2 2" xfId="25970" xr:uid="{00000000-0005-0000-0000-00008C1D0000}"/>
    <cellStyle name="Entrada 12 3 8 3" xfId="7698" xr:uid="{00000000-0005-0000-0000-00008D1D0000}"/>
    <cellStyle name="Entrada 12 3 8 3 2" xfId="22806" xr:uid="{00000000-0005-0000-0000-00008E1D0000}"/>
    <cellStyle name="Entrada 12 3 8 4" xfId="19588" xr:uid="{00000000-0005-0000-0000-00008F1D0000}"/>
    <cellStyle name="Entrada 12 3 9" xfId="8344" xr:uid="{00000000-0005-0000-0000-0000901D0000}"/>
    <cellStyle name="Entrada 12 3 9 2" xfId="23452" xr:uid="{00000000-0005-0000-0000-0000911D0000}"/>
    <cellStyle name="Entrada 12 4" xfId="2080" xr:uid="{00000000-0005-0000-0000-0000921D0000}"/>
    <cellStyle name="Entrada 12 4 10" xfId="7786" xr:uid="{00000000-0005-0000-0000-0000931D0000}"/>
    <cellStyle name="Entrada 12 4 10 2" xfId="22894" xr:uid="{00000000-0005-0000-0000-0000941D0000}"/>
    <cellStyle name="Entrada 12 4 11" xfId="8180" xr:uid="{00000000-0005-0000-0000-0000951D0000}"/>
    <cellStyle name="Entrada 12 4 11 2" xfId="23288" xr:uid="{00000000-0005-0000-0000-0000961D0000}"/>
    <cellStyle name="Entrada 12 4 12" xfId="17305" xr:uid="{00000000-0005-0000-0000-0000971D0000}"/>
    <cellStyle name="Entrada 12 4 2" xfId="2570" xr:uid="{00000000-0005-0000-0000-0000981D0000}"/>
    <cellStyle name="Entrada 12 4 2 2" xfId="5207" xr:uid="{00000000-0005-0000-0000-0000991D0000}"/>
    <cellStyle name="Entrada 12 4 2 2 2" xfId="11571" xr:uid="{00000000-0005-0000-0000-00009A1D0000}"/>
    <cellStyle name="Entrada 12 4 2 2 2 2" xfId="26679" xr:uid="{00000000-0005-0000-0000-00009B1D0000}"/>
    <cellStyle name="Entrada 12 4 2 2 3" xfId="16164" xr:uid="{00000000-0005-0000-0000-00009C1D0000}"/>
    <cellStyle name="Entrada 12 4 2 2 3 2" xfId="31272" xr:uid="{00000000-0005-0000-0000-00009D1D0000}"/>
    <cellStyle name="Entrada 12 4 2 2 4" xfId="20315" xr:uid="{00000000-0005-0000-0000-00009E1D0000}"/>
    <cellStyle name="Entrada 12 4 2 3" xfId="9037" xr:uid="{00000000-0005-0000-0000-00009F1D0000}"/>
    <cellStyle name="Entrada 12 4 2 3 2" xfId="24145" xr:uid="{00000000-0005-0000-0000-0000A01D0000}"/>
    <cellStyle name="Entrada 12 4 2 4" xfId="14754" xr:uid="{00000000-0005-0000-0000-0000A11D0000}"/>
    <cellStyle name="Entrada 12 4 2 4 2" xfId="29862" xr:uid="{00000000-0005-0000-0000-0000A21D0000}"/>
    <cellStyle name="Entrada 12 4 2 5" xfId="14579" xr:uid="{00000000-0005-0000-0000-0000A31D0000}"/>
    <cellStyle name="Entrada 12 4 2 5 2" xfId="29687" xr:uid="{00000000-0005-0000-0000-0000A41D0000}"/>
    <cellStyle name="Entrada 12 4 2 6" xfId="17678" xr:uid="{00000000-0005-0000-0000-0000A51D0000}"/>
    <cellStyle name="Entrada 12 4 3" xfId="2840" xr:uid="{00000000-0005-0000-0000-0000A61D0000}"/>
    <cellStyle name="Entrada 12 4 3 2" xfId="5477" xr:uid="{00000000-0005-0000-0000-0000A71D0000}"/>
    <cellStyle name="Entrada 12 4 3 2 2" xfId="13631" xr:uid="{00000000-0005-0000-0000-0000A81D0000}"/>
    <cellStyle name="Entrada 12 4 3 2 2 2" xfId="28739" xr:uid="{00000000-0005-0000-0000-0000A91D0000}"/>
    <cellStyle name="Entrada 12 4 3 2 3" xfId="20585" xr:uid="{00000000-0005-0000-0000-0000AA1D0000}"/>
    <cellStyle name="Entrada 12 4 3 3" xfId="14987" xr:uid="{00000000-0005-0000-0000-0000AB1D0000}"/>
    <cellStyle name="Entrada 12 4 3 3 2" xfId="30095" xr:uid="{00000000-0005-0000-0000-0000AC1D0000}"/>
    <cellStyle name="Entrada 12 4 3 4" xfId="17948" xr:uid="{00000000-0005-0000-0000-0000AD1D0000}"/>
    <cellStyle name="Entrada 12 4 4" xfId="3143" xr:uid="{00000000-0005-0000-0000-0000AE1D0000}"/>
    <cellStyle name="Entrada 12 4 4 2" xfId="5780" xr:uid="{00000000-0005-0000-0000-0000AF1D0000}"/>
    <cellStyle name="Entrada 12 4 4 2 2" xfId="12091" xr:uid="{00000000-0005-0000-0000-0000B01D0000}"/>
    <cellStyle name="Entrada 12 4 4 2 2 2" xfId="27199" xr:uid="{00000000-0005-0000-0000-0000B11D0000}"/>
    <cellStyle name="Entrada 12 4 4 2 3" xfId="8221" xr:uid="{00000000-0005-0000-0000-0000B21D0000}"/>
    <cellStyle name="Entrada 12 4 4 2 3 2" xfId="23329" xr:uid="{00000000-0005-0000-0000-0000B31D0000}"/>
    <cellStyle name="Entrada 12 4 4 2 4" xfId="20888" xr:uid="{00000000-0005-0000-0000-0000B41D0000}"/>
    <cellStyle name="Entrada 12 4 4 3" xfId="9525" xr:uid="{00000000-0005-0000-0000-0000B51D0000}"/>
    <cellStyle name="Entrada 12 4 4 3 2" xfId="24633" xr:uid="{00000000-0005-0000-0000-0000B61D0000}"/>
    <cellStyle name="Entrada 12 4 4 4" xfId="14096" xr:uid="{00000000-0005-0000-0000-0000B71D0000}"/>
    <cellStyle name="Entrada 12 4 4 4 2" xfId="29204" xr:uid="{00000000-0005-0000-0000-0000B81D0000}"/>
    <cellStyle name="Entrada 12 4 4 5" xfId="18251" xr:uid="{00000000-0005-0000-0000-0000B91D0000}"/>
    <cellStyle name="Entrada 12 4 5" xfId="3469" xr:uid="{00000000-0005-0000-0000-0000BA1D0000}"/>
    <cellStyle name="Entrada 12 4 5 2" xfId="6106" xr:uid="{00000000-0005-0000-0000-0000BB1D0000}"/>
    <cellStyle name="Entrada 12 4 5 2 2" xfId="12417" xr:uid="{00000000-0005-0000-0000-0000BC1D0000}"/>
    <cellStyle name="Entrada 12 4 5 2 2 2" xfId="27525" xr:uid="{00000000-0005-0000-0000-0000BD1D0000}"/>
    <cellStyle name="Entrada 12 4 5 2 3" xfId="15684" xr:uid="{00000000-0005-0000-0000-0000BE1D0000}"/>
    <cellStyle name="Entrada 12 4 5 2 3 2" xfId="30792" xr:uid="{00000000-0005-0000-0000-0000BF1D0000}"/>
    <cellStyle name="Entrada 12 4 5 2 4" xfId="21214" xr:uid="{00000000-0005-0000-0000-0000C01D0000}"/>
    <cellStyle name="Entrada 12 4 5 3" xfId="9851" xr:uid="{00000000-0005-0000-0000-0000C11D0000}"/>
    <cellStyle name="Entrada 12 4 5 3 2" xfId="24959" xr:uid="{00000000-0005-0000-0000-0000C21D0000}"/>
    <cellStyle name="Entrada 12 4 5 4" xfId="16426" xr:uid="{00000000-0005-0000-0000-0000C31D0000}"/>
    <cellStyle name="Entrada 12 4 5 4 2" xfId="31534" xr:uid="{00000000-0005-0000-0000-0000C41D0000}"/>
    <cellStyle name="Entrada 12 4 5 5" xfId="18577" xr:uid="{00000000-0005-0000-0000-0000C51D0000}"/>
    <cellStyle name="Entrada 12 4 6" xfId="3775" xr:uid="{00000000-0005-0000-0000-0000C61D0000}"/>
    <cellStyle name="Entrada 12 4 6 2" xfId="6412" xr:uid="{00000000-0005-0000-0000-0000C71D0000}"/>
    <cellStyle name="Entrada 12 4 6 2 2" xfId="12723" xr:uid="{00000000-0005-0000-0000-0000C81D0000}"/>
    <cellStyle name="Entrada 12 4 6 2 2 2" xfId="27831" xr:uid="{00000000-0005-0000-0000-0000C91D0000}"/>
    <cellStyle name="Entrada 12 4 6 2 3" xfId="14089" xr:uid="{00000000-0005-0000-0000-0000CA1D0000}"/>
    <cellStyle name="Entrada 12 4 6 2 3 2" xfId="29197" xr:uid="{00000000-0005-0000-0000-0000CB1D0000}"/>
    <cellStyle name="Entrada 12 4 6 2 4" xfId="21520" xr:uid="{00000000-0005-0000-0000-0000CC1D0000}"/>
    <cellStyle name="Entrada 12 4 6 3" xfId="10157" xr:uid="{00000000-0005-0000-0000-0000CD1D0000}"/>
    <cellStyle name="Entrada 12 4 6 3 2" xfId="25265" xr:uid="{00000000-0005-0000-0000-0000CE1D0000}"/>
    <cellStyle name="Entrada 12 4 6 4" xfId="15717" xr:uid="{00000000-0005-0000-0000-0000CF1D0000}"/>
    <cellStyle name="Entrada 12 4 6 4 2" xfId="30825" xr:uid="{00000000-0005-0000-0000-0000D01D0000}"/>
    <cellStyle name="Entrada 12 4 6 5" xfId="18883" xr:uid="{00000000-0005-0000-0000-0000D11D0000}"/>
    <cellStyle name="Entrada 12 4 7" xfId="4152" xr:uid="{00000000-0005-0000-0000-0000D21D0000}"/>
    <cellStyle name="Entrada 12 4 7 2" xfId="6789" xr:uid="{00000000-0005-0000-0000-0000D31D0000}"/>
    <cellStyle name="Entrada 12 4 7 2 2" xfId="13100" xr:uid="{00000000-0005-0000-0000-0000D41D0000}"/>
    <cellStyle name="Entrada 12 4 7 2 2 2" xfId="28208" xr:uid="{00000000-0005-0000-0000-0000D51D0000}"/>
    <cellStyle name="Entrada 12 4 7 2 3" xfId="16774" xr:uid="{00000000-0005-0000-0000-0000D61D0000}"/>
    <cellStyle name="Entrada 12 4 7 2 3 2" xfId="31882" xr:uid="{00000000-0005-0000-0000-0000D71D0000}"/>
    <cellStyle name="Entrada 12 4 7 2 4" xfId="21897" xr:uid="{00000000-0005-0000-0000-0000D81D0000}"/>
    <cellStyle name="Entrada 12 4 7 3" xfId="10534" xr:uid="{00000000-0005-0000-0000-0000D91D0000}"/>
    <cellStyle name="Entrada 12 4 7 3 2" xfId="25642" xr:uid="{00000000-0005-0000-0000-0000DA1D0000}"/>
    <cellStyle name="Entrada 12 4 7 4" xfId="13939" xr:uid="{00000000-0005-0000-0000-0000DB1D0000}"/>
    <cellStyle name="Entrada 12 4 7 4 2" xfId="29047" xr:uid="{00000000-0005-0000-0000-0000DC1D0000}"/>
    <cellStyle name="Entrada 12 4 7 5" xfId="19260" xr:uid="{00000000-0005-0000-0000-0000DD1D0000}"/>
    <cellStyle name="Entrada 12 4 8" xfId="4717" xr:uid="{00000000-0005-0000-0000-0000DE1D0000}"/>
    <cellStyle name="Entrada 12 4 8 2" xfId="11099" xr:uid="{00000000-0005-0000-0000-0000DF1D0000}"/>
    <cellStyle name="Entrada 12 4 8 2 2" xfId="26207" xr:uid="{00000000-0005-0000-0000-0000E01D0000}"/>
    <cellStyle name="Entrada 12 4 8 3" xfId="7587" xr:uid="{00000000-0005-0000-0000-0000E11D0000}"/>
    <cellStyle name="Entrada 12 4 8 3 2" xfId="22695" xr:uid="{00000000-0005-0000-0000-0000E21D0000}"/>
    <cellStyle name="Entrada 12 4 8 4" xfId="19825" xr:uid="{00000000-0005-0000-0000-0000E31D0000}"/>
    <cellStyle name="Entrada 12 4 9" xfId="8578" xr:uid="{00000000-0005-0000-0000-0000E41D0000}"/>
    <cellStyle name="Entrada 12 4 9 2" xfId="23686" xr:uid="{00000000-0005-0000-0000-0000E51D0000}"/>
    <cellStyle name="Entrada 12 5" xfId="2041" xr:uid="{00000000-0005-0000-0000-0000E61D0000}"/>
    <cellStyle name="Entrada 12 5 10" xfId="15623" xr:uid="{00000000-0005-0000-0000-0000E71D0000}"/>
    <cellStyle name="Entrada 12 5 10 2" xfId="30731" xr:uid="{00000000-0005-0000-0000-0000E81D0000}"/>
    <cellStyle name="Entrada 12 5 11" xfId="17266" xr:uid="{00000000-0005-0000-0000-0000E91D0000}"/>
    <cellStyle name="Entrada 12 5 2" xfId="2801" xr:uid="{00000000-0005-0000-0000-0000EA1D0000}"/>
    <cellStyle name="Entrada 12 5 2 2" xfId="5438" xr:uid="{00000000-0005-0000-0000-0000EB1D0000}"/>
    <cellStyle name="Entrada 12 5 2 2 2" xfId="7529" xr:uid="{00000000-0005-0000-0000-0000EC1D0000}"/>
    <cellStyle name="Entrada 12 5 2 2 2 2" xfId="22637" xr:uid="{00000000-0005-0000-0000-0000ED1D0000}"/>
    <cellStyle name="Entrada 12 5 2 2 3" xfId="20546" xr:uid="{00000000-0005-0000-0000-0000EE1D0000}"/>
    <cellStyle name="Entrada 12 5 2 3" xfId="16044" xr:uid="{00000000-0005-0000-0000-0000EF1D0000}"/>
    <cellStyle name="Entrada 12 5 2 3 2" xfId="31152" xr:uid="{00000000-0005-0000-0000-0000F01D0000}"/>
    <cellStyle name="Entrada 12 5 2 4" xfId="17909" xr:uid="{00000000-0005-0000-0000-0000F11D0000}"/>
    <cellStyle name="Entrada 12 5 3" xfId="3104" xr:uid="{00000000-0005-0000-0000-0000F21D0000}"/>
    <cellStyle name="Entrada 12 5 3 2" xfId="5741" xr:uid="{00000000-0005-0000-0000-0000F31D0000}"/>
    <cellStyle name="Entrada 12 5 3 2 2" xfId="12052" xr:uid="{00000000-0005-0000-0000-0000F41D0000}"/>
    <cellStyle name="Entrada 12 5 3 2 2 2" xfId="27160" xr:uid="{00000000-0005-0000-0000-0000F51D0000}"/>
    <cellStyle name="Entrada 12 5 3 2 3" xfId="7084" xr:uid="{00000000-0005-0000-0000-0000F61D0000}"/>
    <cellStyle name="Entrada 12 5 3 2 3 2" xfId="22192" xr:uid="{00000000-0005-0000-0000-0000F71D0000}"/>
    <cellStyle name="Entrada 12 5 3 2 4" xfId="20849" xr:uid="{00000000-0005-0000-0000-0000F81D0000}"/>
    <cellStyle name="Entrada 12 5 3 3" xfId="9486" xr:uid="{00000000-0005-0000-0000-0000F91D0000}"/>
    <cellStyle name="Entrada 12 5 3 3 2" xfId="24594" xr:uid="{00000000-0005-0000-0000-0000FA1D0000}"/>
    <cellStyle name="Entrada 12 5 3 4" xfId="7087" xr:uid="{00000000-0005-0000-0000-0000FB1D0000}"/>
    <cellStyle name="Entrada 12 5 3 4 2" xfId="22195" xr:uid="{00000000-0005-0000-0000-0000FC1D0000}"/>
    <cellStyle name="Entrada 12 5 3 5" xfId="18212" xr:uid="{00000000-0005-0000-0000-0000FD1D0000}"/>
    <cellStyle name="Entrada 12 5 4" xfId="3430" xr:uid="{00000000-0005-0000-0000-0000FE1D0000}"/>
    <cellStyle name="Entrada 12 5 4 2" xfId="6067" xr:uid="{00000000-0005-0000-0000-0000FF1D0000}"/>
    <cellStyle name="Entrada 12 5 4 2 2" xfId="12378" xr:uid="{00000000-0005-0000-0000-0000001E0000}"/>
    <cellStyle name="Entrada 12 5 4 2 2 2" xfId="27486" xr:uid="{00000000-0005-0000-0000-0000011E0000}"/>
    <cellStyle name="Entrada 12 5 4 2 3" xfId="8067" xr:uid="{00000000-0005-0000-0000-0000021E0000}"/>
    <cellStyle name="Entrada 12 5 4 2 3 2" xfId="23175" xr:uid="{00000000-0005-0000-0000-0000031E0000}"/>
    <cellStyle name="Entrada 12 5 4 2 4" xfId="21175" xr:uid="{00000000-0005-0000-0000-0000041E0000}"/>
    <cellStyle name="Entrada 12 5 4 3" xfId="9812" xr:uid="{00000000-0005-0000-0000-0000051E0000}"/>
    <cellStyle name="Entrada 12 5 4 3 2" xfId="24920" xr:uid="{00000000-0005-0000-0000-0000061E0000}"/>
    <cellStyle name="Entrada 12 5 4 4" xfId="7880" xr:uid="{00000000-0005-0000-0000-0000071E0000}"/>
    <cellStyle name="Entrada 12 5 4 4 2" xfId="22988" xr:uid="{00000000-0005-0000-0000-0000081E0000}"/>
    <cellStyle name="Entrada 12 5 4 5" xfId="18538" xr:uid="{00000000-0005-0000-0000-0000091E0000}"/>
    <cellStyle name="Entrada 12 5 5" xfId="3736" xr:uid="{00000000-0005-0000-0000-00000A1E0000}"/>
    <cellStyle name="Entrada 12 5 5 2" xfId="6373" xr:uid="{00000000-0005-0000-0000-00000B1E0000}"/>
    <cellStyle name="Entrada 12 5 5 2 2" xfId="12684" xr:uid="{00000000-0005-0000-0000-00000C1E0000}"/>
    <cellStyle name="Entrada 12 5 5 2 2 2" xfId="27792" xr:uid="{00000000-0005-0000-0000-00000D1E0000}"/>
    <cellStyle name="Entrada 12 5 5 2 3" xfId="7153" xr:uid="{00000000-0005-0000-0000-00000E1E0000}"/>
    <cellStyle name="Entrada 12 5 5 2 3 2" xfId="22261" xr:uid="{00000000-0005-0000-0000-00000F1E0000}"/>
    <cellStyle name="Entrada 12 5 5 2 4" xfId="21481" xr:uid="{00000000-0005-0000-0000-0000101E0000}"/>
    <cellStyle name="Entrada 12 5 5 3" xfId="10118" xr:uid="{00000000-0005-0000-0000-0000111E0000}"/>
    <cellStyle name="Entrada 12 5 5 3 2" xfId="25226" xr:uid="{00000000-0005-0000-0000-0000121E0000}"/>
    <cellStyle name="Entrada 12 5 5 4" xfId="7269" xr:uid="{00000000-0005-0000-0000-0000131E0000}"/>
    <cellStyle name="Entrada 12 5 5 4 2" xfId="22377" xr:uid="{00000000-0005-0000-0000-0000141E0000}"/>
    <cellStyle name="Entrada 12 5 5 5" xfId="18844" xr:uid="{00000000-0005-0000-0000-0000151E0000}"/>
    <cellStyle name="Entrada 12 5 6" xfId="4113" xr:uid="{00000000-0005-0000-0000-0000161E0000}"/>
    <cellStyle name="Entrada 12 5 6 2" xfId="6750" xr:uid="{00000000-0005-0000-0000-0000171E0000}"/>
    <cellStyle name="Entrada 12 5 6 2 2" xfId="13061" xr:uid="{00000000-0005-0000-0000-0000181E0000}"/>
    <cellStyle name="Entrada 12 5 6 2 2 2" xfId="28169" xr:uid="{00000000-0005-0000-0000-0000191E0000}"/>
    <cellStyle name="Entrada 12 5 6 2 3" xfId="16735" xr:uid="{00000000-0005-0000-0000-00001A1E0000}"/>
    <cellStyle name="Entrada 12 5 6 2 3 2" xfId="31843" xr:uid="{00000000-0005-0000-0000-00001B1E0000}"/>
    <cellStyle name="Entrada 12 5 6 2 4" xfId="21858" xr:uid="{00000000-0005-0000-0000-00001C1E0000}"/>
    <cellStyle name="Entrada 12 5 6 3" xfId="10495" xr:uid="{00000000-0005-0000-0000-00001D1E0000}"/>
    <cellStyle name="Entrada 12 5 6 3 2" xfId="25603" xr:uid="{00000000-0005-0000-0000-00001E1E0000}"/>
    <cellStyle name="Entrada 12 5 6 4" xfId="11224" xr:uid="{00000000-0005-0000-0000-00001F1E0000}"/>
    <cellStyle name="Entrada 12 5 6 4 2" xfId="26332" xr:uid="{00000000-0005-0000-0000-0000201E0000}"/>
    <cellStyle name="Entrada 12 5 6 5" xfId="19221" xr:uid="{00000000-0005-0000-0000-0000211E0000}"/>
    <cellStyle name="Entrada 12 5 7" xfId="4678" xr:uid="{00000000-0005-0000-0000-0000221E0000}"/>
    <cellStyle name="Entrada 12 5 7 2" xfId="11060" xr:uid="{00000000-0005-0000-0000-0000231E0000}"/>
    <cellStyle name="Entrada 12 5 7 2 2" xfId="26168" xr:uid="{00000000-0005-0000-0000-0000241E0000}"/>
    <cellStyle name="Entrada 12 5 7 3" xfId="15250" xr:uid="{00000000-0005-0000-0000-0000251E0000}"/>
    <cellStyle name="Entrada 12 5 7 3 2" xfId="30358" xr:uid="{00000000-0005-0000-0000-0000261E0000}"/>
    <cellStyle name="Entrada 12 5 7 4" xfId="19786" xr:uid="{00000000-0005-0000-0000-0000271E0000}"/>
    <cellStyle name="Entrada 12 5 8" xfId="8539" xr:uid="{00000000-0005-0000-0000-0000281E0000}"/>
    <cellStyle name="Entrada 12 5 8 2" xfId="23647" xr:uid="{00000000-0005-0000-0000-0000291E0000}"/>
    <cellStyle name="Entrada 12 5 9" xfId="16348" xr:uid="{00000000-0005-0000-0000-00002A1E0000}"/>
    <cellStyle name="Entrada 12 5 9 2" xfId="31456" xr:uid="{00000000-0005-0000-0000-00002B1E0000}"/>
    <cellStyle name="Entrada 13" xfId="1145" xr:uid="{00000000-0005-0000-0000-00002C1E0000}"/>
    <cellStyle name="Entrada 13 2" xfId="1861" xr:uid="{00000000-0005-0000-0000-00002D1E0000}"/>
    <cellStyle name="Entrada 13 2 10" xfId="8362" xr:uid="{00000000-0005-0000-0000-00002E1E0000}"/>
    <cellStyle name="Entrada 13 2 10 2" xfId="23470" xr:uid="{00000000-0005-0000-0000-00002F1E0000}"/>
    <cellStyle name="Entrada 13 2 11" xfId="8066" xr:uid="{00000000-0005-0000-0000-0000301E0000}"/>
    <cellStyle name="Entrada 13 2 11 2" xfId="23174" xr:uid="{00000000-0005-0000-0000-0000311E0000}"/>
    <cellStyle name="Entrada 13 2 12" xfId="7236" xr:uid="{00000000-0005-0000-0000-0000321E0000}"/>
    <cellStyle name="Entrada 13 2 12 2" xfId="22344" xr:uid="{00000000-0005-0000-0000-0000331E0000}"/>
    <cellStyle name="Entrada 13 2 13" xfId="17086" xr:uid="{00000000-0005-0000-0000-0000341E0000}"/>
    <cellStyle name="Entrada 13 2 2" xfId="2421" xr:uid="{00000000-0005-0000-0000-0000351E0000}"/>
    <cellStyle name="Entrada 13 2 2 2" xfId="5058" xr:uid="{00000000-0005-0000-0000-0000361E0000}"/>
    <cellStyle name="Entrada 13 2 2 2 2" xfId="11422" xr:uid="{00000000-0005-0000-0000-0000371E0000}"/>
    <cellStyle name="Entrada 13 2 2 2 2 2" xfId="26530" xr:uid="{00000000-0005-0000-0000-0000381E0000}"/>
    <cellStyle name="Entrada 13 2 2 2 3" xfId="13977" xr:uid="{00000000-0005-0000-0000-0000391E0000}"/>
    <cellStyle name="Entrada 13 2 2 2 3 2" xfId="29085" xr:uid="{00000000-0005-0000-0000-00003A1E0000}"/>
    <cellStyle name="Entrada 13 2 2 2 4" xfId="20166" xr:uid="{00000000-0005-0000-0000-00003B1E0000}"/>
    <cellStyle name="Entrada 13 2 2 3" xfId="8888" xr:uid="{00000000-0005-0000-0000-00003C1E0000}"/>
    <cellStyle name="Entrada 13 2 2 3 2" xfId="23996" xr:uid="{00000000-0005-0000-0000-00003D1E0000}"/>
    <cellStyle name="Entrada 13 2 3" xfId="2199" xr:uid="{00000000-0005-0000-0000-00003E1E0000}"/>
    <cellStyle name="Entrada 13 2 3 2" xfId="4836" xr:uid="{00000000-0005-0000-0000-00003F1E0000}"/>
    <cellStyle name="Entrada 13 2 3 2 2" xfId="15016" xr:uid="{00000000-0005-0000-0000-0000401E0000}"/>
    <cellStyle name="Entrada 13 2 3 2 2 2" xfId="30124" xr:uid="{00000000-0005-0000-0000-0000411E0000}"/>
    <cellStyle name="Entrada 13 2 3 2 3" xfId="19944" xr:uid="{00000000-0005-0000-0000-0000421E0000}"/>
    <cellStyle name="Entrada 13 2 3 3" xfId="8464" xr:uid="{00000000-0005-0000-0000-0000431E0000}"/>
    <cellStyle name="Entrada 13 2 3 3 2" xfId="23572" xr:uid="{00000000-0005-0000-0000-0000441E0000}"/>
    <cellStyle name="Entrada 13 2 3 4" xfId="17424" xr:uid="{00000000-0005-0000-0000-0000451E0000}"/>
    <cellStyle name="Entrada 13 2 4" xfId="2955" xr:uid="{00000000-0005-0000-0000-0000461E0000}"/>
    <cellStyle name="Entrada 13 2 4 2" xfId="5592" xr:uid="{00000000-0005-0000-0000-0000471E0000}"/>
    <cellStyle name="Entrada 13 2 4 2 2" xfId="11903" xr:uid="{00000000-0005-0000-0000-0000481E0000}"/>
    <cellStyle name="Entrada 13 2 4 2 2 2" xfId="27011" xr:uid="{00000000-0005-0000-0000-0000491E0000}"/>
    <cellStyle name="Entrada 13 2 4 2 3" xfId="14267" xr:uid="{00000000-0005-0000-0000-00004A1E0000}"/>
    <cellStyle name="Entrada 13 2 4 2 3 2" xfId="29375" xr:uid="{00000000-0005-0000-0000-00004B1E0000}"/>
    <cellStyle name="Entrada 13 2 4 2 4" xfId="20700" xr:uid="{00000000-0005-0000-0000-00004C1E0000}"/>
    <cellStyle name="Entrada 13 2 4 3" xfId="9337" xr:uid="{00000000-0005-0000-0000-00004D1E0000}"/>
    <cellStyle name="Entrada 13 2 4 3 2" xfId="24445" xr:uid="{00000000-0005-0000-0000-00004E1E0000}"/>
    <cellStyle name="Entrada 13 2 4 4" xfId="16148" xr:uid="{00000000-0005-0000-0000-00004F1E0000}"/>
    <cellStyle name="Entrada 13 2 4 4 2" xfId="31256" xr:uid="{00000000-0005-0000-0000-0000501E0000}"/>
    <cellStyle name="Entrada 13 2 4 5" xfId="18063" xr:uid="{00000000-0005-0000-0000-0000511E0000}"/>
    <cellStyle name="Entrada 13 2 5" xfId="3281" xr:uid="{00000000-0005-0000-0000-0000521E0000}"/>
    <cellStyle name="Entrada 13 2 5 2" xfId="5918" xr:uid="{00000000-0005-0000-0000-0000531E0000}"/>
    <cellStyle name="Entrada 13 2 5 2 2" xfId="12229" xr:uid="{00000000-0005-0000-0000-0000541E0000}"/>
    <cellStyle name="Entrada 13 2 5 2 2 2" xfId="27337" xr:uid="{00000000-0005-0000-0000-0000551E0000}"/>
    <cellStyle name="Entrada 13 2 5 2 3" xfId="7487" xr:uid="{00000000-0005-0000-0000-0000561E0000}"/>
    <cellStyle name="Entrada 13 2 5 2 3 2" xfId="22595" xr:uid="{00000000-0005-0000-0000-0000571E0000}"/>
    <cellStyle name="Entrada 13 2 5 2 4" xfId="21026" xr:uid="{00000000-0005-0000-0000-0000581E0000}"/>
    <cellStyle name="Entrada 13 2 5 3" xfId="9663" xr:uid="{00000000-0005-0000-0000-0000591E0000}"/>
    <cellStyle name="Entrada 13 2 5 3 2" xfId="24771" xr:uid="{00000000-0005-0000-0000-00005A1E0000}"/>
    <cellStyle name="Entrada 13 2 5 4" xfId="13684" xr:uid="{00000000-0005-0000-0000-00005B1E0000}"/>
    <cellStyle name="Entrada 13 2 5 4 2" xfId="28792" xr:uid="{00000000-0005-0000-0000-00005C1E0000}"/>
    <cellStyle name="Entrada 13 2 5 5" xfId="18389" xr:uid="{00000000-0005-0000-0000-00005D1E0000}"/>
    <cellStyle name="Entrada 13 2 6" xfId="3587" xr:uid="{00000000-0005-0000-0000-00005E1E0000}"/>
    <cellStyle name="Entrada 13 2 6 2" xfId="6224" xr:uid="{00000000-0005-0000-0000-00005F1E0000}"/>
    <cellStyle name="Entrada 13 2 6 2 2" xfId="12535" xr:uid="{00000000-0005-0000-0000-0000601E0000}"/>
    <cellStyle name="Entrada 13 2 6 2 2 2" xfId="27643" xr:uid="{00000000-0005-0000-0000-0000611E0000}"/>
    <cellStyle name="Entrada 13 2 6 2 3" xfId="16387" xr:uid="{00000000-0005-0000-0000-0000621E0000}"/>
    <cellStyle name="Entrada 13 2 6 2 3 2" xfId="31495" xr:uid="{00000000-0005-0000-0000-0000631E0000}"/>
    <cellStyle name="Entrada 13 2 6 2 4" xfId="21332" xr:uid="{00000000-0005-0000-0000-0000641E0000}"/>
    <cellStyle name="Entrada 13 2 6 3" xfId="9969" xr:uid="{00000000-0005-0000-0000-0000651E0000}"/>
    <cellStyle name="Entrada 13 2 6 3 2" xfId="25077" xr:uid="{00000000-0005-0000-0000-0000661E0000}"/>
    <cellStyle name="Entrada 13 2 6 4" xfId="14835" xr:uid="{00000000-0005-0000-0000-0000671E0000}"/>
    <cellStyle name="Entrada 13 2 6 4 2" xfId="29943" xr:uid="{00000000-0005-0000-0000-0000681E0000}"/>
    <cellStyle name="Entrada 13 2 6 5" xfId="18695" xr:uid="{00000000-0005-0000-0000-0000691E0000}"/>
    <cellStyle name="Entrada 13 2 7" xfId="3933" xr:uid="{00000000-0005-0000-0000-00006A1E0000}"/>
    <cellStyle name="Entrada 13 2 7 2" xfId="6570" xr:uid="{00000000-0005-0000-0000-00006B1E0000}"/>
    <cellStyle name="Entrada 13 2 7 2 2" xfId="12881" xr:uid="{00000000-0005-0000-0000-00006C1E0000}"/>
    <cellStyle name="Entrada 13 2 7 2 2 2" xfId="27989" xr:uid="{00000000-0005-0000-0000-00006D1E0000}"/>
    <cellStyle name="Entrada 13 2 7 2 3" xfId="16586" xr:uid="{00000000-0005-0000-0000-00006E1E0000}"/>
    <cellStyle name="Entrada 13 2 7 2 3 2" xfId="31694" xr:uid="{00000000-0005-0000-0000-00006F1E0000}"/>
    <cellStyle name="Entrada 13 2 7 2 4" xfId="21678" xr:uid="{00000000-0005-0000-0000-0000701E0000}"/>
    <cellStyle name="Entrada 13 2 7 3" xfId="10315" xr:uid="{00000000-0005-0000-0000-0000711E0000}"/>
    <cellStyle name="Entrada 13 2 7 3 2" xfId="25423" xr:uid="{00000000-0005-0000-0000-0000721E0000}"/>
    <cellStyle name="Entrada 13 2 7 4" xfId="7505" xr:uid="{00000000-0005-0000-0000-0000731E0000}"/>
    <cellStyle name="Entrada 13 2 7 4 2" xfId="22613" xr:uid="{00000000-0005-0000-0000-0000741E0000}"/>
    <cellStyle name="Entrada 13 2 7 5" xfId="19041" xr:uid="{00000000-0005-0000-0000-0000751E0000}"/>
    <cellStyle name="Entrada 13 2 8" xfId="4280" xr:uid="{00000000-0005-0000-0000-0000761E0000}"/>
    <cellStyle name="Entrada 13 2 8 2" xfId="6917" xr:uid="{00000000-0005-0000-0000-0000771E0000}"/>
    <cellStyle name="Entrada 13 2 8 2 2" xfId="13228" xr:uid="{00000000-0005-0000-0000-0000781E0000}"/>
    <cellStyle name="Entrada 13 2 8 2 2 2" xfId="28336" xr:uid="{00000000-0005-0000-0000-0000791E0000}"/>
    <cellStyle name="Entrada 13 2 8 2 3" xfId="16892" xr:uid="{00000000-0005-0000-0000-00007A1E0000}"/>
    <cellStyle name="Entrada 13 2 8 2 3 2" xfId="32000" xr:uid="{00000000-0005-0000-0000-00007B1E0000}"/>
    <cellStyle name="Entrada 13 2 8 2 4" xfId="22025" xr:uid="{00000000-0005-0000-0000-00007C1E0000}"/>
    <cellStyle name="Entrada 13 2 8 3" xfId="10662" xr:uid="{00000000-0005-0000-0000-00007D1E0000}"/>
    <cellStyle name="Entrada 13 2 8 3 2" xfId="25770" xr:uid="{00000000-0005-0000-0000-00007E1E0000}"/>
    <cellStyle name="Entrada 13 2 8 4" xfId="14926" xr:uid="{00000000-0005-0000-0000-00007F1E0000}"/>
    <cellStyle name="Entrada 13 2 8 4 2" xfId="30034" xr:uid="{00000000-0005-0000-0000-0000801E0000}"/>
    <cellStyle name="Entrada 13 2 8 5" xfId="19388" xr:uid="{00000000-0005-0000-0000-0000811E0000}"/>
    <cellStyle name="Entrada 13 2 9" xfId="4498" xr:uid="{00000000-0005-0000-0000-0000821E0000}"/>
    <cellStyle name="Entrada 13 2 9 2" xfId="10880" xr:uid="{00000000-0005-0000-0000-0000831E0000}"/>
    <cellStyle name="Entrada 13 2 9 2 2" xfId="25988" xr:uid="{00000000-0005-0000-0000-0000841E0000}"/>
    <cellStyle name="Entrada 13 2 9 3" xfId="13571" xr:uid="{00000000-0005-0000-0000-0000851E0000}"/>
    <cellStyle name="Entrada 13 2 9 3 2" xfId="28679" xr:uid="{00000000-0005-0000-0000-0000861E0000}"/>
    <cellStyle name="Entrada 13 2 9 4" xfId="19606" xr:uid="{00000000-0005-0000-0000-0000871E0000}"/>
    <cellStyle name="Entrada 13 3" xfId="1844" xr:uid="{00000000-0005-0000-0000-0000881E0000}"/>
    <cellStyle name="Entrada 13 3 10" xfId="16050" xr:uid="{00000000-0005-0000-0000-0000891E0000}"/>
    <cellStyle name="Entrada 13 3 10 2" xfId="31158" xr:uid="{00000000-0005-0000-0000-00008A1E0000}"/>
    <cellStyle name="Entrada 13 3 11" xfId="14473" xr:uid="{00000000-0005-0000-0000-00008B1E0000}"/>
    <cellStyle name="Entrada 13 3 11 2" xfId="29581" xr:uid="{00000000-0005-0000-0000-00008C1E0000}"/>
    <cellStyle name="Entrada 13 3 12" xfId="17069" xr:uid="{00000000-0005-0000-0000-00008D1E0000}"/>
    <cellStyle name="Entrada 13 3 2" xfId="2404" xr:uid="{00000000-0005-0000-0000-00008E1E0000}"/>
    <cellStyle name="Entrada 13 3 2 2" xfId="5041" xr:uid="{00000000-0005-0000-0000-00008F1E0000}"/>
    <cellStyle name="Entrada 13 3 2 2 2" xfId="11405" xr:uid="{00000000-0005-0000-0000-0000901E0000}"/>
    <cellStyle name="Entrada 13 3 2 2 2 2" xfId="26513" xr:uid="{00000000-0005-0000-0000-0000911E0000}"/>
    <cellStyle name="Entrada 13 3 2 2 3" xfId="7854" xr:uid="{00000000-0005-0000-0000-0000921E0000}"/>
    <cellStyle name="Entrada 13 3 2 2 3 2" xfId="22962" xr:uid="{00000000-0005-0000-0000-0000931E0000}"/>
    <cellStyle name="Entrada 13 3 2 2 4" xfId="20149" xr:uid="{00000000-0005-0000-0000-0000941E0000}"/>
    <cellStyle name="Entrada 13 3 2 3" xfId="8871" xr:uid="{00000000-0005-0000-0000-0000951E0000}"/>
    <cellStyle name="Entrada 13 3 2 3 2" xfId="23979" xr:uid="{00000000-0005-0000-0000-0000961E0000}"/>
    <cellStyle name="Entrada 13 3 2 4" xfId="7507" xr:uid="{00000000-0005-0000-0000-0000971E0000}"/>
    <cellStyle name="Entrada 13 3 2 4 2" xfId="22615" xr:uid="{00000000-0005-0000-0000-0000981E0000}"/>
    <cellStyle name="Entrada 13 3 2 5" xfId="15132" xr:uid="{00000000-0005-0000-0000-0000991E0000}"/>
    <cellStyle name="Entrada 13 3 2 5 2" xfId="30240" xr:uid="{00000000-0005-0000-0000-00009A1E0000}"/>
    <cellStyle name="Entrada 13 3 2 6" xfId="17595" xr:uid="{00000000-0005-0000-0000-00009B1E0000}"/>
    <cellStyle name="Entrada 13 3 3" xfId="2216" xr:uid="{00000000-0005-0000-0000-00009C1E0000}"/>
    <cellStyle name="Entrada 13 3 3 2" xfId="4853" xr:uid="{00000000-0005-0000-0000-00009D1E0000}"/>
    <cellStyle name="Entrada 13 3 3 2 2" xfId="15109" xr:uid="{00000000-0005-0000-0000-00009E1E0000}"/>
    <cellStyle name="Entrada 13 3 3 2 2 2" xfId="30217" xr:uid="{00000000-0005-0000-0000-00009F1E0000}"/>
    <cellStyle name="Entrada 13 3 3 2 3" xfId="19961" xr:uid="{00000000-0005-0000-0000-0000A01E0000}"/>
    <cellStyle name="Entrada 13 3 3 3" xfId="7771" xr:uid="{00000000-0005-0000-0000-0000A11E0000}"/>
    <cellStyle name="Entrada 13 3 3 3 2" xfId="22879" xr:uid="{00000000-0005-0000-0000-0000A21E0000}"/>
    <cellStyle name="Entrada 13 3 3 4" xfId="17441" xr:uid="{00000000-0005-0000-0000-0000A31E0000}"/>
    <cellStyle name="Entrada 13 3 4" xfId="2938" xr:uid="{00000000-0005-0000-0000-0000A41E0000}"/>
    <cellStyle name="Entrada 13 3 4 2" xfId="5575" xr:uid="{00000000-0005-0000-0000-0000A51E0000}"/>
    <cellStyle name="Entrada 13 3 4 2 2" xfId="11886" xr:uid="{00000000-0005-0000-0000-0000A61E0000}"/>
    <cellStyle name="Entrada 13 3 4 2 2 2" xfId="26994" xr:uid="{00000000-0005-0000-0000-0000A71E0000}"/>
    <cellStyle name="Entrada 13 3 4 2 3" xfId="14972" xr:uid="{00000000-0005-0000-0000-0000A81E0000}"/>
    <cellStyle name="Entrada 13 3 4 2 3 2" xfId="30080" xr:uid="{00000000-0005-0000-0000-0000A91E0000}"/>
    <cellStyle name="Entrada 13 3 4 2 4" xfId="20683" xr:uid="{00000000-0005-0000-0000-0000AA1E0000}"/>
    <cellStyle name="Entrada 13 3 4 3" xfId="9320" xr:uid="{00000000-0005-0000-0000-0000AB1E0000}"/>
    <cellStyle name="Entrada 13 3 4 3 2" xfId="24428" xr:uid="{00000000-0005-0000-0000-0000AC1E0000}"/>
    <cellStyle name="Entrada 13 3 4 4" xfId="13678" xr:uid="{00000000-0005-0000-0000-0000AD1E0000}"/>
    <cellStyle name="Entrada 13 3 4 4 2" xfId="28786" xr:uid="{00000000-0005-0000-0000-0000AE1E0000}"/>
    <cellStyle name="Entrada 13 3 4 5" xfId="18046" xr:uid="{00000000-0005-0000-0000-0000AF1E0000}"/>
    <cellStyle name="Entrada 13 3 5" xfId="3264" xr:uid="{00000000-0005-0000-0000-0000B01E0000}"/>
    <cellStyle name="Entrada 13 3 5 2" xfId="5901" xr:uid="{00000000-0005-0000-0000-0000B11E0000}"/>
    <cellStyle name="Entrada 13 3 5 2 2" xfId="12212" xr:uid="{00000000-0005-0000-0000-0000B21E0000}"/>
    <cellStyle name="Entrada 13 3 5 2 2 2" xfId="27320" xr:uid="{00000000-0005-0000-0000-0000B31E0000}"/>
    <cellStyle name="Entrada 13 3 5 2 3" xfId="15749" xr:uid="{00000000-0005-0000-0000-0000B41E0000}"/>
    <cellStyle name="Entrada 13 3 5 2 3 2" xfId="30857" xr:uid="{00000000-0005-0000-0000-0000B51E0000}"/>
    <cellStyle name="Entrada 13 3 5 2 4" xfId="21009" xr:uid="{00000000-0005-0000-0000-0000B61E0000}"/>
    <cellStyle name="Entrada 13 3 5 3" xfId="9646" xr:uid="{00000000-0005-0000-0000-0000B71E0000}"/>
    <cellStyle name="Entrada 13 3 5 3 2" xfId="24754" xr:uid="{00000000-0005-0000-0000-0000B81E0000}"/>
    <cellStyle name="Entrada 13 3 5 4" xfId="15593" xr:uid="{00000000-0005-0000-0000-0000B91E0000}"/>
    <cellStyle name="Entrada 13 3 5 4 2" xfId="30701" xr:uid="{00000000-0005-0000-0000-0000BA1E0000}"/>
    <cellStyle name="Entrada 13 3 5 5" xfId="18372" xr:uid="{00000000-0005-0000-0000-0000BB1E0000}"/>
    <cellStyle name="Entrada 13 3 6" xfId="3570" xr:uid="{00000000-0005-0000-0000-0000BC1E0000}"/>
    <cellStyle name="Entrada 13 3 6 2" xfId="6207" xr:uid="{00000000-0005-0000-0000-0000BD1E0000}"/>
    <cellStyle name="Entrada 13 3 6 2 2" xfId="12518" xr:uid="{00000000-0005-0000-0000-0000BE1E0000}"/>
    <cellStyle name="Entrada 13 3 6 2 2 2" xfId="27626" xr:uid="{00000000-0005-0000-0000-0000BF1E0000}"/>
    <cellStyle name="Entrada 13 3 6 2 3" xfId="11757" xr:uid="{00000000-0005-0000-0000-0000C01E0000}"/>
    <cellStyle name="Entrada 13 3 6 2 3 2" xfId="26865" xr:uid="{00000000-0005-0000-0000-0000C11E0000}"/>
    <cellStyle name="Entrada 13 3 6 2 4" xfId="21315" xr:uid="{00000000-0005-0000-0000-0000C21E0000}"/>
    <cellStyle name="Entrada 13 3 6 3" xfId="9952" xr:uid="{00000000-0005-0000-0000-0000C31E0000}"/>
    <cellStyle name="Entrada 13 3 6 3 2" xfId="25060" xr:uid="{00000000-0005-0000-0000-0000C41E0000}"/>
    <cellStyle name="Entrada 13 3 6 4" xfId="14651" xr:uid="{00000000-0005-0000-0000-0000C51E0000}"/>
    <cellStyle name="Entrada 13 3 6 4 2" xfId="29759" xr:uid="{00000000-0005-0000-0000-0000C61E0000}"/>
    <cellStyle name="Entrada 13 3 6 5" xfId="18678" xr:uid="{00000000-0005-0000-0000-0000C71E0000}"/>
    <cellStyle name="Entrada 13 3 7" xfId="3916" xr:uid="{00000000-0005-0000-0000-0000C81E0000}"/>
    <cellStyle name="Entrada 13 3 7 2" xfId="6553" xr:uid="{00000000-0005-0000-0000-0000C91E0000}"/>
    <cellStyle name="Entrada 13 3 7 2 2" xfId="12864" xr:uid="{00000000-0005-0000-0000-0000CA1E0000}"/>
    <cellStyle name="Entrada 13 3 7 2 2 2" xfId="27972" xr:uid="{00000000-0005-0000-0000-0000CB1E0000}"/>
    <cellStyle name="Entrada 13 3 7 2 3" xfId="16417" xr:uid="{00000000-0005-0000-0000-0000CC1E0000}"/>
    <cellStyle name="Entrada 13 3 7 2 3 2" xfId="31525" xr:uid="{00000000-0005-0000-0000-0000CD1E0000}"/>
    <cellStyle name="Entrada 13 3 7 2 4" xfId="21661" xr:uid="{00000000-0005-0000-0000-0000CE1E0000}"/>
    <cellStyle name="Entrada 13 3 7 3" xfId="10298" xr:uid="{00000000-0005-0000-0000-0000CF1E0000}"/>
    <cellStyle name="Entrada 13 3 7 3 2" xfId="25406" xr:uid="{00000000-0005-0000-0000-0000D01E0000}"/>
    <cellStyle name="Entrada 13 3 7 4" xfId="7128" xr:uid="{00000000-0005-0000-0000-0000D11E0000}"/>
    <cellStyle name="Entrada 13 3 7 4 2" xfId="22236" xr:uid="{00000000-0005-0000-0000-0000D21E0000}"/>
    <cellStyle name="Entrada 13 3 7 5" xfId="19024" xr:uid="{00000000-0005-0000-0000-0000D31E0000}"/>
    <cellStyle name="Entrada 13 3 8" xfId="4481" xr:uid="{00000000-0005-0000-0000-0000D41E0000}"/>
    <cellStyle name="Entrada 13 3 8 2" xfId="10863" xr:uid="{00000000-0005-0000-0000-0000D51E0000}"/>
    <cellStyle name="Entrada 13 3 8 2 2" xfId="25971" xr:uid="{00000000-0005-0000-0000-0000D61E0000}"/>
    <cellStyle name="Entrada 13 3 8 3" xfId="13836" xr:uid="{00000000-0005-0000-0000-0000D71E0000}"/>
    <cellStyle name="Entrada 13 3 8 3 2" xfId="28944" xr:uid="{00000000-0005-0000-0000-0000D81E0000}"/>
    <cellStyle name="Entrada 13 3 8 4" xfId="19589" xr:uid="{00000000-0005-0000-0000-0000D91E0000}"/>
    <cellStyle name="Entrada 13 3 9" xfId="8345" xr:uid="{00000000-0005-0000-0000-0000DA1E0000}"/>
    <cellStyle name="Entrada 13 3 9 2" xfId="23453" xr:uid="{00000000-0005-0000-0000-0000DB1E0000}"/>
    <cellStyle name="Entrada 13 4" xfId="2081" xr:uid="{00000000-0005-0000-0000-0000DC1E0000}"/>
    <cellStyle name="Entrada 13 4 10" xfId="14910" xr:uid="{00000000-0005-0000-0000-0000DD1E0000}"/>
    <cellStyle name="Entrada 13 4 10 2" xfId="30018" xr:uid="{00000000-0005-0000-0000-0000DE1E0000}"/>
    <cellStyle name="Entrada 13 4 11" xfId="13908" xr:uid="{00000000-0005-0000-0000-0000DF1E0000}"/>
    <cellStyle name="Entrada 13 4 11 2" xfId="29016" xr:uid="{00000000-0005-0000-0000-0000E01E0000}"/>
    <cellStyle name="Entrada 13 4 12" xfId="17306" xr:uid="{00000000-0005-0000-0000-0000E11E0000}"/>
    <cellStyle name="Entrada 13 4 2" xfId="2571" xr:uid="{00000000-0005-0000-0000-0000E21E0000}"/>
    <cellStyle name="Entrada 13 4 2 2" xfId="5208" xr:uid="{00000000-0005-0000-0000-0000E31E0000}"/>
    <cellStyle name="Entrada 13 4 2 2 2" xfId="11572" xr:uid="{00000000-0005-0000-0000-0000E41E0000}"/>
    <cellStyle name="Entrada 13 4 2 2 2 2" xfId="26680" xr:uid="{00000000-0005-0000-0000-0000E51E0000}"/>
    <cellStyle name="Entrada 13 4 2 2 3" xfId="14173" xr:uid="{00000000-0005-0000-0000-0000E61E0000}"/>
    <cellStyle name="Entrada 13 4 2 2 3 2" xfId="29281" xr:uid="{00000000-0005-0000-0000-0000E71E0000}"/>
    <cellStyle name="Entrada 13 4 2 2 4" xfId="20316" xr:uid="{00000000-0005-0000-0000-0000E81E0000}"/>
    <cellStyle name="Entrada 13 4 2 3" xfId="9038" xr:uid="{00000000-0005-0000-0000-0000E91E0000}"/>
    <cellStyle name="Entrada 13 4 2 3 2" xfId="24146" xr:uid="{00000000-0005-0000-0000-0000EA1E0000}"/>
    <cellStyle name="Entrada 13 4 2 4" xfId="15777" xr:uid="{00000000-0005-0000-0000-0000EB1E0000}"/>
    <cellStyle name="Entrada 13 4 2 4 2" xfId="30885" xr:uid="{00000000-0005-0000-0000-0000EC1E0000}"/>
    <cellStyle name="Entrada 13 4 2 5" xfId="8130" xr:uid="{00000000-0005-0000-0000-0000ED1E0000}"/>
    <cellStyle name="Entrada 13 4 2 5 2" xfId="23238" xr:uid="{00000000-0005-0000-0000-0000EE1E0000}"/>
    <cellStyle name="Entrada 13 4 2 6" xfId="17679" xr:uid="{00000000-0005-0000-0000-0000EF1E0000}"/>
    <cellStyle name="Entrada 13 4 3" xfId="2841" xr:uid="{00000000-0005-0000-0000-0000F01E0000}"/>
    <cellStyle name="Entrada 13 4 3 2" xfId="5478" xr:uid="{00000000-0005-0000-0000-0000F11E0000}"/>
    <cellStyle name="Entrada 13 4 3 2 2" xfId="9284" xr:uid="{00000000-0005-0000-0000-0000F21E0000}"/>
    <cellStyle name="Entrada 13 4 3 2 2 2" xfId="24392" xr:uid="{00000000-0005-0000-0000-0000F31E0000}"/>
    <cellStyle name="Entrada 13 4 3 2 3" xfId="20586" xr:uid="{00000000-0005-0000-0000-0000F41E0000}"/>
    <cellStyle name="Entrada 13 4 3 3" xfId="7173" xr:uid="{00000000-0005-0000-0000-0000F51E0000}"/>
    <cellStyle name="Entrada 13 4 3 3 2" xfId="22281" xr:uid="{00000000-0005-0000-0000-0000F61E0000}"/>
    <cellStyle name="Entrada 13 4 3 4" xfId="17949" xr:uid="{00000000-0005-0000-0000-0000F71E0000}"/>
    <cellStyle name="Entrada 13 4 4" xfId="3144" xr:uid="{00000000-0005-0000-0000-0000F81E0000}"/>
    <cellStyle name="Entrada 13 4 4 2" xfId="5781" xr:uid="{00000000-0005-0000-0000-0000F91E0000}"/>
    <cellStyle name="Entrada 13 4 4 2 2" xfId="12092" xr:uid="{00000000-0005-0000-0000-0000FA1E0000}"/>
    <cellStyle name="Entrada 13 4 4 2 2 2" xfId="27200" xr:uid="{00000000-0005-0000-0000-0000FB1E0000}"/>
    <cellStyle name="Entrada 13 4 4 2 3" xfId="16372" xr:uid="{00000000-0005-0000-0000-0000FC1E0000}"/>
    <cellStyle name="Entrada 13 4 4 2 3 2" xfId="31480" xr:uid="{00000000-0005-0000-0000-0000FD1E0000}"/>
    <cellStyle name="Entrada 13 4 4 2 4" xfId="20889" xr:uid="{00000000-0005-0000-0000-0000FE1E0000}"/>
    <cellStyle name="Entrada 13 4 4 3" xfId="9526" xr:uid="{00000000-0005-0000-0000-0000FF1E0000}"/>
    <cellStyle name="Entrada 13 4 4 3 2" xfId="24634" xr:uid="{00000000-0005-0000-0000-0000001F0000}"/>
    <cellStyle name="Entrada 13 4 4 4" xfId="14762" xr:uid="{00000000-0005-0000-0000-0000011F0000}"/>
    <cellStyle name="Entrada 13 4 4 4 2" xfId="29870" xr:uid="{00000000-0005-0000-0000-0000021F0000}"/>
    <cellStyle name="Entrada 13 4 4 5" xfId="18252" xr:uid="{00000000-0005-0000-0000-0000031F0000}"/>
    <cellStyle name="Entrada 13 4 5" xfId="3470" xr:uid="{00000000-0005-0000-0000-0000041F0000}"/>
    <cellStyle name="Entrada 13 4 5 2" xfId="6107" xr:uid="{00000000-0005-0000-0000-0000051F0000}"/>
    <cellStyle name="Entrada 13 4 5 2 2" xfId="12418" xr:uid="{00000000-0005-0000-0000-0000061F0000}"/>
    <cellStyle name="Entrada 13 4 5 2 2 2" xfId="27526" xr:uid="{00000000-0005-0000-0000-0000071F0000}"/>
    <cellStyle name="Entrada 13 4 5 2 3" xfId="7151" xr:uid="{00000000-0005-0000-0000-0000081F0000}"/>
    <cellStyle name="Entrada 13 4 5 2 3 2" xfId="22259" xr:uid="{00000000-0005-0000-0000-0000091F0000}"/>
    <cellStyle name="Entrada 13 4 5 2 4" xfId="21215" xr:uid="{00000000-0005-0000-0000-00000A1F0000}"/>
    <cellStyle name="Entrada 13 4 5 3" xfId="9852" xr:uid="{00000000-0005-0000-0000-00000B1F0000}"/>
    <cellStyle name="Entrada 13 4 5 3 2" xfId="24960" xr:uid="{00000000-0005-0000-0000-00000C1F0000}"/>
    <cellStyle name="Entrada 13 4 5 4" xfId="7680" xr:uid="{00000000-0005-0000-0000-00000D1F0000}"/>
    <cellStyle name="Entrada 13 4 5 4 2" xfId="22788" xr:uid="{00000000-0005-0000-0000-00000E1F0000}"/>
    <cellStyle name="Entrada 13 4 5 5" xfId="18578" xr:uid="{00000000-0005-0000-0000-00000F1F0000}"/>
    <cellStyle name="Entrada 13 4 6" xfId="3776" xr:uid="{00000000-0005-0000-0000-0000101F0000}"/>
    <cellStyle name="Entrada 13 4 6 2" xfId="6413" xr:uid="{00000000-0005-0000-0000-0000111F0000}"/>
    <cellStyle name="Entrada 13 4 6 2 2" xfId="12724" xr:uid="{00000000-0005-0000-0000-0000121F0000}"/>
    <cellStyle name="Entrada 13 4 6 2 2 2" xfId="27832" xr:uid="{00000000-0005-0000-0000-0000131F0000}"/>
    <cellStyle name="Entrada 13 4 6 2 3" xfId="13407" xr:uid="{00000000-0005-0000-0000-0000141F0000}"/>
    <cellStyle name="Entrada 13 4 6 2 3 2" xfId="28515" xr:uid="{00000000-0005-0000-0000-0000151F0000}"/>
    <cellStyle name="Entrada 13 4 6 2 4" xfId="21521" xr:uid="{00000000-0005-0000-0000-0000161F0000}"/>
    <cellStyle name="Entrada 13 4 6 3" xfId="10158" xr:uid="{00000000-0005-0000-0000-0000171F0000}"/>
    <cellStyle name="Entrada 13 4 6 3 2" xfId="25266" xr:uid="{00000000-0005-0000-0000-0000181F0000}"/>
    <cellStyle name="Entrada 13 4 6 4" xfId="7941" xr:uid="{00000000-0005-0000-0000-0000191F0000}"/>
    <cellStyle name="Entrada 13 4 6 4 2" xfId="23049" xr:uid="{00000000-0005-0000-0000-00001A1F0000}"/>
    <cellStyle name="Entrada 13 4 6 5" xfId="18884" xr:uid="{00000000-0005-0000-0000-00001B1F0000}"/>
    <cellStyle name="Entrada 13 4 7" xfId="4153" xr:uid="{00000000-0005-0000-0000-00001C1F0000}"/>
    <cellStyle name="Entrada 13 4 7 2" xfId="6790" xr:uid="{00000000-0005-0000-0000-00001D1F0000}"/>
    <cellStyle name="Entrada 13 4 7 2 2" xfId="13101" xr:uid="{00000000-0005-0000-0000-00001E1F0000}"/>
    <cellStyle name="Entrada 13 4 7 2 2 2" xfId="28209" xr:uid="{00000000-0005-0000-0000-00001F1F0000}"/>
    <cellStyle name="Entrada 13 4 7 2 3" xfId="16775" xr:uid="{00000000-0005-0000-0000-0000201F0000}"/>
    <cellStyle name="Entrada 13 4 7 2 3 2" xfId="31883" xr:uid="{00000000-0005-0000-0000-0000211F0000}"/>
    <cellStyle name="Entrada 13 4 7 2 4" xfId="21898" xr:uid="{00000000-0005-0000-0000-0000221F0000}"/>
    <cellStyle name="Entrada 13 4 7 3" xfId="10535" xr:uid="{00000000-0005-0000-0000-0000231F0000}"/>
    <cellStyle name="Entrada 13 4 7 3 2" xfId="25643" xr:uid="{00000000-0005-0000-0000-0000241F0000}"/>
    <cellStyle name="Entrada 13 4 7 4" xfId="14402" xr:uid="{00000000-0005-0000-0000-0000251F0000}"/>
    <cellStyle name="Entrada 13 4 7 4 2" xfId="29510" xr:uid="{00000000-0005-0000-0000-0000261F0000}"/>
    <cellStyle name="Entrada 13 4 7 5" xfId="19261" xr:uid="{00000000-0005-0000-0000-0000271F0000}"/>
    <cellStyle name="Entrada 13 4 8" xfId="4718" xr:uid="{00000000-0005-0000-0000-0000281F0000}"/>
    <cellStyle name="Entrada 13 4 8 2" xfId="11100" xr:uid="{00000000-0005-0000-0000-0000291F0000}"/>
    <cellStyle name="Entrada 13 4 8 2 2" xfId="26208" xr:uid="{00000000-0005-0000-0000-00002A1F0000}"/>
    <cellStyle name="Entrada 13 4 8 3" xfId="13389" xr:uid="{00000000-0005-0000-0000-00002B1F0000}"/>
    <cellStyle name="Entrada 13 4 8 3 2" xfId="28497" xr:uid="{00000000-0005-0000-0000-00002C1F0000}"/>
    <cellStyle name="Entrada 13 4 8 4" xfId="19826" xr:uid="{00000000-0005-0000-0000-00002D1F0000}"/>
    <cellStyle name="Entrada 13 4 9" xfId="8579" xr:uid="{00000000-0005-0000-0000-00002E1F0000}"/>
    <cellStyle name="Entrada 13 4 9 2" xfId="23687" xr:uid="{00000000-0005-0000-0000-00002F1F0000}"/>
    <cellStyle name="Entrada 13 5" xfId="2040" xr:uid="{00000000-0005-0000-0000-0000301F0000}"/>
    <cellStyle name="Entrada 13 5 10" xfId="15303" xr:uid="{00000000-0005-0000-0000-0000311F0000}"/>
    <cellStyle name="Entrada 13 5 10 2" xfId="30411" xr:uid="{00000000-0005-0000-0000-0000321F0000}"/>
    <cellStyle name="Entrada 13 5 11" xfId="17265" xr:uid="{00000000-0005-0000-0000-0000331F0000}"/>
    <cellStyle name="Entrada 13 5 2" xfId="2800" xr:uid="{00000000-0005-0000-0000-0000341F0000}"/>
    <cellStyle name="Entrada 13 5 2 2" xfId="5437" xr:uid="{00000000-0005-0000-0000-0000351F0000}"/>
    <cellStyle name="Entrada 13 5 2 2 2" xfId="7989" xr:uid="{00000000-0005-0000-0000-0000361F0000}"/>
    <cellStyle name="Entrada 13 5 2 2 2 2" xfId="23097" xr:uid="{00000000-0005-0000-0000-0000371F0000}"/>
    <cellStyle name="Entrada 13 5 2 2 3" xfId="20545" xr:uid="{00000000-0005-0000-0000-0000381F0000}"/>
    <cellStyle name="Entrada 13 5 2 3" xfId="15707" xr:uid="{00000000-0005-0000-0000-0000391F0000}"/>
    <cellStyle name="Entrada 13 5 2 3 2" xfId="30815" xr:uid="{00000000-0005-0000-0000-00003A1F0000}"/>
    <cellStyle name="Entrada 13 5 2 4" xfId="17908" xr:uid="{00000000-0005-0000-0000-00003B1F0000}"/>
    <cellStyle name="Entrada 13 5 3" xfId="3103" xr:uid="{00000000-0005-0000-0000-00003C1F0000}"/>
    <cellStyle name="Entrada 13 5 3 2" xfId="5740" xr:uid="{00000000-0005-0000-0000-00003D1F0000}"/>
    <cellStyle name="Entrada 13 5 3 2 2" xfId="12051" xr:uid="{00000000-0005-0000-0000-00003E1F0000}"/>
    <cellStyle name="Entrada 13 5 3 2 2 2" xfId="27159" xr:uid="{00000000-0005-0000-0000-00003F1F0000}"/>
    <cellStyle name="Entrada 13 5 3 2 3" xfId="14827" xr:uid="{00000000-0005-0000-0000-0000401F0000}"/>
    <cellStyle name="Entrada 13 5 3 2 3 2" xfId="29935" xr:uid="{00000000-0005-0000-0000-0000411F0000}"/>
    <cellStyle name="Entrada 13 5 3 2 4" xfId="20848" xr:uid="{00000000-0005-0000-0000-0000421F0000}"/>
    <cellStyle name="Entrada 13 5 3 3" xfId="9485" xr:uid="{00000000-0005-0000-0000-0000431F0000}"/>
    <cellStyle name="Entrada 13 5 3 3 2" xfId="24593" xr:uid="{00000000-0005-0000-0000-0000441F0000}"/>
    <cellStyle name="Entrada 13 5 3 4" xfId="9282" xr:uid="{00000000-0005-0000-0000-0000451F0000}"/>
    <cellStyle name="Entrada 13 5 3 4 2" xfId="24390" xr:uid="{00000000-0005-0000-0000-0000461F0000}"/>
    <cellStyle name="Entrada 13 5 3 5" xfId="18211" xr:uid="{00000000-0005-0000-0000-0000471F0000}"/>
    <cellStyle name="Entrada 13 5 4" xfId="3429" xr:uid="{00000000-0005-0000-0000-0000481F0000}"/>
    <cellStyle name="Entrada 13 5 4 2" xfId="6066" xr:uid="{00000000-0005-0000-0000-0000491F0000}"/>
    <cellStyle name="Entrada 13 5 4 2 2" xfId="12377" xr:uid="{00000000-0005-0000-0000-00004A1F0000}"/>
    <cellStyle name="Entrada 13 5 4 2 2 2" xfId="27485" xr:uid="{00000000-0005-0000-0000-00004B1F0000}"/>
    <cellStyle name="Entrada 13 5 4 2 3" xfId="9181" xr:uid="{00000000-0005-0000-0000-00004C1F0000}"/>
    <cellStyle name="Entrada 13 5 4 2 3 2" xfId="24289" xr:uid="{00000000-0005-0000-0000-00004D1F0000}"/>
    <cellStyle name="Entrada 13 5 4 2 4" xfId="21174" xr:uid="{00000000-0005-0000-0000-00004E1F0000}"/>
    <cellStyle name="Entrada 13 5 4 3" xfId="9811" xr:uid="{00000000-0005-0000-0000-00004F1F0000}"/>
    <cellStyle name="Entrada 13 5 4 3 2" xfId="24919" xr:uid="{00000000-0005-0000-0000-0000501F0000}"/>
    <cellStyle name="Entrada 13 5 4 4" xfId="13351" xr:uid="{00000000-0005-0000-0000-0000511F0000}"/>
    <cellStyle name="Entrada 13 5 4 4 2" xfId="28459" xr:uid="{00000000-0005-0000-0000-0000521F0000}"/>
    <cellStyle name="Entrada 13 5 4 5" xfId="18537" xr:uid="{00000000-0005-0000-0000-0000531F0000}"/>
    <cellStyle name="Entrada 13 5 5" xfId="3735" xr:uid="{00000000-0005-0000-0000-0000541F0000}"/>
    <cellStyle name="Entrada 13 5 5 2" xfId="6372" xr:uid="{00000000-0005-0000-0000-0000551F0000}"/>
    <cellStyle name="Entrada 13 5 5 2 2" xfId="12683" xr:uid="{00000000-0005-0000-0000-0000561F0000}"/>
    <cellStyle name="Entrada 13 5 5 2 2 2" xfId="27791" xr:uid="{00000000-0005-0000-0000-0000571F0000}"/>
    <cellStyle name="Entrada 13 5 5 2 3" xfId="11766" xr:uid="{00000000-0005-0000-0000-0000581F0000}"/>
    <cellStyle name="Entrada 13 5 5 2 3 2" xfId="26874" xr:uid="{00000000-0005-0000-0000-0000591F0000}"/>
    <cellStyle name="Entrada 13 5 5 2 4" xfId="21480" xr:uid="{00000000-0005-0000-0000-00005A1F0000}"/>
    <cellStyle name="Entrada 13 5 5 3" xfId="10117" xr:uid="{00000000-0005-0000-0000-00005B1F0000}"/>
    <cellStyle name="Entrada 13 5 5 3 2" xfId="25225" xr:uid="{00000000-0005-0000-0000-00005C1F0000}"/>
    <cellStyle name="Entrada 13 5 5 4" xfId="13689" xr:uid="{00000000-0005-0000-0000-00005D1F0000}"/>
    <cellStyle name="Entrada 13 5 5 4 2" xfId="28797" xr:uid="{00000000-0005-0000-0000-00005E1F0000}"/>
    <cellStyle name="Entrada 13 5 5 5" xfId="18843" xr:uid="{00000000-0005-0000-0000-00005F1F0000}"/>
    <cellStyle name="Entrada 13 5 6" xfId="4112" xr:uid="{00000000-0005-0000-0000-0000601F0000}"/>
    <cellStyle name="Entrada 13 5 6 2" xfId="6749" xr:uid="{00000000-0005-0000-0000-0000611F0000}"/>
    <cellStyle name="Entrada 13 5 6 2 2" xfId="13060" xr:uid="{00000000-0005-0000-0000-0000621F0000}"/>
    <cellStyle name="Entrada 13 5 6 2 2 2" xfId="28168" xr:uid="{00000000-0005-0000-0000-0000631F0000}"/>
    <cellStyle name="Entrada 13 5 6 2 3" xfId="16734" xr:uid="{00000000-0005-0000-0000-0000641F0000}"/>
    <cellStyle name="Entrada 13 5 6 2 3 2" xfId="31842" xr:uid="{00000000-0005-0000-0000-0000651F0000}"/>
    <cellStyle name="Entrada 13 5 6 2 4" xfId="21857" xr:uid="{00000000-0005-0000-0000-0000661F0000}"/>
    <cellStyle name="Entrada 13 5 6 3" xfId="10494" xr:uid="{00000000-0005-0000-0000-0000671F0000}"/>
    <cellStyle name="Entrada 13 5 6 3 2" xfId="25602" xr:uid="{00000000-0005-0000-0000-0000681F0000}"/>
    <cellStyle name="Entrada 13 5 6 4" xfId="7871" xr:uid="{00000000-0005-0000-0000-0000691F0000}"/>
    <cellStyle name="Entrada 13 5 6 4 2" xfId="22979" xr:uid="{00000000-0005-0000-0000-00006A1F0000}"/>
    <cellStyle name="Entrada 13 5 6 5" xfId="19220" xr:uid="{00000000-0005-0000-0000-00006B1F0000}"/>
    <cellStyle name="Entrada 13 5 7" xfId="4677" xr:uid="{00000000-0005-0000-0000-00006C1F0000}"/>
    <cellStyle name="Entrada 13 5 7 2" xfId="11059" xr:uid="{00000000-0005-0000-0000-00006D1F0000}"/>
    <cellStyle name="Entrada 13 5 7 2 2" xfId="26167" xr:uid="{00000000-0005-0000-0000-00006E1F0000}"/>
    <cellStyle name="Entrada 13 5 7 3" xfId="13443" xr:uid="{00000000-0005-0000-0000-00006F1F0000}"/>
    <cellStyle name="Entrada 13 5 7 3 2" xfId="28551" xr:uid="{00000000-0005-0000-0000-0000701F0000}"/>
    <cellStyle name="Entrada 13 5 7 4" xfId="19785" xr:uid="{00000000-0005-0000-0000-0000711F0000}"/>
    <cellStyle name="Entrada 13 5 8" xfId="8538" xr:uid="{00000000-0005-0000-0000-0000721F0000}"/>
    <cellStyle name="Entrada 13 5 8 2" xfId="23646" xr:uid="{00000000-0005-0000-0000-0000731F0000}"/>
    <cellStyle name="Entrada 13 5 9" xfId="15689" xr:uid="{00000000-0005-0000-0000-0000741F0000}"/>
    <cellStyle name="Entrada 13 5 9 2" xfId="30797" xr:uid="{00000000-0005-0000-0000-0000751F0000}"/>
    <cellStyle name="Entrada 14" xfId="1146" xr:uid="{00000000-0005-0000-0000-0000761F0000}"/>
    <cellStyle name="Entrada 14 2" xfId="1862" xr:uid="{00000000-0005-0000-0000-0000771F0000}"/>
    <cellStyle name="Entrada 14 2 10" xfId="8363" xr:uid="{00000000-0005-0000-0000-0000781F0000}"/>
    <cellStyle name="Entrada 14 2 10 2" xfId="23471" xr:uid="{00000000-0005-0000-0000-0000791F0000}"/>
    <cellStyle name="Entrada 14 2 11" xfId="14368" xr:uid="{00000000-0005-0000-0000-00007A1F0000}"/>
    <cellStyle name="Entrada 14 2 11 2" xfId="29476" xr:uid="{00000000-0005-0000-0000-00007B1F0000}"/>
    <cellStyle name="Entrada 14 2 12" xfId="15919" xr:uid="{00000000-0005-0000-0000-00007C1F0000}"/>
    <cellStyle name="Entrada 14 2 12 2" xfId="31027" xr:uid="{00000000-0005-0000-0000-00007D1F0000}"/>
    <cellStyle name="Entrada 14 2 13" xfId="17087" xr:uid="{00000000-0005-0000-0000-00007E1F0000}"/>
    <cellStyle name="Entrada 14 2 2" xfId="2422" xr:uid="{00000000-0005-0000-0000-00007F1F0000}"/>
    <cellStyle name="Entrada 14 2 2 2" xfId="5059" xr:uid="{00000000-0005-0000-0000-0000801F0000}"/>
    <cellStyle name="Entrada 14 2 2 2 2" xfId="11423" xr:uid="{00000000-0005-0000-0000-0000811F0000}"/>
    <cellStyle name="Entrada 14 2 2 2 2 2" xfId="26531" xr:uid="{00000000-0005-0000-0000-0000821F0000}"/>
    <cellStyle name="Entrada 14 2 2 2 3" xfId="7237" xr:uid="{00000000-0005-0000-0000-0000831F0000}"/>
    <cellStyle name="Entrada 14 2 2 2 3 2" xfId="22345" xr:uid="{00000000-0005-0000-0000-0000841F0000}"/>
    <cellStyle name="Entrada 14 2 2 2 4" xfId="20167" xr:uid="{00000000-0005-0000-0000-0000851F0000}"/>
    <cellStyle name="Entrada 14 2 2 3" xfId="8889" xr:uid="{00000000-0005-0000-0000-0000861F0000}"/>
    <cellStyle name="Entrada 14 2 2 3 2" xfId="23997" xr:uid="{00000000-0005-0000-0000-0000871F0000}"/>
    <cellStyle name="Entrada 14 2 3" xfId="2198" xr:uid="{00000000-0005-0000-0000-0000881F0000}"/>
    <cellStyle name="Entrada 14 2 3 2" xfId="4835" xr:uid="{00000000-0005-0000-0000-0000891F0000}"/>
    <cellStyle name="Entrada 14 2 3 2 2" xfId="14748" xr:uid="{00000000-0005-0000-0000-00008A1F0000}"/>
    <cellStyle name="Entrada 14 2 3 2 2 2" xfId="29856" xr:uid="{00000000-0005-0000-0000-00008B1F0000}"/>
    <cellStyle name="Entrada 14 2 3 2 3" xfId="19943" xr:uid="{00000000-0005-0000-0000-00008C1F0000}"/>
    <cellStyle name="Entrada 14 2 3 3" xfId="9179" xr:uid="{00000000-0005-0000-0000-00008D1F0000}"/>
    <cellStyle name="Entrada 14 2 3 3 2" xfId="24287" xr:uid="{00000000-0005-0000-0000-00008E1F0000}"/>
    <cellStyle name="Entrada 14 2 3 4" xfId="17423" xr:uid="{00000000-0005-0000-0000-00008F1F0000}"/>
    <cellStyle name="Entrada 14 2 4" xfId="2956" xr:uid="{00000000-0005-0000-0000-0000901F0000}"/>
    <cellStyle name="Entrada 14 2 4 2" xfId="5593" xr:uid="{00000000-0005-0000-0000-0000911F0000}"/>
    <cellStyle name="Entrada 14 2 4 2 2" xfId="11904" xr:uid="{00000000-0005-0000-0000-0000921F0000}"/>
    <cellStyle name="Entrada 14 2 4 2 2 2" xfId="27012" xr:uid="{00000000-0005-0000-0000-0000931F0000}"/>
    <cellStyle name="Entrada 14 2 4 2 3" xfId="13890" xr:uid="{00000000-0005-0000-0000-0000941F0000}"/>
    <cellStyle name="Entrada 14 2 4 2 3 2" xfId="28998" xr:uid="{00000000-0005-0000-0000-0000951F0000}"/>
    <cellStyle name="Entrada 14 2 4 2 4" xfId="20701" xr:uid="{00000000-0005-0000-0000-0000961F0000}"/>
    <cellStyle name="Entrada 14 2 4 3" xfId="9338" xr:uid="{00000000-0005-0000-0000-0000971F0000}"/>
    <cellStyle name="Entrada 14 2 4 3 2" xfId="24446" xr:uid="{00000000-0005-0000-0000-0000981F0000}"/>
    <cellStyle name="Entrada 14 2 4 4" xfId="7328" xr:uid="{00000000-0005-0000-0000-0000991F0000}"/>
    <cellStyle name="Entrada 14 2 4 4 2" xfId="22436" xr:uid="{00000000-0005-0000-0000-00009A1F0000}"/>
    <cellStyle name="Entrada 14 2 4 5" xfId="18064" xr:uid="{00000000-0005-0000-0000-00009B1F0000}"/>
    <cellStyle name="Entrada 14 2 5" xfId="3282" xr:uid="{00000000-0005-0000-0000-00009C1F0000}"/>
    <cellStyle name="Entrada 14 2 5 2" xfId="5919" xr:uid="{00000000-0005-0000-0000-00009D1F0000}"/>
    <cellStyle name="Entrada 14 2 5 2 2" xfId="12230" xr:uid="{00000000-0005-0000-0000-00009E1F0000}"/>
    <cellStyle name="Entrada 14 2 5 2 2 2" xfId="27338" xr:uid="{00000000-0005-0000-0000-00009F1F0000}"/>
    <cellStyle name="Entrada 14 2 5 2 3" xfId="16495" xr:uid="{00000000-0005-0000-0000-0000A01F0000}"/>
    <cellStyle name="Entrada 14 2 5 2 3 2" xfId="31603" xr:uid="{00000000-0005-0000-0000-0000A11F0000}"/>
    <cellStyle name="Entrada 14 2 5 2 4" xfId="21027" xr:uid="{00000000-0005-0000-0000-0000A21F0000}"/>
    <cellStyle name="Entrada 14 2 5 3" xfId="9664" xr:uid="{00000000-0005-0000-0000-0000A31F0000}"/>
    <cellStyle name="Entrada 14 2 5 3 2" xfId="24772" xr:uid="{00000000-0005-0000-0000-0000A41F0000}"/>
    <cellStyle name="Entrada 14 2 5 4" xfId="14542" xr:uid="{00000000-0005-0000-0000-0000A51F0000}"/>
    <cellStyle name="Entrada 14 2 5 4 2" xfId="29650" xr:uid="{00000000-0005-0000-0000-0000A61F0000}"/>
    <cellStyle name="Entrada 14 2 5 5" xfId="18390" xr:uid="{00000000-0005-0000-0000-0000A71F0000}"/>
    <cellStyle name="Entrada 14 2 6" xfId="3588" xr:uid="{00000000-0005-0000-0000-0000A81F0000}"/>
    <cellStyle name="Entrada 14 2 6 2" xfId="6225" xr:uid="{00000000-0005-0000-0000-0000A91F0000}"/>
    <cellStyle name="Entrada 14 2 6 2 2" xfId="12536" xr:uid="{00000000-0005-0000-0000-0000AA1F0000}"/>
    <cellStyle name="Entrada 14 2 6 2 2 2" xfId="27644" xr:uid="{00000000-0005-0000-0000-0000AB1F0000}"/>
    <cellStyle name="Entrada 14 2 6 2 3" xfId="15554" xr:uid="{00000000-0005-0000-0000-0000AC1F0000}"/>
    <cellStyle name="Entrada 14 2 6 2 3 2" xfId="30662" xr:uid="{00000000-0005-0000-0000-0000AD1F0000}"/>
    <cellStyle name="Entrada 14 2 6 2 4" xfId="21333" xr:uid="{00000000-0005-0000-0000-0000AE1F0000}"/>
    <cellStyle name="Entrada 14 2 6 3" xfId="9970" xr:uid="{00000000-0005-0000-0000-0000AF1F0000}"/>
    <cellStyle name="Entrada 14 2 6 3 2" xfId="25078" xr:uid="{00000000-0005-0000-0000-0000B01F0000}"/>
    <cellStyle name="Entrada 14 2 6 4" xfId="7072" xr:uid="{00000000-0005-0000-0000-0000B11F0000}"/>
    <cellStyle name="Entrada 14 2 6 4 2" xfId="22180" xr:uid="{00000000-0005-0000-0000-0000B21F0000}"/>
    <cellStyle name="Entrada 14 2 6 5" xfId="18696" xr:uid="{00000000-0005-0000-0000-0000B31F0000}"/>
    <cellStyle name="Entrada 14 2 7" xfId="3934" xr:uid="{00000000-0005-0000-0000-0000B41F0000}"/>
    <cellStyle name="Entrada 14 2 7 2" xfId="6571" xr:uid="{00000000-0005-0000-0000-0000B51F0000}"/>
    <cellStyle name="Entrada 14 2 7 2 2" xfId="12882" xr:uid="{00000000-0005-0000-0000-0000B61F0000}"/>
    <cellStyle name="Entrada 14 2 7 2 2 2" xfId="27990" xr:uid="{00000000-0005-0000-0000-0000B71F0000}"/>
    <cellStyle name="Entrada 14 2 7 2 3" xfId="16587" xr:uid="{00000000-0005-0000-0000-0000B81F0000}"/>
    <cellStyle name="Entrada 14 2 7 2 3 2" xfId="31695" xr:uid="{00000000-0005-0000-0000-0000B91F0000}"/>
    <cellStyle name="Entrada 14 2 7 2 4" xfId="21679" xr:uid="{00000000-0005-0000-0000-0000BA1F0000}"/>
    <cellStyle name="Entrada 14 2 7 3" xfId="10316" xr:uid="{00000000-0005-0000-0000-0000BB1F0000}"/>
    <cellStyle name="Entrada 14 2 7 3 2" xfId="25424" xr:uid="{00000000-0005-0000-0000-0000BC1F0000}"/>
    <cellStyle name="Entrada 14 2 7 4" xfId="15650" xr:uid="{00000000-0005-0000-0000-0000BD1F0000}"/>
    <cellStyle name="Entrada 14 2 7 4 2" xfId="30758" xr:uid="{00000000-0005-0000-0000-0000BE1F0000}"/>
    <cellStyle name="Entrada 14 2 7 5" xfId="19042" xr:uid="{00000000-0005-0000-0000-0000BF1F0000}"/>
    <cellStyle name="Entrada 14 2 8" xfId="4281" xr:uid="{00000000-0005-0000-0000-0000C01F0000}"/>
    <cellStyle name="Entrada 14 2 8 2" xfId="6918" xr:uid="{00000000-0005-0000-0000-0000C11F0000}"/>
    <cellStyle name="Entrada 14 2 8 2 2" xfId="13229" xr:uid="{00000000-0005-0000-0000-0000C21F0000}"/>
    <cellStyle name="Entrada 14 2 8 2 2 2" xfId="28337" xr:uid="{00000000-0005-0000-0000-0000C31F0000}"/>
    <cellStyle name="Entrada 14 2 8 2 3" xfId="16893" xr:uid="{00000000-0005-0000-0000-0000C41F0000}"/>
    <cellStyle name="Entrada 14 2 8 2 3 2" xfId="32001" xr:uid="{00000000-0005-0000-0000-0000C51F0000}"/>
    <cellStyle name="Entrada 14 2 8 2 4" xfId="22026" xr:uid="{00000000-0005-0000-0000-0000C61F0000}"/>
    <cellStyle name="Entrada 14 2 8 3" xfId="10663" xr:uid="{00000000-0005-0000-0000-0000C71F0000}"/>
    <cellStyle name="Entrada 14 2 8 3 2" xfId="25771" xr:uid="{00000000-0005-0000-0000-0000C81F0000}"/>
    <cellStyle name="Entrada 14 2 8 4" xfId="15668" xr:uid="{00000000-0005-0000-0000-0000C91F0000}"/>
    <cellStyle name="Entrada 14 2 8 4 2" xfId="30776" xr:uid="{00000000-0005-0000-0000-0000CA1F0000}"/>
    <cellStyle name="Entrada 14 2 8 5" xfId="19389" xr:uid="{00000000-0005-0000-0000-0000CB1F0000}"/>
    <cellStyle name="Entrada 14 2 9" xfId="4499" xr:uid="{00000000-0005-0000-0000-0000CC1F0000}"/>
    <cellStyle name="Entrada 14 2 9 2" xfId="10881" xr:uid="{00000000-0005-0000-0000-0000CD1F0000}"/>
    <cellStyle name="Entrada 14 2 9 2 2" xfId="25989" xr:uid="{00000000-0005-0000-0000-0000CE1F0000}"/>
    <cellStyle name="Entrada 14 2 9 3" xfId="14791" xr:uid="{00000000-0005-0000-0000-0000CF1F0000}"/>
    <cellStyle name="Entrada 14 2 9 3 2" xfId="29899" xr:uid="{00000000-0005-0000-0000-0000D01F0000}"/>
    <cellStyle name="Entrada 14 2 9 4" xfId="19607" xr:uid="{00000000-0005-0000-0000-0000D11F0000}"/>
    <cellStyle name="Entrada 14 3" xfId="1845" xr:uid="{00000000-0005-0000-0000-0000D21F0000}"/>
    <cellStyle name="Entrada 14 3 10" xfId="14277" xr:uid="{00000000-0005-0000-0000-0000D31F0000}"/>
    <cellStyle name="Entrada 14 3 10 2" xfId="29385" xr:uid="{00000000-0005-0000-0000-0000D41F0000}"/>
    <cellStyle name="Entrada 14 3 11" xfId="7346" xr:uid="{00000000-0005-0000-0000-0000D51F0000}"/>
    <cellStyle name="Entrada 14 3 11 2" xfId="22454" xr:uid="{00000000-0005-0000-0000-0000D61F0000}"/>
    <cellStyle name="Entrada 14 3 12" xfId="17070" xr:uid="{00000000-0005-0000-0000-0000D71F0000}"/>
    <cellStyle name="Entrada 14 3 2" xfId="2405" xr:uid="{00000000-0005-0000-0000-0000D81F0000}"/>
    <cellStyle name="Entrada 14 3 2 2" xfId="5042" xr:uid="{00000000-0005-0000-0000-0000D91F0000}"/>
    <cellStyle name="Entrada 14 3 2 2 2" xfId="11406" xr:uid="{00000000-0005-0000-0000-0000DA1F0000}"/>
    <cellStyle name="Entrada 14 3 2 2 2 2" xfId="26514" xr:uid="{00000000-0005-0000-0000-0000DB1F0000}"/>
    <cellStyle name="Entrada 14 3 2 2 3" xfId="13823" xr:uid="{00000000-0005-0000-0000-0000DC1F0000}"/>
    <cellStyle name="Entrada 14 3 2 2 3 2" xfId="28931" xr:uid="{00000000-0005-0000-0000-0000DD1F0000}"/>
    <cellStyle name="Entrada 14 3 2 2 4" xfId="20150" xr:uid="{00000000-0005-0000-0000-0000DE1F0000}"/>
    <cellStyle name="Entrada 14 3 2 3" xfId="8872" xr:uid="{00000000-0005-0000-0000-0000DF1F0000}"/>
    <cellStyle name="Entrada 14 3 2 3 2" xfId="23980" xr:uid="{00000000-0005-0000-0000-0000E01F0000}"/>
    <cellStyle name="Entrada 14 3 2 4" xfId="7398" xr:uid="{00000000-0005-0000-0000-0000E11F0000}"/>
    <cellStyle name="Entrada 14 3 2 4 2" xfId="22506" xr:uid="{00000000-0005-0000-0000-0000E21F0000}"/>
    <cellStyle name="Entrada 14 3 2 5" xfId="15590" xr:uid="{00000000-0005-0000-0000-0000E31F0000}"/>
    <cellStyle name="Entrada 14 3 2 5 2" xfId="30698" xr:uid="{00000000-0005-0000-0000-0000E41F0000}"/>
    <cellStyle name="Entrada 14 3 2 6" xfId="17596" xr:uid="{00000000-0005-0000-0000-0000E51F0000}"/>
    <cellStyle name="Entrada 14 3 3" xfId="2215" xr:uid="{00000000-0005-0000-0000-0000E61F0000}"/>
    <cellStyle name="Entrada 14 3 3 2" xfId="4852" xr:uid="{00000000-0005-0000-0000-0000E71F0000}"/>
    <cellStyle name="Entrada 14 3 3 2 2" xfId="16251" xr:uid="{00000000-0005-0000-0000-0000E81F0000}"/>
    <cellStyle name="Entrada 14 3 3 2 2 2" xfId="31359" xr:uid="{00000000-0005-0000-0000-0000E91F0000}"/>
    <cellStyle name="Entrada 14 3 3 2 3" xfId="19960" xr:uid="{00000000-0005-0000-0000-0000EA1F0000}"/>
    <cellStyle name="Entrada 14 3 3 3" xfId="15097" xr:uid="{00000000-0005-0000-0000-0000EB1F0000}"/>
    <cellStyle name="Entrada 14 3 3 3 2" xfId="30205" xr:uid="{00000000-0005-0000-0000-0000EC1F0000}"/>
    <cellStyle name="Entrada 14 3 3 4" xfId="17440" xr:uid="{00000000-0005-0000-0000-0000ED1F0000}"/>
    <cellStyle name="Entrada 14 3 4" xfId="2939" xr:uid="{00000000-0005-0000-0000-0000EE1F0000}"/>
    <cellStyle name="Entrada 14 3 4 2" xfId="5576" xr:uid="{00000000-0005-0000-0000-0000EF1F0000}"/>
    <cellStyle name="Entrada 14 3 4 2 2" xfId="11887" xr:uid="{00000000-0005-0000-0000-0000F01F0000}"/>
    <cellStyle name="Entrada 14 3 4 2 2 2" xfId="26995" xr:uid="{00000000-0005-0000-0000-0000F11F0000}"/>
    <cellStyle name="Entrada 14 3 4 2 3" xfId="7547" xr:uid="{00000000-0005-0000-0000-0000F21F0000}"/>
    <cellStyle name="Entrada 14 3 4 2 3 2" xfId="22655" xr:uid="{00000000-0005-0000-0000-0000F31F0000}"/>
    <cellStyle name="Entrada 14 3 4 2 4" xfId="20684" xr:uid="{00000000-0005-0000-0000-0000F41F0000}"/>
    <cellStyle name="Entrada 14 3 4 3" xfId="9321" xr:uid="{00000000-0005-0000-0000-0000F51F0000}"/>
    <cellStyle name="Entrada 14 3 4 3 2" xfId="24429" xr:uid="{00000000-0005-0000-0000-0000F61F0000}"/>
    <cellStyle name="Entrada 14 3 4 4" xfId="7527" xr:uid="{00000000-0005-0000-0000-0000F71F0000}"/>
    <cellStyle name="Entrada 14 3 4 4 2" xfId="22635" xr:uid="{00000000-0005-0000-0000-0000F81F0000}"/>
    <cellStyle name="Entrada 14 3 4 5" xfId="18047" xr:uid="{00000000-0005-0000-0000-0000F91F0000}"/>
    <cellStyle name="Entrada 14 3 5" xfId="3265" xr:uid="{00000000-0005-0000-0000-0000FA1F0000}"/>
    <cellStyle name="Entrada 14 3 5 2" xfId="5902" xr:uid="{00000000-0005-0000-0000-0000FB1F0000}"/>
    <cellStyle name="Entrada 14 3 5 2 2" xfId="12213" xr:uid="{00000000-0005-0000-0000-0000FC1F0000}"/>
    <cellStyle name="Entrada 14 3 5 2 2 2" xfId="27321" xr:uid="{00000000-0005-0000-0000-0000FD1F0000}"/>
    <cellStyle name="Entrada 14 3 5 2 3" xfId="14205" xr:uid="{00000000-0005-0000-0000-0000FE1F0000}"/>
    <cellStyle name="Entrada 14 3 5 2 3 2" xfId="29313" xr:uid="{00000000-0005-0000-0000-0000FF1F0000}"/>
    <cellStyle name="Entrada 14 3 5 2 4" xfId="21010" xr:uid="{00000000-0005-0000-0000-000000200000}"/>
    <cellStyle name="Entrada 14 3 5 3" xfId="9647" xr:uid="{00000000-0005-0000-0000-000001200000}"/>
    <cellStyle name="Entrada 14 3 5 3 2" xfId="24755" xr:uid="{00000000-0005-0000-0000-000002200000}"/>
    <cellStyle name="Entrada 14 3 5 4" xfId="13618" xr:uid="{00000000-0005-0000-0000-000003200000}"/>
    <cellStyle name="Entrada 14 3 5 4 2" xfId="28726" xr:uid="{00000000-0005-0000-0000-000004200000}"/>
    <cellStyle name="Entrada 14 3 5 5" xfId="18373" xr:uid="{00000000-0005-0000-0000-000005200000}"/>
    <cellStyle name="Entrada 14 3 6" xfId="3571" xr:uid="{00000000-0005-0000-0000-000006200000}"/>
    <cellStyle name="Entrada 14 3 6 2" xfId="6208" xr:uid="{00000000-0005-0000-0000-000007200000}"/>
    <cellStyle name="Entrada 14 3 6 2 2" xfId="12519" xr:uid="{00000000-0005-0000-0000-000008200000}"/>
    <cellStyle name="Entrada 14 3 6 2 2 2" xfId="27627" xr:uid="{00000000-0005-0000-0000-000009200000}"/>
    <cellStyle name="Entrada 14 3 6 2 3" xfId="7430" xr:uid="{00000000-0005-0000-0000-00000A200000}"/>
    <cellStyle name="Entrada 14 3 6 2 3 2" xfId="22538" xr:uid="{00000000-0005-0000-0000-00000B200000}"/>
    <cellStyle name="Entrada 14 3 6 2 4" xfId="21316" xr:uid="{00000000-0005-0000-0000-00000C200000}"/>
    <cellStyle name="Entrada 14 3 6 3" xfId="9953" xr:uid="{00000000-0005-0000-0000-00000D200000}"/>
    <cellStyle name="Entrada 14 3 6 3 2" xfId="25061" xr:uid="{00000000-0005-0000-0000-00000E200000}"/>
    <cellStyle name="Entrada 14 3 6 4" xfId="7746" xr:uid="{00000000-0005-0000-0000-00000F200000}"/>
    <cellStyle name="Entrada 14 3 6 4 2" xfId="22854" xr:uid="{00000000-0005-0000-0000-000010200000}"/>
    <cellStyle name="Entrada 14 3 6 5" xfId="18679" xr:uid="{00000000-0005-0000-0000-000011200000}"/>
    <cellStyle name="Entrada 14 3 7" xfId="3917" xr:uid="{00000000-0005-0000-0000-000012200000}"/>
    <cellStyle name="Entrada 14 3 7 2" xfId="6554" xr:uid="{00000000-0005-0000-0000-000013200000}"/>
    <cellStyle name="Entrada 14 3 7 2 2" xfId="12865" xr:uid="{00000000-0005-0000-0000-000014200000}"/>
    <cellStyle name="Entrada 14 3 7 2 2 2" xfId="27973" xr:uid="{00000000-0005-0000-0000-000015200000}"/>
    <cellStyle name="Entrada 14 3 7 2 3" xfId="16570" xr:uid="{00000000-0005-0000-0000-000016200000}"/>
    <cellStyle name="Entrada 14 3 7 2 3 2" xfId="31678" xr:uid="{00000000-0005-0000-0000-000017200000}"/>
    <cellStyle name="Entrada 14 3 7 2 4" xfId="21662" xr:uid="{00000000-0005-0000-0000-000018200000}"/>
    <cellStyle name="Entrada 14 3 7 3" xfId="10299" xr:uid="{00000000-0005-0000-0000-000019200000}"/>
    <cellStyle name="Entrada 14 3 7 3 2" xfId="25407" xr:uid="{00000000-0005-0000-0000-00001A200000}"/>
    <cellStyle name="Entrada 14 3 7 4" xfId="7815" xr:uid="{00000000-0005-0000-0000-00001B200000}"/>
    <cellStyle name="Entrada 14 3 7 4 2" xfId="22923" xr:uid="{00000000-0005-0000-0000-00001C200000}"/>
    <cellStyle name="Entrada 14 3 7 5" xfId="19025" xr:uid="{00000000-0005-0000-0000-00001D200000}"/>
    <cellStyle name="Entrada 14 3 8" xfId="4482" xr:uid="{00000000-0005-0000-0000-00001E200000}"/>
    <cellStyle name="Entrada 14 3 8 2" xfId="10864" xr:uid="{00000000-0005-0000-0000-00001F200000}"/>
    <cellStyle name="Entrada 14 3 8 2 2" xfId="25972" xr:uid="{00000000-0005-0000-0000-000020200000}"/>
    <cellStyle name="Entrada 14 3 8 3" xfId="15169" xr:uid="{00000000-0005-0000-0000-000021200000}"/>
    <cellStyle name="Entrada 14 3 8 3 2" xfId="30277" xr:uid="{00000000-0005-0000-0000-000022200000}"/>
    <cellStyle name="Entrada 14 3 8 4" xfId="19590" xr:uid="{00000000-0005-0000-0000-000023200000}"/>
    <cellStyle name="Entrada 14 3 9" xfId="8346" xr:uid="{00000000-0005-0000-0000-000024200000}"/>
    <cellStyle name="Entrada 14 3 9 2" xfId="23454" xr:uid="{00000000-0005-0000-0000-000025200000}"/>
    <cellStyle name="Entrada 14 4" xfId="2082" xr:uid="{00000000-0005-0000-0000-000026200000}"/>
    <cellStyle name="Entrada 14 4 10" xfId="15121" xr:uid="{00000000-0005-0000-0000-000027200000}"/>
    <cellStyle name="Entrada 14 4 10 2" xfId="30229" xr:uid="{00000000-0005-0000-0000-000028200000}"/>
    <cellStyle name="Entrada 14 4 11" xfId="13358" xr:uid="{00000000-0005-0000-0000-000029200000}"/>
    <cellStyle name="Entrada 14 4 11 2" xfId="28466" xr:uid="{00000000-0005-0000-0000-00002A200000}"/>
    <cellStyle name="Entrada 14 4 12" xfId="17307" xr:uid="{00000000-0005-0000-0000-00002B200000}"/>
    <cellStyle name="Entrada 14 4 2" xfId="2572" xr:uid="{00000000-0005-0000-0000-00002C200000}"/>
    <cellStyle name="Entrada 14 4 2 2" xfId="5209" xr:uid="{00000000-0005-0000-0000-00002D200000}"/>
    <cellStyle name="Entrada 14 4 2 2 2" xfId="11573" xr:uid="{00000000-0005-0000-0000-00002E200000}"/>
    <cellStyle name="Entrada 14 4 2 2 2 2" xfId="26681" xr:uid="{00000000-0005-0000-0000-00002F200000}"/>
    <cellStyle name="Entrada 14 4 2 2 3" xfId="16548" xr:uid="{00000000-0005-0000-0000-000030200000}"/>
    <cellStyle name="Entrada 14 4 2 2 3 2" xfId="31656" xr:uid="{00000000-0005-0000-0000-000031200000}"/>
    <cellStyle name="Entrada 14 4 2 2 4" xfId="20317" xr:uid="{00000000-0005-0000-0000-000032200000}"/>
    <cellStyle name="Entrada 14 4 2 3" xfId="9039" xr:uid="{00000000-0005-0000-0000-000033200000}"/>
    <cellStyle name="Entrada 14 4 2 3 2" xfId="24147" xr:uid="{00000000-0005-0000-0000-000034200000}"/>
    <cellStyle name="Entrada 14 4 2 4" xfId="13785" xr:uid="{00000000-0005-0000-0000-000035200000}"/>
    <cellStyle name="Entrada 14 4 2 4 2" xfId="28893" xr:uid="{00000000-0005-0000-0000-000036200000}"/>
    <cellStyle name="Entrada 14 4 2 5" xfId="14665" xr:uid="{00000000-0005-0000-0000-000037200000}"/>
    <cellStyle name="Entrada 14 4 2 5 2" xfId="29773" xr:uid="{00000000-0005-0000-0000-000038200000}"/>
    <cellStyle name="Entrada 14 4 2 6" xfId="17680" xr:uid="{00000000-0005-0000-0000-000039200000}"/>
    <cellStyle name="Entrada 14 4 3" xfId="2842" xr:uid="{00000000-0005-0000-0000-00003A200000}"/>
    <cellStyle name="Entrada 14 4 3 2" xfId="5479" xr:uid="{00000000-0005-0000-0000-00003B200000}"/>
    <cellStyle name="Entrada 14 4 3 2 2" xfId="16504" xr:uid="{00000000-0005-0000-0000-00003C200000}"/>
    <cellStyle name="Entrada 14 4 3 2 2 2" xfId="31612" xr:uid="{00000000-0005-0000-0000-00003D200000}"/>
    <cellStyle name="Entrada 14 4 3 2 3" xfId="20587" xr:uid="{00000000-0005-0000-0000-00003E200000}"/>
    <cellStyle name="Entrada 14 4 3 3" xfId="8257" xr:uid="{00000000-0005-0000-0000-00003F200000}"/>
    <cellStyle name="Entrada 14 4 3 3 2" xfId="23365" xr:uid="{00000000-0005-0000-0000-000040200000}"/>
    <cellStyle name="Entrada 14 4 3 4" xfId="17950" xr:uid="{00000000-0005-0000-0000-000041200000}"/>
    <cellStyle name="Entrada 14 4 4" xfId="3145" xr:uid="{00000000-0005-0000-0000-000042200000}"/>
    <cellStyle name="Entrada 14 4 4 2" xfId="5782" xr:uid="{00000000-0005-0000-0000-000043200000}"/>
    <cellStyle name="Entrada 14 4 4 2 2" xfId="12093" xr:uid="{00000000-0005-0000-0000-000044200000}"/>
    <cellStyle name="Entrada 14 4 4 2 2 2" xfId="27201" xr:uid="{00000000-0005-0000-0000-000045200000}"/>
    <cellStyle name="Entrada 14 4 4 2 3" xfId="14957" xr:uid="{00000000-0005-0000-0000-000046200000}"/>
    <cellStyle name="Entrada 14 4 4 2 3 2" xfId="30065" xr:uid="{00000000-0005-0000-0000-000047200000}"/>
    <cellStyle name="Entrada 14 4 4 2 4" xfId="20890" xr:uid="{00000000-0005-0000-0000-000048200000}"/>
    <cellStyle name="Entrada 14 4 4 3" xfId="9527" xr:uid="{00000000-0005-0000-0000-000049200000}"/>
    <cellStyle name="Entrada 14 4 4 3 2" xfId="24635" xr:uid="{00000000-0005-0000-0000-00004A200000}"/>
    <cellStyle name="Entrada 14 4 4 4" xfId="16560" xr:uid="{00000000-0005-0000-0000-00004B200000}"/>
    <cellStyle name="Entrada 14 4 4 4 2" xfId="31668" xr:uid="{00000000-0005-0000-0000-00004C200000}"/>
    <cellStyle name="Entrada 14 4 4 5" xfId="18253" xr:uid="{00000000-0005-0000-0000-00004D200000}"/>
    <cellStyle name="Entrada 14 4 5" xfId="3471" xr:uid="{00000000-0005-0000-0000-00004E200000}"/>
    <cellStyle name="Entrada 14 4 5 2" xfId="6108" xr:uid="{00000000-0005-0000-0000-00004F200000}"/>
    <cellStyle name="Entrada 14 4 5 2 2" xfId="12419" xr:uid="{00000000-0005-0000-0000-000050200000}"/>
    <cellStyle name="Entrada 14 4 5 2 2 2" xfId="27527" xr:uid="{00000000-0005-0000-0000-000051200000}"/>
    <cellStyle name="Entrada 14 4 5 2 3" xfId="9157" xr:uid="{00000000-0005-0000-0000-000052200000}"/>
    <cellStyle name="Entrada 14 4 5 2 3 2" xfId="24265" xr:uid="{00000000-0005-0000-0000-000053200000}"/>
    <cellStyle name="Entrada 14 4 5 2 4" xfId="21216" xr:uid="{00000000-0005-0000-0000-000054200000}"/>
    <cellStyle name="Entrada 14 4 5 3" xfId="9853" xr:uid="{00000000-0005-0000-0000-000055200000}"/>
    <cellStyle name="Entrada 14 4 5 3 2" xfId="24961" xr:uid="{00000000-0005-0000-0000-000056200000}"/>
    <cellStyle name="Entrada 14 4 5 4" xfId="14533" xr:uid="{00000000-0005-0000-0000-000057200000}"/>
    <cellStyle name="Entrada 14 4 5 4 2" xfId="29641" xr:uid="{00000000-0005-0000-0000-000058200000}"/>
    <cellStyle name="Entrada 14 4 5 5" xfId="18579" xr:uid="{00000000-0005-0000-0000-000059200000}"/>
    <cellStyle name="Entrada 14 4 6" xfId="3777" xr:uid="{00000000-0005-0000-0000-00005A200000}"/>
    <cellStyle name="Entrada 14 4 6 2" xfId="6414" xr:uid="{00000000-0005-0000-0000-00005B200000}"/>
    <cellStyle name="Entrada 14 4 6 2 2" xfId="12725" xr:uid="{00000000-0005-0000-0000-00005C200000}"/>
    <cellStyle name="Entrada 14 4 6 2 2 2" xfId="27833" xr:uid="{00000000-0005-0000-0000-00005D200000}"/>
    <cellStyle name="Entrada 14 4 6 2 3" xfId="14370" xr:uid="{00000000-0005-0000-0000-00005E200000}"/>
    <cellStyle name="Entrada 14 4 6 2 3 2" xfId="29478" xr:uid="{00000000-0005-0000-0000-00005F200000}"/>
    <cellStyle name="Entrada 14 4 6 2 4" xfId="21522" xr:uid="{00000000-0005-0000-0000-000060200000}"/>
    <cellStyle name="Entrada 14 4 6 3" xfId="10159" xr:uid="{00000000-0005-0000-0000-000061200000}"/>
    <cellStyle name="Entrada 14 4 6 3 2" xfId="25267" xr:uid="{00000000-0005-0000-0000-000062200000}"/>
    <cellStyle name="Entrada 14 4 6 4" xfId="13929" xr:uid="{00000000-0005-0000-0000-000063200000}"/>
    <cellStyle name="Entrada 14 4 6 4 2" xfId="29037" xr:uid="{00000000-0005-0000-0000-000064200000}"/>
    <cellStyle name="Entrada 14 4 6 5" xfId="18885" xr:uid="{00000000-0005-0000-0000-000065200000}"/>
    <cellStyle name="Entrada 14 4 7" xfId="4154" xr:uid="{00000000-0005-0000-0000-000066200000}"/>
    <cellStyle name="Entrada 14 4 7 2" xfId="6791" xr:uid="{00000000-0005-0000-0000-000067200000}"/>
    <cellStyle name="Entrada 14 4 7 2 2" xfId="13102" xr:uid="{00000000-0005-0000-0000-000068200000}"/>
    <cellStyle name="Entrada 14 4 7 2 2 2" xfId="28210" xr:uid="{00000000-0005-0000-0000-000069200000}"/>
    <cellStyle name="Entrada 14 4 7 2 3" xfId="16776" xr:uid="{00000000-0005-0000-0000-00006A200000}"/>
    <cellStyle name="Entrada 14 4 7 2 3 2" xfId="31884" xr:uid="{00000000-0005-0000-0000-00006B200000}"/>
    <cellStyle name="Entrada 14 4 7 2 4" xfId="21899" xr:uid="{00000000-0005-0000-0000-00006C200000}"/>
    <cellStyle name="Entrada 14 4 7 3" xfId="10536" xr:uid="{00000000-0005-0000-0000-00006D200000}"/>
    <cellStyle name="Entrada 14 4 7 3 2" xfId="25644" xr:uid="{00000000-0005-0000-0000-00006E200000}"/>
    <cellStyle name="Entrada 14 4 7 4" xfId="15775" xr:uid="{00000000-0005-0000-0000-00006F200000}"/>
    <cellStyle name="Entrada 14 4 7 4 2" xfId="30883" xr:uid="{00000000-0005-0000-0000-000070200000}"/>
    <cellStyle name="Entrada 14 4 7 5" xfId="19262" xr:uid="{00000000-0005-0000-0000-000071200000}"/>
    <cellStyle name="Entrada 14 4 8" xfId="4719" xr:uid="{00000000-0005-0000-0000-000072200000}"/>
    <cellStyle name="Entrada 14 4 8 2" xfId="11101" xr:uid="{00000000-0005-0000-0000-000073200000}"/>
    <cellStyle name="Entrada 14 4 8 2 2" xfId="26209" xr:uid="{00000000-0005-0000-0000-000074200000}"/>
    <cellStyle name="Entrada 14 4 8 3" xfId="15899" xr:uid="{00000000-0005-0000-0000-000075200000}"/>
    <cellStyle name="Entrada 14 4 8 3 2" xfId="31007" xr:uid="{00000000-0005-0000-0000-000076200000}"/>
    <cellStyle name="Entrada 14 4 8 4" xfId="19827" xr:uid="{00000000-0005-0000-0000-000077200000}"/>
    <cellStyle name="Entrada 14 4 9" xfId="8580" xr:uid="{00000000-0005-0000-0000-000078200000}"/>
    <cellStyle name="Entrada 14 4 9 2" xfId="23688" xr:uid="{00000000-0005-0000-0000-000079200000}"/>
    <cellStyle name="Entrada 14 5" xfId="2039" xr:uid="{00000000-0005-0000-0000-00007A200000}"/>
    <cellStyle name="Entrada 14 5 10" xfId="14942" xr:uid="{00000000-0005-0000-0000-00007B200000}"/>
    <cellStyle name="Entrada 14 5 10 2" xfId="30050" xr:uid="{00000000-0005-0000-0000-00007C200000}"/>
    <cellStyle name="Entrada 14 5 11" xfId="17264" xr:uid="{00000000-0005-0000-0000-00007D200000}"/>
    <cellStyle name="Entrada 14 5 2" xfId="2799" xr:uid="{00000000-0005-0000-0000-00007E200000}"/>
    <cellStyle name="Entrada 14 5 2 2" xfId="5436" xr:uid="{00000000-0005-0000-0000-00007F200000}"/>
    <cellStyle name="Entrada 14 5 2 2 2" xfId="7185" xr:uid="{00000000-0005-0000-0000-000080200000}"/>
    <cellStyle name="Entrada 14 5 2 2 2 2" xfId="22293" xr:uid="{00000000-0005-0000-0000-000081200000}"/>
    <cellStyle name="Entrada 14 5 2 2 3" xfId="20544" xr:uid="{00000000-0005-0000-0000-000082200000}"/>
    <cellStyle name="Entrada 14 5 2 3" xfId="13775" xr:uid="{00000000-0005-0000-0000-000083200000}"/>
    <cellStyle name="Entrada 14 5 2 3 2" xfId="28883" xr:uid="{00000000-0005-0000-0000-000084200000}"/>
    <cellStyle name="Entrada 14 5 2 4" xfId="17907" xr:uid="{00000000-0005-0000-0000-000085200000}"/>
    <cellStyle name="Entrada 14 5 3" xfId="3102" xr:uid="{00000000-0005-0000-0000-000086200000}"/>
    <cellStyle name="Entrada 14 5 3 2" xfId="5739" xr:uid="{00000000-0005-0000-0000-000087200000}"/>
    <cellStyle name="Entrada 14 5 3 2 2" xfId="12050" xr:uid="{00000000-0005-0000-0000-000088200000}"/>
    <cellStyle name="Entrada 14 5 3 2 2 2" xfId="27158" xr:uid="{00000000-0005-0000-0000-000089200000}"/>
    <cellStyle name="Entrada 14 5 3 2 3" xfId="7968" xr:uid="{00000000-0005-0000-0000-00008A200000}"/>
    <cellStyle name="Entrada 14 5 3 2 3 2" xfId="23076" xr:uid="{00000000-0005-0000-0000-00008B200000}"/>
    <cellStyle name="Entrada 14 5 3 2 4" xfId="20847" xr:uid="{00000000-0005-0000-0000-00008C200000}"/>
    <cellStyle name="Entrada 14 5 3 3" xfId="9484" xr:uid="{00000000-0005-0000-0000-00008D200000}"/>
    <cellStyle name="Entrada 14 5 3 3 2" xfId="24592" xr:uid="{00000000-0005-0000-0000-00008E200000}"/>
    <cellStyle name="Entrada 14 5 3 4" xfId="9227" xr:uid="{00000000-0005-0000-0000-00008F200000}"/>
    <cellStyle name="Entrada 14 5 3 4 2" xfId="24335" xr:uid="{00000000-0005-0000-0000-000090200000}"/>
    <cellStyle name="Entrada 14 5 3 5" xfId="18210" xr:uid="{00000000-0005-0000-0000-000091200000}"/>
    <cellStyle name="Entrada 14 5 4" xfId="3428" xr:uid="{00000000-0005-0000-0000-000092200000}"/>
    <cellStyle name="Entrada 14 5 4 2" xfId="6065" xr:uid="{00000000-0005-0000-0000-000093200000}"/>
    <cellStyle name="Entrada 14 5 4 2 2" xfId="12376" xr:uid="{00000000-0005-0000-0000-000094200000}"/>
    <cellStyle name="Entrada 14 5 4 2 2 2" xfId="27484" xr:uid="{00000000-0005-0000-0000-000095200000}"/>
    <cellStyle name="Entrada 14 5 4 2 3" xfId="16151" xr:uid="{00000000-0005-0000-0000-000096200000}"/>
    <cellStyle name="Entrada 14 5 4 2 3 2" xfId="31259" xr:uid="{00000000-0005-0000-0000-000097200000}"/>
    <cellStyle name="Entrada 14 5 4 2 4" xfId="21173" xr:uid="{00000000-0005-0000-0000-000098200000}"/>
    <cellStyle name="Entrada 14 5 4 3" xfId="9810" xr:uid="{00000000-0005-0000-0000-000099200000}"/>
    <cellStyle name="Entrada 14 5 4 3 2" xfId="24918" xr:uid="{00000000-0005-0000-0000-00009A200000}"/>
    <cellStyle name="Entrada 14 5 4 4" xfId="15149" xr:uid="{00000000-0005-0000-0000-00009B200000}"/>
    <cellStyle name="Entrada 14 5 4 4 2" xfId="30257" xr:uid="{00000000-0005-0000-0000-00009C200000}"/>
    <cellStyle name="Entrada 14 5 4 5" xfId="18536" xr:uid="{00000000-0005-0000-0000-00009D200000}"/>
    <cellStyle name="Entrada 14 5 5" xfId="3734" xr:uid="{00000000-0005-0000-0000-00009E200000}"/>
    <cellStyle name="Entrada 14 5 5 2" xfId="6371" xr:uid="{00000000-0005-0000-0000-00009F200000}"/>
    <cellStyle name="Entrada 14 5 5 2 2" xfId="12682" xr:uid="{00000000-0005-0000-0000-0000A0200000}"/>
    <cellStyle name="Entrada 14 5 5 2 2 2" xfId="27790" xr:uid="{00000000-0005-0000-0000-0000A1200000}"/>
    <cellStyle name="Entrada 14 5 5 2 3" xfId="15285" xr:uid="{00000000-0005-0000-0000-0000A2200000}"/>
    <cellStyle name="Entrada 14 5 5 2 3 2" xfId="30393" xr:uid="{00000000-0005-0000-0000-0000A3200000}"/>
    <cellStyle name="Entrada 14 5 5 2 4" xfId="21479" xr:uid="{00000000-0005-0000-0000-0000A4200000}"/>
    <cellStyle name="Entrada 14 5 5 3" xfId="10116" xr:uid="{00000000-0005-0000-0000-0000A5200000}"/>
    <cellStyle name="Entrada 14 5 5 3 2" xfId="25224" xr:uid="{00000000-0005-0000-0000-0000A6200000}"/>
    <cellStyle name="Entrada 14 5 5 4" xfId="15566" xr:uid="{00000000-0005-0000-0000-0000A7200000}"/>
    <cellStyle name="Entrada 14 5 5 4 2" xfId="30674" xr:uid="{00000000-0005-0000-0000-0000A8200000}"/>
    <cellStyle name="Entrada 14 5 5 5" xfId="18842" xr:uid="{00000000-0005-0000-0000-0000A9200000}"/>
    <cellStyle name="Entrada 14 5 6" xfId="4111" xr:uid="{00000000-0005-0000-0000-0000AA200000}"/>
    <cellStyle name="Entrada 14 5 6 2" xfId="6748" xr:uid="{00000000-0005-0000-0000-0000AB200000}"/>
    <cellStyle name="Entrada 14 5 6 2 2" xfId="13059" xr:uid="{00000000-0005-0000-0000-0000AC200000}"/>
    <cellStyle name="Entrada 14 5 6 2 2 2" xfId="28167" xr:uid="{00000000-0005-0000-0000-0000AD200000}"/>
    <cellStyle name="Entrada 14 5 6 2 3" xfId="16733" xr:uid="{00000000-0005-0000-0000-0000AE200000}"/>
    <cellStyle name="Entrada 14 5 6 2 3 2" xfId="31841" xr:uid="{00000000-0005-0000-0000-0000AF200000}"/>
    <cellStyle name="Entrada 14 5 6 2 4" xfId="21856" xr:uid="{00000000-0005-0000-0000-0000B0200000}"/>
    <cellStyle name="Entrada 14 5 6 3" xfId="10493" xr:uid="{00000000-0005-0000-0000-0000B1200000}"/>
    <cellStyle name="Entrada 14 5 6 3 2" xfId="25601" xr:uid="{00000000-0005-0000-0000-0000B2200000}"/>
    <cellStyle name="Entrada 14 5 6 4" xfId="15300" xr:uid="{00000000-0005-0000-0000-0000B3200000}"/>
    <cellStyle name="Entrada 14 5 6 4 2" xfId="30408" xr:uid="{00000000-0005-0000-0000-0000B4200000}"/>
    <cellStyle name="Entrada 14 5 6 5" xfId="19219" xr:uid="{00000000-0005-0000-0000-0000B5200000}"/>
    <cellStyle name="Entrada 14 5 7" xfId="4676" xr:uid="{00000000-0005-0000-0000-0000B6200000}"/>
    <cellStyle name="Entrada 14 5 7 2" xfId="11058" xr:uid="{00000000-0005-0000-0000-0000B7200000}"/>
    <cellStyle name="Entrada 14 5 7 2 2" xfId="26166" xr:uid="{00000000-0005-0000-0000-0000B8200000}"/>
    <cellStyle name="Entrada 14 5 7 3" xfId="14796" xr:uid="{00000000-0005-0000-0000-0000B9200000}"/>
    <cellStyle name="Entrada 14 5 7 3 2" xfId="29904" xr:uid="{00000000-0005-0000-0000-0000BA200000}"/>
    <cellStyle name="Entrada 14 5 7 4" xfId="19784" xr:uid="{00000000-0005-0000-0000-0000BB200000}"/>
    <cellStyle name="Entrada 14 5 8" xfId="8537" xr:uid="{00000000-0005-0000-0000-0000BC200000}"/>
    <cellStyle name="Entrada 14 5 8 2" xfId="23645" xr:uid="{00000000-0005-0000-0000-0000BD200000}"/>
    <cellStyle name="Entrada 14 5 9" xfId="15739" xr:uid="{00000000-0005-0000-0000-0000BE200000}"/>
    <cellStyle name="Entrada 14 5 9 2" xfId="30847" xr:uid="{00000000-0005-0000-0000-0000BF200000}"/>
    <cellStyle name="Entrada 15" xfId="1147" xr:uid="{00000000-0005-0000-0000-0000C0200000}"/>
    <cellStyle name="Entrada 15 2" xfId="1863" xr:uid="{00000000-0005-0000-0000-0000C1200000}"/>
    <cellStyle name="Entrada 15 2 10" xfId="8364" xr:uid="{00000000-0005-0000-0000-0000C2200000}"/>
    <cellStyle name="Entrada 15 2 10 2" xfId="23472" xr:uid="{00000000-0005-0000-0000-0000C3200000}"/>
    <cellStyle name="Entrada 15 2 11" xfId="14147" xr:uid="{00000000-0005-0000-0000-0000C4200000}"/>
    <cellStyle name="Entrada 15 2 11 2" xfId="29255" xr:uid="{00000000-0005-0000-0000-0000C5200000}"/>
    <cellStyle name="Entrada 15 2 12" xfId="14634" xr:uid="{00000000-0005-0000-0000-0000C6200000}"/>
    <cellStyle name="Entrada 15 2 12 2" xfId="29742" xr:uid="{00000000-0005-0000-0000-0000C7200000}"/>
    <cellStyle name="Entrada 15 2 13" xfId="17088" xr:uid="{00000000-0005-0000-0000-0000C8200000}"/>
    <cellStyle name="Entrada 15 2 2" xfId="2423" xr:uid="{00000000-0005-0000-0000-0000C9200000}"/>
    <cellStyle name="Entrada 15 2 2 2" xfId="5060" xr:uid="{00000000-0005-0000-0000-0000CA200000}"/>
    <cellStyle name="Entrada 15 2 2 2 2" xfId="11424" xr:uid="{00000000-0005-0000-0000-0000CB200000}"/>
    <cellStyle name="Entrada 15 2 2 2 2 2" xfId="26532" xr:uid="{00000000-0005-0000-0000-0000CC200000}"/>
    <cellStyle name="Entrada 15 2 2 2 3" xfId="14433" xr:uid="{00000000-0005-0000-0000-0000CD200000}"/>
    <cellStyle name="Entrada 15 2 2 2 3 2" xfId="29541" xr:uid="{00000000-0005-0000-0000-0000CE200000}"/>
    <cellStyle name="Entrada 15 2 2 2 4" xfId="20168" xr:uid="{00000000-0005-0000-0000-0000CF200000}"/>
    <cellStyle name="Entrada 15 2 2 3" xfId="8890" xr:uid="{00000000-0005-0000-0000-0000D0200000}"/>
    <cellStyle name="Entrada 15 2 2 3 2" xfId="23998" xr:uid="{00000000-0005-0000-0000-0000D1200000}"/>
    <cellStyle name="Entrada 15 2 3" xfId="2197" xr:uid="{00000000-0005-0000-0000-0000D2200000}"/>
    <cellStyle name="Entrada 15 2 3 2" xfId="4834" xr:uid="{00000000-0005-0000-0000-0000D3200000}"/>
    <cellStyle name="Entrada 15 2 3 2 2" xfId="13862" xr:uid="{00000000-0005-0000-0000-0000D4200000}"/>
    <cellStyle name="Entrada 15 2 3 2 2 2" xfId="28970" xr:uid="{00000000-0005-0000-0000-0000D5200000}"/>
    <cellStyle name="Entrada 15 2 3 2 3" xfId="19942" xr:uid="{00000000-0005-0000-0000-0000D6200000}"/>
    <cellStyle name="Entrada 15 2 3 3" xfId="16138" xr:uid="{00000000-0005-0000-0000-0000D7200000}"/>
    <cellStyle name="Entrada 15 2 3 3 2" xfId="31246" xr:uid="{00000000-0005-0000-0000-0000D8200000}"/>
    <cellStyle name="Entrada 15 2 3 4" xfId="17422" xr:uid="{00000000-0005-0000-0000-0000D9200000}"/>
    <cellStyle name="Entrada 15 2 4" xfId="2957" xr:uid="{00000000-0005-0000-0000-0000DA200000}"/>
    <cellStyle name="Entrada 15 2 4 2" xfId="5594" xr:uid="{00000000-0005-0000-0000-0000DB200000}"/>
    <cellStyle name="Entrada 15 2 4 2 2" xfId="11905" xr:uid="{00000000-0005-0000-0000-0000DC200000}"/>
    <cellStyle name="Entrada 15 2 4 2 2 2" xfId="27013" xr:uid="{00000000-0005-0000-0000-0000DD200000}"/>
    <cellStyle name="Entrada 15 2 4 2 3" xfId="14192" xr:uid="{00000000-0005-0000-0000-0000DE200000}"/>
    <cellStyle name="Entrada 15 2 4 2 3 2" xfId="29300" xr:uid="{00000000-0005-0000-0000-0000DF200000}"/>
    <cellStyle name="Entrada 15 2 4 2 4" xfId="20702" xr:uid="{00000000-0005-0000-0000-0000E0200000}"/>
    <cellStyle name="Entrada 15 2 4 3" xfId="9339" xr:uid="{00000000-0005-0000-0000-0000E1200000}"/>
    <cellStyle name="Entrada 15 2 4 3 2" xfId="24447" xr:uid="{00000000-0005-0000-0000-0000E2200000}"/>
    <cellStyle name="Entrada 15 2 4 4" xfId="7997" xr:uid="{00000000-0005-0000-0000-0000E3200000}"/>
    <cellStyle name="Entrada 15 2 4 4 2" xfId="23105" xr:uid="{00000000-0005-0000-0000-0000E4200000}"/>
    <cellStyle name="Entrada 15 2 4 5" xfId="18065" xr:uid="{00000000-0005-0000-0000-0000E5200000}"/>
    <cellStyle name="Entrada 15 2 5" xfId="3283" xr:uid="{00000000-0005-0000-0000-0000E6200000}"/>
    <cellStyle name="Entrada 15 2 5 2" xfId="5920" xr:uid="{00000000-0005-0000-0000-0000E7200000}"/>
    <cellStyle name="Entrada 15 2 5 2 2" xfId="12231" xr:uid="{00000000-0005-0000-0000-0000E8200000}"/>
    <cellStyle name="Entrada 15 2 5 2 2 2" xfId="27339" xr:uid="{00000000-0005-0000-0000-0000E9200000}"/>
    <cellStyle name="Entrada 15 2 5 2 3" xfId="15740" xr:uid="{00000000-0005-0000-0000-0000EA200000}"/>
    <cellStyle name="Entrada 15 2 5 2 3 2" xfId="30848" xr:uid="{00000000-0005-0000-0000-0000EB200000}"/>
    <cellStyle name="Entrada 15 2 5 2 4" xfId="21028" xr:uid="{00000000-0005-0000-0000-0000EC200000}"/>
    <cellStyle name="Entrada 15 2 5 3" xfId="9665" xr:uid="{00000000-0005-0000-0000-0000ED200000}"/>
    <cellStyle name="Entrada 15 2 5 3 2" xfId="24773" xr:uid="{00000000-0005-0000-0000-0000EE200000}"/>
    <cellStyle name="Entrada 15 2 5 4" xfId="14870" xr:uid="{00000000-0005-0000-0000-0000EF200000}"/>
    <cellStyle name="Entrada 15 2 5 4 2" xfId="29978" xr:uid="{00000000-0005-0000-0000-0000F0200000}"/>
    <cellStyle name="Entrada 15 2 5 5" xfId="18391" xr:uid="{00000000-0005-0000-0000-0000F1200000}"/>
    <cellStyle name="Entrada 15 2 6" xfId="3589" xr:uid="{00000000-0005-0000-0000-0000F2200000}"/>
    <cellStyle name="Entrada 15 2 6 2" xfId="6226" xr:uid="{00000000-0005-0000-0000-0000F3200000}"/>
    <cellStyle name="Entrada 15 2 6 2 2" xfId="12537" xr:uid="{00000000-0005-0000-0000-0000F4200000}"/>
    <cellStyle name="Entrada 15 2 6 2 2 2" xfId="27645" xr:uid="{00000000-0005-0000-0000-0000F5200000}"/>
    <cellStyle name="Entrada 15 2 6 2 3" xfId="14584" xr:uid="{00000000-0005-0000-0000-0000F6200000}"/>
    <cellStyle name="Entrada 15 2 6 2 3 2" xfId="29692" xr:uid="{00000000-0005-0000-0000-0000F7200000}"/>
    <cellStyle name="Entrada 15 2 6 2 4" xfId="21334" xr:uid="{00000000-0005-0000-0000-0000F8200000}"/>
    <cellStyle name="Entrada 15 2 6 3" xfId="9971" xr:uid="{00000000-0005-0000-0000-0000F9200000}"/>
    <cellStyle name="Entrada 15 2 6 3 2" xfId="25079" xr:uid="{00000000-0005-0000-0000-0000FA200000}"/>
    <cellStyle name="Entrada 15 2 6 4" xfId="15113" xr:uid="{00000000-0005-0000-0000-0000FB200000}"/>
    <cellStyle name="Entrada 15 2 6 4 2" xfId="30221" xr:uid="{00000000-0005-0000-0000-0000FC200000}"/>
    <cellStyle name="Entrada 15 2 6 5" xfId="18697" xr:uid="{00000000-0005-0000-0000-0000FD200000}"/>
    <cellStyle name="Entrada 15 2 7" xfId="3935" xr:uid="{00000000-0005-0000-0000-0000FE200000}"/>
    <cellStyle name="Entrada 15 2 7 2" xfId="6572" xr:uid="{00000000-0005-0000-0000-0000FF200000}"/>
    <cellStyle name="Entrada 15 2 7 2 2" xfId="12883" xr:uid="{00000000-0005-0000-0000-000000210000}"/>
    <cellStyle name="Entrada 15 2 7 2 2 2" xfId="27991" xr:uid="{00000000-0005-0000-0000-000001210000}"/>
    <cellStyle name="Entrada 15 2 7 2 3" xfId="16588" xr:uid="{00000000-0005-0000-0000-000002210000}"/>
    <cellStyle name="Entrada 15 2 7 2 3 2" xfId="31696" xr:uid="{00000000-0005-0000-0000-000003210000}"/>
    <cellStyle name="Entrada 15 2 7 2 4" xfId="21680" xr:uid="{00000000-0005-0000-0000-000004210000}"/>
    <cellStyle name="Entrada 15 2 7 3" xfId="10317" xr:uid="{00000000-0005-0000-0000-000005210000}"/>
    <cellStyle name="Entrada 15 2 7 3 2" xfId="25425" xr:uid="{00000000-0005-0000-0000-000006210000}"/>
    <cellStyle name="Entrada 15 2 7 4" xfId="14379" xr:uid="{00000000-0005-0000-0000-000007210000}"/>
    <cellStyle name="Entrada 15 2 7 4 2" xfId="29487" xr:uid="{00000000-0005-0000-0000-000008210000}"/>
    <cellStyle name="Entrada 15 2 7 5" xfId="19043" xr:uid="{00000000-0005-0000-0000-000009210000}"/>
    <cellStyle name="Entrada 15 2 8" xfId="4282" xr:uid="{00000000-0005-0000-0000-00000A210000}"/>
    <cellStyle name="Entrada 15 2 8 2" xfId="6919" xr:uid="{00000000-0005-0000-0000-00000B210000}"/>
    <cellStyle name="Entrada 15 2 8 2 2" xfId="13230" xr:uid="{00000000-0005-0000-0000-00000C210000}"/>
    <cellStyle name="Entrada 15 2 8 2 2 2" xfId="28338" xr:uid="{00000000-0005-0000-0000-00000D210000}"/>
    <cellStyle name="Entrada 15 2 8 2 3" xfId="16894" xr:uid="{00000000-0005-0000-0000-00000E210000}"/>
    <cellStyle name="Entrada 15 2 8 2 3 2" xfId="32002" xr:uid="{00000000-0005-0000-0000-00000F210000}"/>
    <cellStyle name="Entrada 15 2 8 2 4" xfId="22027" xr:uid="{00000000-0005-0000-0000-000010210000}"/>
    <cellStyle name="Entrada 15 2 8 3" xfId="10664" xr:uid="{00000000-0005-0000-0000-000011210000}"/>
    <cellStyle name="Entrada 15 2 8 3 2" xfId="25772" xr:uid="{00000000-0005-0000-0000-000012210000}"/>
    <cellStyle name="Entrada 15 2 8 4" xfId="14563" xr:uid="{00000000-0005-0000-0000-000013210000}"/>
    <cellStyle name="Entrada 15 2 8 4 2" xfId="29671" xr:uid="{00000000-0005-0000-0000-000014210000}"/>
    <cellStyle name="Entrada 15 2 8 5" xfId="19390" xr:uid="{00000000-0005-0000-0000-000015210000}"/>
    <cellStyle name="Entrada 15 2 9" xfId="4500" xr:uid="{00000000-0005-0000-0000-000016210000}"/>
    <cellStyle name="Entrada 15 2 9 2" xfId="10882" xr:uid="{00000000-0005-0000-0000-000017210000}"/>
    <cellStyle name="Entrada 15 2 9 2 2" xfId="25990" xr:uid="{00000000-0005-0000-0000-000018210000}"/>
    <cellStyle name="Entrada 15 2 9 3" xfId="8177" xr:uid="{00000000-0005-0000-0000-000019210000}"/>
    <cellStyle name="Entrada 15 2 9 3 2" xfId="23285" xr:uid="{00000000-0005-0000-0000-00001A210000}"/>
    <cellStyle name="Entrada 15 2 9 4" xfId="19608" xr:uid="{00000000-0005-0000-0000-00001B210000}"/>
    <cellStyle name="Entrada 15 3" xfId="1846" xr:uid="{00000000-0005-0000-0000-00001C210000}"/>
    <cellStyle name="Entrada 15 3 10" xfId="8219" xr:uid="{00000000-0005-0000-0000-00001D210000}"/>
    <cellStyle name="Entrada 15 3 10 2" xfId="23327" xr:uid="{00000000-0005-0000-0000-00001E210000}"/>
    <cellStyle name="Entrada 15 3 11" xfId="15470" xr:uid="{00000000-0005-0000-0000-00001F210000}"/>
    <cellStyle name="Entrada 15 3 11 2" xfId="30578" xr:uid="{00000000-0005-0000-0000-000020210000}"/>
    <cellStyle name="Entrada 15 3 12" xfId="17071" xr:uid="{00000000-0005-0000-0000-000021210000}"/>
    <cellStyle name="Entrada 15 3 2" xfId="2406" xr:uid="{00000000-0005-0000-0000-000022210000}"/>
    <cellStyle name="Entrada 15 3 2 2" xfId="5043" xr:uid="{00000000-0005-0000-0000-000023210000}"/>
    <cellStyle name="Entrada 15 3 2 2 2" xfId="11407" xr:uid="{00000000-0005-0000-0000-000024210000}"/>
    <cellStyle name="Entrada 15 3 2 2 2 2" xfId="26515" xr:uid="{00000000-0005-0000-0000-000025210000}"/>
    <cellStyle name="Entrada 15 3 2 2 3" xfId="11670" xr:uid="{00000000-0005-0000-0000-000026210000}"/>
    <cellStyle name="Entrada 15 3 2 2 3 2" xfId="26778" xr:uid="{00000000-0005-0000-0000-000027210000}"/>
    <cellStyle name="Entrada 15 3 2 2 4" xfId="20151" xr:uid="{00000000-0005-0000-0000-000028210000}"/>
    <cellStyle name="Entrada 15 3 2 3" xfId="8873" xr:uid="{00000000-0005-0000-0000-000029210000}"/>
    <cellStyle name="Entrada 15 3 2 3 2" xfId="23981" xr:uid="{00000000-0005-0000-0000-00002A210000}"/>
    <cellStyle name="Entrada 15 3 2 4" xfId="14922" xr:uid="{00000000-0005-0000-0000-00002B210000}"/>
    <cellStyle name="Entrada 15 3 2 4 2" xfId="30030" xr:uid="{00000000-0005-0000-0000-00002C210000}"/>
    <cellStyle name="Entrada 15 3 2 5" xfId="11682" xr:uid="{00000000-0005-0000-0000-00002D210000}"/>
    <cellStyle name="Entrada 15 3 2 5 2" xfId="26790" xr:uid="{00000000-0005-0000-0000-00002E210000}"/>
    <cellStyle name="Entrada 15 3 2 6" xfId="17597" xr:uid="{00000000-0005-0000-0000-00002F210000}"/>
    <cellStyle name="Entrada 15 3 3" xfId="2214" xr:uid="{00000000-0005-0000-0000-000030210000}"/>
    <cellStyle name="Entrada 15 3 3 2" xfId="4851" xr:uid="{00000000-0005-0000-0000-000031210000}"/>
    <cellStyle name="Entrada 15 3 3 2 2" xfId="14955" xr:uid="{00000000-0005-0000-0000-000032210000}"/>
    <cellStyle name="Entrada 15 3 3 2 2 2" xfId="30063" xr:uid="{00000000-0005-0000-0000-000033210000}"/>
    <cellStyle name="Entrada 15 3 3 2 3" xfId="19959" xr:uid="{00000000-0005-0000-0000-000034210000}"/>
    <cellStyle name="Entrada 15 3 3 3" xfId="15577" xr:uid="{00000000-0005-0000-0000-000035210000}"/>
    <cellStyle name="Entrada 15 3 3 3 2" xfId="30685" xr:uid="{00000000-0005-0000-0000-000036210000}"/>
    <cellStyle name="Entrada 15 3 3 4" xfId="17439" xr:uid="{00000000-0005-0000-0000-000037210000}"/>
    <cellStyle name="Entrada 15 3 4" xfId="2940" xr:uid="{00000000-0005-0000-0000-000038210000}"/>
    <cellStyle name="Entrada 15 3 4 2" xfId="5577" xr:uid="{00000000-0005-0000-0000-000039210000}"/>
    <cellStyle name="Entrada 15 3 4 2 2" xfId="11888" xr:uid="{00000000-0005-0000-0000-00003A210000}"/>
    <cellStyle name="Entrada 15 3 4 2 2 2" xfId="26996" xr:uid="{00000000-0005-0000-0000-00003B210000}"/>
    <cellStyle name="Entrada 15 3 4 2 3" xfId="15341" xr:uid="{00000000-0005-0000-0000-00003C210000}"/>
    <cellStyle name="Entrada 15 3 4 2 3 2" xfId="30449" xr:uid="{00000000-0005-0000-0000-00003D210000}"/>
    <cellStyle name="Entrada 15 3 4 2 4" xfId="20685" xr:uid="{00000000-0005-0000-0000-00003E210000}"/>
    <cellStyle name="Entrada 15 3 4 3" xfId="9322" xr:uid="{00000000-0005-0000-0000-00003F210000}"/>
    <cellStyle name="Entrada 15 3 4 3 2" xfId="24430" xr:uid="{00000000-0005-0000-0000-000040210000}"/>
    <cellStyle name="Entrada 15 3 4 4" xfId="15700" xr:uid="{00000000-0005-0000-0000-000041210000}"/>
    <cellStyle name="Entrada 15 3 4 4 2" xfId="30808" xr:uid="{00000000-0005-0000-0000-000042210000}"/>
    <cellStyle name="Entrada 15 3 4 5" xfId="18048" xr:uid="{00000000-0005-0000-0000-000043210000}"/>
    <cellStyle name="Entrada 15 3 5" xfId="3266" xr:uid="{00000000-0005-0000-0000-000044210000}"/>
    <cellStyle name="Entrada 15 3 5 2" xfId="5903" xr:uid="{00000000-0005-0000-0000-000045210000}"/>
    <cellStyle name="Entrada 15 3 5 2 2" xfId="12214" xr:uid="{00000000-0005-0000-0000-000046210000}"/>
    <cellStyle name="Entrada 15 3 5 2 2 2" xfId="27322" xr:uid="{00000000-0005-0000-0000-000047210000}"/>
    <cellStyle name="Entrada 15 3 5 2 3" xfId="15886" xr:uid="{00000000-0005-0000-0000-000048210000}"/>
    <cellStyle name="Entrada 15 3 5 2 3 2" xfId="30994" xr:uid="{00000000-0005-0000-0000-000049210000}"/>
    <cellStyle name="Entrada 15 3 5 2 4" xfId="21011" xr:uid="{00000000-0005-0000-0000-00004A210000}"/>
    <cellStyle name="Entrada 15 3 5 3" xfId="9648" xr:uid="{00000000-0005-0000-0000-00004B210000}"/>
    <cellStyle name="Entrada 15 3 5 3 2" xfId="24756" xr:uid="{00000000-0005-0000-0000-00004C210000}"/>
    <cellStyle name="Entrada 15 3 5 4" xfId="15155" xr:uid="{00000000-0005-0000-0000-00004D210000}"/>
    <cellStyle name="Entrada 15 3 5 4 2" xfId="30263" xr:uid="{00000000-0005-0000-0000-00004E210000}"/>
    <cellStyle name="Entrada 15 3 5 5" xfId="18374" xr:uid="{00000000-0005-0000-0000-00004F210000}"/>
    <cellStyle name="Entrada 15 3 6" xfId="3572" xr:uid="{00000000-0005-0000-0000-000050210000}"/>
    <cellStyle name="Entrada 15 3 6 2" xfId="6209" xr:uid="{00000000-0005-0000-0000-000051210000}"/>
    <cellStyle name="Entrada 15 3 6 2 2" xfId="12520" xr:uid="{00000000-0005-0000-0000-000052210000}"/>
    <cellStyle name="Entrada 15 3 6 2 2 2" xfId="27628" xr:uid="{00000000-0005-0000-0000-000053210000}"/>
    <cellStyle name="Entrada 15 3 6 2 3" xfId="16555" xr:uid="{00000000-0005-0000-0000-000054210000}"/>
    <cellStyle name="Entrada 15 3 6 2 3 2" xfId="31663" xr:uid="{00000000-0005-0000-0000-000055210000}"/>
    <cellStyle name="Entrada 15 3 6 2 4" xfId="21317" xr:uid="{00000000-0005-0000-0000-000056210000}"/>
    <cellStyle name="Entrada 15 3 6 3" xfId="9954" xr:uid="{00000000-0005-0000-0000-000057210000}"/>
    <cellStyle name="Entrada 15 3 6 3 2" xfId="25062" xr:uid="{00000000-0005-0000-0000-000058210000}"/>
    <cellStyle name="Entrada 15 3 6 4" xfId="14772" xr:uid="{00000000-0005-0000-0000-000059210000}"/>
    <cellStyle name="Entrada 15 3 6 4 2" xfId="29880" xr:uid="{00000000-0005-0000-0000-00005A210000}"/>
    <cellStyle name="Entrada 15 3 6 5" xfId="18680" xr:uid="{00000000-0005-0000-0000-00005B210000}"/>
    <cellStyle name="Entrada 15 3 7" xfId="3918" xr:uid="{00000000-0005-0000-0000-00005C210000}"/>
    <cellStyle name="Entrada 15 3 7 2" xfId="6555" xr:uid="{00000000-0005-0000-0000-00005D210000}"/>
    <cellStyle name="Entrada 15 3 7 2 2" xfId="12866" xr:uid="{00000000-0005-0000-0000-00005E210000}"/>
    <cellStyle name="Entrada 15 3 7 2 2 2" xfId="27974" xr:uid="{00000000-0005-0000-0000-00005F210000}"/>
    <cellStyle name="Entrada 15 3 7 2 3" xfId="16571" xr:uid="{00000000-0005-0000-0000-000060210000}"/>
    <cellStyle name="Entrada 15 3 7 2 3 2" xfId="31679" xr:uid="{00000000-0005-0000-0000-000061210000}"/>
    <cellStyle name="Entrada 15 3 7 2 4" xfId="21663" xr:uid="{00000000-0005-0000-0000-000062210000}"/>
    <cellStyle name="Entrada 15 3 7 3" xfId="10300" xr:uid="{00000000-0005-0000-0000-000063210000}"/>
    <cellStyle name="Entrada 15 3 7 3 2" xfId="25408" xr:uid="{00000000-0005-0000-0000-000064210000}"/>
    <cellStyle name="Entrada 15 3 7 4" xfId="14083" xr:uid="{00000000-0005-0000-0000-000065210000}"/>
    <cellStyle name="Entrada 15 3 7 4 2" xfId="29191" xr:uid="{00000000-0005-0000-0000-000066210000}"/>
    <cellStyle name="Entrada 15 3 7 5" xfId="19026" xr:uid="{00000000-0005-0000-0000-000067210000}"/>
    <cellStyle name="Entrada 15 3 8" xfId="4483" xr:uid="{00000000-0005-0000-0000-000068210000}"/>
    <cellStyle name="Entrada 15 3 8 2" xfId="10865" xr:uid="{00000000-0005-0000-0000-000069210000}"/>
    <cellStyle name="Entrada 15 3 8 2 2" xfId="25973" xr:uid="{00000000-0005-0000-0000-00006A210000}"/>
    <cellStyle name="Entrada 15 3 8 3" xfId="16293" xr:uid="{00000000-0005-0000-0000-00006B210000}"/>
    <cellStyle name="Entrada 15 3 8 3 2" xfId="31401" xr:uid="{00000000-0005-0000-0000-00006C210000}"/>
    <cellStyle name="Entrada 15 3 8 4" xfId="19591" xr:uid="{00000000-0005-0000-0000-00006D210000}"/>
    <cellStyle name="Entrada 15 3 9" xfId="8347" xr:uid="{00000000-0005-0000-0000-00006E210000}"/>
    <cellStyle name="Entrada 15 3 9 2" xfId="23455" xr:uid="{00000000-0005-0000-0000-00006F210000}"/>
    <cellStyle name="Entrada 15 4" xfId="2083" xr:uid="{00000000-0005-0000-0000-000070210000}"/>
    <cellStyle name="Entrada 15 4 10" xfId="15229" xr:uid="{00000000-0005-0000-0000-000071210000}"/>
    <cellStyle name="Entrada 15 4 10 2" xfId="30337" xr:uid="{00000000-0005-0000-0000-000072210000}"/>
    <cellStyle name="Entrada 15 4 11" xfId="16488" xr:uid="{00000000-0005-0000-0000-000073210000}"/>
    <cellStyle name="Entrada 15 4 11 2" xfId="31596" xr:uid="{00000000-0005-0000-0000-000074210000}"/>
    <cellStyle name="Entrada 15 4 12" xfId="17308" xr:uid="{00000000-0005-0000-0000-000075210000}"/>
    <cellStyle name="Entrada 15 4 2" xfId="2573" xr:uid="{00000000-0005-0000-0000-000076210000}"/>
    <cellStyle name="Entrada 15 4 2 2" xfId="5210" xr:uid="{00000000-0005-0000-0000-000077210000}"/>
    <cellStyle name="Entrada 15 4 2 2 2" xfId="11574" xr:uid="{00000000-0005-0000-0000-000078210000}"/>
    <cellStyle name="Entrada 15 4 2 2 2 2" xfId="26682" xr:uid="{00000000-0005-0000-0000-000079210000}"/>
    <cellStyle name="Entrada 15 4 2 2 3" xfId="15673" xr:uid="{00000000-0005-0000-0000-00007A210000}"/>
    <cellStyle name="Entrada 15 4 2 2 3 2" xfId="30781" xr:uid="{00000000-0005-0000-0000-00007B210000}"/>
    <cellStyle name="Entrada 15 4 2 2 4" xfId="20318" xr:uid="{00000000-0005-0000-0000-00007C210000}"/>
    <cellStyle name="Entrada 15 4 2 3" xfId="9040" xr:uid="{00000000-0005-0000-0000-00007D210000}"/>
    <cellStyle name="Entrada 15 4 2 3 2" xfId="24148" xr:uid="{00000000-0005-0000-0000-00007E210000}"/>
    <cellStyle name="Entrada 15 4 2 4" xfId="7519" xr:uid="{00000000-0005-0000-0000-00007F210000}"/>
    <cellStyle name="Entrada 15 4 2 4 2" xfId="22627" xr:uid="{00000000-0005-0000-0000-000080210000}"/>
    <cellStyle name="Entrada 15 4 2 5" xfId="15877" xr:uid="{00000000-0005-0000-0000-000081210000}"/>
    <cellStyle name="Entrada 15 4 2 5 2" xfId="30985" xr:uid="{00000000-0005-0000-0000-000082210000}"/>
    <cellStyle name="Entrada 15 4 2 6" xfId="17681" xr:uid="{00000000-0005-0000-0000-000083210000}"/>
    <cellStyle name="Entrada 15 4 3" xfId="2843" xr:uid="{00000000-0005-0000-0000-000084210000}"/>
    <cellStyle name="Entrada 15 4 3 2" xfId="5480" xr:uid="{00000000-0005-0000-0000-000085210000}"/>
    <cellStyle name="Entrada 15 4 3 2 2" xfId="13640" xr:uid="{00000000-0005-0000-0000-000086210000}"/>
    <cellStyle name="Entrada 15 4 3 2 2 2" xfId="28748" xr:uid="{00000000-0005-0000-0000-000087210000}"/>
    <cellStyle name="Entrada 15 4 3 2 3" xfId="20588" xr:uid="{00000000-0005-0000-0000-000088210000}"/>
    <cellStyle name="Entrada 15 4 3 3" xfId="14966" xr:uid="{00000000-0005-0000-0000-000089210000}"/>
    <cellStyle name="Entrada 15 4 3 3 2" xfId="30074" xr:uid="{00000000-0005-0000-0000-00008A210000}"/>
    <cellStyle name="Entrada 15 4 3 4" xfId="17951" xr:uid="{00000000-0005-0000-0000-00008B210000}"/>
    <cellStyle name="Entrada 15 4 4" xfId="3146" xr:uid="{00000000-0005-0000-0000-00008C210000}"/>
    <cellStyle name="Entrada 15 4 4 2" xfId="5783" xr:uid="{00000000-0005-0000-0000-00008D210000}"/>
    <cellStyle name="Entrada 15 4 4 2 2" xfId="12094" xr:uid="{00000000-0005-0000-0000-00008E210000}"/>
    <cellStyle name="Entrada 15 4 4 2 2 2" xfId="27202" xr:uid="{00000000-0005-0000-0000-00008F210000}"/>
    <cellStyle name="Entrada 15 4 4 2 3" xfId="15035" xr:uid="{00000000-0005-0000-0000-000090210000}"/>
    <cellStyle name="Entrada 15 4 4 2 3 2" xfId="30143" xr:uid="{00000000-0005-0000-0000-000091210000}"/>
    <cellStyle name="Entrada 15 4 4 2 4" xfId="20891" xr:uid="{00000000-0005-0000-0000-000092210000}"/>
    <cellStyle name="Entrada 15 4 4 3" xfId="9528" xr:uid="{00000000-0005-0000-0000-000093210000}"/>
    <cellStyle name="Entrada 15 4 4 3 2" xfId="24636" xr:uid="{00000000-0005-0000-0000-000094210000}"/>
    <cellStyle name="Entrada 15 4 4 4" xfId="14038" xr:uid="{00000000-0005-0000-0000-000095210000}"/>
    <cellStyle name="Entrada 15 4 4 4 2" xfId="29146" xr:uid="{00000000-0005-0000-0000-000096210000}"/>
    <cellStyle name="Entrada 15 4 4 5" xfId="18254" xr:uid="{00000000-0005-0000-0000-000097210000}"/>
    <cellStyle name="Entrada 15 4 5" xfId="3472" xr:uid="{00000000-0005-0000-0000-000098210000}"/>
    <cellStyle name="Entrada 15 4 5 2" xfId="6109" xr:uid="{00000000-0005-0000-0000-000099210000}"/>
    <cellStyle name="Entrada 15 4 5 2 2" xfId="12420" xr:uid="{00000000-0005-0000-0000-00009A210000}"/>
    <cellStyle name="Entrada 15 4 5 2 2 2" xfId="27528" xr:uid="{00000000-0005-0000-0000-00009B210000}"/>
    <cellStyle name="Entrada 15 4 5 2 3" xfId="15074" xr:uid="{00000000-0005-0000-0000-00009C210000}"/>
    <cellStyle name="Entrada 15 4 5 2 3 2" xfId="30182" xr:uid="{00000000-0005-0000-0000-00009D210000}"/>
    <cellStyle name="Entrada 15 4 5 2 4" xfId="21217" xr:uid="{00000000-0005-0000-0000-00009E210000}"/>
    <cellStyle name="Entrada 15 4 5 3" xfId="9854" xr:uid="{00000000-0005-0000-0000-00009F210000}"/>
    <cellStyle name="Entrada 15 4 5 3 2" xfId="24962" xr:uid="{00000000-0005-0000-0000-0000A0210000}"/>
    <cellStyle name="Entrada 15 4 5 4" xfId="7392" xr:uid="{00000000-0005-0000-0000-0000A1210000}"/>
    <cellStyle name="Entrada 15 4 5 4 2" xfId="22500" xr:uid="{00000000-0005-0000-0000-0000A2210000}"/>
    <cellStyle name="Entrada 15 4 5 5" xfId="18580" xr:uid="{00000000-0005-0000-0000-0000A3210000}"/>
    <cellStyle name="Entrada 15 4 6" xfId="3778" xr:uid="{00000000-0005-0000-0000-0000A4210000}"/>
    <cellStyle name="Entrada 15 4 6 2" xfId="6415" xr:uid="{00000000-0005-0000-0000-0000A5210000}"/>
    <cellStyle name="Entrada 15 4 6 2 2" xfId="12726" xr:uid="{00000000-0005-0000-0000-0000A6210000}"/>
    <cellStyle name="Entrada 15 4 6 2 2 2" xfId="27834" xr:uid="{00000000-0005-0000-0000-0000A7210000}"/>
    <cellStyle name="Entrada 15 4 6 2 3" xfId="15766" xr:uid="{00000000-0005-0000-0000-0000A8210000}"/>
    <cellStyle name="Entrada 15 4 6 2 3 2" xfId="30874" xr:uid="{00000000-0005-0000-0000-0000A9210000}"/>
    <cellStyle name="Entrada 15 4 6 2 4" xfId="21523" xr:uid="{00000000-0005-0000-0000-0000AA210000}"/>
    <cellStyle name="Entrada 15 4 6 3" xfId="10160" xr:uid="{00000000-0005-0000-0000-0000AB210000}"/>
    <cellStyle name="Entrada 15 4 6 3 2" xfId="25268" xr:uid="{00000000-0005-0000-0000-0000AC210000}"/>
    <cellStyle name="Entrada 15 4 6 4" xfId="16508" xr:uid="{00000000-0005-0000-0000-0000AD210000}"/>
    <cellStyle name="Entrada 15 4 6 4 2" xfId="31616" xr:uid="{00000000-0005-0000-0000-0000AE210000}"/>
    <cellStyle name="Entrada 15 4 6 5" xfId="18886" xr:uid="{00000000-0005-0000-0000-0000AF210000}"/>
    <cellStyle name="Entrada 15 4 7" xfId="4155" xr:uid="{00000000-0005-0000-0000-0000B0210000}"/>
    <cellStyle name="Entrada 15 4 7 2" xfId="6792" xr:uid="{00000000-0005-0000-0000-0000B1210000}"/>
    <cellStyle name="Entrada 15 4 7 2 2" xfId="13103" xr:uid="{00000000-0005-0000-0000-0000B2210000}"/>
    <cellStyle name="Entrada 15 4 7 2 2 2" xfId="28211" xr:uid="{00000000-0005-0000-0000-0000B3210000}"/>
    <cellStyle name="Entrada 15 4 7 2 3" xfId="16777" xr:uid="{00000000-0005-0000-0000-0000B4210000}"/>
    <cellStyle name="Entrada 15 4 7 2 3 2" xfId="31885" xr:uid="{00000000-0005-0000-0000-0000B5210000}"/>
    <cellStyle name="Entrada 15 4 7 2 4" xfId="21900" xr:uid="{00000000-0005-0000-0000-0000B6210000}"/>
    <cellStyle name="Entrada 15 4 7 3" xfId="10537" xr:uid="{00000000-0005-0000-0000-0000B7210000}"/>
    <cellStyle name="Entrada 15 4 7 3 2" xfId="25645" xr:uid="{00000000-0005-0000-0000-0000B8210000}"/>
    <cellStyle name="Entrada 15 4 7 4" xfId="7755" xr:uid="{00000000-0005-0000-0000-0000B9210000}"/>
    <cellStyle name="Entrada 15 4 7 4 2" xfId="22863" xr:uid="{00000000-0005-0000-0000-0000BA210000}"/>
    <cellStyle name="Entrada 15 4 7 5" xfId="19263" xr:uid="{00000000-0005-0000-0000-0000BB210000}"/>
    <cellStyle name="Entrada 15 4 8" xfId="4720" xr:uid="{00000000-0005-0000-0000-0000BC210000}"/>
    <cellStyle name="Entrada 15 4 8 2" xfId="11102" xr:uid="{00000000-0005-0000-0000-0000BD210000}"/>
    <cellStyle name="Entrada 15 4 8 2 2" xfId="26210" xr:uid="{00000000-0005-0000-0000-0000BE210000}"/>
    <cellStyle name="Entrada 15 4 8 3" xfId="13765" xr:uid="{00000000-0005-0000-0000-0000BF210000}"/>
    <cellStyle name="Entrada 15 4 8 3 2" xfId="28873" xr:uid="{00000000-0005-0000-0000-0000C0210000}"/>
    <cellStyle name="Entrada 15 4 8 4" xfId="19828" xr:uid="{00000000-0005-0000-0000-0000C1210000}"/>
    <cellStyle name="Entrada 15 4 9" xfId="8581" xr:uid="{00000000-0005-0000-0000-0000C2210000}"/>
    <cellStyle name="Entrada 15 4 9 2" xfId="23689" xr:uid="{00000000-0005-0000-0000-0000C3210000}"/>
    <cellStyle name="Entrada 15 5" xfId="2038" xr:uid="{00000000-0005-0000-0000-0000C4210000}"/>
    <cellStyle name="Entrada 15 5 10" xfId="9144" xr:uid="{00000000-0005-0000-0000-0000C5210000}"/>
    <cellStyle name="Entrada 15 5 10 2" xfId="24252" xr:uid="{00000000-0005-0000-0000-0000C6210000}"/>
    <cellStyle name="Entrada 15 5 11" xfId="17263" xr:uid="{00000000-0005-0000-0000-0000C7210000}"/>
    <cellStyle name="Entrada 15 5 2" xfId="2798" xr:uid="{00000000-0005-0000-0000-0000C8210000}"/>
    <cellStyle name="Entrada 15 5 2 2" xfId="5435" xr:uid="{00000000-0005-0000-0000-0000C9210000}"/>
    <cellStyle name="Entrada 15 5 2 2 2" xfId="16214" xr:uid="{00000000-0005-0000-0000-0000CA210000}"/>
    <cellStyle name="Entrada 15 5 2 2 2 2" xfId="31322" xr:uid="{00000000-0005-0000-0000-0000CB210000}"/>
    <cellStyle name="Entrada 15 5 2 2 3" xfId="20543" xr:uid="{00000000-0005-0000-0000-0000CC210000}"/>
    <cellStyle name="Entrada 15 5 2 3" xfId="14615" xr:uid="{00000000-0005-0000-0000-0000CD210000}"/>
    <cellStyle name="Entrada 15 5 2 3 2" xfId="29723" xr:uid="{00000000-0005-0000-0000-0000CE210000}"/>
    <cellStyle name="Entrada 15 5 2 4" xfId="17906" xr:uid="{00000000-0005-0000-0000-0000CF210000}"/>
    <cellStyle name="Entrada 15 5 3" xfId="3101" xr:uid="{00000000-0005-0000-0000-0000D0210000}"/>
    <cellStyle name="Entrada 15 5 3 2" xfId="5738" xr:uid="{00000000-0005-0000-0000-0000D1210000}"/>
    <cellStyle name="Entrada 15 5 3 2 2" xfId="12049" xr:uid="{00000000-0005-0000-0000-0000D2210000}"/>
    <cellStyle name="Entrada 15 5 3 2 2 2" xfId="27157" xr:uid="{00000000-0005-0000-0000-0000D3210000}"/>
    <cellStyle name="Entrada 15 5 3 2 3" xfId="14415" xr:uid="{00000000-0005-0000-0000-0000D4210000}"/>
    <cellStyle name="Entrada 15 5 3 2 3 2" xfId="29523" xr:uid="{00000000-0005-0000-0000-0000D5210000}"/>
    <cellStyle name="Entrada 15 5 3 2 4" xfId="20846" xr:uid="{00000000-0005-0000-0000-0000D6210000}"/>
    <cellStyle name="Entrada 15 5 3 3" xfId="9483" xr:uid="{00000000-0005-0000-0000-0000D7210000}"/>
    <cellStyle name="Entrada 15 5 3 3 2" xfId="24591" xr:uid="{00000000-0005-0000-0000-0000D8210000}"/>
    <cellStyle name="Entrada 15 5 3 4" xfId="14670" xr:uid="{00000000-0005-0000-0000-0000D9210000}"/>
    <cellStyle name="Entrada 15 5 3 4 2" xfId="29778" xr:uid="{00000000-0005-0000-0000-0000DA210000}"/>
    <cellStyle name="Entrada 15 5 3 5" xfId="18209" xr:uid="{00000000-0005-0000-0000-0000DB210000}"/>
    <cellStyle name="Entrada 15 5 4" xfId="3427" xr:uid="{00000000-0005-0000-0000-0000DC210000}"/>
    <cellStyle name="Entrada 15 5 4 2" xfId="6064" xr:uid="{00000000-0005-0000-0000-0000DD210000}"/>
    <cellStyle name="Entrada 15 5 4 2 2" xfId="12375" xr:uid="{00000000-0005-0000-0000-0000DE210000}"/>
    <cellStyle name="Entrada 15 5 4 2 2 2" xfId="27483" xr:uid="{00000000-0005-0000-0000-0000DF210000}"/>
    <cellStyle name="Entrada 15 5 4 2 3" xfId="13477" xr:uid="{00000000-0005-0000-0000-0000E0210000}"/>
    <cellStyle name="Entrada 15 5 4 2 3 2" xfId="28585" xr:uid="{00000000-0005-0000-0000-0000E1210000}"/>
    <cellStyle name="Entrada 15 5 4 2 4" xfId="21172" xr:uid="{00000000-0005-0000-0000-0000E2210000}"/>
    <cellStyle name="Entrada 15 5 4 3" xfId="9809" xr:uid="{00000000-0005-0000-0000-0000E3210000}"/>
    <cellStyle name="Entrada 15 5 4 3 2" xfId="24917" xr:uid="{00000000-0005-0000-0000-0000E4210000}"/>
    <cellStyle name="Entrada 15 5 4 4" xfId="9297" xr:uid="{00000000-0005-0000-0000-0000E5210000}"/>
    <cellStyle name="Entrada 15 5 4 4 2" xfId="24405" xr:uid="{00000000-0005-0000-0000-0000E6210000}"/>
    <cellStyle name="Entrada 15 5 4 5" xfId="18535" xr:uid="{00000000-0005-0000-0000-0000E7210000}"/>
    <cellStyle name="Entrada 15 5 5" xfId="3733" xr:uid="{00000000-0005-0000-0000-0000E8210000}"/>
    <cellStyle name="Entrada 15 5 5 2" xfId="6370" xr:uid="{00000000-0005-0000-0000-0000E9210000}"/>
    <cellStyle name="Entrada 15 5 5 2 2" xfId="12681" xr:uid="{00000000-0005-0000-0000-0000EA210000}"/>
    <cellStyle name="Entrada 15 5 5 2 2 2" xfId="27789" xr:uid="{00000000-0005-0000-0000-0000EB210000}"/>
    <cellStyle name="Entrada 15 5 5 2 3" xfId="8289" xr:uid="{00000000-0005-0000-0000-0000EC210000}"/>
    <cellStyle name="Entrada 15 5 5 2 3 2" xfId="23397" xr:uid="{00000000-0005-0000-0000-0000ED210000}"/>
    <cellStyle name="Entrada 15 5 5 2 4" xfId="21478" xr:uid="{00000000-0005-0000-0000-0000EE210000}"/>
    <cellStyle name="Entrada 15 5 5 3" xfId="10115" xr:uid="{00000000-0005-0000-0000-0000EF210000}"/>
    <cellStyle name="Entrada 15 5 5 3 2" xfId="25223" xr:uid="{00000000-0005-0000-0000-0000F0210000}"/>
    <cellStyle name="Entrada 15 5 5 4" xfId="14614" xr:uid="{00000000-0005-0000-0000-0000F1210000}"/>
    <cellStyle name="Entrada 15 5 5 4 2" xfId="29722" xr:uid="{00000000-0005-0000-0000-0000F2210000}"/>
    <cellStyle name="Entrada 15 5 5 5" xfId="18841" xr:uid="{00000000-0005-0000-0000-0000F3210000}"/>
    <cellStyle name="Entrada 15 5 6" xfId="4110" xr:uid="{00000000-0005-0000-0000-0000F4210000}"/>
    <cellStyle name="Entrada 15 5 6 2" xfId="6747" xr:uid="{00000000-0005-0000-0000-0000F5210000}"/>
    <cellStyle name="Entrada 15 5 6 2 2" xfId="13058" xr:uid="{00000000-0005-0000-0000-0000F6210000}"/>
    <cellStyle name="Entrada 15 5 6 2 2 2" xfId="28166" xr:uid="{00000000-0005-0000-0000-0000F7210000}"/>
    <cellStyle name="Entrada 15 5 6 2 3" xfId="16732" xr:uid="{00000000-0005-0000-0000-0000F8210000}"/>
    <cellStyle name="Entrada 15 5 6 2 3 2" xfId="31840" xr:uid="{00000000-0005-0000-0000-0000F9210000}"/>
    <cellStyle name="Entrada 15 5 6 2 4" xfId="21855" xr:uid="{00000000-0005-0000-0000-0000FA210000}"/>
    <cellStyle name="Entrada 15 5 6 3" xfId="10492" xr:uid="{00000000-0005-0000-0000-0000FB210000}"/>
    <cellStyle name="Entrada 15 5 6 3 2" xfId="25600" xr:uid="{00000000-0005-0000-0000-0000FC210000}"/>
    <cellStyle name="Entrada 15 5 6 4" xfId="13863" xr:uid="{00000000-0005-0000-0000-0000FD210000}"/>
    <cellStyle name="Entrada 15 5 6 4 2" xfId="28971" xr:uid="{00000000-0005-0000-0000-0000FE210000}"/>
    <cellStyle name="Entrada 15 5 6 5" xfId="19218" xr:uid="{00000000-0005-0000-0000-0000FF210000}"/>
    <cellStyle name="Entrada 15 5 7" xfId="4675" xr:uid="{00000000-0005-0000-0000-000000220000}"/>
    <cellStyle name="Entrada 15 5 7 2" xfId="11057" xr:uid="{00000000-0005-0000-0000-000001220000}"/>
    <cellStyle name="Entrada 15 5 7 2 2" xfId="26165" xr:uid="{00000000-0005-0000-0000-000002220000}"/>
    <cellStyle name="Entrada 15 5 7 3" xfId="13801" xr:uid="{00000000-0005-0000-0000-000003220000}"/>
    <cellStyle name="Entrada 15 5 7 3 2" xfId="28909" xr:uid="{00000000-0005-0000-0000-000004220000}"/>
    <cellStyle name="Entrada 15 5 7 4" xfId="19783" xr:uid="{00000000-0005-0000-0000-000005220000}"/>
    <cellStyle name="Entrada 15 5 8" xfId="8536" xr:uid="{00000000-0005-0000-0000-000006220000}"/>
    <cellStyle name="Entrada 15 5 8 2" xfId="23644" xr:uid="{00000000-0005-0000-0000-000007220000}"/>
    <cellStyle name="Entrada 15 5 9" xfId="16344" xr:uid="{00000000-0005-0000-0000-000008220000}"/>
    <cellStyle name="Entrada 15 5 9 2" xfId="31452" xr:uid="{00000000-0005-0000-0000-000009220000}"/>
    <cellStyle name="Entrada 16" xfId="1148" xr:uid="{00000000-0005-0000-0000-00000A220000}"/>
    <cellStyle name="Entrada 16 2" xfId="1864" xr:uid="{00000000-0005-0000-0000-00000B220000}"/>
    <cellStyle name="Entrada 16 2 10" xfId="8365" xr:uid="{00000000-0005-0000-0000-00000C220000}"/>
    <cellStyle name="Entrada 16 2 10 2" xfId="23473" xr:uid="{00000000-0005-0000-0000-00000D220000}"/>
    <cellStyle name="Entrada 16 2 11" xfId="16290" xr:uid="{00000000-0005-0000-0000-00000E220000}"/>
    <cellStyle name="Entrada 16 2 11 2" xfId="31398" xr:uid="{00000000-0005-0000-0000-00000F220000}"/>
    <cellStyle name="Entrada 16 2 12" xfId="14502" xr:uid="{00000000-0005-0000-0000-000010220000}"/>
    <cellStyle name="Entrada 16 2 12 2" xfId="29610" xr:uid="{00000000-0005-0000-0000-000011220000}"/>
    <cellStyle name="Entrada 16 2 13" xfId="17089" xr:uid="{00000000-0005-0000-0000-000012220000}"/>
    <cellStyle name="Entrada 16 2 2" xfId="2424" xr:uid="{00000000-0005-0000-0000-000013220000}"/>
    <cellStyle name="Entrada 16 2 2 2" xfId="5061" xr:uid="{00000000-0005-0000-0000-000014220000}"/>
    <cellStyle name="Entrada 16 2 2 2 2" xfId="11425" xr:uid="{00000000-0005-0000-0000-000015220000}"/>
    <cellStyle name="Entrada 16 2 2 2 2 2" xfId="26533" xr:uid="{00000000-0005-0000-0000-000016220000}"/>
    <cellStyle name="Entrada 16 2 2 2 3" xfId="7097" xr:uid="{00000000-0005-0000-0000-000017220000}"/>
    <cellStyle name="Entrada 16 2 2 2 3 2" xfId="22205" xr:uid="{00000000-0005-0000-0000-000018220000}"/>
    <cellStyle name="Entrada 16 2 2 2 4" xfId="20169" xr:uid="{00000000-0005-0000-0000-000019220000}"/>
    <cellStyle name="Entrada 16 2 2 3" xfId="8891" xr:uid="{00000000-0005-0000-0000-00001A220000}"/>
    <cellStyle name="Entrada 16 2 2 3 2" xfId="23999" xr:uid="{00000000-0005-0000-0000-00001B220000}"/>
    <cellStyle name="Entrada 16 2 3" xfId="2196" xr:uid="{00000000-0005-0000-0000-00001C220000}"/>
    <cellStyle name="Entrada 16 2 3 2" xfId="4833" xr:uid="{00000000-0005-0000-0000-00001D220000}"/>
    <cellStyle name="Entrada 16 2 3 2 2" xfId="7112" xr:uid="{00000000-0005-0000-0000-00001E220000}"/>
    <cellStyle name="Entrada 16 2 3 2 2 2" xfId="22220" xr:uid="{00000000-0005-0000-0000-00001F220000}"/>
    <cellStyle name="Entrada 16 2 3 2 3" xfId="19941" xr:uid="{00000000-0005-0000-0000-000020220000}"/>
    <cellStyle name="Entrada 16 2 3 3" xfId="14406" xr:uid="{00000000-0005-0000-0000-000021220000}"/>
    <cellStyle name="Entrada 16 2 3 3 2" xfId="29514" xr:uid="{00000000-0005-0000-0000-000022220000}"/>
    <cellStyle name="Entrada 16 2 3 4" xfId="17421" xr:uid="{00000000-0005-0000-0000-000023220000}"/>
    <cellStyle name="Entrada 16 2 4" xfId="2958" xr:uid="{00000000-0005-0000-0000-000024220000}"/>
    <cellStyle name="Entrada 16 2 4 2" xfId="5595" xr:uid="{00000000-0005-0000-0000-000025220000}"/>
    <cellStyle name="Entrada 16 2 4 2 2" xfId="11906" xr:uid="{00000000-0005-0000-0000-000026220000}"/>
    <cellStyle name="Entrada 16 2 4 2 2 2" xfId="27014" xr:uid="{00000000-0005-0000-0000-000027220000}"/>
    <cellStyle name="Entrada 16 2 4 2 3" xfId="15996" xr:uid="{00000000-0005-0000-0000-000028220000}"/>
    <cellStyle name="Entrada 16 2 4 2 3 2" xfId="31104" xr:uid="{00000000-0005-0000-0000-000029220000}"/>
    <cellStyle name="Entrada 16 2 4 2 4" xfId="20703" xr:uid="{00000000-0005-0000-0000-00002A220000}"/>
    <cellStyle name="Entrada 16 2 4 3" xfId="9340" xr:uid="{00000000-0005-0000-0000-00002B220000}"/>
    <cellStyle name="Entrada 16 2 4 3 2" xfId="24448" xr:uid="{00000000-0005-0000-0000-00002C220000}"/>
    <cellStyle name="Entrada 16 2 4 4" xfId="7130" xr:uid="{00000000-0005-0000-0000-00002D220000}"/>
    <cellStyle name="Entrada 16 2 4 4 2" xfId="22238" xr:uid="{00000000-0005-0000-0000-00002E220000}"/>
    <cellStyle name="Entrada 16 2 4 5" xfId="18066" xr:uid="{00000000-0005-0000-0000-00002F220000}"/>
    <cellStyle name="Entrada 16 2 5" xfId="3284" xr:uid="{00000000-0005-0000-0000-000030220000}"/>
    <cellStyle name="Entrada 16 2 5 2" xfId="5921" xr:uid="{00000000-0005-0000-0000-000031220000}"/>
    <cellStyle name="Entrada 16 2 5 2 2" xfId="12232" xr:uid="{00000000-0005-0000-0000-000032220000}"/>
    <cellStyle name="Entrada 16 2 5 2 2 2" xfId="27340" xr:uid="{00000000-0005-0000-0000-000033220000}"/>
    <cellStyle name="Entrada 16 2 5 2 3" xfId="15791" xr:uid="{00000000-0005-0000-0000-000034220000}"/>
    <cellStyle name="Entrada 16 2 5 2 3 2" xfId="30899" xr:uid="{00000000-0005-0000-0000-000035220000}"/>
    <cellStyle name="Entrada 16 2 5 2 4" xfId="21029" xr:uid="{00000000-0005-0000-0000-000036220000}"/>
    <cellStyle name="Entrada 16 2 5 3" xfId="9666" xr:uid="{00000000-0005-0000-0000-000037220000}"/>
    <cellStyle name="Entrada 16 2 5 3 2" xfId="24774" xr:uid="{00000000-0005-0000-0000-000038220000}"/>
    <cellStyle name="Entrada 16 2 5 4" xfId="16382" xr:uid="{00000000-0005-0000-0000-000039220000}"/>
    <cellStyle name="Entrada 16 2 5 4 2" xfId="31490" xr:uid="{00000000-0005-0000-0000-00003A220000}"/>
    <cellStyle name="Entrada 16 2 5 5" xfId="18392" xr:uid="{00000000-0005-0000-0000-00003B220000}"/>
    <cellStyle name="Entrada 16 2 6" xfId="3590" xr:uid="{00000000-0005-0000-0000-00003C220000}"/>
    <cellStyle name="Entrada 16 2 6 2" xfId="6227" xr:uid="{00000000-0005-0000-0000-00003D220000}"/>
    <cellStyle name="Entrada 16 2 6 2 2" xfId="12538" xr:uid="{00000000-0005-0000-0000-00003E220000}"/>
    <cellStyle name="Entrada 16 2 6 2 2 2" xfId="27646" xr:uid="{00000000-0005-0000-0000-00003F220000}"/>
    <cellStyle name="Entrada 16 2 6 2 3" xfId="7922" xr:uid="{00000000-0005-0000-0000-000040220000}"/>
    <cellStyle name="Entrada 16 2 6 2 3 2" xfId="23030" xr:uid="{00000000-0005-0000-0000-000041220000}"/>
    <cellStyle name="Entrada 16 2 6 2 4" xfId="21335" xr:uid="{00000000-0005-0000-0000-000042220000}"/>
    <cellStyle name="Entrada 16 2 6 3" xfId="9972" xr:uid="{00000000-0005-0000-0000-000043220000}"/>
    <cellStyle name="Entrada 16 2 6 3 2" xfId="25080" xr:uid="{00000000-0005-0000-0000-000044220000}"/>
    <cellStyle name="Entrada 16 2 6 4" xfId="7144" xr:uid="{00000000-0005-0000-0000-000045220000}"/>
    <cellStyle name="Entrada 16 2 6 4 2" xfId="22252" xr:uid="{00000000-0005-0000-0000-000046220000}"/>
    <cellStyle name="Entrada 16 2 6 5" xfId="18698" xr:uid="{00000000-0005-0000-0000-000047220000}"/>
    <cellStyle name="Entrada 16 2 7" xfId="3936" xr:uid="{00000000-0005-0000-0000-000048220000}"/>
    <cellStyle name="Entrada 16 2 7 2" xfId="6573" xr:uid="{00000000-0005-0000-0000-000049220000}"/>
    <cellStyle name="Entrada 16 2 7 2 2" xfId="12884" xr:uid="{00000000-0005-0000-0000-00004A220000}"/>
    <cellStyle name="Entrada 16 2 7 2 2 2" xfId="27992" xr:uid="{00000000-0005-0000-0000-00004B220000}"/>
    <cellStyle name="Entrada 16 2 7 2 3" xfId="16589" xr:uid="{00000000-0005-0000-0000-00004C220000}"/>
    <cellStyle name="Entrada 16 2 7 2 3 2" xfId="31697" xr:uid="{00000000-0005-0000-0000-00004D220000}"/>
    <cellStyle name="Entrada 16 2 7 2 4" xfId="21681" xr:uid="{00000000-0005-0000-0000-00004E220000}"/>
    <cellStyle name="Entrada 16 2 7 3" xfId="10318" xr:uid="{00000000-0005-0000-0000-00004F220000}"/>
    <cellStyle name="Entrada 16 2 7 3 2" xfId="25426" xr:uid="{00000000-0005-0000-0000-000050220000}"/>
    <cellStyle name="Entrada 16 2 7 4" xfId="11671" xr:uid="{00000000-0005-0000-0000-000051220000}"/>
    <cellStyle name="Entrada 16 2 7 4 2" xfId="26779" xr:uid="{00000000-0005-0000-0000-000052220000}"/>
    <cellStyle name="Entrada 16 2 7 5" xfId="19044" xr:uid="{00000000-0005-0000-0000-000053220000}"/>
    <cellStyle name="Entrada 16 2 8" xfId="4283" xr:uid="{00000000-0005-0000-0000-000054220000}"/>
    <cellStyle name="Entrada 16 2 8 2" xfId="6920" xr:uid="{00000000-0005-0000-0000-000055220000}"/>
    <cellStyle name="Entrada 16 2 8 2 2" xfId="13231" xr:uid="{00000000-0005-0000-0000-000056220000}"/>
    <cellStyle name="Entrada 16 2 8 2 2 2" xfId="28339" xr:uid="{00000000-0005-0000-0000-000057220000}"/>
    <cellStyle name="Entrada 16 2 8 2 3" xfId="16895" xr:uid="{00000000-0005-0000-0000-000058220000}"/>
    <cellStyle name="Entrada 16 2 8 2 3 2" xfId="32003" xr:uid="{00000000-0005-0000-0000-000059220000}"/>
    <cellStyle name="Entrada 16 2 8 2 4" xfId="22028" xr:uid="{00000000-0005-0000-0000-00005A220000}"/>
    <cellStyle name="Entrada 16 2 8 3" xfId="10665" xr:uid="{00000000-0005-0000-0000-00005B220000}"/>
    <cellStyle name="Entrada 16 2 8 3 2" xfId="25773" xr:uid="{00000000-0005-0000-0000-00005C220000}"/>
    <cellStyle name="Entrada 16 2 8 4" xfId="7325" xr:uid="{00000000-0005-0000-0000-00005D220000}"/>
    <cellStyle name="Entrada 16 2 8 4 2" xfId="22433" xr:uid="{00000000-0005-0000-0000-00005E220000}"/>
    <cellStyle name="Entrada 16 2 8 5" xfId="19391" xr:uid="{00000000-0005-0000-0000-00005F220000}"/>
    <cellStyle name="Entrada 16 2 9" xfId="4501" xr:uid="{00000000-0005-0000-0000-000060220000}"/>
    <cellStyle name="Entrada 16 2 9 2" xfId="10883" xr:uid="{00000000-0005-0000-0000-000061220000}"/>
    <cellStyle name="Entrada 16 2 9 2 2" xfId="25991" xr:uid="{00000000-0005-0000-0000-000062220000}"/>
    <cellStyle name="Entrada 16 2 9 3" xfId="16144" xr:uid="{00000000-0005-0000-0000-000063220000}"/>
    <cellStyle name="Entrada 16 2 9 3 2" xfId="31252" xr:uid="{00000000-0005-0000-0000-000064220000}"/>
    <cellStyle name="Entrada 16 2 9 4" xfId="19609" xr:uid="{00000000-0005-0000-0000-000065220000}"/>
    <cellStyle name="Entrada 16 3" xfId="1847" xr:uid="{00000000-0005-0000-0000-000066220000}"/>
    <cellStyle name="Entrada 16 3 10" xfId="7572" xr:uid="{00000000-0005-0000-0000-000067220000}"/>
    <cellStyle name="Entrada 16 3 10 2" xfId="22680" xr:uid="{00000000-0005-0000-0000-000068220000}"/>
    <cellStyle name="Entrada 16 3 11" xfId="14982" xr:uid="{00000000-0005-0000-0000-000069220000}"/>
    <cellStyle name="Entrada 16 3 11 2" xfId="30090" xr:uid="{00000000-0005-0000-0000-00006A220000}"/>
    <cellStyle name="Entrada 16 3 12" xfId="17072" xr:uid="{00000000-0005-0000-0000-00006B220000}"/>
    <cellStyle name="Entrada 16 3 2" xfId="2407" xr:uid="{00000000-0005-0000-0000-00006C220000}"/>
    <cellStyle name="Entrada 16 3 2 2" xfId="5044" xr:uid="{00000000-0005-0000-0000-00006D220000}"/>
    <cellStyle name="Entrada 16 3 2 2 2" xfId="11408" xr:uid="{00000000-0005-0000-0000-00006E220000}"/>
    <cellStyle name="Entrada 16 3 2 2 2 2" xfId="26516" xr:uid="{00000000-0005-0000-0000-00006F220000}"/>
    <cellStyle name="Entrada 16 3 2 2 3" xfId="14881" xr:uid="{00000000-0005-0000-0000-000070220000}"/>
    <cellStyle name="Entrada 16 3 2 2 3 2" xfId="29989" xr:uid="{00000000-0005-0000-0000-000071220000}"/>
    <cellStyle name="Entrada 16 3 2 2 4" xfId="20152" xr:uid="{00000000-0005-0000-0000-000072220000}"/>
    <cellStyle name="Entrada 16 3 2 3" xfId="8874" xr:uid="{00000000-0005-0000-0000-000073220000}"/>
    <cellStyle name="Entrada 16 3 2 3 2" xfId="23982" xr:uid="{00000000-0005-0000-0000-000074220000}"/>
    <cellStyle name="Entrada 16 3 2 4" xfId="15055" xr:uid="{00000000-0005-0000-0000-000075220000}"/>
    <cellStyle name="Entrada 16 3 2 4 2" xfId="30163" xr:uid="{00000000-0005-0000-0000-000076220000}"/>
    <cellStyle name="Entrada 16 3 2 5" xfId="11246" xr:uid="{00000000-0005-0000-0000-000077220000}"/>
    <cellStyle name="Entrada 16 3 2 5 2" xfId="26354" xr:uid="{00000000-0005-0000-0000-000078220000}"/>
    <cellStyle name="Entrada 16 3 2 6" xfId="17598" xr:uid="{00000000-0005-0000-0000-000079220000}"/>
    <cellStyle name="Entrada 16 3 3" xfId="2213" xr:uid="{00000000-0005-0000-0000-00007A220000}"/>
    <cellStyle name="Entrada 16 3 3 2" xfId="4850" xr:uid="{00000000-0005-0000-0000-00007B220000}"/>
    <cellStyle name="Entrada 16 3 3 2 2" xfId="13957" xr:uid="{00000000-0005-0000-0000-00007C220000}"/>
    <cellStyle name="Entrada 16 3 3 2 2 2" xfId="29065" xr:uid="{00000000-0005-0000-0000-00007D220000}"/>
    <cellStyle name="Entrada 16 3 3 2 3" xfId="19958" xr:uid="{00000000-0005-0000-0000-00007E220000}"/>
    <cellStyle name="Entrada 16 3 3 3" xfId="14099" xr:uid="{00000000-0005-0000-0000-00007F220000}"/>
    <cellStyle name="Entrada 16 3 3 3 2" xfId="29207" xr:uid="{00000000-0005-0000-0000-000080220000}"/>
    <cellStyle name="Entrada 16 3 3 4" xfId="17438" xr:uid="{00000000-0005-0000-0000-000081220000}"/>
    <cellStyle name="Entrada 16 3 4" xfId="2941" xr:uid="{00000000-0005-0000-0000-000082220000}"/>
    <cellStyle name="Entrada 16 3 4 2" xfId="5578" xr:uid="{00000000-0005-0000-0000-000083220000}"/>
    <cellStyle name="Entrada 16 3 4 2 2" xfId="11889" xr:uid="{00000000-0005-0000-0000-000084220000}"/>
    <cellStyle name="Entrada 16 3 4 2 2 2" xfId="26997" xr:uid="{00000000-0005-0000-0000-000085220000}"/>
    <cellStyle name="Entrada 16 3 4 2 3" xfId="15914" xr:uid="{00000000-0005-0000-0000-000086220000}"/>
    <cellStyle name="Entrada 16 3 4 2 3 2" xfId="31022" xr:uid="{00000000-0005-0000-0000-000087220000}"/>
    <cellStyle name="Entrada 16 3 4 2 4" xfId="20686" xr:uid="{00000000-0005-0000-0000-000088220000}"/>
    <cellStyle name="Entrada 16 3 4 3" xfId="9323" xr:uid="{00000000-0005-0000-0000-000089220000}"/>
    <cellStyle name="Entrada 16 3 4 3 2" xfId="24431" xr:uid="{00000000-0005-0000-0000-00008A220000}"/>
    <cellStyle name="Entrada 16 3 4 4" xfId="16097" xr:uid="{00000000-0005-0000-0000-00008B220000}"/>
    <cellStyle name="Entrada 16 3 4 4 2" xfId="31205" xr:uid="{00000000-0005-0000-0000-00008C220000}"/>
    <cellStyle name="Entrada 16 3 4 5" xfId="18049" xr:uid="{00000000-0005-0000-0000-00008D220000}"/>
    <cellStyle name="Entrada 16 3 5" xfId="3267" xr:uid="{00000000-0005-0000-0000-00008E220000}"/>
    <cellStyle name="Entrada 16 3 5 2" xfId="5904" xr:uid="{00000000-0005-0000-0000-00008F220000}"/>
    <cellStyle name="Entrada 16 3 5 2 2" xfId="12215" xr:uid="{00000000-0005-0000-0000-000090220000}"/>
    <cellStyle name="Entrada 16 3 5 2 2 2" xfId="27323" xr:uid="{00000000-0005-0000-0000-000091220000}"/>
    <cellStyle name="Entrada 16 3 5 2 3" xfId="8156" xr:uid="{00000000-0005-0000-0000-000092220000}"/>
    <cellStyle name="Entrada 16 3 5 2 3 2" xfId="23264" xr:uid="{00000000-0005-0000-0000-000093220000}"/>
    <cellStyle name="Entrada 16 3 5 2 4" xfId="21012" xr:uid="{00000000-0005-0000-0000-000094220000}"/>
    <cellStyle name="Entrada 16 3 5 3" xfId="9649" xr:uid="{00000000-0005-0000-0000-000095220000}"/>
    <cellStyle name="Entrada 16 3 5 3 2" xfId="24757" xr:uid="{00000000-0005-0000-0000-000096220000}"/>
    <cellStyle name="Entrada 16 3 5 4" xfId="7411" xr:uid="{00000000-0005-0000-0000-000097220000}"/>
    <cellStyle name="Entrada 16 3 5 4 2" xfId="22519" xr:uid="{00000000-0005-0000-0000-000098220000}"/>
    <cellStyle name="Entrada 16 3 5 5" xfId="18375" xr:uid="{00000000-0005-0000-0000-000099220000}"/>
    <cellStyle name="Entrada 16 3 6" xfId="3573" xr:uid="{00000000-0005-0000-0000-00009A220000}"/>
    <cellStyle name="Entrada 16 3 6 2" xfId="6210" xr:uid="{00000000-0005-0000-0000-00009B220000}"/>
    <cellStyle name="Entrada 16 3 6 2 2" xfId="12521" xr:uid="{00000000-0005-0000-0000-00009C220000}"/>
    <cellStyle name="Entrada 16 3 6 2 2 2" xfId="27629" xr:uid="{00000000-0005-0000-0000-00009D220000}"/>
    <cellStyle name="Entrada 16 3 6 2 3" xfId="13983" xr:uid="{00000000-0005-0000-0000-00009E220000}"/>
    <cellStyle name="Entrada 16 3 6 2 3 2" xfId="29091" xr:uid="{00000000-0005-0000-0000-00009F220000}"/>
    <cellStyle name="Entrada 16 3 6 2 4" xfId="21318" xr:uid="{00000000-0005-0000-0000-0000A0220000}"/>
    <cellStyle name="Entrada 16 3 6 3" xfId="9955" xr:uid="{00000000-0005-0000-0000-0000A1220000}"/>
    <cellStyle name="Entrada 16 3 6 3 2" xfId="25063" xr:uid="{00000000-0005-0000-0000-0000A2220000}"/>
    <cellStyle name="Entrada 16 3 6 4" xfId="13923" xr:uid="{00000000-0005-0000-0000-0000A3220000}"/>
    <cellStyle name="Entrada 16 3 6 4 2" xfId="29031" xr:uid="{00000000-0005-0000-0000-0000A4220000}"/>
    <cellStyle name="Entrada 16 3 6 5" xfId="18681" xr:uid="{00000000-0005-0000-0000-0000A5220000}"/>
    <cellStyle name="Entrada 16 3 7" xfId="3919" xr:uid="{00000000-0005-0000-0000-0000A6220000}"/>
    <cellStyle name="Entrada 16 3 7 2" xfId="6556" xr:uid="{00000000-0005-0000-0000-0000A7220000}"/>
    <cellStyle name="Entrada 16 3 7 2 2" xfId="12867" xr:uid="{00000000-0005-0000-0000-0000A8220000}"/>
    <cellStyle name="Entrada 16 3 7 2 2 2" xfId="27975" xr:uid="{00000000-0005-0000-0000-0000A9220000}"/>
    <cellStyle name="Entrada 16 3 7 2 3" xfId="16572" xr:uid="{00000000-0005-0000-0000-0000AA220000}"/>
    <cellStyle name="Entrada 16 3 7 2 3 2" xfId="31680" xr:uid="{00000000-0005-0000-0000-0000AB220000}"/>
    <cellStyle name="Entrada 16 3 7 2 4" xfId="21664" xr:uid="{00000000-0005-0000-0000-0000AC220000}"/>
    <cellStyle name="Entrada 16 3 7 3" xfId="10301" xr:uid="{00000000-0005-0000-0000-0000AD220000}"/>
    <cellStyle name="Entrada 16 3 7 3 2" xfId="25409" xr:uid="{00000000-0005-0000-0000-0000AE220000}"/>
    <cellStyle name="Entrada 16 3 7 4" xfId="14874" xr:uid="{00000000-0005-0000-0000-0000AF220000}"/>
    <cellStyle name="Entrada 16 3 7 4 2" xfId="29982" xr:uid="{00000000-0005-0000-0000-0000B0220000}"/>
    <cellStyle name="Entrada 16 3 7 5" xfId="19027" xr:uid="{00000000-0005-0000-0000-0000B1220000}"/>
    <cellStyle name="Entrada 16 3 8" xfId="4484" xr:uid="{00000000-0005-0000-0000-0000B2220000}"/>
    <cellStyle name="Entrada 16 3 8 2" xfId="10866" xr:uid="{00000000-0005-0000-0000-0000B3220000}"/>
    <cellStyle name="Entrada 16 3 8 2 2" xfId="25974" xr:uid="{00000000-0005-0000-0000-0000B4220000}"/>
    <cellStyle name="Entrada 16 3 8 3" xfId="14299" xr:uid="{00000000-0005-0000-0000-0000B5220000}"/>
    <cellStyle name="Entrada 16 3 8 3 2" xfId="29407" xr:uid="{00000000-0005-0000-0000-0000B6220000}"/>
    <cellStyle name="Entrada 16 3 8 4" xfId="19592" xr:uid="{00000000-0005-0000-0000-0000B7220000}"/>
    <cellStyle name="Entrada 16 3 9" xfId="8348" xr:uid="{00000000-0005-0000-0000-0000B8220000}"/>
    <cellStyle name="Entrada 16 3 9 2" xfId="23456" xr:uid="{00000000-0005-0000-0000-0000B9220000}"/>
    <cellStyle name="Entrada 16 4" xfId="2084" xr:uid="{00000000-0005-0000-0000-0000BA220000}"/>
    <cellStyle name="Entrada 16 4 10" xfId="11673" xr:uid="{00000000-0005-0000-0000-0000BB220000}"/>
    <cellStyle name="Entrada 16 4 10 2" xfId="26781" xr:uid="{00000000-0005-0000-0000-0000BC220000}"/>
    <cellStyle name="Entrada 16 4 11" xfId="14259" xr:uid="{00000000-0005-0000-0000-0000BD220000}"/>
    <cellStyle name="Entrada 16 4 11 2" xfId="29367" xr:uid="{00000000-0005-0000-0000-0000BE220000}"/>
    <cellStyle name="Entrada 16 4 12" xfId="17309" xr:uid="{00000000-0005-0000-0000-0000BF220000}"/>
    <cellStyle name="Entrada 16 4 2" xfId="2574" xr:uid="{00000000-0005-0000-0000-0000C0220000}"/>
    <cellStyle name="Entrada 16 4 2 2" xfId="5211" xr:uid="{00000000-0005-0000-0000-0000C1220000}"/>
    <cellStyle name="Entrada 16 4 2 2 2" xfId="11575" xr:uid="{00000000-0005-0000-0000-0000C2220000}"/>
    <cellStyle name="Entrada 16 4 2 2 2 2" xfId="26683" xr:uid="{00000000-0005-0000-0000-0000C3220000}"/>
    <cellStyle name="Entrada 16 4 2 2 3" xfId="16064" xr:uid="{00000000-0005-0000-0000-0000C4220000}"/>
    <cellStyle name="Entrada 16 4 2 2 3 2" xfId="31172" xr:uid="{00000000-0005-0000-0000-0000C5220000}"/>
    <cellStyle name="Entrada 16 4 2 2 4" xfId="20319" xr:uid="{00000000-0005-0000-0000-0000C6220000}"/>
    <cellStyle name="Entrada 16 4 2 3" xfId="9041" xr:uid="{00000000-0005-0000-0000-0000C7220000}"/>
    <cellStyle name="Entrada 16 4 2 3 2" xfId="24149" xr:uid="{00000000-0005-0000-0000-0000C8220000}"/>
    <cellStyle name="Entrada 16 4 2 4" xfId="13413" xr:uid="{00000000-0005-0000-0000-0000C9220000}"/>
    <cellStyle name="Entrada 16 4 2 4 2" xfId="28521" xr:uid="{00000000-0005-0000-0000-0000CA220000}"/>
    <cellStyle name="Entrada 16 4 2 5" xfId="7331" xr:uid="{00000000-0005-0000-0000-0000CB220000}"/>
    <cellStyle name="Entrada 16 4 2 5 2" xfId="22439" xr:uid="{00000000-0005-0000-0000-0000CC220000}"/>
    <cellStyle name="Entrada 16 4 2 6" xfId="17682" xr:uid="{00000000-0005-0000-0000-0000CD220000}"/>
    <cellStyle name="Entrada 16 4 3" xfId="2844" xr:uid="{00000000-0005-0000-0000-0000CE220000}"/>
    <cellStyle name="Entrada 16 4 3 2" xfId="5481" xr:uid="{00000000-0005-0000-0000-0000CF220000}"/>
    <cellStyle name="Entrada 16 4 3 2 2" xfId="15206" xr:uid="{00000000-0005-0000-0000-0000D0220000}"/>
    <cellStyle name="Entrada 16 4 3 2 2 2" xfId="30314" xr:uid="{00000000-0005-0000-0000-0000D1220000}"/>
    <cellStyle name="Entrada 16 4 3 2 3" xfId="20589" xr:uid="{00000000-0005-0000-0000-0000D2220000}"/>
    <cellStyle name="Entrada 16 4 3 3" xfId="9273" xr:uid="{00000000-0005-0000-0000-0000D3220000}"/>
    <cellStyle name="Entrada 16 4 3 3 2" xfId="24381" xr:uid="{00000000-0005-0000-0000-0000D4220000}"/>
    <cellStyle name="Entrada 16 4 3 4" xfId="17952" xr:uid="{00000000-0005-0000-0000-0000D5220000}"/>
    <cellStyle name="Entrada 16 4 4" xfId="3147" xr:uid="{00000000-0005-0000-0000-0000D6220000}"/>
    <cellStyle name="Entrada 16 4 4 2" xfId="5784" xr:uid="{00000000-0005-0000-0000-0000D7220000}"/>
    <cellStyle name="Entrada 16 4 4 2 2" xfId="12095" xr:uid="{00000000-0005-0000-0000-0000D8220000}"/>
    <cellStyle name="Entrada 16 4 4 2 2 2" xfId="27203" xr:uid="{00000000-0005-0000-0000-0000D9220000}"/>
    <cellStyle name="Entrada 16 4 4 2 3" xfId="7764" xr:uid="{00000000-0005-0000-0000-0000DA220000}"/>
    <cellStyle name="Entrada 16 4 4 2 3 2" xfId="22872" xr:uid="{00000000-0005-0000-0000-0000DB220000}"/>
    <cellStyle name="Entrada 16 4 4 2 4" xfId="20892" xr:uid="{00000000-0005-0000-0000-0000DC220000}"/>
    <cellStyle name="Entrada 16 4 4 3" xfId="9529" xr:uid="{00000000-0005-0000-0000-0000DD220000}"/>
    <cellStyle name="Entrada 16 4 4 3 2" xfId="24637" xr:uid="{00000000-0005-0000-0000-0000DE220000}"/>
    <cellStyle name="Entrada 16 4 4 4" xfId="14025" xr:uid="{00000000-0005-0000-0000-0000DF220000}"/>
    <cellStyle name="Entrada 16 4 4 4 2" xfId="29133" xr:uid="{00000000-0005-0000-0000-0000E0220000}"/>
    <cellStyle name="Entrada 16 4 4 5" xfId="18255" xr:uid="{00000000-0005-0000-0000-0000E1220000}"/>
    <cellStyle name="Entrada 16 4 5" xfId="3473" xr:uid="{00000000-0005-0000-0000-0000E2220000}"/>
    <cellStyle name="Entrada 16 4 5 2" xfId="6110" xr:uid="{00000000-0005-0000-0000-0000E3220000}"/>
    <cellStyle name="Entrada 16 4 5 2 2" xfId="12421" xr:uid="{00000000-0005-0000-0000-0000E4220000}"/>
    <cellStyle name="Entrada 16 4 5 2 2 2" xfId="27529" xr:uid="{00000000-0005-0000-0000-0000E5220000}"/>
    <cellStyle name="Entrada 16 4 5 2 3" xfId="16406" xr:uid="{00000000-0005-0000-0000-0000E6220000}"/>
    <cellStyle name="Entrada 16 4 5 2 3 2" xfId="31514" xr:uid="{00000000-0005-0000-0000-0000E7220000}"/>
    <cellStyle name="Entrada 16 4 5 2 4" xfId="21218" xr:uid="{00000000-0005-0000-0000-0000E8220000}"/>
    <cellStyle name="Entrada 16 4 5 3" xfId="9855" xr:uid="{00000000-0005-0000-0000-0000E9220000}"/>
    <cellStyle name="Entrada 16 4 5 3 2" xfId="24963" xr:uid="{00000000-0005-0000-0000-0000EA220000}"/>
    <cellStyle name="Entrada 16 4 5 4" xfId="9166" xr:uid="{00000000-0005-0000-0000-0000EB220000}"/>
    <cellStyle name="Entrada 16 4 5 4 2" xfId="24274" xr:uid="{00000000-0005-0000-0000-0000EC220000}"/>
    <cellStyle name="Entrada 16 4 5 5" xfId="18581" xr:uid="{00000000-0005-0000-0000-0000ED220000}"/>
    <cellStyle name="Entrada 16 4 6" xfId="3779" xr:uid="{00000000-0005-0000-0000-0000EE220000}"/>
    <cellStyle name="Entrada 16 4 6 2" xfId="6416" xr:uid="{00000000-0005-0000-0000-0000EF220000}"/>
    <cellStyle name="Entrada 16 4 6 2 2" xfId="12727" xr:uid="{00000000-0005-0000-0000-0000F0220000}"/>
    <cellStyle name="Entrada 16 4 6 2 2 2" xfId="27835" xr:uid="{00000000-0005-0000-0000-0000F1220000}"/>
    <cellStyle name="Entrada 16 4 6 2 3" xfId="13626" xr:uid="{00000000-0005-0000-0000-0000F2220000}"/>
    <cellStyle name="Entrada 16 4 6 2 3 2" xfId="28734" xr:uid="{00000000-0005-0000-0000-0000F3220000}"/>
    <cellStyle name="Entrada 16 4 6 2 4" xfId="21524" xr:uid="{00000000-0005-0000-0000-0000F4220000}"/>
    <cellStyle name="Entrada 16 4 6 3" xfId="10161" xr:uid="{00000000-0005-0000-0000-0000F5220000}"/>
    <cellStyle name="Entrada 16 4 6 3 2" xfId="25269" xr:uid="{00000000-0005-0000-0000-0000F6220000}"/>
    <cellStyle name="Entrada 16 4 6 4" xfId="7299" xr:uid="{00000000-0005-0000-0000-0000F7220000}"/>
    <cellStyle name="Entrada 16 4 6 4 2" xfId="22407" xr:uid="{00000000-0005-0000-0000-0000F8220000}"/>
    <cellStyle name="Entrada 16 4 6 5" xfId="18887" xr:uid="{00000000-0005-0000-0000-0000F9220000}"/>
    <cellStyle name="Entrada 16 4 7" xfId="4156" xr:uid="{00000000-0005-0000-0000-0000FA220000}"/>
    <cellStyle name="Entrada 16 4 7 2" xfId="6793" xr:uid="{00000000-0005-0000-0000-0000FB220000}"/>
    <cellStyle name="Entrada 16 4 7 2 2" xfId="13104" xr:uid="{00000000-0005-0000-0000-0000FC220000}"/>
    <cellStyle name="Entrada 16 4 7 2 2 2" xfId="28212" xr:uid="{00000000-0005-0000-0000-0000FD220000}"/>
    <cellStyle name="Entrada 16 4 7 2 3" xfId="16778" xr:uid="{00000000-0005-0000-0000-0000FE220000}"/>
    <cellStyle name="Entrada 16 4 7 2 3 2" xfId="31886" xr:uid="{00000000-0005-0000-0000-0000FF220000}"/>
    <cellStyle name="Entrada 16 4 7 2 4" xfId="21901" xr:uid="{00000000-0005-0000-0000-000000230000}"/>
    <cellStyle name="Entrada 16 4 7 3" xfId="10538" xr:uid="{00000000-0005-0000-0000-000001230000}"/>
    <cellStyle name="Entrada 16 4 7 3 2" xfId="25646" xr:uid="{00000000-0005-0000-0000-000002230000}"/>
    <cellStyle name="Entrada 16 4 7 4" xfId="15125" xr:uid="{00000000-0005-0000-0000-000003230000}"/>
    <cellStyle name="Entrada 16 4 7 4 2" xfId="30233" xr:uid="{00000000-0005-0000-0000-000004230000}"/>
    <cellStyle name="Entrada 16 4 7 5" xfId="19264" xr:uid="{00000000-0005-0000-0000-000005230000}"/>
    <cellStyle name="Entrada 16 4 8" xfId="4721" xr:uid="{00000000-0005-0000-0000-000006230000}"/>
    <cellStyle name="Entrada 16 4 8 2" xfId="11103" xr:uid="{00000000-0005-0000-0000-000007230000}"/>
    <cellStyle name="Entrada 16 4 8 2 2" xfId="26211" xr:uid="{00000000-0005-0000-0000-000008230000}"/>
    <cellStyle name="Entrada 16 4 8 3" xfId="15454" xr:uid="{00000000-0005-0000-0000-000009230000}"/>
    <cellStyle name="Entrada 16 4 8 3 2" xfId="30562" xr:uid="{00000000-0005-0000-0000-00000A230000}"/>
    <cellStyle name="Entrada 16 4 8 4" xfId="19829" xr:uid="{00000000-0005-0000-0000-00000B230000}"/>
    <cellStyle name="Entrada 16 4 9" xfId="8582" xr:uid="{00000000-0005-0000-0000-00000C230000}"/>
    <cellStyle name="Entrada 16 4 9 2" xfId="23690" xr:uid="{00000000-0005-0000-0000-00000D230000}"/>
    <cellStyle name="Entrada 16 5" xfId="2037" xr:uid="{00000000-0005-0000-0000-00000E230000}"/>
    <cellStyle name="Entrada 16 5 10" xfId="16519" xr:uid="{00000000-0005-0000-0000-00000F230000}"/>
    <cellStyle name="Entrada 16 5 10 2" xfId="31627" xr:uid="{00000000-0005-0000-0000-000010230000}"/>
    <cellStyle name="Entrada 16 5 11" xfId="17262" xr:uid="{00000000-0005-0000-0000-000011230000}"/>
    <cellStyle name="Entrada 16 5 2" xfId="2797" xr:uid="{00000000-0005-0000-0000-000012230000}"/>
    <cellStyle name="Entrada 16 5 2 2" xfId="5434" xr:uid="{00000000-0005-0000-0000-000013230000}"/>
    <cellStyle name="Entrada 16 5 2 2 2" xfId="8243" xr:uid="{00000000-0005-0000-0000-000014230000}"/>
    <cellStyle name="Entrada 16 5 2 2 2 2" xfId="23351" xr:uid="{00000000-0005-0000-0000-000015230000}"/>
    <cellStyle name="Entrada 16 5 2 2 3" xfId="20542" xr:uid="{00000000-0005-0000-0000-000016230000}"/>
    <cellStyle name="Entrada 16 5 2 3" xfId="16365" xr:uid="{00000000-0005-0000-0000-000017230000}"/>
    <cellStyle name="Entrada 16 5 2 3 2" xfId="31473" xr:uid="{00000000-0005-0000-0000-000018230000}"/>
    <cellStyle name="Entrada 16 5 2 4" xfId="17905" xr:uid="{00000000-0005-0000-0000-000019230000}"/>
    <cellStyle name="Entrada 16 5 3" xfId="3100" xr:uid="{00000000-0005-0000-0000-00001A230000}"/>
    <cellStyle name="Entrada 16 5 3 2" xfId="5737" xr:uid="{00000000-0005-0000-0000-00001B230000}"/>
    <cellStyle name="Entrada 16 5 3 2 2" xfId="12048" xr:uid="{00000000-0005-0000-0000-00001C230000}"/>
    <cellStyle name="Entrada 16 5 3 2 2 2" xfId="27156" xr:uid="{00000000-0005-0000-0000-00001D230000}"/>
    <cellStyle name="Entrada 16 5 3 2 3" xfId="15527" xr:uid="{00000000-0005-0000-0000-00001E230000}"/>
    <cellStyle name="Entrada 16 5 3 2 3 2" xfId="30635" xr:uid="{00000000-0005-0000-0000-00001F230000}"/>
    <cellStyle name="Entrada 16 5 3 2 4" xfId="20845" xr:uid="{00000000-0005-0000-0000-000020230000}"/>
    <cellStyle name="Entrada 16 5 3 3" xfId="9482" xr:uid="{00000000-0005-0000-0000-000021230000}"/>
    <cellStyle name="Entrada 16 5 3 3 2" xfId="24590" xr:uid="{00000000-0005-0000-0000-000022230000}"/>
    <cellStyle name="Entrada 16 5 3 4" xfId="8029" xr:uid="{00000000-0005-0000-0000-000023230000}"/>
    <cellStyle name="Entrada 16 5 3 4 2" xfId="23137" xr:uid="{00000000-0005-0000-0000-000024230000}"/>
    <cellStyle name="Entrada 16 5 3 5" xfId="18208" xr:uid="{00000000-0005-0000-0000-000025230000}"/>
    <cellStyle name="Entrada 16 5 4" xfId="3426" xr:uid="{00000000-0005-0000-0000-000026230000}"/>
    <cellStyle name="Entrada 16 5 4 2" xfId="6063" xr:uid="{00000000-0005-0000-0000-000027230000}"/>
    <cellStyle name="Entrada 16 5 4 2 2" xfId="12374" xr:uid="{00000000-0005-0000-0000-000028230000}"/>
    <cellStyle name="Entrada 16 5 4 2 2 2" xfId="27482" xr:uid="{00000000-0005-0000-0000-000029230000}"/>
    <cellStyle name="Entrada 16 5 4 2 3" xfId="16480" xr:uid="{00000000-0005-0000-0000-00002A230000}"/>
    <cellStyle name="Entrada 16 5 4 2 3 2" xfId="31588" xr:uid="{00000000-0005-0000-0000-00002B230000}"/>
    <cellStyle name="Entrada 16 5 4 2 4" xfId="21171" xr:uid="{00000000-0005-0000-0000-00002C230000}"/>
    <cellStyle name="Entrada 16 5 4 3" xfId="9808" xr:uid="{00000000-0005-0000-0000-00002D230000}"/>
    <cellStyle name="Entrada 16 5 4 3 2" xfId="24916" xr:uid="{00000000-0005-0000-0000-00002E230000}"/>
    <cellStyle name="Entrada 16 5 4 4" xfId="14302" xr:uid="{00000000-0005-0000-0000-00002F230000}"/>
    <cellStyle name="Entrada 16 5 4 4 2" xfId="29410" xr:uid="{00000000-0005-0000-0000-000030230000}"/>
    <cellStyle name="Entrada 16 5 4 5" xfId="18534" xr:uid="{00000000-0005-0000-0000-000031230000}"/>
    <cellStyle name="Entrada 16 5 5" xfId="3732" xr:uid="{00000000-0005-0000-0000-000032230000}"/>
    <cellStyle name="Entrada 16 5 5 2" xfId="6369" xr:uid="{00000000-0005-0000-0000-000033230000}"/>
    <cellStyle name="Entrada 16 5 5 2 2" xfId="12680" xr:uid="{00000000-0005-0000-0000-000034230000}"/>
    <cellStyle name="Entrada 16 5 5 2 2 2" xfId="27788" xr:uid="{00000000-0005-0000-0000-000035230000}"/>
    <cellStyle name="Entrada 16 5 5 2 3" xfId="14756" xr:uid="{00000000-0005-0000-0000-000036230000}"/>
    <cellStyle name="Entrada 16 5 5 2 3 2" xfId="29864" xr:uid="{00000000-0005-0000-0000-000037230000}"/>
    <cellStyle name="Entrada 16 5 5 2 4" xfId="21477" xr:uid="{00000000-0005-0000-0000-000038230000}"/>
    <cellStyle name="Entrada 16 5 5 3" xfId="10114" xr:uid="{00000000-0005-0000-0000-000039230000}"/>
    <cellStyle name="Entrada 16 5 5 3 2" xfId="25222" xr:uid="{00000000-0005-0000-0000-00003A230000}"/>
    <cellStyle name="Entrada 16 5 5 4" xfId="7492" xr:uid="{00000000-0005-0000-0000-00003B230000}"/>
    <cellStyle name="Entrada 16 5 5 4 2" xfId="22600" xr:uid="{00000000-0005-0000-0000-00003C230000}"/>
    <cellStyle name="Entrada 16 5 5 5" xfId="18840" xr:uid="{00000000-0005-0000-0000-00003D230000}"/>
    <cellStyle name="Entrada 16 5 6" xfId="4109" xr:uid="{00000000-0005-0000-0000-00003E230000}"/>
    <cellStyle name="Entrada 16 5 6 2" xfId="6746" xr:uid="{00000000-0005-0000-0000-00003F230000}"/>
    <cellStyle name="Entrada 16 5 6 2 2" xfId="13057" xr:uid="{00000000-0005-0000-0000-000040230000}"/>
    <cellStyle name="Entrada 16 5 6 2 2 2" xfId="28165" xr:uid="{00000000-0005-0000-0000-000041230000}"/>
    <cellStyle name="Entrada 16 5 6 2 3" xfId="16731" xr:uid="{00000000-0005-0000-0000-000042230000}"/>
    <cellStyle name="Entrada 16 5 6 2 3 2" xfId="31839" xr:uid="{00000000-0005-0000-0000-000043230000}"/>
    <cellStyle name="Entrada 16 5 6 2 4" xfId="21854" xr:uid="{00000000-0005-0000-0000-000044230000}"/>
    <cellStyle name="Entrada 16 5 6 3" xfId="10491" xr:uid="{00000000-0005-0000-0000-000045230000}"/>
    <cellStyle name="Entrada 16 5 6 3 2" xfId="25599" xr:uid="{00000000-0005-0000-0000-000046230000}"/>
    <cellStyle name="Entrada 16 5 6 4" xfId="14124" xr:uid="{00000000-0005-0000-0000-000047230000}"/>
    <cellStyle name="Entrada 16 5 6 4 2" xfId="29232" xr:uid="{00000000-0005-0000-0000-000048230000}"/>
    <cellStyle name="Entrada 16 5 6 5" xfId="19217" xr:uid="{00000000-0005-0000-0000-000049230000}"/>
    <cellStyle name="Entrada 16 5 7" xfId="4674" xr:uid="{00000000-0005-0000-0000-00004A230000}"/>
    <cellStyle name="Entrada 16 5 7 2" xfId="11056" xr:uid="{00000000-0005-0000-0000-00004B230000}"/>
    <cellStyle name="Entrada 16 5 7 2 2" xfId="26164" xr:uid="{00000000-0005-0000-0000-00004C230000}"/>
    <cellStyle name="Entrada 16 5 7 3" xfId="14425" xr:uid="{00000000-0005-0000-0000-00004D230000}"/>
    <cellStyle name="Entrada 16 5 7 3 2" xfId="29533" xr:uid="{00000000-0005-0000-0000-00004E230000}"/>
    <cellStyle name="Entrada 16 5 7 4" xfId="19782" xr:uid="{00000000-0005-0000-0000-00004F230000}"/>
    <cellStyle name="Entrada 16 5 8" xfId="8535" xr:uid="{00000000-0005-0000-0000-000050230000}"/>
    <cellStyle name="Entrada 16 5 8 2" xfId="23643" xr:uid="{00000000-0005-0000-0000-000051230000}"/>
    <cellStyle name="Entrada 16 5 9" xfId="16218" xr:uid="{00000000-0005-0000-0000-000052230000}"/>
    <cellStyle name="Entrada 16 5 9 2" xfId="31326" xr:uid="{00000000-0005-0000-0000-000053230000}"/>
    <cellStyle name="Entrada 17" xfId="1149" xr:uid="{00000000-0005-0000-0000-000054230000}"/>
    <cellStyle name="Entrada 17 2" xfId="1865" xr:uid="{00000000-0005-0000-0000-000055230000}"/>
    <cellStyle name="Entrada 17 2 10" xfId="8366" xr:uid="{00000000-0005-0000-0000-000056230000}"/>
    <cellStyle name="Entrada 17 2 10 2" xfId="23474" xr:uid="{00000000-0005-0000-0000-000057230000}"/>
    <cellStyle name="Entrada 17 2 11" xfId="7642" xr:uid="{00000000-0005-0000-0000-000058230000}"/>
    <cellStyle name="Entrada 17 2 11 2" xfId="22750" xr:uid="{00000000-0005-0000-0000-000059230000}"/>
    <cellStyle name="Entrada 17 2 12" xfId="15897" xr:uid="{00000000-0005-0000-0000-00005A230000}"/>
    <cellStyle name="Entrada 17 2 12 2" xfId="31005" xr:uid="{00000000-0005-0000-0000-00005B230000}"/>
    <cellStyle name="Entrada 17 2 13" xfId="17090" xr:uid="{00000000-0005-0000-0000-00005C230000}"/>
    <cellStyle name="Entrada 17 2 2" xfId="2425" xr:uid="{00000000-0005-0000-0000-00005D230000}"/>
    <cellStyle name="Entrada 17 2 2 2" xfId="5062" xr:uid="{00000000-0005-0000-0000-00005E230000}"/>
    <cellStyle name="Entrada 17 2 2 2 2" xfId="11426" xr:uid="{00000000-0005-0000-0000-00005F230000}"/>
    <cellStyle name="Entrada 17 2 2 2 2 2" xfId="26534" xr:uid="{00000000-0005-0000-0000-000060230000}"/>
    <cellStyle name="Entrada 17 2 2 2 3" xfId="8290" xr:uid="{00000000-0005-0000-0000-000061230000}"/>
    <cellStyle name="Entrada 17 2 2 2 3 2" xfId="23398" xr:uid="{00000000-0005-0000-0000-000062230000}"/>
    <cellStyle name="Entrada 17 2 2 2 4" xfId="20170" xr:uid="{00000000-0005-0000-0000-000063230000}"/>
    <cellStyle name="Entrada 17 2 2 3" xfId="8892" xr:uid="{00000000-0005-0000-0000-000064230000}"/>
    <cellStyle name="Entrada 17 2 2 3 2" xfId="24000" xr:uid="{00000000-0005-0000-0000-000065230000}"/>
    <cellStyle name="Entrada 17 2 3" xfId="2195" xr:uid="{00000000-0005-0000-0000-000066230000}"/>
    <cellStyle name="Entrada 17 2 3 2" xfId="4832" xr:uid="{00000000-0005-0000-0000-000067230000}"/>
    <cellStyle name="Entrada 17 2 3 2 2" xfId="7491" xr:uid="{00000000-0005-0000-0000-000068230000}"/>
    <cellStyle name="Entrada 17 2 3 2 2 2" xfId="22599" xr:uid="{00000000-0005-0000-0000-000069230000}"/>
    <cellStyle name="Entrada 17 2 3 2 3" xfId="19940" xr:uid="{00000000-0005-0000-0000-00006A230000}"/>
    <cellStyle name="Entrada 17 2 3 3" xfId="14421" xr:uid="{00000000-0005-0000-0000-00006B230000}"/>
    <cellStyle name="Entrada 17 2 3 3 2" xfId="29529" xr:uid="{00000000-0005-0000-0000-00006C230000}"/>
    <cellStyle name="Entrada 17 2 3 4" xfId="17420" xr:uid="{00000000-0005-0000-0000-00006D230000}"/>
    <cellStyle name="Entrada 17 2 4" xfId="2959" xr:uid="{00000000-0005-0000-0000-00006E230000}"/>
    <cellStyle name="Entrada 17 2 4 2" xfId="5596" xr:uid="{00000000-0005-0000-0000-00006F230000}"/>
    <cellStyle name="Entrada 17 2 4 2 2" xfId="11907" xr:uid="{00000000-0005-0000-0000-000070230000}"/>
    <cellStyle name="Entrada 17 2 4 2 2 2" xfId="27015" xr:uid="{00000000-0005-0000-0000-000071230000}"/>
    <cellStyle name="Entrada 17 2 4 2 3" xfId="15608" xr:uid="{00000000-0005-0000-0000-000072230000}"/>
    <cellStyle name="Entrada 17 2 4 2 3 2" xfId="30716" xr:uid="{00000000-0005-0000-0000-000073230000}"/>
    <cellStyle name="Entrada 17 2 4 2 4" xfId="20704" xr:uid="{00000000-0005-0000-0000-000074230000}"/>
    <cellStyle name="Entrada 17 2 4 3" xfId="9341" xr:uid="{00000000-0005-0000-0000-000075230000}"/>
    <cellStyle name="Entrada 17 2 4 3 2" xfId="24449" xr:uid="{00000000-0005-0000-0000-000076230000}"/>
    <cellStyle name="Entrada 17 2 4 4" xfId="14491" xr:uid="{00000000-0005-0000-0000-000077230000}"/>
    <cellStyle name="Entrada 17 2 4 4 2" xfId="29599" xr:uid="{00000000-0005-0000-0000-000078230000}"/>
    <cellStyle name="Entrada 17 2 4 5" xfId="18067" xr:uid="{00000000-0005-0000-0000-000079230000}"/>
    <cellStyle name="Entrada 17 2 5" xfId="3285" xr:uid="{00000000-0005-0000-0000-00007A230000}"/>
    <cellStyle name="Entrada 17 2 5 2" xfId="5922" xr:uid="{00000000-0005-0000-0000-00007B230000}"/>
    <cellStyle name="Entrada 17 2 5 2 2" xfId="12233" xr:uid="{00000000-0005-0000-0000-00007C230000}"/>
    <cellStyle name="Entrada 17 2 5 2 2 2" xfId="27341" xr:uid="{00000000-0005-0000-0000-00007D230000}"/>
    <cellStyle name="Entrada 17 2 5 2 3" xfId="8023" xr:uid="{00000000-0005-0000-0000-00007E230000}"/>
    <cellStyle name="Entrada 17 2 5 2 3 2" xfId="23131" xr:uid="{00000000-0005-0000-0000-00007F230000}"/>
    <cellStyle name="Entrada 17 2 5 2 4" xfId="21030" xr:uid="{00000000-0005-0000-0000-000080230000}"/>
    <cellStyle name="Entrada 17 2 5 3" xfId="9667" xr:uid="{00000000-0005-0000-0000-000081230000}"/>
    <cellStyle name="Entrada 17 2 5 3 2" xfId="24775" xr:uid="{00000000-0005-0000-0000-000082230000}"/>
    <cellStyle name="Entrada 17 2 5 4" xfId="11815" xr:uid="{00000000-0005-0000-0000-000083230000}"/>
    <cellStyle name="Entrada 17 2 5 4 2" xfId="26923" xr:uid="{00000000-0005-0000-0000-000084230000}"/>
    <cellStyle name="Entrada 17 2 5 5" xfId="18393" xr:uid="{00000000-0005-0000-0000-000085230000}"/>
    <cellStyle name="Entrada 17 2 6" xfId="3591" xr:uid="{00000000-0005-0000-0000-000086230000}"/>
    <cellStyle name="Entrada 17 2 6 2" xfId="6228" xr:uid="{00000000-0005-0000-0000-000087230000}"/>
    <cellStyle name="Entrada 17 2 6 2 2" xfId="12539" xr:uid="{00000000-0005-0000-0000-000088230000}"/>
    <cellStyle name="Entrada 17 2 6 2 2 2" xfId="27647" xr:uid="{00000000-0005-0000-0000-000089230000}"/>
    <cellStyle name="Entrada 17 2 6 2 3" xfId="16318" xr:uid="{00000000-0005-0000-0000-00008A230000}"/>
    <cellStyle name="Entrada 17 2 6 2 3 2" xfId="31426" xr:uid="{00000000-0005-0000-0000-00008B230000}"/>
    <cellStyle name="Entrada 17 2 6 2 4" xfId="21336" xr:uid="{00000000-0005-0000-0000-00008C230000}"/>
    <cellStyle name="Entrada 17 2 6 3" xfId="9973" xr:uid="{00000000-0005-0000-0000-00008D230000}"/>
    <cellStyle name="Entrada 17 2 6 3 2" xfId="25081" xr:uid="{00000000-0005-0000-0000-00008E230000}"/>
    <cellStyle name="Entrada 17 2 6 4" xfId="15385" xr:uid="{00000000-0005-0000-0000-00008F230000}"/>
    <cellStyle name="Entrada 17 2 6 4 2" xfId="30493" xr:uid="{00000000-0005-0000-0000-000090230000}"/>
    <cellStyle name="Entrada 17 2 6 5" xfId="18699" xr:uid="{00000000-0005-0000-0000-000091230000}"/>
    <cellStyle name="Entrada 17 2 7" xfId="3937" xr:uid="{00000000-0005-0000-0000-000092230000}"/>
    <cellStyle name="Entrada 17 2 7 2" xfId="6574" xr:uid="{00000000-0005-0000-0000-000093230000}"/>
    <cellStyle name="Entrada 17 2 7 2 2" xfId="12885" xr:uid="{00000000-0005-0000-0000-000094230000}"/>
    <cellStyle name="Entrada 17 2 7 2 2 2" xfId="27993" xr:uid="{00000000-0005-0000-0000-000095230000}"/>
    <cellStyle name="Entrada 17 2 7 2 3" xfId="16590" xr:uid="{00000000-0005-0000-0000-000096230000}"/>
    <cellStyle name="Entrada 17 2 7 2 3 2" xfId="31698" xr:uid="{00000000-0005-0000-0000-000097230000}"/>
    <cellStyle name="Entrada 17 2 7 2 4" xfId="21682" xr:uid="{00000000-0005-0000-0000-000098230000}"/>
    <cellStyle name="Entrada 17 2 7 3" xfId="10319" xr:uid="{00000000-0005-0000-0000-000099230000}"/>
    <cellStyle name="Entrada 17 2 7 3 2" xfId="25427" xr:uid="{00000000-0005-0000-0000-00009A230000}"/>
    <cellStyle name="Entrada 17 2 7 4" xfId="8116" xr:uid="{00000000-0005-0000-0000-00009B230000}"/>
    <cellStyle name="Entrada 17 2 7 4 2" xfId="23224" xr:uid="{00000000-0005-0000-0000-00009C230000}"/>
    <cellStyle name="Entrada 17 2 7 5" xfId="19045" xr:uid="{00000000-0005-0000-0000-00009D230000}"/>
    <cellStyle name="Entrada 17 2 8" xfId="4284" xr:uid="{00000000-0005-0000-0000-00009E230000}"/>
    <cellStyle name="Entrada 17 2 8 2" xfId="6921" xr:uid="{00000000-0005-0000-0000-00009F230000}"/>
    <cellStyle name="Entrada 17 2 8 2 2" xfId="13232" xr:uid="{00000000-0005-0000-0000-0000A0230000}"/>
    <cellStyle name="Entrada 17 2 8 2 2 2" xfId="28340" xr:uid="{00000000-0005-0000-0000-0000A1230000}"/>
    <cellStyle name="Entrada 17 2 8 2 3" xfId="16896" xr:uid="{00000000-0005-0000-0000-0000A2230000}"/>
    <cellStyle name="Entrada 17 2 8 2 3 2" xfId="32004" xr:uid="{00000000-0005-0000-0000-0000A3230000}"/>
    <cellStyle name="Entrada 17 2 8 2 4" xfId="22029" xr:uid="{00000000-0005-0000-0000-0000A4230000}"/>
    <cellStyle name="Entrada 17 2 8 3" xfId="10666" xr:uid="{00000000-0005-0000-0000-0000A5230000}"/>
    <cellStyle name="Entrada 17 2 8 3 2" xfId="25774" xr:uid="{00000000-0005-0000-0000-0000A6230000}"/>
    <cellStyle name="Entrada 17 2 8 4" xfId="15426" xr:uid="{00000000-0005-0000-0000-0000A7230000}"/>
    <cellStyle name="Entrada 17 2 8 4 2" xfId="30534" xr:uid="{00000000-0005-0000-0000-0000A8230000}"/>
    <cellStyle name="Entrada 17 2 8 5" xfId="19392" xr:uid="{00000000-0005-0000-0000-0000A9230000}"/>
    <cellStyle name="Entrada 17 2 9" xfId="4502" xr:uid="{00000000-0005-0000-0000-0000AA230000}"/>
    <cellStyle name="Entrada 17 2 9 2" xfId="10884" xr:uid="{00000000-0005-0000-0000-0000AB230000}"/>
    <cellStyle name="Entrada 17 2 9 2 2" xfId="25992" xr:uid="{00000000-0005-0000-0000-0000AC230000}"/>
    <cellStyle name="Entrada 17 2 9 3" xfId="14698" xr:uid="{00000000-0005-0000-0000-0000AD230000}"/>
    <cellStyle name="Entrada 17 2 9 3 2" xfId="29806" xr:uid="{00000000-0005-0000-0000-0000AE230000}"/>
    <cellStyle name="Entrada 17 2 9 4" xfId="19610" xr:uid="{00000000-0005-0000-0000-0000AF230000}"/>
    <cellStyle name="Entrada 17 3" xfId="1848" xr:uid="{00000000-0005-0000-0000-0000B0230000}"/>
    <cellStyle name="Entrada 17 3 10" xfId="7867" xr:uid="{00000000-0005-0000-0000-0000B1230000}"/>
    <cellStyle name="Entrada 17 3 10 2" xfId="22975" xr:uid="{00000000-0005-0000-0000-0000B2230000}"/>
    <cellStyle name="Entrada 17 3 11" xfId="14222" xr:uid="{00000000-0005-0000-0000-0000B3230000}"/>
    <cellStyle name="Entrada 17 3 11 2" xfId="29330" xr:uid="{00000000-0005-0000-0000-0000B4230000}"/>
    <cellStyle name="Entrada 17 3 12" xfId="17073" xr:uid="{00000000-0005-0000-0000-0000B5230000}"/>
    <cellStyle name="Entrada 17 3 2" xfId="2408" xr:uid="{00000000-0005-0000-0000-0000B6230000}"/>
    <cellStyle name="Entrada 17 3 2 2" xfId="5045" xr:uid="{00000000-0005-0000-0000-0000B7230000}"/>
    <cellStyle name="Entrada 17 3 2 2 2" xfId="11409" xr:uid="{00000000-0005-0000-0000-0000B8230000}"/>
    <cellStyle name="Entrada 17 3 2 2 2 2" xfId="26517" xr:uid="{00000000-0005-0000-0000-0000B9230000}"/>
    <cellStyle name="Entrada 17 3 2 2 3" xfId="7711" xr:uid="{00000000-0005-0000-0000-0000BA230000}"/>
    <cellStyle name="Entrada 17 3 2 2 3 2" xfId="22819" xr:uid="{00000000-0005-0000-0000-0000BB230000}"/>
    <cellStyle name="Entrada 17 3 2 2 4" xfId="20153" xr:uid="{00000000-0005-0000-0000-0000BC230000}"/>
    <cellStyle name="Entrada 17 3 2 3" xfId="8875" xr:uid="{00000000-0005-0000-0000-0000BD230000}"/>
    <cellStyle name="Entrada 17 3 2 3 2" xfId="23983" xr:uid="{00000000-0005-0000-0000-0000BE230000}"/>
    <cellStyle name="Entrada 17 3 2 4" xfId="7742" xr:uid="{00000000-0005-0000-0000-0000BF230000}"/>
    <cellStyle name="Entrada 17 3 2 4 2" xfId="22850" xr:uid="{00000000-0005-0000-0000-0000C0230000}"/>
    <cellStyle name="Entrada 17 3 2 5" xfId="7251" xr:uid="{00000000-0005-0000-0000-0000C1230000}"/>
    <cellStyle name="Entrada 17 3 2 5 2" xfId="22359" xr:uid="{00000000-0005-0000-0000-0000C2230000}"/>
    <cellStyle name="Entrada 17 3 2 6" xfId="17599" xr:uid="{00000000-0005-0000-0000-0000C3230000}"/>
    <cellStyle name="Entrada 17 3 3" xfId="2212" xr:uid="{00000000-0005-0000-0000-0000C4230000}"/>
    <cellStyle name="Entrada 17 3 3 2" xfId="4849" xr:uid="{00000000-0005-0000-0000-0000C5230000}"/>
    <cellStyle name="Entrada 17 3 3 2 2" xfId="15847" xr:uid="{00000000-0005-0000-0000-0000C6230000}"/>
    <cellStyle name="Entrada 17 3 3 2 2 2" xfId="30955" xr:uid="{00000000-0005-0000-0000-0000C7230000}"/>
    <cellStyle name="Entrada 17 3 3 2 3" xfId="19957" xr:uid="{00000000-0005-0000-0000-0000C8230000}"/>
    <cellStyle name="Entrada 17 3 3 3" xfId="14999" xr:uid="{00000000-0005-0000-0000-0000C9230000}"/>
    <cellStyle name="Entrada 17 3 3 3 2" xfId="30107" xr:uid="{00000000-0005-0000-0000-0000CA230000}"/>
    <cellStyle name="Entrada 17 3 3 4" xfId="17437" xr:uid="{00000000-0005-0000-0000-0000CB230000}"/>
    <cellStyle name="Entrada 17 3 4" xfId="2942" xr:uid="{00000000-0005-0000-0000-0000CC230000}"/>
    <cellStyle name="Entrada 17 3 4 2" xfId="5579" xr:uid="{00000000-0005-0000-0000-0000CD230000}"/>
    <cellStyle name="Entrada 17 3 4 2 2" xfId="11890" xr:uid="{00000000-0005-0000-0000-0000CE230000}"/>
    <cellStyle name="Entrada 17 3 4 2 2 2" xfId="26998" xr:uid="{00000000-0005-0000-0000-0000CF230000}"/>
    <cellStyle name="Entrada 17 3 4 2 3" xfId="15210" xr:uid="{00000000-0005-0000-0000-0000D0230000}"/>
    <cellStyle name="Entrada 17 3 4 2 3 2" xfId="30318" xr:uid="{00000000-0005-0000-0000-0000D1230000}"/>
    <cellStyle name="Entrada 17 3 4 2 4" xfId="20687" xr:uid="{00000000-0005-0000-0000-0000D2230000}"/>
    <cellStyle name="Entrada 17 3 4 3" xfId="9324" xr:uid="{00000000-0005-0000-0000-0000D3230000}"/>
    <cellStyle name="Entrada 17 3 4 3 2" xfId="24432" xr:uid="{00000000-0005-0000-0000-0000D4230000}"/>
    <cellStyle name="Entrada 17 3 4 4" xfId="14640" xr:uid="{00000000-0005-0000-0000-0000D5230000}"/>
    <cellStyle name="Entrada 17 3 4 4 2" xfId="29748" xr:uid="{00000000-0005-0000-0000-0000D6230000}"/>
    <cellStyle name="Entrada 17 3 4 5" xfId="18050" xr:uid="{00000000-0005-0000-0000-0000D7230000}"/>
    <cellStyle name="Entrada 17 3 5" xfId="3268" xr:uid="{00000000-0005-0000-0000-0000D8230000}"/>
    <cellStyle name="Entrada 17 3 5 2" xfId="5905" xr:uid="{00000000-0005-0000-0000-0000D9230000}"/>
    <cellStyle name="Entrada 17 3 5 2 2" xfId="12216" xr:uid="{00000000-0005-0000-0000-0000DA230000}"/>
    <cellStyle name="Entrada 17 3 5 2 2 2" xfId="27324" xr:uid="{00000000-0005-0000-0000-0000DB230000}"/>
    <cellStyle name="Entrada 17 3 5 2 3" xfId="16427" xr:uid="{00000000-0005-0000-0000-0000DC230000}"/>
    <cellStyle name="Entrada 17 3 5 2 3 2" xfId="31535" xr:uid="{00000000-0005-0000-0000-0000DD230000}"/>
    <cellStyle name="Entrada 17 3 5 2 4" xfId="21013" xr:uid="{00000000-0005-0000-0000-0000DE230000}"/>
    <cellStyle name="Entrada 17 3 5 3" xfId="9650" xr:uid="{00000000-0005-0000-0000-0000DF230000}"/>
    <cellStyle name="Entrada 17 3 5 3 2" xfId="24758" xr:uid="{00000000-0005-0000-0000-0000E0230000}"/>
    <cellStyle name="Entrada 17 3 5 4" xfId="7080" xr:uid="{00000000-0005-0000-0000-0000E1230000}"/>
    <cellStyle name="Entrada 17 3 5 4 2" xfId="22188" xr:uid="{00000000-0005-0000-0000-0000E2230000}"/>
    <cellStyle name="Entrada 17 3 5 5" xfId="18376" xr:uid="{00000000-0005-0000-0000-0000E3230000}"/>
    <cellStyle name="Entrada 17 3 6" xfId="3574" xr:uid="{00000000-0005-0000-0000-0000E4230000}"/>
    <cellStyle name="Entrada 17 3 6 2" xfId="6211" xr:uid="{00000000-0005-0000-0000-0000E5230000}"/>
    <cellStyle name="Entrada 17 3 6 2 2" xfId="12522" xr:uid="{00000000-0005-0000-0000-0000E6230000}"/>
    <cellStyle name="Entrada 17 3 6 2 2 2" xfId="27630" xr:uid="{00000000-0005-0000-0000-0000E7230000}"/>
    <cellStyle name="Entrada 17 3 6 2 3" xfId="7619" xr:uid="{00000000-0005-0000-0000-0000E8230000}"/>
    <cellStyle name="Entrada 17 3 6 2 3 2" xfId="22727" xr:uid="{00000000-0005-0000-0000-0000E9230000}"/>
    <cellStyle name="Entrada 17 3 6 2 4" xfId="21319" xr:uid="{00000000-0005-0000-0000-0000EA230000}"/>
    <cellStyle name="Entrada 17 3 6 3" xfId="9956" xr:uid="{00000000-0005-0000-0000-0000EB230000}"/>
    <cellStyle name="Entrada 17 3 6 3 2" xfId="25064" xr:uid="{00000000-0005-0000-0000-0000EC230000}"/>
    <cellStyle name="Entrada 17 3 6 4" xfId="15698" xr:uid="{00000000-0005-0000-0000-0000ED230000}"/>
    <cellStyle name="Entrada 17 3 6 4 2" xfId="30806" xr:uid="{00000000-0005-0000-0000-0000EE230000}"/>
    <cellStyle name="Entrada 17 3 6 5" xfId="18682" xr:uid="{00000000-0005-0000-0000-0000EF230000}"/>
    <cellStyle name="Entrada 17 3 7" xfId="3920" xr:uid="{00000000-0005-0000-0000-0000F0230000}"/>
    <cellStyle name="Entrada 17 3 7 2" xfId="6557" xr:uid="{00000000-0005-0000-0000-0000F1230000}"/>
    <cellStyle name="Entrada 17 3 7 2 2" xfId="12868" xr:uid="{00000000-0005-0000-0000-0000F2230000}"/>
    <cellStyle name="Entrada 17 3 7 2 2 2" xfId="27976" xr:uid="{00000000-0005-0000-0000-0000F3230000}"/>
    <cellStyle name="Entrada 17 3 7 2 3" xfId="16573" xr:uid="{00000000-0005-0000-0000-0000F4230000}"/>
    <cellStyle name="Entrada 17 3 7 2 3 2" xfId="31681" xr:uid="{00000000-0005-0000-0000-0000F5230000}"/>
    <cellStyle name="Entrada 17 3 7 2 4" xfId="21665" xr:uid="{00000000-0005-0000-0000-0000F6230000}"/>
    <cellStyle name="Entrada 17 3 7 3" xfId="10302" xr:uid="{00000000-0005-0000-0000-0000F7230000}"/>
    <cellStyle name="Entrada 17 3 7 3 2" xfId="25410" xr:uid="{00000000-0005-0000-0000-0000F8230000}"/>
    <cellStyle name="Entrada 17 3 7 4" xfId="15107" xr:uid="{00000000-0005-0000-0000-0000F9230000}"/>
    <cellStyle name="Entrada 17 3 7 4 2" xfId="30215" xr:uid="{00000000-0005-0000-0000-0000FA230000}"/>
    <cellStyle name="Entrada 17 3 7 5" xfId="19028" xr:uid="{00000000-0005-0000-0000-0000FB230000}"/>
    <cellStyle name="Entrada 17 3 8" xfId="4485" xr:uid="{00000000-0005-0000-0000-0000FC230000}"/>
    <cellStyle name="Entrada 17 3 8 2" xfId="10867" xr:uid="{00000000-0005-0000-0000-0000FD230000}"/>
    <cellStyle name="Entrada 17 3 8 2 2" xfId="25975" xr:uid="{00000000-0005-0000-0000-0000FE230000}"/>
    <cellStyle name="Entrada 17 3 8 3" xfId="15606" xr:uid="{00000000-0005-0000-0000-0000FF230000}"/>
    <cellStyle name="Entrada 17 3 8 3 2" xfId="30714" xr:uid="{00000000-0005-0000-0000-000000240000}"/>
    <cellStyle name="Entrada 17 3 8 4" xfId="19593" xr:uid="{00000000-0005-0000-0000-000001240000}"/>
    <cellStyle name="Entrada 17 3 9" xfId="8349" xr:uid="{00000000-0005-0000-0000-000002240000}"/>
    <cellStyle name="Entrada 17 3 9 2" xfId="23457" xr:uid="{00000000-0005-0000-0000-000003240000}"/>
    <cellStyle name="Entrada 17 4" xfId="2085" xr:uid="{00000000-0005-0000-0000-000004240000}"/>
    <cellStyle name="Entrada 17 4 10" xfId="14396" xr:uid="{00000000-0005-0000-0000-000005240000}"/>
    <cellStyle name="Entrada 17 4 10 2" xfId="29504" xr:uid="{00000000-0005-0000-0000-000006240000}"/>
    <cellStyle name="Entrada 17 4 11" xfId="13912" xr:uid="{00000000-0005-0000-0000-000007240000}"/>
    <cellStyle name="Entrada 17 4 11 2" xfId="29020" xr:uid="{00000000-0005-0000-0000-000008240000}"/>
    <cellStyle name="Entrada 17 4 12" xfId="17310" xr:uid="{00000000-0005-0000-0000-000009240000}"/>
    <cellStyle name="Entrada 17 4 2" xfId="2575" xr:uid="{00000000-0005-0000-0000-00000A240000}"/>
    <cellStyle name="Entrada 17 4 2 2" xfId="5212" xr:uid="{00000000-0005-0000-0000-00000B240000}"/>
    <cellStyle name="Entrada 17 4 2 2 2" xfId="11576" xr:uid="{00000000-0005-0000-0000-00000C240000}"/>
    <cellStyle name="Entrada 17 4 2 2 2 2" xfId="26684" xr:uid="{00000000-0005-0000-0000-00000D240000}"/>
    <cellStyle name="Entrada 17 4 2 2 3" xfId="7995" xr:uid="{00000000-0005-0000-0000-00000E240000}"/>
    <cellStyle name="Entrada 17 4 2 2 3 2" xfId="23103" xr:uid="{00000000-0005-0000-0000-00000F240000}"/>
    <cellStyle name="Entrada 17 4 2 2 4" xfId="20320" xr:uid="{00000000-0005-0000-0000-000010240000}"/>
    <cellStyle name="Entrada 17 4 2 3" xfId="9042" xr:uid="{00000000-0005-0000-0000-000011240000}"/>
    <cellStyle name="Entrada 17 4 2 3 2" xfId="24150" xr:uid="{00000000-0005-0000-0000-000012240000}"/>
    <cellStyle name="Entrada 17 4 2 4" xfId="8169" xr:uid="{00000000-0005-0000-0000-000013240000}"/>
    <cellStyle name="Entrada 17 4 2 4 2" xfId="23277" xr:uid="{00000000-0005-0000-0000-000014240000}"/>
    <cellStyle name="Entrada 17 4 2 5" xfId="16474" xr:uid="{00000000-0005-0000-0000-000015240000}"/>
    <cellStyle name="Entrada 17 4 2 5 2" xfId="31582" xr:uid="{00000000-0005-0000-0000-000016240000}"/>
    <cellStyle name="Entrada 17 4 2 6" xfId="17683" xr:uid="{00000000-0005-0000-0000-000017240000}"/>
    <cellStyle name="Entrada 17 4 3" xfId="2845" xr:uid="{00000000-0005-0000-0000-000018240000}"/>
    <cellStyle name="Entrada 17 4 3 2" xfId="5482" xr:uid="{00000000-0005-0000-0000-000019240000}"/>
    <cellStyle name="Entrada 17 4 3 2 2" xfId="14776" xr:uid="{00000000-0005-0000-0000-00001A240000}"/>
    <cellStyle name="Entrada 17 4 3 2 2 2" xfId="29884" xr:uid="{00000000-0005-0000-0000-00001B240000}"/>
    <cellStyle name="Entrada 17 4 3 2 3" xfId="20590" xr:uid="{00000000-0005-0000-0000-00001C240000}"/>
    <cellStyle name="Entrada 17 4 3 3" xfId="7760" xr:uid="{00000000-0005-0000-0000-00001D240000}"/>
    <cellStyle name="Entrada 17 4 3 3 2" xfId="22868" xr:uid="{00000000-0005-0000-0000-00001E240000}"/>
    <cellStyle name="Entrada 17 4 3 4" xfId="17953" xr:uid="{00000000-0005-0000-0000-00001F240000}"/>
    <cellStyle name="Entrada 17 4 4" xfId="3148" xr:uid="{00000000-0005-0000-0000-000020240000}"/>
    <cellStyle name="Entrada 17 4 4 2" xfId="5785" xr:uid="{00000000-0005-0000-0000-000021240000}"/>
    <cellStyle name="Entrada 17 4 4 2 2" xfId="12096" xr:uid="{00000000-0005-0000-0000-000022240000}"/>
    <cellStyle name="Entrada 17 4 4 2 2 2" xfId="27204" xr:uid="{00000000-0005-0000-0000-000023240000}"/>
    <cellStyle name="Entrada 17 4 4 2 3" xfId="14995" xr:uid="{00000000-0005-0000-0000-000024240000}"/>
    <cellStyle name="Entrada 17 4 4 2 3 2" xfId="30103" xr:uid="{00000000-0005-0000-0000-000025240000}"/>
    <cellStyle name="Entrada 17 4 4 2 4" xfId="20893" xr:uid="{00000000-0005-0000-0000-000026240000}"/>
    <cellStyle name="Entrada 17 4 4 3" xfId="9530" xr:uid="{00000000-0005-0000-0000-000027240000}"/>
    <cellStyle name="Entrada 17 4 4 3 2" xfId="24638" xr:uid="{00000000-0005-0000-0000-000028240000}"/>
    <cellStyle name="Entrada 17 4 4 4" xfId="15962" xr:uid="{00000000-0005-0000-0000-000029240000}"/>
    <cellStyle name="Entrada 17 4 4 4 2" xfId="31070" xr:uid="{00000000-0005-0000-0000-00002A240000}"/>
    <cellStyle name="Entrada 17 4 4 5" xfId="18256" xr:uid="{00000000-0005-0000-0000-00002B240000}"/>
    <cellStyle name="Entrada 17 4 5" xfId="3474" xr:uid="{00000000-0005-0000-0000-00002C240000}"/>
    <cellStyle name="Entrada 17 4 5 2" xfId="6111" xr:uid="{00000000-0005-0000-0000-00002D240000}"/>
    <cellStyle name="Entrada 17 4 5 2 2" xfId="12422" xr:uid="{00000000-0005-0000-0000-00002E240000}"/>
    <cellStyle name="Entrada 17 4 5 2 2 2" xfId="27530" xr:uid="{00000000-0005-0000-0000-00002F240000}"/>
    <cellStyle name="Entrada 17 4 5 2 3" xfId="7459" xr:uid="{00000000-0005-0000-0000-000030240000}"/>
    <cellStyle name="Entrada 17 4 5 2 3 2" xfId="22567" xr:uid="{00000000-0005-0000-0000-000031240000}"/>
    <cellStyle name="Entrada 17 4 5 2 4" xfId="21219" xr:uid="{00000000-0005-0000-0000-000032240000}"/>
    <cellStyle name="Entrada 17 4 5 3" xfId="9856" xr:uid="{00000000-0005-0000-0000-000033240000}"/>
    <cellStyle name="Entrada 17 4 5 3 2" xfId="24964" xr:uid="{00000000-0005-0000-0000-000034240000}"/>
    <cellStyle name="Entrada 17 4 5 4" xfId="15084" xr:uid="{00000000-0005-0000-0000-000035240000}"/>
    <cellStyle name="Entrada 17 4 5 4 2" xfId="30192" xr:uid="{00000000-0005-0000-0000-000036240000}"/>
    <cellStyle name="Entrada 17 4 5 5" xfId="18582" xr:uid="{00000000-0005-0000-0000-000037240000}"/>
    <cellStyle name="Entrada 17 4 6" xfId="3780" xr:uid="{00000000-0005-0000-0000-000038240000}"/>
    <cellStyle name="Entrada 17 4 6 2" xfId="6417" xr:uid="{00000000-0005-0000-0000-000039240000}"/>
    <cellStyle name="Entrada 17 4 6 2 2" xfId="12728" xr:uid="{00000000-0005-0000-0000-00003A240000}"/>
    <cellStyle name="Entrada 17 4 6 2 2 2" xfId="27836" xr:uid="{00000000-0005-0000-0000-00003B240000}"/>
    <cellStyle name="Entrada 17 4 6 2 3" xfId="16468" xr:uid="{00000000-0005-0000-0000-00003C240000}"/>
    <cellStyle name="Entrada 17 4 6 2 3 2" xfId="31576" xr:uid="{00000000-0005-0000-0000-00003D240000}"/>
    <cellStyle name="Entrada 17 4 6 2 4" xfId="21525" xr:uid="{00000000-0005-0000-0000-00003E240000}"/>
    <cellStyle name="Entrada 17 4 6 3" xfId="10162" xr:uid="{00000000-0005-0000-0000-00003F240000}"/>
    <cellStyle name="Entrada 17 4 6 3 2" xfId="25270" xr:uid="{00000000-0005-0000-0000-000040240000}"/>
    <cellStyle name="Entrada 17 4 6 4" xfId="7573" xr:uid="{00000000-0005-0000-0000-000041240000}"/>
    <cellStyle name="Entrada 17 4 6 4 2" xfId="22681" xr:uid="{00000000-0005-0000-0000-000042240000}"/>
    <cellStyle name="Entrada 17 4 6 5" xfId="18888" xr:uid="{00000000-0005-0000-0000-000043240000}"/>
    <cellStyle name="Entrada 17 4 7" xfId="4157" xr:uid="{00000000-0005-0000-0000-000044240000}"/>
    <cellStyle name="Entrada 17 4 7 2" xfId="6794" xr:uid="{00000000-0005-0000-0000-000045240000}"/>
    <cellStyle name="Entrada 17 4 7 2 2" xfId="13105" xr:uid="{00000000-0005-0000-0000-000046240000}"/>
    <cellStyle name="Entrada 17 4 7 2 2 2" xfId="28213" xr:uid="{00000000-0005-0000-0000-000047240000}"/>
    <cellStyle name="Entrada 17 4 7 2 3" xfId="16779" xr:uid="{00000000-0005-0000-0000-000048240000}"/>
    <cellStyle name="Entrada 17 4 7 2 3 2" xfId="31887" xr:uid="{00000000-0005-0000-0000-000049240000}"/>
    <cellStyle name="Entrada 17 4 7 2 4" xfId="21902" xr:uid="{00000000-0005-0000-0000-00004A240000}"/>
    <cellStyle name="Entrada 17 4 7 3" xfId="10539" xr:uid="{00000000-0005-0000-0000-00004B240000}"/>
    <cellStyle name="Entrada 17 4 7 3 2" xfId="25647" xr:uid="{00000000-0005-0000-0000-00004C240000}"/>
    <cellStyle name="Entrada 17 4 7 4" xfId="15128" xr:uid="{00000000-0005-0000-0000-00004D240000}"/>
    <cellStyle name="Entrada 17 4 7 4 2" xfId="30236" xr:uid="{00000000-0005-0000-0000-00004E240000}"/>
    <cellStyle name="Entrada 17 4 7 5" xfId="19265" xr:uid="{00000000-0005-0000-0000-00004F240000}"/>
    <cellStyle name="Entrada 17 4 8" xfId="4722" xr:uid="{00000000-0005-0000-0000-000050240000}"/>
    <cellStyle name="Entrada 17 4 8 2" xfId="11104" xr:uid="{00000000-0005-0000-0000-000051240000}"/>
    <cellStyle name="Entrada 17 4 8 2 2" xfId="26212" xr:uid="{00000000-0005-0000-0000-000052240000}"/>
    <cellStyle name="Entrada 17 4 8 3" xfId="9127" xr:uid="{00000000-0005-0000-0000-000053240000}"/>
    <cellStyle name="Entrada 17 4 8 3 2" xfId="24235" xr:uid="{00000000-0005-0000-0000-000054240000}"/>
    <cellStyle name="Entrada 17 4 8 4" xfId="19830" xr:uid="{00000000-0005-0000-0000-000055240000}"/>
    <cellStyle name="Entrada 17 4 9" xfId="8583" xr:uid="{00000000-0005-0000-0000-000056240000}"/>
    <cellStyle name="Entrada 17 4 9 2" xfId="23691" xr:uid="{00000000-0005-0000-0000-000057240000}"/>
    <cellStyle name="Entrada 17 5" xfId="2036" xr:uid="{00000000-0005-0000-0000-000058240000}"/>
    <cellStyle name="Entrada 17 5 10" xfId="14182" xr:uid="{00000000-0005-0000-0000-000059240000}"/>
    <cellStyle name="Entrada 17 5 10 2" xfId="29290" xr:uid="{00000000-0005-0000-0000-00005A240000}"/>
    <cellStyle name="Entrada 17 5 11" xfId="17261" xr:uid="{00000000-0005-0000-0000-00005B240000}"/>
    <cellStyle name="Entrada 17 5 2" xfId="2796" xr:uid="{00000000-0005-0000-0000-00005C240000}"/>
    <cellStyle name="Entrada 17 5 2 2" xfId="5433" xr:uid="{00000000-0005-0000-0000-00005D240000}"/>
    <cellStyle name="Entrada 17 5 2 2 2" xfId="7265" xr:uid="{00000000-0005-0000-0000-00005E240000}"/>
    <cellStyle name="Entrada 17 5 2 2 2 2" xfId="22373" xr:uid="{00000000-0005-0000-0000-00005F240000}"/>
    <cellStyle name="Entrada 17 5 2 2 3" xfId="20541" xr:uid="{00000000-0005-0000-0000-000060240000}"/>
    <cellStyle name="Entrada 17 5 2 3" xfId="9175" xr:uid="{00000000-0005-0000-0000-000061240000}"/>
    <cellStyle name="Entrada 17 5 2 3 2" xfId="24283" xr:uid="{00000000-0005-0000-0000-000062240000}"/>
    <cellStyle name="Entrada 17 5 2 4" xfId="17904" xr:uid="{00000000-0005-0000-0000-000063240000}"/>
    <cellStyle name="Entrada 17 5 3" xfId="3099" xr:uid="{00000000-0005-0000-0000-000064240000}"/>
    <cellStyle name="Entrada 17 5 3 2" xfId="5736" xr:uid="{00000000-0005-0000-0000-000065240000}"/>
    <cellStyle name="Entrada 17 5 3 2 2" xfId="12047" xr:uid="{00000000-0005-0000-0000-000066240000}"/>
    <cellStyle name="Entrada 17 5 3 2 2 2" xfId="27155" xr:uid="{00000000-0005-0000-0000-000067240000}"/>
    <cellStyle name="Entrada 17 5 3 2 3" xfId="13730" xr:uid="{00000000-0005-0000-0000-000068240000}"/>
    <cellStyle name="Entrada 17 5 3 2 3 2" xfId="28838" xr:uid="{00000000-0005-0000-0000-000069240000}"/>
    <cellStyle name="Entrada 17 5 3 2 4" xfId="20844" xr:uid="{00000000-0005-0000-0000-00006A240000}"/>
    <cellStyle name="Entrada 17 5 3 3" xfId="9481" xr:uid="{00000000-0005-0000-0000-00006B240000}"/>
    <cellStyle name="Entrada 17 5 3 3 2" xfId="24589" xr:uid="{00000000-0005-0000-0000-00006C240000}"/>
    <cellStyle name="Entrada 17 5 3 4" xfId="15102" xr:uid="{00000000-0005-0000-0000-00006D240000}"/>
    <cellStyle name="Entrada 17 5 3 4 2" xfId="30210" xr:uid="{00000000-0005-0000-0000-00006E240000}"/>
    <cellStyle name="Entrada 17 5 3 5" xfId="18207" xr:uid="{00000000-0005-0000-0000-00006F240000}"/>
    <cellStyle name="Entrada 17 5 4" xfId="3425" xr:uid="{00000000-0005-0000-0000-000070240000}"/>
    <cellStyle name="Entrada 17 5 4 2" xfId="6062" xr:uid="{00000000-0005-0000-0000-000071240000}"/>
    <cellStyle name="Entrada 17 5 4 2 2" xfId="12373" xr:uid="{00000000-0005-0000-0000-000072240000}"/>
    <cellStyle name="Entrada 17 5 4 2 2 2" xfId="27481" xr:uid="{00000000-0005-0000-0000-000073240000}"/>
    <cellStyle name="Entrada 17 5 4 2 3" xfId="16451" xr:uid="{00000000-0005-0000-0000-000074240000}"/>
    <cellStyle name="Entrada 17 5 4 2 3 2" xfId="31559" xr:uid="{00000000-0005-0000-0000-000075240000}"/>
    <cellStyle name="Entrada 17 5 4 2 4" xfId="21170" xr:uid="{00000000-0005-0000-0000-000076240000}"/>
    <cellStyle name="Entrada 17 5 4 3" xfId="9807" xr:uid="{00000000-0005-0000-0000-000077240000}"/>
    <cellStyle name="Entrada 17 5 4 3 2" xfId="24915" xr:uid="{00000000-0005-0000-0000-000078240000}"/>
    <cellStyle name="Entrada 17 5 4 4" xfId="7165" xr:uid="{00000000-0005-0000-0000-000079240000}"/>
    <cellStyle name="Entrada 17 5 4 4 2" xfId="22273" xr:uid="{00000000-0005-0000-0000-00007A240000}"/>
    <cellStyle name="Entrada 17 5 4 5" xfId="18533" xr:uid="{00000000-0005-0000-0000-00007B240000}"/>
    <cellStyle name="Entrada 17 5 5" xfId="3731" xr:uid="{00000000-0005-0000-0000-00007C240000}"/>
    <cellStyle name="Entrada 17 5 5 2" xfId="6368" xr:uid="{00000000-0005-0000-0000-00007D240000}"/>
    <cellStyle name="Entrada 17 5 5 2 2" xfId="12679" xr:uid="{00000000-0005-0000-0000-00007E240000}"/>
    <cellStyle name="Entrada 17 5 5 2 2 2" xfId="27787" xr:uid="{00000000-0005-0000-0000-00007F240000}"/>
    <cellStyle name="Entrada 17 5 5 2 3" xfId="16358" xr:uid="{00000000-0005-0000-0000-000080240000}"/>
    <cellStyle name="Entrada 17 5 5 2 3 2" xfId="31466" xr:uid="{00000000-0005-0000-0000-000081240000}"/>
    <cellStyle name="Entrada 17 5 5 2 4" xfId="21476" xr:uid="{00000000-0005-0000-0000-000082240000}"/>
    <cellStyle name="Entrada 17 5 5 3" xfId="10113" xr:uid="{00000000-0005-0000-0000-000083240000}"/>
    <cellStyle name="Entrada 17 5 5 3 2" xfId="25221" xr:uid="{00000000-0005-0000-0000-000084240000}"/>
    <cellStyle name="Entrada 17 5 5 4" xfId="14227" xr:uid="{00000000-0005-0000-0000-000085240000}"/>
    <cellStyle name="Entrada 17 5 5 4 2" xfId="29335" xr:uid="{00000000-0005-0000-0000-000086240000}"/>
    <cellStyle name="Entrada 17 5 5 5" xfId="18839" xr:uid="{00000000-0005-0000-0000-000087240000}"/>
    <cellStyle name="Entrada 17 5 6" xfId="4108" xr:uid="{00000000-0005-0000-0000-000088240000}"/>
    <cellStyle name="Entrada 17 5 6 2" xfId="6745" xr:uid="{00000000-0005-0000-0000-000089240000}"/>
    <cellStyle name="Entrada 17 5 6 2 2" xfId="13056" xr:uid="{00000000-0005-0000-0000-00008A240000}"/>
    <cellStyle name="Entrada 17 5 6 2 2 2" xfId="28164" xr:uid="{00000000-0005-0000-0000-00008B240000}"/>
    <cellStyle name="Entrada 17 5 6 2 3" xfId="16730" xr:uid="{00000000-0005-0000-0000-00008C240000}"/>
    <cellStyle name="Entrada 17 5 6 2 3 2" xfId="31838" xr:uid="{00000000-0005-0000-0000-00008D240000}"/>
    <cellStyle name="Entrada 17 5 6 2 4" xfId="21853" xr:uid="{00000000-0005-0000-0000-00008E240000}"/>
    <cellStyle name="Entrada 17 5 6 3" xfId="10490" xr:uid="{00000000-0005-0000-0000-00008F240000}"/>
    <cellStyle name="Entrada 17 5 6 3 2" xfId="25598" xr:uid="{00000000-0005-0000-0000-000090240000}"/>
    <cellStyle name="Entrada 17 5 6 4" xfId="7690" xr:uid="{00000000-0005-0000-0000-000091240000}"/>
    <cellStyle name="Entrada 17 5 6 4 2" xfId="22798" xr:uid="{00000000-0005-0000-0000-000092240000}"/>
    <cellStyle name="Entrada 17 5 6 5" xfId="19216" xr:uid="{00000000-0005-0000-0000-000093240000}"/>
    <cellStyle name="Entrada 17 5 7" xfId="4673" xr:uid="{00000000-0005-0000-0000-000094240000}"/>
    <cellStyle name="Entrada 17 5 7 2" xfId="11055" xr:uid="{00000000-0005-0000-0000-000095240000}"/>
    <cellStyle name="Entrada 17 5 7 2 2" xfId="26163" xr:uid="{00000000-0005-0000-0000-000096240000}"/>
    <cellStyle name="Entrada 17 5 7 3" xfId="7615" xr:uid="{00000000-0005-0000-0000-000097240000}"/>
    <cellStyle name="Entrada 17 5 7 3 2" xfId="22723" xr:uid="{00000000-0005-0000-0000-000098240000}"/>
    <cellStyle name="Entrada 17 5 7 4" xfId="19781" xr:uid="{00000000-0005-0000-0000-000099240000}"/>
    <cellStyle name="Entrada 17 5 8" xfId="8534" xr:uid="{00000000-0005-0000-0000-00009A240000}"/>
    <cellStyle name="Entrada 17 5 8 2" xfId="23642" xr:uid="{00000000-0005-0000-0000-00009B240000}"/>
    <cellStyle name="Entrada 17 5 9" xfId="13533" xr:uid="{00000000-0005-0000-0000-00009C240000}"/>
    <cellStyle name="Entrada 17 5 9 2" xfId="28641" xr:uid="{00000000-0005-0000-0000-00009D240000}"/>
    <cellStyle name="Entrada 18" xfId="1150" xr:uid="{00000000-0005-0000-0000-00009E240000}"/>
    <cellStyle name="Entrada 18 2" xfId="1866" xr:uid="{00000000-0005-0000-0000-00009F240000}"/>
    <cellStyle name="Entrada 18 2 10" xfId="8367" xr:uid="{00000000-0005-0000-0000-0000A0240000}"/>
    <cellStyle name="Entrada 18 2 10 2" xfId="23475" xr:uid="{00000000-0005-0000-0000-0000A1240000}"/>
    <cellStyle name="Entrada 18 2 11" xfId="14067" xr:uid="{00000000-0005-0000-0000-0000A2240000}"/>
    <cellStyle name="Entrada 18 2 11 2" xfId="29175" xr:uid="{00000000-0005-0000-0000-0000A3240000}"/>
    <cellStyle name="Entrada 18 2 12" xfId="7183" xr:uid="{00000000-0005-0000-0000-0000A4240000}"/>
    <cellStyle name="Entrada 18 2 12 2" xfId="22291" xr:uid="{00000000-0005-0000-0000-0000A5240000}"/>
    <cellStyle name="Entrada 18 2 13" xfId="17091" xr:uid="{00000000-0005-0000-0000-0000A6240000}"/>
    <cellStyle name="Entrada 18 2 2" xfId="2426" xr:uid="{00000000-0005-0000-0000-0000A7240000}"/>
    <cellStyle name="Entrada 18 2 2 2" xfId="5063" xr:uid="{00000000-0005-0000-0000-0000A8240000}"/>
    <cellStyle name="Entrada 18 2 2 2 2" xfId="11427" xr:uid="{00000000-0005-0000-0000-0000A9240000}"/>
    <cellStyle name="Entrada 18 2 2 2 2 2" xfId="26535" xr:uid="{00000000-0005-0000-0000-0000AA240000}"/>
    <cellStyle name="Entrada 18 2 2 2 3" xfId="14208" xr:uid="{00000000-0005-0000-0000-0000AB240000}"/>
    <cellStyle name="Entrada 18 2 2 2 3 2" xfId="29316" xr:uid="{00000000-0005-0000-0000-0000AC240000}"/>
    <cellStyle name="Entrada 18 2 2 2 4" xfId="20171" xr:uid="{00000000-0005-0000-0000-0000AD240000}"/>
    <cellStyle name="Entrada 18 2 2 3" xfId="8893" xr:uid="{00000000-0005-0000-0000-0000AE240000}"/>
    <cellStyle name="Entrada 18 2 2 3 2" xfId="24001" xr:uid="{00000000-0005-0000-0000-0000AF240000}"/>
    <cellStyle name="Entrada 18 2 3" xfId="2194" xr:uid="{00000000-0005-0000-0000-0000B0240000}"/>
    <cellStyle name="Entrada 18 2 3 2" xfId="4831" xr:uid="{00000000-0005-0000-0000-0000B1240000}"/>
    <cellStyle name="Entrada 18 2 3 2 2" xfId="16205" xr:uid="{00000000-0005-0000-0000-0000B2240000}"/>
    <cellStyle name="Entrada 18 2 3 2 2 2" xfId="31313" xr:uid="{00000000-0005-0000-0000-0000B3240000}"/>
    <cellStyle name="Entrada 18 2 3 2 3" xfId="19939" xr:uid="{00000000-0005-0000-0000-0000B4240000}"/>
    <cellStyle name="Entrada 18 2 3 3" xfId="9275" xr:uid="{00000000-0005-0000-0000-0000B5240000}"/>
    <cellStyle name="Entrada 18 2 3 3 2" xfId="24383" xr:uid="{00000000-0005-0000-0000-0000B6240000}"/>
    <cellStyle name="Entrada 18 2 3 4" xfId="17419" xr:uid="{00000000-0005-0000-0000-0000B7240000}"/>
    <cellStyle name="Entrada 18 2 4" xfId="2960" xr:uid="{00000000-0005-0000-0000-0000B8240000}"/>
    <cellStyle name="Entrada 18 2 4 2" xfId="5597" xr:uid="{00000000-0005-0000-0000-0000B9240000}"/>
    <cellStyle name="Entrada 18 2 4 2 2" xfId="11908" xr:uid="{00000000-0005-0000-0000-0000BA240000}"/>
    <cellStyle name="Entrada 18 2 4 2 2 2" xfId="27016" xr:uid="{00000000-0005-0000-0000-0000BB240000}"/>
    <cellStyle name="Entrada 18 2 4 2 3" xfId="14667" xr:uid="{00000000-0005-0000-0000-0000BC240000}"/>
    <cellStyle name="Entrada 18 2 4 2 3 2" xfId="29775" xr:uid="{00000000-0005-0000-0000-0000BD240000}"/>
    <cellStyle name="Entrada 18 2 4 2 4" xfId="20705" xr:uid="{00000000-0005-0000-0000-0000BE240000}"/>
    <cellStyle name="Entrada 18 2 4 3" xfId="9342" xr:uid="{00000000-0005-0000-0000-0000BF240000}"/>
    <cellStyle name="Entrada 18 2 4 3 2" xfId="24450" xr:uid="{00000000-0005-0000-0000-0000C0240000}"/>
    <cellStyle name="Entrada 18 2 4 4" xfId="8106" xr:uid="{00000000-0005-0000-0000-0000C1240000}"/>
    <cellStyle name="Entrada 18 2 4 4 2" xfId="23214" xr:uid="{00000000-0005-0000-0000-0000C2240000}"/>
    <cellStyle name="Entrada 18 2 4 5" xfId="18068" xr:uid="{00000000-0005-0000-0000-0000C3240000}"/>
    <cellStyle name="Entrada 18 2 5" xfId="3286" xr:uid="{00000000-0005-0000-0000-0000C4240000}"/>
    <cellStyle name="Entrada 18 2 5 2" xfId="5923" xr:uid="{00000000-0005-0000-0000-0000C5240000}"/>
    <cellStyle name="Entrada 18 2 5 2 2" xfId="12234" xr:uid="{00000000-0005-0000-0000-0000C6240000}"/>
    <cellStyle name="Entrada 18 2 5 2 2 2" xfId="27342" xr:uid="{00000000-0005-0000-0000-0000C7240000}"/>
    <cellStyle name="Entrada 18 2 5 2 3" xfId="14873" xr:uid="{00000000-0005-0000-0000-0000C8240000}"/>
    <cellStyle name="Entrada 18 2 5 2 3 2" xfId="29981" xr:uid="{00000000-0005-0000-0000-0000C9240000}"/>
    <cellStyle name="Entrada 18 2 5 2 4" xfId="21031" xr:uid="{00000000-0005-0000-0000-0000CA240000}"/>
    <cellStyle name="Entrada 18 2 5 3" xfId="9668" xr:uid="{00000000-0005-0000-0000-0000CB240000}"/>
    <cellStyle name="Entrada 18 2 5 3 2" xfId="24776" xr:uid="{00000000-0005-0000-0000-0000CC240000}"/>
    <cellStyle name="Entrada 18 2 5 4" xfId="13680" xr:uid="{00000000-0005-0000-0000-0000CD240000}"/>
    <cellStyle name="Entrada 18 2 5 4 2" xfId="28788" xr:uid="{00000000-0005-0000-0000-0000CE240000}"/>
    <cellStyle name="Entrada 18 2 5 5" xfId="18394" xr:uid="{00000000-0005-0000-0000-0000CF240000}"/>
    <cellStyle name="Entrada 18 2 6" xfId="3592" xr:uid="{00000000-0005-0000-0000-0000D0240000}"/>
    <cellStyle name="Entrada 18 2 6 2" xfId="6229" xr:uid="{00000000-0005-0000-0000-0000D1240000}"/>
    <cellStyle name="Entrada 18 2 6 2 2" xfId="12540" xr:uid="{00000000-0005-0000-0000-0000D2240000}"/>
    <cellStyle name="Entrada 18 2 6 2 2 2" xfId="27648" xr:uid="{00000000-0005-0000-0000-0000D3240000}"/>
    <cellStyle name="Entrada 18 2 6 2 3" xfId="7457" xr:uid="{00000000-0005-0000-0000-0000D4240000}"/>
    <cellStyle name="Entrada 18 2 6 2 3 2" xfId="22565" xr:uid="{00000000-0005-0000-0000-0000D5240000}"/>
    <cellStyle name="Entrada 18 2 6 2 4" xfId="21337" xr:uid="{00000000-0005-0000-0000-0000D6240000}"/>
    <cellStyle name="Entrada 18 2 6 3" xfId="9974" xr:uid="{00000000-0005-0000-0000-0000D7240000}"/>
    <cellStyle name="Entrada 18 2 6 3 2" xfId="25082" xr:uid="{00000000-0005-0000-0000-0000D8240000}"/>
    <cellStyle name="Entrada 18 2 6 4" xfId="7433" xr:uid="{00000000-0005-0000-0000-0000D9240000}"/>
    <cellStyle name="Entrada 18 2 6 4 2" xfId="22541" xr:uid="{00000000-0005-0000-0000-0000DA240000}"/>
    <cellStyle name="Entrada 18 2 6 5" xfId="18700" xr:uid="{00000000-0005-0000-0000-0000DB240000}"/>
    <cellStyle name="Entrada 18 2 7" xfId="3938" xr:uid="{00000000-0005-0000-0000-0000DC240000}"/>
    <cellStyle name="Entrada 18 2 7 2" xfId="6575" xr:uid="{00000000-0005-0000-0000-0000DD240000}"/>
    <cellStyle name="Entrada 18 2 7 2 2" xfId="12886" xr:uid="{00000000-0005-0000-0000-0000DE240000}"/>
    <cellStyle name="Entrada 18 2 7 2 2 2" xfId="27994" xr:uid="{00000000-0005-0000-0000-0000DF240000}"/>
    <cellStyle name="Entrada 18 2 7 2 3" xfId="16591" xr:uid="{00000000-0005-0000-0000-0000E0240000}"/>
    <cellStyle name="Entrada 18 2 7 2 3 2" xfId="31699" xr:uid="{00000000-0005-0000-0000-0000E1240000}"/>
    <cellStyle name="Entrada 18 2 7 2 4" xfId="21683" xr:uid="{00000000-0005-0000-0000-0000E2240000}"/>
    <cellStyle name="Entrada 18 2 7 3" xfId="10320" xr:uid="{00000000-0005-0000-0000-0000E3240000}"/>
    <cellStyle name="Entrada 18 2 7 3 2" xfId="25428" xr:uid="{00000000-0005-0000-0000-0000E4240000}"/>
    <cellStyle name="Entrada 18 2 7 4" xfId="11768" xr:uid="{00000000-0005-0000-0000-0000E5240000}"/>
    <cellStyle name="Entrada 18 2 7 4 2" xfId="26876" xr:uid="{00000000-0005-0000-0000-0000E6240000}"/>
    <cellStyle name="Entrada 18 2 7 5" xfId="19046" xr:uid="{00000000-0005-0000-0000-0000E7240000}"/>
    <cellStyle name="Entrada 18 2 8" xfId="4285" xr:uid="{00000000-0005-0000-0000-0000E8240000}"/>
    <cellStyle name="Entrada 18 2 8 2" xfId="6922" xr:uid="{00000000-0005-0000-0000-0000E9240000}"/>
    <cellStyle name="Entrada 18 2 8 2 2" xfId="13233" xr:uid="{00000000-0005-0000-0000-0000EA240000}"/>
    <cellStyle name="Entrada 18 2 8 2 2 2" xfId="28341" xr:uid="{00000000-0005-0000-0000-0000EB240000}"/>
    <cellStyle name="Entrada 18 2 8 2 3" xfId="16897" xr:uid="{00000000-0005-0000-0000-0000EC240000}"/>
    <cellStyle name="Entrada 18 2 8 2 3 2" xfId="32005" xr:uid="{00000000-0005-0000-0000-0000ED240000}"/>
    <cellStyle name="Entrada 18 2 8 2 4" xfId="22030" xr:uid="{00000000-0005-0000-0000-0000EE240000}"/>
    <cellStyle name="Entrada 18 2 8 3" xfId="10667" xr:uid="{00000000-0005-0000-0000-0000EF240000}"/>
    <cellStyle name="Entrada 18 2 8 3 2" xfId="25775" xr:uid="{00000000-0005-0000-0000-0000F0240000}"/>
    <cellStyle name="Entrada 18 2 8 4" xfId="7757" xr:uid="{00000000-0005-0000-0000-0000F1240000}"/>
    <cellStyle name="Entrada 18 2 8 4 2" xfId="22865" xr:uid="{00000000-0005-0000-0000-0000F2240000}"/>
    <cellStyle name="Entrada 18 2 8 5" xfId="19393" xr:uid="{00000000-0005-0000-0000-0000F3240000}"/>
    <cellStyle name="Entrada 18 2 9" xfId="4503" xr:uid="{00000000-0005-0000-0000-0000F4240000}"/>
    <cellStyle name="Entrada 18 2 9 2" xfId="10885" xr:uid="{00000000-0005-0000-0000-0000F5240000}"/>
    <cellStyle name="Entrada 18 2 9 2 2" xfId="25993" xr:uid="{00000000-0005-0000-0000-0000F6240000}"/>
    <cellStyle name="Entrada 18 2 9 3" xfId="8008" xr:uid="{00000000-0005-0000-0000-0000F7240000}"/>
    <cellStyle name="Entrada 18 2 9 3 2" xfId="23116" xr:uid="{00000000-0005-0000-0000-0000F8240000}"/>
    <cellStyle name="Entrada 18 2 9 4" xfId="19611" xr:uid="{00000000-0005-0000-0000-0000F9240000}"/>
    <cellStyle name="Entrada 18 3" xfId="1849" xr:uid="{00000000-0005-0000-0000-0000FA240000}"/>
    <cellStyle name="Entrada 18 3 10" xfId="14235" xr:uid="{00000000-0005-0000-0000-0000FB240000}"/>
    <cellStyle name="Entrada 18 3 10 2" xfId="29343" xr:uid="{00000000-0005-0000-0000-0000FC240000}"/>
    <cellStyle name="Entrada 18 3 11" xfId="7546" xr:uid="{00000000-0005-0000-0000-0000FD240000}"/>
    <cellStyle name="Entrada 18 3 11 2" xfId="22654" xr:uid="{00000000-0005-0000-0000-0000FE240000}"/>
    <cellStyle name="Entrada 18 3 12" xfId="17074" xr:uid="{00000000-0005-0000-0000-0000FF240000}"/>
    <cellStyle name="Entrada 18 3 2" xfId="2409" xr:uid="{00000000-0005-0000-0000-000000250000}"/>
    <cellStyle name="Entrada 18 3 2 2" xfId="5046" xr:uid="{00000000-0005-0000-0000-000001250000}"/>
    <cellStyle name="Entrada 18 3 2 2 2" xfId="11410" xr:uid="{00000000-0005-0000-0000-000002250000}"/>
    <cellStyle name="Entrada 18 3 2 2 2 2" xfId="26518" xr:uid="{00000000-0005-0000-0000-000003250000}"/>
    <cellStyle name="Entrada 18 3 2 2 3" xfId="7611" xr:uid="{00000000-0005-0000-0000-000004250000}"/>
    <cellStyle name="Entrada 18 3 2 2 3 2" xfId="22719" xr:uid="{00000000-0005-0000-0000-000005250000}"/>
    <cellStyle name="Entrada 18 3 2 2 4" xfId="20154" xr:uid="{00000000-0005-0000-0000-000006250000}"/>
    <cellStyle name="Entrada 18 3 2 3" xfId="8876" xr:uid="{00000000-0005-0000-0000-000007250000}"/>
    <cellStyle name="Entrada 18 3 2 3 2" xfId="23984" xr:uid="{00000000-0005-0000-0000-000008250000}"/>
    <cellStyle name="Entrada 18 3 2 4" xfId="16528" xr:uid="{00000000-0005-0000-0000-000009250000}"/>
    <cellStyle name="Entrada 18 3 2 4 2" xfId="31636" xr:uid="{00000000-0005-0000-0000-00000A250000}"/>
    <cellStyle name="Entrada 18 3 2 5" xfId="16410" xr:uid="{00000000-0005-0000-0000-00000B250000}"/>
    <cellStyle name="Entrada 18 3 2 5 2" xfId="31518" xr:uid="{00000000-0005-0000-0000-00000C250000}"/>
    <cellStyle name="Entrada 18 3 2 6" xfId="17600" xr:uid="{00000000-0005-0000-0000-00000D250000}"/>
    <cellStyle name="Entrada 18 3 3" xfId="2211" xr:uid="{00000000-0005-0000-0000-00000E250000}"/>
    <cellStyle name="Entrada 18 3 3 2" xfId="4848" xr:uid="{00000000-0005-0000-0000-00000F250000}"/>
    <cellStyle name="Entrada 18 3 3 2 2" xfId="7466" xr:uid="{00000000-0005-0000-0000-000010250000}"/>
    <cellStyle name="Entrada 18 3 3 2 2 2" xfId="22574" xr:uid="{00000000-0005-0000-0000-000011250000}"/>
    <cellStyle name="Entrada 18 3 3 2 3" xfId="19956" xr:uid="{00000000-0005-0000-0000-000012250000}"/>
    <cellStyle name="Entrada 18 3 3 3" xfId="8061" xr:uid="{00000000-0005-0000-0000-000013250000}"/>
    <cellStyle name="Entrada 18 3 3 3 2" xfId="23169" xr:uid="{00000000-0005-0000-0000-000014250000}"/>
    <cellStyle name="Entrada 18 3 3 4" xfId="17436" xr:uid="{00000000-0005-0000-0000-000015250000}"/>
    <cellStyle name="Entrada 18 3 4" xfId="2943" xr:uid="{00000000-0005-0000-0000-000016250000}"/>
    <cellStyle name="Entrada 18 3 4 2" xfId="5580" xr:uid="{00000000-0005-0000-0000-000017250000}"/>
    <cellStyle name="Entrada 18 3 4 2 2" xfId="11891" xr:uid="{00000000-0005-0000-0000-000018250000}"/>
    <cellStyle name="Entrada 18 3 4 2 2 2" xfId="26999" xr:uid="{00000000-0005-0000-0000-000019250000}"/>
    <cellStyle name="Entrada 18 3 4 2 3" xfId="13915" xr:uid="{00000000-0005-0000-0000-00001A250000}"/>
    <cellStyle name="Entrada 18 3 4 2 3 2" xfId="29023" xr:uid="{00000000-0005-0000-0000-00001B250000}"/>
    <cellStyle name="Entrada 18 3 4 2 4" xfId="20688" xr:uid="{00000000-0005-0000-0000-00001C250000}"/>
    <cellStyle name="Entrada 18 3 4 3" xfId="9325" xr:uid="{00000000-0005-0000-0000-00001D250000}"/>
    <cellStyle name="Entrada 18 3 4 3 2" xfId="24433" xr:uid="{00000000-0005-0000-0000-00001E250000}"/>
    <cellStyle name="Entrada 18 3 4 4" xfId="14595" xr:uid="{00000000-0005-0000-0000-00001F250000}"/>
    <cellStyle name="Entrada 18 3 4 4 2" xfId="29703" xr:uid="{00000000-0005-0000-0000-000020250000}"/>
    <cellStyle name="Entrada 18 3 4 5" xfId="18051" xr:uid="{00000000-0005-0000-0000-000021250000}"/>
    <cellStyle name="Entrada 18 3 5" xfId="3269" xr:uid="{00000000-0005-0000-0000-000022250000}"/>
    <cellStyle name="Entrada 18 3 5 2" xfId="5906" xr:uid="{00000000-0005-0000-0000-000023250000}"/>
    <cellStyle name="Entrada 18 3 5 2 2" xfId="12217" xr:uid="{00000000-0005-0000-0000-000024250000}"/>
    <cellStyle name="Entrada 18 3 5 2 2 2" xfId="27325" xr:uid="{00000000-0005-0000-0000-000025250000}"/>
    <cellStyle name="Entrada 18 3 5 2 3" xfId="9184" xr:uid="{00000000-0005-0000-0000-000026250000}"/>
    <cellStyle name="Entrada 18 3 5 2 3 2" xfId="24292" xr:uid="{00000000-0005-0000-0000-000027250000}"/>
    <cellStyle name="Entrada 18 3 5 2 4" xfId="21014" xr:uid="{00000000-0005-0000-0000-000028250000}"/>
    <cellStyle name="Entrada 18 3 5 3" xfId="9651" xr:uid="{00000000-0005-0000-0000-000029250000}"/>
    <cellStyle name="Entrada 18 3 5 3 2" xfId="24759" xr:uid="{00000000-0005-0000-0000-00002A250000}"/>
    <cellStyle name="Entrada 18 3 5 4" xfId="13773" xr:uid="{00000000-0005-0000-0000-00002B250000}"/>
    <cellStyle name="Entrada 18 3 5 4 2" xfId="28881" xr:uid="{00000000-0005-0000-0000-00002C250000}"/>
    <cellStyle name="Entrada 18 3 5 5" xfId="18377" xr:uid="{00000000-0005-0000-0000-00002D250000}"/>
    <cellStyle name="Entrada 18 3 6" xfId="3575" xr:uid="{00000000-0005-0000-0000-00002E250000}"/>
    <cellStyle name="Entrada 18 3 6 2" xfId="6212" xr:uid="{00000000-0005-0000-0000-00002F250000}"/>
    <cellStyle name="Entrada 18 3 6 2 2" xfId="12523" xr:uid="{00000000-0005-0000-0000-000030250000}"/>
    <cellStyle name="Entrada 18 3 6 2 2 2" xfId="27631" xr:uid="{00000000-0005-0000-0000-000031250000}"/>
    <cellStyle name="Entrada 18 3 6 2 3" xfId="15601" xr:uid="{00000000-0005-0000-0000-000032250000}"/>
    <cellStyle name="Entrada 18 3 6 2 3 2" xfId="30709" xr:uid="{00000000-0005-0000-0000-000033250000}"/>
    <cellStyle name="Entrada 18 3 6 2 4" xfId="21320" xr:uid="{00000000-0005-0000-0000-000034250000}"/>
    <cellStyle name="Entrada 18 3 6 3" xfId="9957" xr:uid="{00000000-0005-0000-0000-000035250000}"/>
    <cellStyle name="Entrada 18 3 6 3 2" xfId="25065" xr:uid="{00000000-0005-0000-0000-000036250000}"/>
    <cellStyle name="Entrada 18 3 6 4" xfId="13529" xr:uid="{00000000-0005-0000-0000-000037250000}"/>
    <cellStyle name="Entrada 18 3 6 4 2" xfId="28637" xr:uid="{00000000-0005-0000-0000-000038250000}"/>
    <cellStyle name="Entrada 18 3 6 5" xfId="18683" xr:uid="{00000000-0005-0000-0000-000039250000}"/>
    <cellStyle name="Entrada 18 3 7" xfId="3921" xr:uid="{00000000-0005-0000-0000-00003A250000}"/>
    <cellStyle name="Entrada 18 3 7 2" xfId="6558" xr:uid="{00000000-0005-0000-0000-00003B250000}"/>
    <cellStyle name="Entrada 18 3 7 2 2" xfId="12869" xr:uid="{00000000-0005-0000-0000-00003C250000}"/>
    <cellStyle name="Entrada 18 3 7 2 2 2" xfId="27977" xr:uid="{00000000-0005-0000-0000-00003D250000}"/>
    <cellStyle name="Entrada 18 3 7 2 3" xfId="16574" xr:uid="{00000000-0005-0000-0000-00003E250000}"/>
    <cellStyle name="Entrada 18 3 7 2 3 2" xfId="31682" xr:uid="{00000000-0005-0000-0000-00003F250000}"/>
    <cellStyle name="Entrada 18 3 7 2 4" xfId="21666" xr:uid="{00000000-0005-0000-0000-000040250000}"/>
    <cellStyle name="Entrada 18 3 7 3" xfId="10303" xr:uid="{00000000-0005-0000-0000-000041250000}"/>
    <cellStyle name="Entrada 18 3 7 3 2" xfId="25411" xr:uid="{00000000-0005-0000-0000-000042250000}"/>
    <cellStyle name="Entrada 18 3 7 4" xfId="7101" xr:uid="{00000000-0005-0000-0000-000043250000}"/>
    <cellStyle name="Entrada 18 3 7 4 2" xfId="22209" xr:uid="{00000000-0005-0000-0000-000044250000}"/>
    <cellStyle name="Entrada 18 3 7 5" xfId="19029" xr:uid="{00000000-0005-0000-0000-000045250000}"/>
    <cellStyle name="Entrada 18 3 8" xfId="4486" xr:uid="{00000000-0005-0000-0000-000046250000}"/>
    <cellStyle name="Entrada 18 3 8 2" xfId="10868" xr:uid="{00000000-0005-0000-0000-000047250000}"/>
    <cellStyle name="Entrada 18 3 8 2 2" xfId="25976" xr:uid="{00000000-0005-0000-0000-000048250000}"/>
    <cellStyle name="Entrada 18 3 8 3" xfId="7356" xr:uid="{00000000-0005-0000-0000-000049250000}"/>
    <cellStyle name="Entrada 18 3 8 3 2" xfId="22464" xr:uid="{00000000-0005-0000-0000-00004A250000}"/>
    <cellStyle name="Entrada 18 3 8 4" xfId="19594" xr:uid="{00000000-0005-0000-0000-00004B250000}"/>
    <cellStyle name="Entrada 18 3 9" xfId="8350" xr:uid="{00000000-0005-0000-0000-00004C250000}"/>
    <cellStyle name="Entrada 18 3 9 2" xfId="23458" xr:uid="{00000000-0005-0000-0000-00004D250000}"/>
    <cellStyle name="Entrada 18 4" xfId="2086" xr:uid="{00000000-0005-0000-0000-00004E250000}"/>
    <cellStyle name="Entrada 18 4 10" xfId="16051" xr:uid="{00000000-0005-0000-0000-00004F250000}"/>
    <cellStyle name="Entrada 18 4 10 2" xfId="31159" xr:uid="{00000000-0005-0000-0000-000050250000}"/>
    <cellStyle name="Entrada 18 4 11" xfId="9140" xr:uid="{00000000-0005-0000-0000-000051250000}"/>
    <cellStyle name="Entrada 18 4 11 2" xfId="24248" xr:uid="{00000000-0005-0000-0000-000052250000}"/>
    <cellStyle name="Entrada 18 4 12" xfId="17311" xr:uid="{00000000-0005-0000-0000-000053250000}"/>
    <cellStyle name="Entrada 18 4 2" xfId="2576" xr:uid="{00000000-0005-0000-0000-000054250000}"/>
    <cellStyle name="Entrada 18 4 2 2" xfId="5213" xr:uid="{00000000-0005-0000-0000-000055250000}"/>
    <cellStyle name="Entrada 18 4 2 2 2" xfId="11577" xr:uid="{00000000-0005-0000-0000-000056250000}"/>
    <cellStyle name="Entrada 18 4 2 2 2 2" xfId="26685" xr:uid="{00000000-0005-0000-0000-000057250000}"/>
    <cellStyle name="Entrada 18 4 2 2 3" xfId="15573" xr:uid="{00000000-0005-0000-0000-000058250000}"/>
    <cellStyle name="Entrada 18 4 2 2 3 2" xfId="30681" xr:uid="{00000000-0005-0000-0000-000059250000}"/>
    <cellStyle name="Entrada 18 4 2 2 4" xfId="20321" xr:uid="{00000000-0005-0000-0000-00005A250000}"/>
    <cellStyle name="Entrada 18 4 2 3" xfId="9043" xr:uid="{00000000-0005-0000-0000-00005B250000}"/>
    <cellStyle name="Entrada 18 4 2 3 2" xfId="24151" xr:uid="{00000000-0005-0000-0000-00005C250000}"/>
    <cellStyle name="Entrada 18 4 2 4" xfId="13352" xr:uid="{00000000-0005-0000-0000-00005D250000}"/>
    <cellStyle name="Entrada 18 4 2 4 2" xfId="28460" xr:uid="{00000000-0005-0000-0000-00005E250000}"/>
    <cellStyle name="Entrada 18 4 2 5" xfId="7920" xr:uid="{00000000-0005-0000-0000-00005F250000}"/>
    <cellStyle name="Entrada 18 4 2 5 2" xfId="23028" xr:uid="{00000000-0005-0000-0000-000060250000}"/>
    <cellStyle name="Entrada 18 4 2 6" xfId="17684" xr:uid="{00000000-0005-0000-0000-000061250000}"/>
    <cellStyle name="Entrada 18 4 3" xfId="2846" xr:uid="{00000000-0005-0000-0000-000062250000}"/>
    <cellStyle name="Entrada 18 4 3 2" xfId="5483" xr:uid="{00000000-0005-0000-0000-000063250000}"/>
    <cellStyle name="Entrada 18 4 3 2 2" xfId="16281" xr:uid="{00000000-0005-0000-0000-000064250000}"/>
    <cellStyle name="Entrada 18 4 3 2 2 2" xfId="31389" xr:uid="{00000000-0005-0000-0000-000065250000}"/>
    <cellStyle name="Entrada 18 4 3 2 3" xfId="20591" xr:uid="{00000000-0005-0000-0000-000066250000}"/>
    <cellStyle name="Entrada 18 4 3 3" xfId="16354" xr:uid="{00000000-0005-0000-0000-000067250000}"/>
    <cellStyle name="Entrada 18 4 3 3 2" xfId="31462" xr:uid="{00000000-0005-0000-0000-000068250000}"/>
    <cellStyle name="Entrada 18 4 3 4" xfId="17954" xr:uid="{00000000-0005-0000-0000-000069250000}"/>
    <cellStyle name="Entrada 18 4 4" xfId="3149" xr:uid="{00000000-0005-0000-0000-00006A250000}"/>
    <cellStyle name="Entrada 18 4 4 2" xfId="5786" xr:uid="{00000000-0005-0000-0000-00006B250000}"/>
    <cellStyle name="Entrada 18 4 4 2 2" xfId="12097" xr:uid="{00000000-0005-0000-0000-00006C250000}"/>
    <cellStyle name="Entrada 18 4 4 2 2 2" xfId="27205" xr:uid="{00000000-0005-0000-0000-00006D250000}"/>
    <cellStyle name="Entrada 18 4 4 2 3" xfId="16111" xr:uid="{00000000-0005-0000-0000-00006E250000}"/>
    <cellStyle name="Entrada 18 4 4 2 3 2" xfId="31219" xr:uid="{00000000-0005-0000-0000-00006F250000}"/>
    <cellStyle name="Entrada 18 4 4 2 4" xfId="20894" xr:uid="{00000000-0005-0000-0000-000070250000}"/>
    <cellStyle name="Entrada 18 4 4 3" xfId="9531" xr:uid="{00000000-0005-0000-0000-000071250000}"/>
    <cellStyle name="Entrada 18 4 4 3 2" xfId="24639" xr:uid="{00000000-0005-0000-0000-000072250000}"/>
    <cellStyle name="Entrada 18 4 4 4" xfId="16062" xr:uid="{00000000-0005-0000-0000-000073250000}"/>
    <cellStyle name="Entrada 18 4 4 4 2" xfId="31170" xr:uid="{00000000-0005-0000-0000-000074250000}"/>
    <cellStyle name="Entrada 18 4 4 5" xfId="18257" xr:uid="{00000000-0005-0000-0000-000075250000}"/>
    <cellStyle name="Entrada 18 4 5" xfId="3475" xr:uid="{00000000-0005-0000-0000-000076250000}"/>
    <cellStyle name="Entrada 18 4 5 2" xfId="6112" xr:uid="{00000000-0005-0000-0000-000077250000}"/>
    <cellStyle name="Entrada 18 4 5 2 2" xfId="12423" xr:uid="{00000000-0005-0000-0000-000078250000}"/>
    <cellStyle name="Entrada 18 4 5 2 2 2" xfId="27531" xr:uid="{00000000-0005-0000-0000-000079250000}"/>
    <cellStyle name="Entrada 18 4 5 2 3" xfId="16563" xr:uid="{00000000-0005-0000-0000-00007A250000}"/>
    <cellStyle name="Entrada 18 4 5 2 3 2" xfId="31671" xr:uid="{00000000-0005-0000-0000-00007B250000}"/>
    <cellStyle name="Entrada 18 4 5 2 4" xfId="21220" xr:uid="{00000000-0005-0000-0000-00007C250000}"/>
    <cellStyle name="Entrada 18 4 5 3" xfId="9857" xr:uid="{00000000-0005-0000-0000-00007D250000}"/>
    <cellStyle name="Entrada 18 4 5 3 2" xfId="24965" xr:uid="{00000000-0005-0000-0000-00007E250000}"/>
    <cellStyle name="Entrada 18 4 5 4" xfId="7073" xr:uid="{00000000-0005-0000-0000-00007F250000}"/>
    <cellStyle name="Entrada 18 4 5 4 2" xfId="22181" xr:uid="{00000000-0005-0000-0000-000080250000}"/>
    <cellStyle name="Entrada 18 4 5 5" xfId="18583" xr:uid="{00000000-0005-0000-0000-000081250000}"/>
    <cellStyle name="Entrada 18 4 6" xfId="3781" xr:uid="{00000000-0005-0000-0000-000082250000}"/>
    <cellStyle name="Entrada 18 4 6 2" xfId="6418" xr:uid="{00000000-0005-0000-0000-000083250000}"/>
    <cellStyle name="Entrada 18 4 6 2 2" xfId="12729" xr:uid="{00000000-0005-0000-0000-000084250000}"/>
    <cellStyle name="Entrada 18 4 6 2 2 2" xfId="27837" xr:uid="{00000000-0005-0000-0000-000085250000}"/>
    <cellStyle name="Entrada 18 4 6 2 3" xfId="14056" xr:uid="{00000000-0005-0000-0000-000086250000}"/>
    <cellStyle name="Entrada 18 4 6 2 3 2" xfId="29164" xr:uid="{00000000-0005-0000-0000-000087250000}"/>
    <cellStyle name="Entrada 18 4 6 2 4" xfId="21526" xr:uid="{00000000-0005-0000-0000-000088250000}"/>
    <cellStyle name="Entrada 18 4 6 3" xfId="10163" xr:uid="{00000000-0005-0000-0000-000089250000}"/>
    <cellStyle name="Entrada 18 4 6 3 2" xfId="25271" xr:uid="{00000000-0005-0000-0000-00008A250000}"/>
    <cellStyle name="Entrada 18 4 6 4" xfId="13645" xr:uid="{00000000-0005-0000-0000-00008B250000}"/>
    <cellStyle name="Entrada 18 4 6 4 2" xfId="28753" xr:uid="{00000000-0005-0000-0000-00008C250000}"/>
    <cellStyle name="Entrada 18 4 6 5" xfId="18889" xr:uid="{00000000-0005-0000-0000-00008D250000}"/>
    <cellStyle name="Entrada 18 4 7" xfId="4158" xr:uid="{00000000-0005-0000-0000-00008E250000}"/>
    <cellStyle name="Entrada 18 4 7 2" xfId="6795" xr:uid="{00000000-0005-0000-0000-00008F250000}"/>
    <cellStyle name="Entrada 18 4 7 2 2" xfId="13106" xr:uid="{00000000-0005-0000-0000-000090250000}"/>
    <cellStyle name="Entrada 18 4 7 2 2 2" xfId="28214" xr:uid="{00000000-0005-0000-0000-000091250000}"/>
    <cellStyle name="Entrada 18 4 7 2 3" xfId="16780" xr:uid="{00000000-0005-0000-0000-000092250000}"/>
    <cellStyle name="Entrada 18 4 7 2 3 2" xfId="31888" xr:uid="{00000000-0005-0000-0000-000093250000}"/>
    <cellStyle name="Entrada 18 4 7 2 4" xfId="21903" xr:uid="{00000000-0005-0000-0000-000094250000}"/>
    <cellStyle name="Entrada 18 4 7 3" xfId="10540" xr:uid="{00000000-0005-0000-0000-000095250000}"/>
    <cellStyle name="Entrada 18 4 7 3 2" xfId="25648" xr:uid="{00000000-0005-0000-0000-000096250000}"/>
    <cellStyle name="Entrada 18 4 7 4" xfId="15314" xr:uid="{00000000-0005-0000-0000-000097250000}"/>
    <cellStyle name="Entrada 18 4 7 4 2" xfId="30422" xr:uid="{00000000-0005-0000-0000-000098250000}"/>
    <cellStyle name="Entrada 18 4 7 5" xfId="19266" xr:uid="{00000000-0005-0000-0000-000099250000}"/>
    <cellStyle name="Entrada 18 4 8" xfId="4723" xr:uid="{00000000-0005-0000-0000-00009A250000}"/>
    <cellStyle name="Entrada 18 4 8 2" xfId="11105" xr:uid="{00000000-0005-0000-0000-00009B250000}"/>
    <cellStyle name="Entrada 18 4 8 2 2" xfId="26213" xr:uid="{00000000-0005-0000-0000-00009C250000}"/>
    <cellStyle name="Entrada 18 4 8 3" xfId="13592" xr:uid="{00000000-0005-0000-0000-00009D250000}"/>
    <cellStyle name="Entrada 18 4 8 3 2" xfId="28700" xr:uid="{00000000-0005-0000-0000-00009E250000}"/>
    <cellStyle name="Entrada 18 4 8 4" xfId="19831" xr:uid="{00000000-0005-0000-0000-00009F250000}"/>
    <cellStyle name="Entrada 18 4 9" xfId="8584" xr:uid="{00000000-0005-0000-0000-0000A0250000}"/>
    <cellStyle name="Entrada 18 4 9 2" xfId="23692" xr:uid="{00000000-0005-0000-0000-0000A1250000}"/>
    <cellStyle name="Entrada 18 5" xfId="2035" xr:uid="{00000000-0005-0000-0000-0000A2250000}"/>
    <cellStyle name="Entrada 18 5 10" xfId="8721" xr:uid="{00000000-0005-0000-0000-0000A3250000}"/>
    <cellStyle name="Entrada 18 5 10 2" xfId="23829" xr:uid="{00000000-0005-0000-0000-0000A4250000}"/>
    <cellStyle name="Entrada 18 5 11" xfId="17260" xr:uid="{00000000-0005-0000-0000-0000A5250000}"/>
    <cellStyle name="Entrada 18 5 2" xfId="2795" xr:uid="{00000000-0005-0000-0000-0000A6250000}"/>
    <cellStyle name="Entrada 18 5 2 2" xfId="5432" xr:uid="{00000000-0005-0000-0000-0000A7250000}"/>
    <cellStyle name="Entrada 18 5 2 2 2" xfId="14633" xr:uid="{00000000-0005-0000-0000-0000A8250000}"/>
    <cellStyle name="Entrada 18 5 2 2 2 2" xfId="29741" xr:uid="{00000000-0005-0000-0000-0000A9250000}"/>
    <cellStyle name="Entrada 18 5 2 2 3" xfId="20540" xr:uid="{00000000-0005-0000-0000-0000AA250000}"/>
    <cellStyle name="Entrada 18 5 2 3" xfId="7282" xr:uid="{00000000-0005-0000-0000-0000AB250000}"/>
    <cellStyle name="Entrada 18 5 2 3 2" xfId="22390" xr:uid="{00000000-0005-0000-0000-0000AC250000}"/>
    <cellStyle name="Entrada 18 5 2 4" xfId="17903" xr:uid="{00000000-0005-0000-0000-0000AD250000}"/>
    <cellStyle name="Entrada 18 5 3" xfId="3098" xr:uid="{00000000-0005-0000-0000-0000AE250000}"/>
    <cellStyle name="Entrada 18 5 3 2" xfId="5735" xr:uid="{00000000-0005-0000-0000-0000AF250000}"/>
    <cellStyle name="Entrada 18 5 3 2 2" xfId="12046" xr:uid="{00000000-0005-0000-0000-0000B0250000}"/>
    <cellStyle name="Entrada 18 5 3 2 2 2" xfId="27154" xr:uid="{00000000-0005-0000-0000-0000B1250000}"/>
    <cellStyle name="Entrada 18 5 3 2 3" xfId="14136" xr:uid="{00000000-0005-0000-0000-0000B2250000}"/>
    <cellStyle name="Entrada 18 5 3 2 3 2" xfId="29244" xr:uid="{00000000-0005-0000-0000-0000B3250000}"/>
    <cellStyle name="Entrada 18 5 3 2 4" xfId="20843" xr:uid="{00000000-0005-0000-0000-0000B4250000}"/>
    <cellStyle name="Entrada 18 5 3 3" xfId="9480" xr:uid="{00000000-0005-0000-0000-0000B5250000}"/>
    <cellStyle name="Entrada 18 5 3 3 2" xfId="24588" xr:uid="{00000000-0005-0000-0000-0000B6250000}"/>
    <cellStyle name="Entrada 18 5 3 4" xfId="7563" xr:uid="{00000000-0005-0000-0000-0000B7250000}"/>
    <cellStyle name="Entrada 18 5 3 4 2" xfId="22671" xr:uid="{00000000-0005-0000-0000-0000B8250000}"/>
    <cellStyle name="Entrada 18 5 3 5" xfId="18206" xr:uid="{00000000-0005-0000-0000-0000B9250000}"/>
    <cellStyle name="Entrada 18 5 4" xfId="3424" xr:uid="{00000000-0005-0000-0000-0000BA250000}"/>
    <cellStyle name="Entrada 18 5 4 2" xfId="6061" xr:uid="{00000000-0005-0000-0000-0000BB250000}"/>
    <cellStyle name="Entrada 18 5 4 2 2" xfId="12372" xr:uid="{00000000-0005-0000-0000-0000BC250000}"/>
    <cellStyle name="Entrada 18 5 4 2 2 2" xfId="27480" xr:uid="{00000000-0005-0000-0000-0000BD250000}"/>
    <cellStyle name="Entrada 18 5 4 2 3" xfId="13509" xr:uid="{00000000-0005-0000-0000-0000BE250000}"/>
    <cellStyle name="Entrada 18 5 4 2 3 2" xfId="28617" xr:uid="{00000000-0005-0000-0000-0000BF250000}"/>
    <cellStyle name="Entrada 18 5 4 2 4" xfId="21169" xr:uid="{00000000-0005-0000-0000-0000C0250000}"/>
    <cellStyle name="Entrada 18 5 4 3" xfId="9806" xr:uid="{00000000-0005-0000-0000-0000C1250000}"/>
    <cellStyle name="Entrada 18 5 4 3 2" xfId="24914" xr:uid="{00000000-0005-0000-0000-0000C2250000}"/>
    <cellStyle name="Entrada 18 5 4 4" xfId="15783" xr:uid="{00000000-0005-0000-0000-0000C3250000}"/>
    <cellStyle name="Entrada 18 5 4 4 2" xfId="30891" xr:uid="{00000000-0005-0000-0000-0000C4250000}"/>
    <cellStyle name="Entrada 18 5 4 5" xfId="18532" xr:uid="{00000000-0005-0000-0000-0000C5250000}"/>
    <cellStyle name="Entrada 18 5 5" xfId="3730" xr:uid="{00000000-0005-0000-0000-0000C6250000}"/>
    <cellStyle name="Entrada 18 5 5 2" xfId="6367" xr:uid="{00000000-0005-0000-0000-0000C7250000}"/>
    <cellStyle name="Entrada 18 5 5 2 2" xfId="12678" xr:uid="{00000000-0005-0000-0000-0000C8250000}"/>
    <cellStyle name="Entrada 18 5 5 2 2 2" xfId="27786" xr:uid="{00000000-0005-0000-0000-0000C9250000}"/>
    <cellStyle name="Entrada 18 5 5 2 3" xfId="14805" xr:uid="{00000000-0005-0000-0000-0000CA250000}"/>
    <cellStyle name="Entrada 18 5 5 2 3 2" xfId="29913" xr:uid="{00000000-0005-0000-0000-0000CB250000}"/>
    <cellStyle name="Entrada 18 5 5 2 4" xfId="21475" xr:uid="{00000000-0005-0000-0000-0000CC250000}"/>
    <cellStyle name="Entrada 18 5 5 3" xfId="10112" xr:uid="{00000000-0005-0000-0000-0000CD250000}"/>
    <cellStyle name="Entrada 18 5 5 3 2" xfId="25220" xr:uid="{00000000-0005-0000-0000-0000CE250000}"/>
    <cellStyle name="Entrada 18 5 5 4" xfId="14656" xr:uid="{00000000-0005-0000-0000-0000CF250000}"/>
    <cellStyle name="Entrada 18 5 5 4 2" xfId="29764" xr:uid="{00000000-0005-0000-0000-0000D0250000}"/>
    <cellStyle name="Entrada 18 5 5 5" xfId="18838" xr:uid="{00000000-0005-0000-0000-0000D1250000}"/>
    <cellStyle name="Entrada 18 5 6" xfId="4107" xr:uid="{00000000-0005-0000-0000-0000D2250000}"/>
    <cellStyle name="Entrada 18 5 6 2" xfId="6744" xr:uid="{00000000-0005-0000-0000-0000D3250000}"/>
    <cellStyle name="Entrada 18 5 6 2 2" xfId="13055" xr:uid="{00000000-0005-0000-0000-0000D4250000}"/>
    <cellStyle name="Entrada 18 5 6 2 2 2" xfId="28163" xr:uid="{00000000-0005-0000-0000-0000D5250000}"/>
    <cellStyle name="Entrada 18 5 6 2 3" xfId="16729" xr:uid="{00000000-0005-0000-0000-0000D6250000}"/>
    <cellStyle name="Entrada 18 5 6 2 3 2" xfId="31837" xr:uid="{00000000-0005-0000-0000-0000D7250000}"/>
    <cellStyle name="Entrada 18 5 6 2 4" xfId="21852" xr:uid="{00000000-0005-0000-0000-0000D8250000}"/>
    <cellStyle name="Entrada 18 5 6 3" xfId="10489" xr:uid="{00000000-0005-0000-0000-0000D9250000}"/>
    <cellStyle name="Entrada 18 5 6 3 2" xfId="25597" xr:uid="{00000000-0005-0000-0000-0000DA250000}"/>
    <cellStyle name="Entrada 18 5 6 4" xfId="7962" xr:uid="{00000000-0005-0000-0000-0000DB250000}"/>
    <cellStyle name="Entrada 18 5 6 4 2" xfId="23070" xr:uid="{00000000-0005-0000-0000-0000DC250000}"/>
    <cellStyle name="Entrada 18 5 6 5" xfId="19215" xr:uid="{00000000-0005-0000-0000-0000DD250000}"/>
    <cellStyle name="Entrada 18 5 7" xfId="4672" xr:uid="{00000000-0005-0000-0000-0000DE250000}"/>
    <cellStyle name="Entrada 18 5 7 2" xfId="11054" xr:uid="{00000000-0005-0000-0000-0000DF250000}"/>
    <cellStyle name="Entrada 18 5 7 2 2" xfId="26162" xr:uid="{00000000-0005-0000-0000-0000E0250000}"/>
    <cellStyle name="Entrada 18 5 7 3" xfId="14409" xr:uid="{00000000-0005-0000-0000-0000E1250000}"/>
    <cellStyle name="Entrada 18 5 7 3 2" xfId="29517" xr:uid="{00000000-0005-0000-0000-0000E2250000}"/>
    <cellStyle name="Entrada 18 5 7 4" xfId="19780" xr:uid="{00000000-0005-0000-0000-0000E3250000}"/>
    <cellStyle name="Entrada 18 5 8" xfId="8533" xr:uid="{00000000-0005-0000-0000-0000E4250000}"/>
    <cellStyle name="Entrada 18 5 8 2" xfId="23641" xr:uid="{00000000-0005-0000-0000-0000E5250000}"/>
    <cellStyle name="Entrada 18 5 9" xfId="14033" xr:uid="{00000000-0005-0000-0000-0000E6250000}"/>
    <cellStyle name="Entrada 18 5 9 2" xfId="29141" xr:uid="{00000000-0005-0000-0000-0000E7250000}"/>
    <cellStyle name="Entrada 2" xfId="1151" xr:uid="{00000000-0005-0000-0000-0000E8250000}"/>
    <cellStyle name="Entrada 2 2" xfId="1867" xr:uid="{00000000-0005-0000-0000-0000E9250000}"/>
    <cellStyle name="Entrada 2 2 10" xfId="8368" xr:uid="{00000000-0005-0000-0000-0000EA250000}"/>
    <cellStyle name="Entrada 2 2 10 2" xfId="23476" xr:uid="{00000000-0005-0000-0000-0000EB250000}"/>
    <cellStyle name="Entrada 2 2 11" xfId="8461" xr:uid="{00000000-0005-0000-0000-0000EC250000}"/>
    <cellStyle name="Entrada 2 2 11 2" xfId="23569" xr:uid="{00000000-0005-0000-0000-0000ED250000}"/>
    <cellStyle name="Entrada 2 2 12" xfId="14832" xr:uid="{00000000-0005-0000-0000-0000EE250000}"/>
    <cellStyle name="Entrada 2 2 12 2" xfId="29940" xr:uid="{00000000-0005-0000-0000-0000EF250000}"/>
    <cellStyle name="Entrada 2 2 13" xfId="17092" xr:uid="{00000000-0005-0000-0000-0000F0250000}"/>
    <cellStyle name="Entrada 2 2 2" xfId="2427" xr:uid="{00000000-0005-0000-0000-0000F1250000}"/>
    <cellStyle name="Entrada 2 2 2 2" xfId="5064" xr:uid="{00000000-0005-0000-0000-0000F2250000}"/>
    <cellStyle name="Entrada 2 2 2 2 2" xfId="11428" xr:uid="{00000000-0005-0000-0000-0000F3250000}"/>
    <cellStyle name="Entrada 2 2 2 2 2 2" xfId="26536" xr:uid="{00000000-0005-0000-0000-0000F4250000}"/>
    <cellStyle name="Entrada 2 2 2 2 3" xfId="8073" xr:uid="{00000000-0005-0000-0000-0000F5250000}"/>
    <cellStyle name="Entrada 2 2 2 2 3 2" xfId="23181" xr:uid="{00000000-0005-0000-0000-0000F6250000}"/>
    <cellStyle name="Entrada 2 2 2 2 4" xfId="20172" xr:uid="{00000000-0005-0000-0000-0000F7250000}"/>
    <cellStyle name="Entrada 2 2 2 3" xfId="8894" xr:uid="{00000000-0005-0000-0000-0000F8250000}"/>
    <cellStyle name="Entrada 2 2 2 3 2" xfId="24002" xr:uid="{00000000-0005-0000-0000-0000F9250000}"/>
    <cellStyle name="Entrada 2 2 3" xfId="2193" xr:uid="{00000000-0005-0000-0000-0000FA250000}"/>
    <cellStyle name="Entrada 2 2 3 2" xfId="4830" xr:uid="{00000000-0005-0000-0000-0000FB250000}"/>
    <cellStyle name="Entrada 2 2 3 2 2" xfId="15834" xr:uid="{00000000-0005-0000-0000-0000FC250000}"/>
    <cellStyle name="Entrada 2 2 3 2 2 2" xfId="30942" xr:uid="{00000000-0005-0000-0000-0000FD250000}"/>
    <cellStyle name="Entrada 2 2 3 2 3" xfId="19938" xr:uid="{00000000-0005-0000-0000-0000FE250000}"/>
    <cellStyle name="Entrada 2 2 3 3" xfId="16145" xr:uid="{00000000-0005-0000-0000-0000FF250000}"/>
    <cellStyle name="Entrada 2 2 3 3 2" xfId="31253" xr:uid="{00000000-0005-0000-0000-000000260000}"/>
    <cellStyle name="Entrada 2 2 3 4" xfId="17418" xr:uid="{00000000-0005-0000-0000-000001260000}"/>
    <cellStyle name="Entrada 2 2 4" xfId="2961" xr:uid="{00000000-0005-0000-0000-000002260000}"/>
    <cellStyle name="Entrada 2 2 4 2" xfId="5598" xr:uid="{00000000-0005-0000-0000-000003260000}"/>
    <cellStyle name="Entrada 2 2 4 2 2" xfId="11909" xr:uid="{00000000-0005-0000-0000-000004260000}"/>
    <cellStyle name="Entrada 2 2 4 2 2 2" xfId="27017" xr:uid="{00000000-0005-0000-0000-000005260000}"/>
    <cellStyle name="Entrada 2 2 4 2 3" xfId="7410" xr:uid="{00000000-0005-0000-0000-000006260000}"/>
    <cellStyle name="Entrada 2 2 4 2 3 2" xfId="22518" xr:uid="{00000000-0005-0000-0000-000007260000}"/>
    <cellStyle name="Entrada 2 2 4 2 4" xfId="20706" xr:uid="{00000000-0005-0000-0000-000008260000}"/>
    <cellStyle name="Entrada 2 2 4 3" xfId="9343" xr:uid="{00000000-0005-0000-0000-000009260000}"/>
    <cellStyle name="Entrada 2 2 4 3 2" xfId="24451" xr:uid="{00000000-0005-0000-0000-00000A260000}"/>
    <cellStyle name="Entrada 2 2 4 4" xfId="13776" xr:uid="{00000000-0005-0000-0000-00000B260000}"/>
    <cellStyle name="Entrada 2 2 4 4 2" xfId="28884" xr:uid="{00000000-0005-0000-0000-00000C260000}"/>
    <cellStyle name="Entrada 2 2 4 5" xfId="18069" xr:uid="{00000000-0005-0000-0000-00000D260000}"/>
    <cellStyle name="Entrada 2 2 5" xfId="3287" xr:uid="{00000000-0005-0000-0000-00000E260000}"/>
    <cellStyle name="Entrada 2 2 5 2" xfId="5924" xr:uid="{00000000-0005-0000-0000-00000F260000}"/>
    <cellStyle name="Entrada 2 2 5 2 2" xfId="12235" xr:uid="{00000000-0005-0000-0000-000010260000}"/>
    <cellStyle name="Entrada 2 2 5 2 2 2" xfId="27343" xr:uid="{00000000-0005-0000-0000-000011260000}"/>
    <cellStyle name="Entrada 2 2 5 2 3" xfId="7721" xr:uid="{00000000-0005-0000-0000-000012260000}"/>
    <cellStyle name="Entrada 2 2 5 2 3 2" xfId="22829" xr:uid="{00000000-0005-0000-0000-000013260000}"/>
    <cellStyle name="Entrada 2 2 5 2 4" xfId="21032" xr:uid="{00000000-0005-0000-0000-000014260000}"/>
    <cellStyle name="Entrada 2 2 5 3" xfId="9669" xr:uid="{00000000-0005-0000-0000-000015260000}"/>
    <cellStyle name="Entrada 2 2 5 3 2" xfId="24777" xr:uid="{00000000-0005-0000-0000-000016260000}"/>
    <cellStyle name="Entrada 2 2 5 4" xfId="16056" xr:uid="{00000000-0005-0000-0000-000017260000}"/>
    <cellStyle name="Entrada 2 2 5 4 2" xfId="31164" xr:uid="{00000000-0005-0000-0000-000018260000}"/>
    <cellStyle name="Entrada 2 2 5 5" xfId="18395" xr:uid="{00000000-0005-0000-0000-000019260000}"/>
    <cellStyle name="Entrada 2 2 6" xfId="3593" xr:uid="{00000000-0005-0000-0000-00001A260000}"/>
    <cellStyle name="Entrada 2 2 6 2" xfId="6230" xr:uid="{00000000-0005-0000-0000-00001B260000}"/>
    <cellStyle name="Entrada 2 2 6 2 2" xfId="12541" xr:uid="{00000000-0005-0000-0000-00001C260000}"/>
    <cellStyle name="Entrada 2 2 6 2 2 2" xfId="27649" xr:uid="{00000000-0005-0000-0000-00001D260000}"/>
    <cellStyle name="Entrada 2 2 6 2 3" xfId="14015" xr:uid="{00000000-0005-0000-0000-00001E260000}"/>
    <cellStyle name="Entrada 2 2 6 2 3 2" xfId="29123" xr:uid="{00000000-0005-0000-0000-00001F260000}"/>
    <cellStyle name="Entrada 2 2 6 2 4" xfId="21338" xr:uid="{00000000-0005-0000-0000-000020260000}"/>
    <cellStyle name="Entrada 2 2 6 3" xfId="9975" xr:uid="{00000000-0005-0000-0000-000021260000}"/>
    <cellStyle name="Entrada 2 2 6 3 2" xfId="25083" xr:uid="{00000000-0005-0000-0000-000022260000}"/>
    <cellStyle name="Entrada 2 2 6 4" xfId="16217" xr:uid="{00000000-0005-0000-0000-000023260000}"/>
    <cellStyle name="Entrada 2 2 6 4 2" xfId="31325" xr:uid="{00000000-0005-0000-0000-000024260000}"/>
    <cellStyle name="Entrada 2 2 6 5" xfId="18701" xr:uid="{00000000-0005-0000-0000-000025260000}"/>
    <cellStyle name="Entrada 2 2 7" xfId="3939" xr:uid="{00000000-0005-0000-0000-000026260000}"/>
    <cellStyle name="Entrada 2 2 7 2" xfId="6576" xr:uid="{00000000-0005-0000-0000-000027260000}"/>
    <cellStyle name="Entrada 2 2 7 2 2" xfId="12887" xr:uid="{00000000-0005-0000-0000-000028260000}"/>
    <cellStyle name="Entrada 2 2 7 2 2 2" xfId="27995" xr:uid="{00000000-0005-0000-0000-000029260000}"/>
    <cellStyle name="Entrada 2 2 7 2 3" xfId="16592" xr:uid="{00000000-0005-0000-0000-00002A260000}"/>
    <cellStyle name="Entrada 2 2 7 2 3 2" xfId="31700" xr:uid="{00000000-0005-0000-0000-00002B260000}"/>
    <cellStyle name="Entrada 2 2 7 2 4" xfId="21684" xr:uid="{00000000-0005-0000-0000-00002C260000}"/>
    <cellStyle name="Entrada 2 2 7 3" xfId="10321" xr:uid="{00000000-0005-0000-0000-00002D260000}"/>
    <cellStyle name="Entrada 2 2 7 3 2" xfId="25429" xr:uid="{00000000-0005-0000-0000-00002E260000}"/>
    <cellStyle name="Entrada 2 2 7 4" xfId="7119" xr:uid="{00000000-0005-0000-0000-00002F260000}"/>
    <cellStyle name="Entrada 2 2 7 4 2" xfId="22227" xr:uid="{00000000-0005-0000-0000-000030260000}"/>
    <cellStyle name="Entrada 2 2 7 5" xfId="19047" xr:uid="{00000000-0005-0000-0000-000031260000}"/>
    <cellStyle name="Entrada 2 2 8" xfId="4286" xr:uid="{00000000-0005-0000-0000-000032260000}"/>
    <cellStyle name="Entrada 2 2 8 2" xfId="6923" xr:uid="{00000000-0005-0000-0000-000033260000}"/>
    <cellStyle name="Entrada 2 2 8 2 2" xfId="13234" xr:uid="{00000000-0005-0000-0000-000034260000}"/>
    <cellStyle name="Entrada 2 2 8 2 2 2" xfId="28342" xr:uid="{00000000-0005-0000-0000-000035260000}"/>
    <cellStyle name="Entrada 2 2 8 2 3" xfId="16898" xr:uid="{00000000-0005-0000-0000-000036260000}"/>
    <cellStyle name="Entrada 2 2 8 2 3 2" xfId="32006" xr:uid="{00000000-0005-0000-0000-000037260000}"/>
    <cellStyle name="Entrada 2 2 8 2 4" xfId="22031" xr:uid="{00000000-0005-0000-0000-000038260000}"/>
    <cellStyle name="Entrada 2 2 8 3" xfId="10668" xr:uid="{00000000-0005-0000-0000-000039260000}"/>
    <cellStyle name="Entrada 2 2 8 3 2" xfId="25776" xr:uid="{00000000-0005-0000-0000-00003A260000}"/>
    <cellStyle name="Entrada 2 2 8 4" xfId="14304" xr:uid="{00000000-0005-0000-0000-00003B260000}"/>
    <cellStyle name="Entrada 2 2 8 4 2" xfId="29412" xr:uid="{00000000-0005-0000-0000-00003C260000}"/>
    <cellStyle name="Entrada 2 2 8 5" xfId="19394" xr:uid="{00000000-0005-0000-0000-00003D260000}"/>
    <cellStyle name="Entrada 2 2 9" xfId="4504" xr:uid="{00000000-0005-0000-0000-00003E260000}"/>
    <cellStyle name="Entrada 2 2 9 2" xfId="10886" xr:uid="{00000000-0005-0000-0000-00003F260000}"/>
    <cellStyle name="Entrada 2 2 9 2 2" xfId="25994" xr:uid="{00000000-0005-0000-0000-000040260000}"/>
    <cellStyle name="Entrada 2 2 9 3" xfId="15710" xr:uid="{00000000-0005-0000-0000-000041260000}"/>
    <cellStyle name="Entrada 2 2 9 3 2" xfId="30818" xr:uid="{00000000-0005-0000-0000-000042260000}"/>
    <cellStyle name="Entrada 2 2 9 4" xfId="19612" xr:uid="{00000000-0005-0000-0000-000043260000}"/>
    <cellStyle name="Entrada 2 3" xfId="1850" xr:uid="{00000000-0005-0000-0000-000044260000}"/>
    <cellStyle name="Entrada 2 3 10" xfId="14431" xr:uid="{00000000-0005-0000-0000-000045260000}"/>
    <cellStyle name="Entrada 2 3 10 2" xfId="29539" xr:uid="{00000000-0005-0000-0000-000046260000}"/>
    <cellStyle name="Entrada 2 3 11" xfId="15430" xr:uid="{00000000-0005-0000-0000-000047260000}"/>
    <cellStyle name="Entrada 2 3 11 2" xfId="30538" xr:uid="{00000000-0005-0000-0000-000048260000}"/>
    <cellStyle name="Entrada 2 3 12" xfId="17075" xr:uid="{00000000-0005-0000-0000-000049260000}"/>
    <cellStyle name="Entrada 2 3 2" xfId="2410" xr:uid="{00000000-0005-0000-0000-00004A260000}"/>
    <cellStyle name="Entrada 2 3 2 2" xfId="5047" xr:uid="{00000000-0005-0000-0000-00004B260000}"/>
    <cellStyle name="Entrada 2 3 2 2 2" xfId="11411" xr:uid="{00000000-0005-0000-0000-00004C260000}"/>
    <cellStyle name="Entrada 2 3 2 2 2 2" xfId="26519" xr:uid="{00000000-0005-0000-0000-00004D260000}"/>
    <cellStyle name="Entrada 2 3 2 2 3" xfId="14297" xr:uid="{00000000-0005-0000-0000-00004E260000}"/>
    <cellStyle name="Entrada 2 3 2 2 3 2" xfId="29405" xr:uid="{00000000-0005-0000-0000-00004F260000}"/>
    <cellStyle name="Entrada 2 3 2 2 4" xfId="20155" xr:uid="{00000000-0005-0000-0000-000050260000}"/>
    <cellStyle name="Entrada 2 3 2 3" xfId="8877" xr:uid="{00000000-0005-0000-0000-000051260000}"/>
    <cellStyle name="Entrada 2 3 2 3 2" xfId="23985" xr:uid="{00000000-0005-0000-0000-000052260000}"/>
    <cellStyle name="Entrada 2 3 2 4" xfId="7287" xr:uid="{00000000-0005-0000-0000-000053260000}"/>
    <cellStyle name="Entrada 2 3 2 4 2" xfId="22395" xr:uid="{00000000-0005-0000-0000-000054260000}"/>
    <cellStyle name="Entrada 2 3 2 5" xfId="7066" xr:uid="{00000000-0005-0000-0000-000055260000}"/>
    <cellStyle name="Entrada 2 3 2 5 2" xfId="22174" xr:uid="{00000000-0005-0000-0000-000056260000}"/>
    <cellStyle name="Entrada 2 3 2 6" xfId="17601" xr:uid="{00000000-0005-0000-0000-000057260000}"/>
    <cellStyle name="Entrada 2 3 3" xfId="2210" xr:uid="{00000000-0005-0000-0000-000058260000}"/>
    <cellStyle name="Entrada 2 3 3 2" xfId="4847" xr:uid="{00000000-0005-0000-0000-000059260000}"/>
    <cellStyle name="Entrada 2 3 3 2 2" xfId="7266" xr:uid="{00000000-0005-0000-0000-00005A260000}"/>
    <cellStyle name="Entrada 2 3 3 2 2 2" xfId="22374" xr:uid="{00000000-0005-0000-0000-00005B260000}"/>
    <cellStyle name="Entrada 2 3 3 2 3" xfId="19955" xr:uid="{00000000-0005-0000-0000-00005C260000}"/>
    <cellStyle name="Entrada 2 3 3 3" xfId="16186" xr:uid="{00000000-0005-0000-0000-00005D260000}"/>
    <cellStyle name="Entrada 2 3 3 3 2" xfId="31294" xr:uid="{00000000-0005-0000-0000-00005E260000}"/>
    <cellStyle name="Entrada 2 3 3 4" xfId="17435" xr:uid="{00000000-0005-0000-0000-00005F260000}"/>
    <cellStyle name="Entrada 2 3 4" xfId="2944" xr:uid="{00000000-0005-0000-0000-000060260000}"/>
    <cellStyle name="Entrada 2 3 4 2" xfId="5581" xr:uid="{00000000-0005-0000-0000-000061260000}"/>
    <cellStyle name="Entrada 2 3 4 2 2" xfId="11892" xr:uid="{00000000-0005-0000-0000-000062260000}"/>
    <cellStyle name="Entrada 2 3 4 2 2 2" xfId="27000" xr:uid="{00000000-0005-0000-0000-000063260000}"/>
    <cellStyle name="Entrada 2 3 4 2 3" xfId="8043" xr:uid="{00000000-0005-0000-0000-000064260000}"/>
    <cellStyle name="Entrada 2 3 4 2 3 2" xfId="23151" xr:uid="{00000000-0005-0000-0000-000065260000}"/>
    <cellStyle name="Entrada 2 3 4 2 4" xfId="20689" xr:uid="{00000000-0005-0000-0000-000066260000}"/>
    <cellStyle name="Entrada 2 3 4 3" xfId="9326" xr:uid="{00000000-0005-0000-0000-000067260000}"/>
    <cellStyle name="Entrada 2 3 4 3 2" xfId="24434" xr:uid="{00000000-0005-0000-0000-000068260000}"/>
    <cellStyle name="Entrada 2 3 4 4" xfId="14915" xr:uid="{00000000-0005-0000-0000-000069260000}"/>
    <cellStyle name="Entrada 2 3 4 4 2" xfId="30023" xr:uid="{00000000-0005-0000-0000-00006A260000}"/>
    <cellStyle name="Entrada 2 3 4 5" xfId="18052" xr:uid="{00000000-0005-0000-0000-00006B260000}"/>
    <cellStyle name="Entrada 2 3 5" xfId="3270" xr:uid="{00000000-0005-0000-0000-00006C260000}"/>
    <cellStyle name="Entrada 2 3 5 2" xfId="5907" xr:uid="{00000000-0005-0000-0000-00006D260000}"/>
    <cellStyle name="Entrada 2 3 5 2 2" xfId="12218" xr:uid="{00000000-0005-0000-0000-00006E260000}"/>
    <cellStyle name="Entrada 2 3 5 2 2 2" xfId="27326" xr:uid="{00000000-0005-0000-0000-00006F260000}"/>
    <cellStyle name="Entrada 2 3 5 2 3" xfId="7354" xr:uid="{00000000-0005-0000-0000-000070260000}"/>
    <cellStyle name="Entrada 2 3 5 2 3 2" xfId="22462" xr:uid="{00000000-0005-0000-0000-000071260000}"/>
    <cellStyle name="Entrada 2 3 5 2 4" xfId="21015" xr:uid="{00000000-0005-0000-0000-000072260000}"/>
    <cellStyle name="Entrada 2 3 5 3" xfId="9652" xr:uid="{00000000-0005-0000-0000-000073260000}"/>
    <cellStyle name="Entrada 2 3 5 3 2" xfId="24760" xr:uid="{00000000-0005-0000-0000-000074260000}"/>
    <cellStyle name="Entrada 2 3 5 4" xfId="15862" xr:uid="{00000000-0005-0000-0000-000075260000}"/>
    <cellStyle name="Entrada 2 3 5 4 2" xfId="30970" xr:uid="{00000000-0005-0000-0000-000076260000}"/>
    <cellStyle name="Entrada 2 3 5 5" xfId="18378" xr:uid="{00000000-0005-0000-0000-000077260000}"/>
    <cellStyle name="Entrada 2 3 6" xfId="3576" xr:uid="{00000000-0005-0000-0000-000078260000}"/>
    <cellStyle name="Entrada 2 3 6 2" xfId="6213" xr:uid="{00000000-0005-0000-0000-000079260000}"/>
    <cellStyle name="Entrada 2 3 6 2 2" xfId="12524" xr:uid="{00000000-0005-0000-0000-00007A260000}"/>
    <cellStyle name="Entrada 2 3 6 2 2 2" xfId="27632" xr:uid="{00000000-0005-0000-0000-00007B260000}"/>
    <cellStyle name="Entrada 2 3 6 2 3" xfId="7482" xr:uid="{00000000-0005-0000-0000-00007C260000}"/>
    <cellStyle name="Entrada 2 3 6 2 3 2" xfId="22590" xr:uid="{00000000-0005-0000-0000-00007D260000}"/>
    <cellStyle name="Entrada 2 3 6 2 4" xfId="21321" xr:uid="{00000000-0005-0000-0000-00007E260000}"/>
    <cellStyle name="Entrada 2 3 6 3" xfId="9958" xr:uid="{00000000-0005-0000-0000-00007F260000}"/>
    <cellStyle name="Entrada 2 3 6 3 2" xfId="25066" xr:uid="{00000000-0005-0000-0000-000080260000}"/>
    <cellStyle name="Entrada 2 3 6 4" xfId="13747" xr:uid="{00000000-0005-0000-0000-000081260000}"/>
    <cellStyle name="Entrada 2 3 6 4 2" xfId="28855" xr:uid="{00000000-0005-0000-0000-000082260000}"/>
    <cellStyle name="Entrada 2 3 6 5" xfId="18684" xr:uid="{00000000-0005-0000-0000-000083260000}"/>
    <cellStyle name="Entrada 2 3 7" xfId="3922" xr:uid="{00000000-0005-0000-0000-000084260000}"/>
    <cellStyle name="Entrada 2 3 7 2" xfId="6559" xr:uid="{00000000-0005-0000-0000-000085260000}"/>
    <cellStyle name="Entrada 2 3 7 2 2" xfId="12870" xr:uid="{00000000-0005-0000-0000-000086260000}"/>
    <cellStyle name="Entrada 2 3 7 2 2 2" xfId="27978" xr:uid="{00000000-0005-0000-0000-000087260000}"/>
    <cellStyle name="Entrada 2 3 7 2 3" xfId="16575" xr:uid="{00000000-0005-0000-0000-000088260000}"/>
    <cellStyle name="Entrada 2 3 7 2 3 2" xfId="31683" xr:uid="{00000000-0005-0000-0000-000089260000}"/>
    <cellStyle name="Entrada 2 3 7 2 4" xfId="21667" xr:uid="{00000000-0005-0000-0000-00008A260000}"/>
    <cellStyle name="Entrada 2 3 7 3" xfId="10304" xr:uid="{00000000-0005-0000-0000-00008B260000}"/>
    <cellStyle name="Entrada 2 3 7 3 2" xfId="25412" xr:uid="{00000000-0005-0000-0000-00008C260000}"/>
    <cellStyle name="Entrada 2 3 7 4" xfId="14749" xr:uid="{00000000-0005-0000-0000-00008D260000}"/>
    <cellStyle name="Entrada 2 3 7 4 2" xfId="29857" xr:uid="{00000000-0005-0000-0000-00008E260000}"/>
    <cellStyle name="Entrada 2 3 7 5" xfId="19030" xr:uid="{00000000-0005-0000-0000-00008F260000}"/>
    <cellStyle name="Entrada 2 3 8" xfId="4487" xr:uid="{00000000-0005-0000-0000-000090260000}"/>
    <cellStyle name="Entrada 2 3 8 2" xfId="10869" xr:uid="{00000000-0005-0000-0000-000091260000}"/>
    <cellStyle name="Entrada 2 3 8 2 2" xfId="25977" xr:uid="{00000000-0005-0000-0000-000092260000}"/>
    <cellStyle name="Entrada 2 3 8 3" xfId="15232" xr:uid="{00000000-0005-0000-0000-000093260000}"/>
    <cellStyle name="Entrada 2 3 8 3 2" xfId="30340" xr:uid="{00000000-0005-0000-0000-000094260000}"/>
    <cellStyle name="Entrada 2 3 8 4" xfId="19595" xr:uid="{00000000-0005-0000-0000-000095260000}"/>
    <cellStyle name="Entrada 2 3 9" xfId="8351" xr:uid="{00000000-0005-0000-0000-000096260000}"/>
    <cellStyle name="Entrada 2 3 9 2" xfId="23459" xr:uid="{00000000-0005-0000-0000-000097260000}"/>
    <cellStyle name="Entrada 2 4" xfId="2087" xr:uid="{00000000-0005-0000-0000-000098260000}"/>
    <cellStyle name="Entrada 2 4 10" xfId="13937" xr:uid="{00000000-0005-0000-0000-000099260000}"/>
    <cellStyle name="Entrada 2 4 10 2" xfId="29045" xr:uid="{00000000-0005-0000-0000-00009A260000}"/>
    <cellStyle name="Entrada 2 4 11" xfId="13521" xr:uid="{00000000-0005-0000-0000-00009B260000}"/>
    <cellStyle name="Entrada 2 4 11 2" xfId="28629" xr:uid="{00000000-0005-0000-0000-00009C260000}"/>
    <cellStyle name="Entrada 2 4 12" xfId="17312" xr:uid="{00000000-0005-0000-0000-00009D260000}"/>
    <cellStyle name="Entrada 2 4 2" xfId="2577" xr:uid="{00000000-0005-0000-0000-00009E260000}"/>
    <cellStyle name="Entrada 2 4 2 2" xfId="5214" xr:uid="{00000000-0005-0000-0000-00009F260000}"/>
    <cellStyle name="Entrada 2 4 2 2 2" xfId="11578" xr:uid="{00000000-0005-0000-0000-0000A0260000}"/>
    <cellStyle name="Entrada 2 4 2 2 2 2" xfId="26686" xr:uid="{00000000-0005-0000-0000-0000A1260000}"/>
    <cellStyle name="Entrada 2 4 2 2 3" xfId="15955" xr:uid="{00000000-0005-0000-0000-0000A2260000}"/>
    <cellStyle name="Entrada 2 4 2 2 3 2" xfId="31063" xr:uid="{00000000-0005-0000-0000-0000A3260000}"/>
    <cellStyle name="Entrada 2 4 2 2 4" xfId="20322" xr:uid="{00000000-0005-0000-0000-0000A4260000}"/>
    <cellStyle name="Entrada 2 4 2 3" xfId="9044" xr:uid="{00000000-0005-0000-0000-0000A5260000}"/>
    <cellStyle name="Entrada 2 4 2 3 2" xfId="24152" xr:uid="{00000000-0005-0000-0000-0000A6260000}"/>
    <cellStyle name="Entrada 2 4 2 4" xfId="14642" xr:uid="{00000000-0005-0000-0000-0000A7260000}"/>
    <cellStyle name="Entrada 2 4 2 4 2" xfId="29750" xr:uid="{00000000-0005-0000-0000-0000A8260000}"/>
    <cellStyle name="Entrada 2 4 2 5" xfId="16321" xr:uid="{00000000-0005-0000-0000-0000A9260000}"/>
    <cellStyle name="Entrada 2 4 2 5 2" xfId="31429" xr:uid="{00000000-0005-0000-0000-0000AA260000}"/>
    <cellStyle name="Entrada 2 4 2 6" xfId="17685" xr:uid="{00000000-0005-0000-0000-0000AB260000}"/>
    <cellStyle name="Entrada 2 4 3" xfId="2847" xr:uid="{00000000-0005-0000-0000-0000AC260000}"/>
    <cellStyle name="Entrada 2 4 3 2" xfId="5484" xr:uid="{00000000-0005-0000-0000-0000AD260000}"/>
    <cellStyle name="Entrada 2 4 3 2 2" xfId="16237" xr:uid="{00000000-0005-0000-0000-0000AE260000}"/>
    <cellStyle name="Entrada 2 4 3 2 2 2" xfId="31345" xr:uid="{00000000-0005-0000-0000-0000AF260000}"/>
    <cellStyle name="Entrada 2 4 3 2 3" xfId="20592" xr:uid="{00000000-0005-0000-0000-0000B0260000}"/>
    <cellStyle name="Entrada 2 4 3 3" xfId="14130" xr:uid="{00000000-0005-0000-0000-0000B1260000}"/>
    <cellStyle name="Entrada 2 4 3 3 2" xfId="29238" xr:uid="{00000000-0005-0000-0000-0000B2260000}"/>
    <cellStyle name="Entrada 2 4 3 4" xfId="17955" xr:uid="{00000000-0005-0000-0000-0000B3260000}"/>
    <cellStyle name="Entrada 2 4 4" xfId="3150" xr:uid="{00000000-0005-0000-0000-0000B4260000}"/>
    <cellStyle name="Entrada 2 4 4 2" xfId="5787" xr:uid="{00000000-0005-0000-0000-0000B5260000}"/>
    <cellStyle name="Entrada 2 4 4 2 2" xfId="12098" xr:uid="{00000000-0005-0000-0000-0000B6260000}"/>
    <cellStyle name="Entrada 2 4 4 2 2 2" xfId="27206" xr:uid="{00000000-0005-0000-0000-0000B7260000}"/>
    <cellStyle name="Entrada 2 4 4 2 3" xfId="14767" xr:uid="{00000000-0005-0000-0000-0000B8260000}"/>
    <cellStyle name="Entrada 2 4 4 2 3 2" xfId="29875" xr:uid="{00000000-0005-0000-0000-0000B9260000}"/>
    <cellStyle name="Entrada 2 4 4 2 4" xfId="20895" xr:uid="{00000000-0005-0000-0000-0000BA260000}"/>
    <cellStyle name="Entrada 2 4 4 3" xfId="9532" xr:uid="{00000000-0005-0000-0000-0000BB260000}"/>
    <cellStyle name="Entrada 2 4 4 3 2" xfId="24640" xr:uid="{00000000-0005-0000-0000-0000BC260000}"/>
    <cellStyle name="Entrada 2 4 4 4" xfId="14576" xr:uid="{00000000-0005-0000-0000-0000BD260000}"/>
    <cellStyle name="Entrada 2 4 4 4 2" xfId="29684" xr:uid="{00000000-0005-0000-0000-0000BE260000}"/>
    <cellStyle name="Entrada 2 4 4 5" xfId="18258" xr:uid="{00000000-0005-0000-0000-0000BF260000}"/>
    <cellStyle name="Entrada 2 4 5" xfId="3476" xr:uid="{00000000-0005-0000-0000-0000C0260000}"/>
    <cellStyle name="Entrada 2 4 5 2" xfId="6113" xr:uid="{00000000-0005-0000-0000-0000C1260000}"/>
    <cellStyle name="Entrada 2 4 5 2 2" xfId="12424" xr:uid="{00000000-0005-0000-0000-0000C2260000}"/>
    <cellStyle name="Entrada 2 4 5 2 2 2" xfId="27532" xr:uid="{00000000-0005-0000-0000-0000C3260000}"/>
    <cellStyle name="Entrada 2 4 5 2 3" xfId="8020" xr:uid="{00000000-0005-0000-0000-0000C4260000}"/>
    <cellStyle name="Entrada 2 4 5 2 3 2" xfId="23128" xr:uid="{00000000-0005-0000-0000-0000C5260000}"/>
    <cellStyle name="Entrada 2 4 5 2 4" xfId="21221" xr:uid="{00000000-0005-0000-0000-0000C6260000}"/>
    <cellStyle name="Entrada 2 4 5 3" xfId="9858" xr:uid="{00000000-0005-0000-0000-0000C7260000}"/>
    <cellStyle name="Entrada 2 4 5 3 2" xfId="24966" xr:uid="{00000000-0005-0000-0000-0000C8260000}"/>
    <cellStyle name="Entrada 2 4 5 4" xfId="16226" xr:uid="{00000000-0005-0000-0000-0000C9260000}"/>
    <cellStyle name="Entrada 2 4 5 4 2" xfId="31334" xr:uid="{00000000-0005-0000-0000-0000CA260000}"/>
    <cellStyle name="Entrada 2 4 5 5" xfId="18584" xr:uid="{00000000-0005-0000-0000-0000CB260000}"/>
    <cellStyle name="Entrada 2 4 6" xfId="3782" xr:uid="{00000000-0005-0000-0000-0000CC260000}"/>
    <cellStyle name="Entrada 2 4 6 2" xfId="6419" xr:uid="{00000000-0005-0000-0000-0000CD260000}"/>
    <cellStyle name="Entrada 2 4 6 2 2" xfId="12730" xr:uid="{00000000-0005-0000-0000-0000CE260000}"/>
    <cellStyle name="Entrada 2 4 6 2 2 2" xfId="27838" xr:uid="{00000000-0005-0000-0000-0000CF260000}"/>
    <cellStyle name="Entrada 2 4 6 2 3" xfId="14747" xr:uid="{00000000-0005-0000-0000-0000D0260000}"/>
    <cellStyle name="Entrada 2 4 6 2 3 2" xfId="29855" xr:uid="{00000000-0005-0000-0000-0000D1260000}"/>
    <cellStyle name="Entrada 2 4 6 2 4" xfId="21527" xr:uid="{00000000-0005-0000-0000-0000D2260000}"/>
    <cellStyle name="Entrada 2 4 6 3" xfId="10164" xr:uid="{00000000-0005-0000-0000-0000D3260000}"/>
    <cellStyle name="Entrada 2 4 6 3 2" xfId="25272" xr:uid="{00000000-0005-0000-0000-0000D4260000}"/>
    <cellStyle name="Entrada 2 4 6 4" xfId="14948" xr:uid="{00000000-0005-0000-0000-0000D5260000}"/>
    <cellStyle name="Entrada 2 4 6 4 2" xfId="30056" xr:uid="{00000000-0005-0000-0000-0000D6260000}"/>
    <cellStyle name="Entrada 2 4 6 5" xfId="18890" xr:uid="{00000000-0005-0000-0000-0000D7260000}"/>
    <cellStyle name="Entrada 2 4 7" xfId="4159" xr:uid="{00000000-0005-0000-0000-0000D8260000}"/>
    <cellStyle name="Entrada 2 4 7 2" xfId="6796" xr:uid="{00000000-0005-0000-0000-0000D9260000}"/>
    <cellStyle name="Entrada 2 4 7 2 2" xfId="13107" xr:uid="{00000000-0005-0000-0000-0000DA260000}"/>
    <cellStyle name="Entrada 2 4 7 2 2 2" xfId="28215" xr:uid="{00000000-0005-0000-0000-0000DB260000}"/>
    <cellStyle name="Entrada 2 4 7 2 3" xfId="16781" xr:uid="{00000000-0005-0000-0000-0000DC260000}"/>
    <cellStyle name="Entrada 2 4 7 2 3 2" xfId="31889" xr:uid="{00000000-0005-0000-0000-0000DD260000}"/>
    <cellStyle name="Entrada 2 4 7 2 4" xfId="21904" xr:uid="{00000000-0005-0000-0000-0000DE260000}"/>
    <cellStyle name="Entrada 2 4 7 3" xfId="10541" xr:uid="{00000000-0005-0000-0000-0000DF260000}"/>
    <cellStyle name="Entrada 2 4 7 3 2" xfId="25649" xr:uid="{00000000-0005-0000-0000-0000E0260000}"/>
    <cellStyle name="Entrada 2 4 7 4" xfId="15209" xr:uid="{00000000-0005-0000-0000-0000E1260000}"/>
    <cellStyle name="Entrada 2 4 7 4 2" xfId="30317" xr:uid="{00000000-0005-0000-0000-0000E2260000}"/>
    <cellStyle name="Entrada 2 4 7 5" xfId="19267" xr:uid="{00000000-0005-0000-0000-0000E3260000}"/>
    <cellStyle name="Entrada 2 4 8" xfId="4724" xr:uid="{00000000-0005-0000-0000-0000E4260000}"/>
    <cellStyle name="Entrada 2 4 8 2" xfId="11106" xr:uid="{00000000-0005-0000-0000-0000E5260000}"/>
    <cellStyle name="Entrada 2 4 8 2 2" xfId="26214" xr:uid="{00000000-0005-0000-0000-0000E6260000}"/>
    <cellStyle name="Entrada 2 4 8 3" xfId="15398" xr:uid="{00000000-0005-0000-0000-0000E7260000}"/>
    <cellStyle name="Entrada 2 4 8 3 2" xfId="30506" xr:uid="{00000000-0005-0000-0000-0000E8260000}"/>
    <cellStyle name="Entrada 2 4 8 4" xfId="19832" xr:uid="{00000000-0005-0000-0000-0000E9260000}"/>
    <cellStyle name="Entrada 2 4 9" xfId="8585" xr:uid="{00000000-0005-0000-0000-0000EA260000}"/>
    <cellStyle name="Entrada 2 4 9 2" xfId="23693" xr:uid="{00000000-0005-0000-0000-0000EB260000}"/>
    <cellStyle name="Entrada 2 5" xfId="2034" xr:uid="{00000000-0005-0000-0000-0000EC260000}"/>
    <cellStyle name="Entrada 2 5 10" xfId="7226" xr:uid="{00000000-0005-0000-0000-0000ED260000}"/>
    <cellStyle name="Entrada 2 5 10 2" xfId="22334" xr:uid="{00000000-0005-0000-0000-0000EE260000}"/>
    <cellStyle name="Entrada 2 5 11" xfId="17259" xr:uid="{00000000-0005-0000-0000-0000EF260000}"/>
    <cellStyle name="Entrada 2 5 2" xfId="2794" xr:uid="{00000000-0005-0000-0000-0000F0260000}"/>
    <cellStyle name="Entrada 2 5 2 2" xfId="5431" xr:uid="{00000000-0005-0000-0000-0000F1260000}"/>
    <cellStyle name="Entrada 2 5 2 2 2" xfId="16464" xr:uid="{00000000-0005-0000-0000-0000F2260000}"/>
    <cellStyle name="Entrada 2 5 2 2 2 2" xfId="31572" xr:uid="{00000000-0005-0000-0000-0000F3260000}"/>
    <cellStyle name="Entrada 2 5 2 2 3" xfId="20539" xr:uid="{00000000-0005-0000-0000-0000F4260000}"/>
    <cellStyle name="Entrada 2 5 2 3" xfId="13556" xr:uid="{00000000-0005-0000-0000-0000F5260000}"/>
    <cellStyle name="Entrada 2 5 2 3 2" xfId="28664" xr:uid="{00000000-0005-0000-0000-0000F6260000}"/>
    <cellStyle name="Entrada 2 5 2 4" xfId="17902" xr:uid="{00000000-0005-0000-0000-0000F7260000}"/>
    <cellStyle name="Entrada 2 5 3" xfId="3097" xr:uid="{00000000-0005-0000-0000-0000F8260000}"/>
    <cellStyle name="Entrada 2 5 3 2" xfId="5734" xr:uid="{00000000-0005-0000-0000-0000F9260000}"/>
    <cellStyle name="Entrada 2 5 3 2 2" xfId="12045" xr:uid="{00000000-0005-0000-0000-0000FA260000}"/>
    <cellStyle name="Entrada 2 5 3 2 2 2" xfId="27153" xr:uid="{00000000-0005-0000-0000-0000FB260000}"/>
    <cellStyle name="Entrada 2 5 3 2 3" xfId="7369" xr:uid="{00000000-0005-0000-0000-0000FC260000}"/>
    <cellStyle name="Entrada 2 5 3 2 3 2" xfId="22477" xr:uid="{00000000-0005-0000-0000-0000FD260000}"/>
    <cellStyle name="Entrada 2 5 3 2 4" xfId="20842" xr:uid="{00000000-0005-0000-0000-0000FE260000}"/>
    <cellStyle name="Entrada 2 5 3 3" xfId="9479" xr:uid="{00000000-0005-0000-0000-0000FF260000}"/>
    <cellStyle name="Entrada 2 5 3 3 2" xfId="24587" xr:uid="{00000000-0005-0000-0000-000000270000}"/>
    <cellStyle name="Entrada 2 5 3 4" xfId="16564" xr:uid="{00000000-0005-0000-0000-000001270000}"/>
    <cellStyle name="Entrada 2 5 3 4 2" xfId="31672" xr:uid="{00000000-0005-0000-0000-000002270000}"/>
    <cellStyle name="Entrada 2 5 3 5" xfId="18205" xr:uid="{00000000-0005-0000-0000-000003270000}"/>
    <cellStyle name="Entrada 2 5 4" xfId="3423" xr:uid="{00000000-0005-0000-0000-000004270000}"/>
    <cellStyle name="Entrada 2 5 4 2" xfId="6060" xr:uid="{00000000-0005-0000-0000-000005270000}"/>
    <cellStyle name="Entrada 2 5 4 2 2" xfId="12371" xr:uid="{00000000-0005-0000-0000-000006270000}"/>
    <cellStyle name="Entrada 2 5 4 2 2 2" xfId="27479" xr:uid="{00000000-0005-0000-0000-000007270000}"/>
    <cellStyle name="Entrada 2 5 4 2 3" xfId="13732" xr:uid="{00000000-0005-0000-0000-000008270000}"/>
    <cellStyle name="Entrada 2 5 4 2 3 2" xfId="28840" xr:uid="{00000000-0005-0000-0000-000009270000}"/>
    <cellStyle name="Entrada 2 5 4 2 4" xfId="21168" xr:uid="{00000000-0005-0000-0000-00000A270000}"/>
    <cellStyle name="Entrada 2 5 4 3" xfId="9805" xr:uid="{00000000-0005-0000-0000-00000B270000}"/>
    <cellStyle name="Entrada 2 5 4 3 2" xfId="24913" xr:uid="{00000000-0005-0000-0000-00000C270000}"/>
    <cellStyle name="Entrada 2 5 4 4" xfId="14541" xr:uid="{00000000-0005-0000-0000-00000D270000}"/>
    <cellStyle name="Entrada 2 5 4 4 2" xfId="29649" xr:uid="{00000000-0005-0000-0000-00000E270000}"/>
    <cellStyle name="Entrada 2 5 4 5" xfId="18531" xr:uid="{00000000-0005-0000-0000-00000F270000}"/>
    <cellStyle name="Entrada 2 5 5" xfId="3729" xr:uid="{00000000-0005-0000-0000-000010270000}"/>
    <cellStyle name="Entrada 2 5 5 2" xfId="6366" xr:uid="{00000000-0005-0000-0000-000011270000}"/>
    <cellStyle name="Entrada 2 5 5 2 2" xfId="12677" xr:uid="{00000000-0005-0000-0000-000012270000}"/>
    <cellStyle name="Entrada 2 5 5 2 2 2" xfId="27785" xr:uid="{00000000-0005-0000-0000-000013270000}"/>
    <cellStyle name="Entrada 2 5 5 2 3" xfId="7633" xr:uid="{00000000-0005-0000-0000-000014270000}"/>
    <cellStyle name="Entrada 2 5 5 2 3 2" xfId="22741" xr:uid="{00000000-0005-0000-0000-000015270000}"/>
    <cellStyle name="Entrada 2 5 5 2 4" xfId="21474" xr:uid="{00000000-0005-0000-0000-000016270000}"/>
    <cellStyle name="Entrada 2 5 5 3" xfId="10111" xr:uid="{00000000-0005-0000-0000-000017270000}"/>
    <cellStyle name="Entrada 2 5 5 3 2" xfId="25219" xr:uid="{00000000-0005-0000-0000-000018270000}"/>
    <cellStyle name="Entrada 2 5 5 4" xfId="16541" xr:uid="{00000000-0005-0000-0000-000019270000}"/>
    <cellStyle name="Entrada 2 5 5 4 2" xfId="31649" xr:uid="{00000000-0005-0000-0000-00001A270000}"/>
    <cellStyle name="Entrada 2 5 5 5" xfId="18837" xr:uid="{00000000-0005-0000-0000-00001B270000}"/>
    <cellStyle name="Entrada 2 5 6" xfId="4106" xr:uid="{00000000-0005-0000-0000-00001C270000}"/>
    <cellStyle name="Entrada 2 5 6 2" xfId="6743" xr:uid="{00000000-0005-0000-0000-00001D270000}"/>
    <cellStyle name="Entrada 2 5 6 2 2" xfId="13054" xr:uid="{00000000-0005-0000-0000-00001E270000}"/>
    <cellStyle name="Entrada 2 5 6 2 2 2" xfId="28162" xr:uid="{00000000-0005-0000-0000-00001F270000}"/>
    <cellStyle name="Entrada 2 5 6 2 3" xfId="16728" xr:uid="{00000000-0005-0000-0000-000020270000}"/>
    <cellStyle name="Entrada 2 5 6 2 3 2" xfId="31836" xr:uid="{00000000-0005-0000-0000-000021270000}"/>
    <cellStyle name="Entrada 2 5 6 2 4" xfId="21851" xr:uid="{00000000-0005-0000-0000-000022270000}"/>
    <cellStyle name="Entrada 2 5 6 3" xfId="10488" xr:uid="{00000000-0005-0000-0000-000023270000}"/>
    <cellStyle name="Entrada 2 5 6 3 2" xfId="25596" xr:uid="{00000000-0005-0000-0000-000024270000}"/>
    <cellStyle name="Entrada 2 5 6 4" xfId="8153" xr:uid="{00000000-0005-0000-0000-000025270000}"/>
    <cellStyle name="Entrada 2 5 6 4 2" xfId="23261" xr:uid="{00000000-0005-0000-0000-000026270000}"/>
    <cellStyle name="Entrada 2 5 6 5" xfId="19214" xr:uid="{00000000-0005-0000-0000-000027270000}"/>
    <cellStyle name="Entrada 2 5 7" xfId="4671" xr:uid="{00000000-0005-0000-0000-000028270000}"/>
    <cellStyle name="Entrada 2 5 7 2" xfId="11053" xr:uid="{00000000-0005-0000-0000-000029270000}"/>
    <cellStyle name="Entrada 2 5 7 2 2" xfId="26161" xr:uid="{00000000-0005-0000-0000-00002A270000}"/>
    <cellStyle name="Entrada 2 5 7 3" xfId="14463" xr:uid="{00000000-0005-0000-0000-00002B270000}"/>
    <cellStyle name="Entrada 2 5 7 3 2" xfId="29571" xr:uid="{00000000-0005-0000-0000-00002C270000}"/>
    <cellStyle name="Entrada 2 5 7 4" xfId="19779" xr:uid="{00000000-0005-0000-0000-00002D270000}"/>
    <cellStyle name="Entrada 2 5 8" xfId="8532" xr:uid="{00000000-0005-0000-0000-00002E270000}"/>
    <cellStyle name="Entrada 2 5 8 2" xfId="23640" xr:uid="{00000000-0005-0000-0000-00002F270000}"/>
    <cellStyle name="Entrada 2 5 9" xfId="11807" xr:uid="{00000000-0005-0000-0000-000030270000}"/>
    <cellStyle name="Entrada 2 5 9 2" xfId="26915" xr:uid="{00000000-0005-0000-0000-000031270000}"/>
    <cellStyle name="Entrada 3" xfId="1152" xr:uid="{00000000-0005-0000-0000-000032270000}"/>
    <cellStyle name="Entrada 3 2" xfId="1868" xr:uid="{00000000-0005-0000-0000-000033270000}"/>
    <cellStyle name="Entrada 3 2 10" xfId="8369" xr:uid="{00000000-0005-0000-0000-000034270000}"/>
    <cellStyle name="Entrada 3 2 10 2" xfId="23477" xr:uid="{00000000-0005-0000-0000-000035270000}"/>
    <cellStyle name="Entrada 3 2 11" xfId="16188" xr:uid="{00000000-0005-0000-0000-000036270000}"/>
    <cellStyle name="Entrada 3 2 11 2" xfId="31296" xr:uid="{00000000-0005-0000-0000-000037270000}"/>
    <cellStyle name="Entrada 3 2 12" xfId="13792" xr:uid="{00000000-0005-0000-0000-000038270000}"/>
    <cellStyle name="Entrada 3 2 12 2" xfId="28900" xr:uid="{00000000-0005-0000-0000-000039270000}"/>
    <cellStyle name="Entrada 3 2 13" xfId="17093" xr:uid="{00000000-0005-0000-0000-00003A270000}"/>
    <cellStyle name="Entrada 3 2 2" xfId="2428" xr:uid="{00000000-0005-0000-0000-00003B270000}"/>
    <cellStyle name="Entrada 3 2 2 2" xfId="5065" xr:uid="{00000000-0005-0000-0000-00003C270000}"/>
    <cellStyle name="Entrada 3 2 2 2 2" xfId="11429" xr:uid="{00000000-0005-0000-0000-00003D270000}"/>
    <cellStyle name="Entrada 3 2 2 2 2 2" xfId="26537" xr:uid="{00000000-0005-0000-0000-00003E270000}"/>
    <cellStyle name="Entrada 3 2 2 2 3" xfId="14985" xr:uid="{00000000-0005-0000-0000-00003F270000}"/>
    <cellStyle name="Entrada 3 2 2 2 3 2" xfId="30093" xr:uid="{00000000-0005-0000-0000-000040270000}"/>
    <cellStyle name="Entrada 3 2 2 2 4" xfId="20173" xr:uid="{00000000-0005-0000-0000-000041270000}"/>
    <cellStyle name="Entrada 3 2 2 3" xfId="8895" xr:uid="{00000000-0005-0000-0000-000042270000}"/>
    <cellStyle name="Entrada 3 2 2 3 2" xfId="24003" xr:uid="{00000000-0005-0000-0000-000043270000}"/>
    <cellStyle name="Entrada 3 2 3" xfId="2192" xr:uid="{00000000-0005-0000-0000-000044270000}"/>
    <cellStyle name="Entrada 3 2 3 2" xfId="4829" xr:uid="{00000000-0005-0000-0000-000045270000}"/>
    <cellStyle name="Entrada 3 2 3 2 2" xfId="13880" xr:uid="{00000000-0005-0000-0000-000046270000}"/>
    <cellStyle name="Entrada 3 2 3 2 2 2" xfId="28988" xr:uid="{00000000-0005-0000-0000-000047270000}"/>
    <cellStyle name="Entrada 3 2 3 2 3" xfId="19937" xr:uid="{00000000-0005-0000-0000-000048270000}"/>
    <cellStyle name="Entrada 3 2 3 3" xfId="16046" xr:uid="{00000000-0005-0000-0000-000049270000}"/>
    <cellStyle name="Entrada 3 2 3 3 2" xfId="31154" xr:uid="{00000000-0005-0000-0000-00004A270000}"/>
    <cellStyle name="Entrada 3 2 3 4" xfId="17417" xr:uid="{00000000-0005-0000-0000-00004B270000}"/>
    <cellStyle name="Entrada 3 2 4" xfId="2962" xr:uid="{00000000-0005-0000-0000-00004C270000}"/>
    <cellStyle name="Entrada 3 2 4 2" xfId="5599" xr:uid="{00000000-0005-0000-0000-00004D270000}"/>
    <cellStyle name="Entrada 3 2 4 2 2" xfId="11910" xr:uid="{00000000-0005-0000-0000-00004E270000}"/>
    <cellStyle name="Entrada 3 2 4 2 2 2" xfId="27018" xr:uid="{00000000-0005-0000-0000-00004F270000}"/>
    <cellStyle name="Entrada 3 2 4 2 3" xfId="14026" xr:uid="{00000000-0005-0000-0000-000050270000}"/>
    <cellStyle name="Entrada 3 2 4 2 3 2" xfId="29134" xr:uid="{00000000-0005-0000-0000-000051270000}"/>
    <cellStyle name="Entrada 3 2 4 2 4" xfId="20707" xr:uid="{00000000-0005-0000-0000-000052270000}"/>
    <cellStyle name="Entrada 3 2 4 3" xfId="9344" xr:uid="{00000000-0005-0000-0000-000053270000}"/>
    <cellStyle name="Entrada 3 2 4 3 2" xfId="24452" xr:uid="{00000000-0005-0000-0000-000054270000}"/>
    <cellStyle name="Entrada 3 2 4 4" xfId="7541" xr:uid="{00000000-0005-0000-0000-000055270000}"/>
    <cellStyle name="Entrada 3 2 4 4 2" xfId="22649" xr:uid="{00000000-0005-0000-0000-000056270000}"/>
    <cellStyle name="Entrada 3 2 4 5" xfId="18070" xr:uid="{00000000-0005-0000-0000-000057270000}"/>
    <cellStyle name="Entrada 3 2 5" xfId="3288" xr:uid="{00000000-0005-0000-0000-000058270000}"/>
    <cellStyle name="Entrada 3 2 5 2" xfId="5925" xr:uid="{00000000-0005-0000-0000-000059270000}"/>
    <cellStyle name="Entrada 3 2 5 2 2" xfId="12236" xr:uid="{00000000-0005-0000-0000-00005A270000}"/>
    <cellStyle name="Entrada 3 2 5 2 2 2" xfId="27344" xr:uid="{00000000-0005-0000-0000-00005B270000}"/>
    <cellStyle name="Entrada 3 2 5 2 3" xfId="14456" xr:uid="{00000000-0005-0000-0000-00005C270000}"/>
    <cellStyle name="Entrada 3 2 5 2 3 2" xfId="29564" xr:uid="{00000000-0005-0000-0000-00005D270000}"/>
    <cellStyle name="Entrada 3 2 5 2 4" xfId="21033" xr:uid="{00000000-0005-0000-0000-00005E270000}"/>
    <cellStyle name="Entrada 3 2 5 3" xfId="9670" xr:uid="{00000000-0005-0000-0000-00005F270000}"/>
    <cellStyle name="Entrada 3 2 5 3 2" xfId="24778" xr:uid="{00000000-0005-0000-0000-000060270000}"/>
    <cellStyle name="Entrada 3 2 5 4" xfId="14585" xr:uid="{00000000-0005-0000-0000-000061270000}"/>
    <cellStyle name="Entrada 3 2 5 4 2" xfId="29693" xr:uid="{00000000-0005-0000-0000-000062270000}"/>
    <cellStyle name="Entrada 3 2 5 5" xfId="18396" xr:uid="{00000000-0005-0000-0000-000063270000}"/>
    <cellStyle name="Entrada 3 2 6" xfId="3594" xr:uid="{00000000-0005-0000-0000-000064270000}"/>
    <cellStyle name="Entrada 3 2 6 2" xfId="6231" xr:uid="{00000000-0005-0000-0000-000065270000}"/>
    <cellStyle name="Entrada 3 2 6 2 2" xfId="12542" xr:uid="{00000000-0005-0000-0000-000066270000}"/>
    <cellStyle name="Entrada 3 2 6 2 2 2" xfId="27650" xr:uid="{00000000-0005-0000-0000-000067270000}"/>
    <cellStyle name="Entrada 3 2 6 2 3" xfId="13353" xr:uid="{00000000-0005-0000-0000-000068270000}"/>
    <cellStyle name="Entrada 3 2 6 2 3 2" xfId="28461" xr:uid="{00000000-0005-0000-0000-000069270000}"/>
    <cellStyle name="Entrada 3 2 6 2 4" xfId="21339" xr:uid="{00000000-0005-0000-0000-00006A270000}"/>
    <cellStyle name="Entrada 3 2 6 3" xfId="9976" xr:uid="{00000000-0005-0000-0000-00006B270000}"/>
    <cellStyle name="Entrada 3 2 6 3 2" xfId="25084" xr:uid="{00000000-0005-0000-0000-00006C270000}"/>
    <cellStyle name="Entrada 3 2 6 4" xfId="8466" xr:uid="{00000000-0005-0000-0000-00006D270000}"/>
    <cellStyle name="Entrada 3 2 6 4 2" xfId="23574" xr:uid="{00000000-0005-0000-0000-00006E270000}"/>
    <cellStyle name="Entrada 3 2 6 5" xfId="18702" xr:uid="{00000000-0005-0000-0000-00006F270000}"/>
    <cellStyle name="Entrada 3 2 7" xfId="3940" xr:uid="{00000000-0005-0000-0000-000070270000}"/>
    <cellStyle name="Entrada 3 2 7 2" xfId="6577" xr:uid="{00000000-0005-0000-0000-000071270000}"/>
    <cellStyle name="Entrada 3 2 7 2 2" xfId="12888" xr:uid="{00000000-0005-0000-0000-000072270000}"/>
    <cellStyle name="Entrada 3 2 7 2 2 2" xfId="27996" xr:uid="{00000000-0005-0000-0000-000073270000}"/>
    <cellStyle name="Entrada 3 2 7 2 3" xfId="16593" xr:uid="{00000000-0005-0000-0000-000074270000}"/>
    <cellStyle name="Entrada 3 2 7 2 3 2" xfId="31701" xr:uid="{00000000-0005-0000-0000-000075270000}"/>
    <cellStyle name="Entrada 3 2 7 2 4" xfId="21685" xr:uid="{00000000-0005-0000-0000-000076270000}"/>
    <cellStyle name="Entrada 3 2 7 3" xfId="10322" xr:uid="{00000000-0005-0000-0000-000077270000}"/>
    <cellStyle name="Entrada 3 2 7 3 2" xfId="25430" xr:uid="{00000000-0005-0000-0000-000078270000}"/>
    <cellStyle name="Entrada 3 2 7 4" xfId="14058" xr:uid="{00000000-0005-0000-0000-000079270000}"/>
    <cellStyle name="Entrada 3 2 7 4 2" xfId="29166" xr:uid="{00000000-0005-0000-0000-00007A270000}"/>
    <cellStyle name="Entrada 3 2 7 5" xfId="19048" xr:uid="{00000000-0005-0000-0000-00007B270000}"/>
    <cellStyle name="Entrada 3 2 8" xfId="4287" xr:uid="{00000000-0005-0000-0000-00007C270000}"/>
    <cellStyle name="Entrada 3 2 8 2" xfId="6924" xr:uid="{00000000-0005-0000-0000-00007D270000}"/>
    <cellStyle name="Entrada 3 2 8 2 2" xfId="13235" xr:uid="{00000000-0005-0000-0000-00007E270000}"/>
    <cellStyle name="Entrada 3 2 8 2 2 2" xfId="28343" xr:uid="{00000000-0005-0000-0000-00007F270000}"/>
    <cellStyle name="Entrada 3 2 8 2 3" xfId="16899" xr:uid="{00000000-0005-0000-0000-000080270000}"/>
    <cellStyle name="Entrada 3 2 8 2 3 2" xfId="32007" xr:uid="{00000000-0005-0000-0000-000081270000}"/>
    <cellStyle name="Entrada 3 2 8 2 4" xfId="22032" xr:uid="{00000000-0005-0000-0000-000082270000}"/>
    <cellStyle name="Entrada 3 2 8 3" xfId="10669" xr:uid="{00000000-0005-0000-0000-000083270000}"/>
    <cellStyle name="Entrada 3 2 8 3 2" xfId="25777" xr:uid="{00000000-0005-0000-0000-000084270000}"/>
    <cellStyle name="Entrada 3 2 8 4" xfId="11788" xr:uid="{00000000-0005-0000-0000-000085270000}"/>
    <cellStyle name="Entrada 3 2 8 4 2" xfId="26896" xr:uid="{00000000-0005-0000-0000-000086270000}"/>
    <cellStyle name="Entrada 3 2 8 5" xfId="19395" xr:uid="{00000000-0005-0000-0000-000087270000}"/>
    <cellStyle name="Entrada 3 2 9" xfId="4505" xr:uid="{00000000-0005-0000-0000-000088270000}"/>
    <cellStyle name="Entrada 3 2 9 2" xfId="10887" xr:uid="{00000000-0005-0000-0000-000089270000}"/>
    <cellStyle name="Entrada 3 2 9 2 2" xfId="25995" xr:uid="{00000000-0005-0000-0000-00008A270000}"/>
    <cellStyle name="Entrada 3 2 9 3" xfId="15421" xr:uid="{00000000-0005-0000-0000-00008B270000}"/>
    <cellStyle name="Entrada 3 2 9 3 2" xfId="30529" xr:uid="{00000000-0005-0000-0000-00008C270000}"/>
    <cellStyle name="Entrada 3 2 9 4" xfId="19613" xr:uid="{00000000-0005-0000-0000-00008D270000}"/>
    <cellStyle name="Entrada 3 3" xfId="1851" xr:uid="{00000000-0005-0000-0000-00008E270000}"/>
    <cellStyle name="Entrada 3 3 10" xfId="9197" xr:uid="{00000000-0005-0000-0000-00008F270000}"/>
    <cellStyle name="Entrada 3 3 10 2" xfId="24305" xr:uid="{00000000-0005-0000-0000-000090270000}"/>
    <cellStyle name="Entrada 3 3 11" xfId="14360" xr:uid="{00000000-0005-0000-0000-000091270000}"/>
    <cellStyle name="Entrada 3 3 11 2" xfId="29468" xr:uid="{00000000-0005-0000-0000-000092270000}"/>
    <cellStyle name="Entrada 3 3 12" xfId="17076" xr:uid="{00000000-0005-0000-0000-000093270000}"/>
    <cellStyle name="Entrada 3 3 2" xfId="2411" xr:uid="{00000000-0005-0000-0000-000094270000}"/>
    <cellStyle name="Entrada 3 3 2 2" xfId="5048" xr:uid="{00000000-0005-0000-0000-000095270000}"/>
    <cellStyle name="Entrada 3 3 2 2 2" xfId="11412" xr:uid="{00000000-0005-0000-0000-000096270000}"/>
    <cellStyle name="Entrada 3 3 2 2 2 2" xfId="26520" xr:uid="{00000000-0005-0000-0000-000097270000}"/>
    <cellStyle name="Entrada 3 3 2 2 3" xfId="7092" xr:uid="{00000000-0005-0000-0000-000098270000}"/>
    <cellStyle name="Entrada 3 3 2 2 3 2" xfId="22200" xr:uid="{00000000-0005-0000-0000-000099270000}"/>
    <cellStyle name="Entrada 3 3 2 2 4" xfId="20156" xr:uid="{00000000-0005-0000-0000-00009A270000}"/>
    <cellStyle name="Entrada 3 3 2 3" xfId="8878" xr:uid="{00000000-0005-0000-0000-00009B270000}"/>
    <cellStyle name="Entrada 3 3 2 3 2" xfId="23986" xr:uid="{00000000-0005-0000-0000-00009C270000}"/>
    <cellStyle name="Entrada 3 3 2 4" xfId="14526" xr:uid="{00000000-0005-0000-0000-00009D270000}"/>
    <cellStyle name="Entrada 3 3 2 4 2" xfId="29634" xr:uid="{00000000-0005-0000-0000-00009E270000}"/>
    <cellStyle name="Entrada 3 3 2 5" xfId="7600" xr:uid="{00000000-0005-0000-0000-00009F270000}"/>
    <cellStyle name="Entrada 3 3 2 5 2" xfId="22708" xr:uid="{00000000-0005-0000-0000-0000A0270000}"/>
    <cellStyle name="Entrada 3 3 2 6" xfId="17602" xr:uid="{00000000-0005-0000-0000-0000A1270000}"/>
    <cellStyle name="Entrada 3 3 3" xfId="2209" xr:uid="{00000000-0005-0000-0000-0000A2270000}"/>
    <cellStyle name="Entrada 3 3 3 2" xfId="4846" xr:uid="{00000000-0005-0000-0000-0000A3270000}"/>
    <cellStyle name="Entrada 3 3 3 2 2" xfId="16146" xr:uid="{00000000-0005-0000-0000-0000A4270000}"/>
    <cellStyle name="Entrada 3 3 3 2 2 2" xfId="31254" xr:uid="{00000000-0005-0000-0000-0000A5270000}"/>
    <cellStyle name="Entrada 3 3 3 2 3" xfId="19954" xr:uid="{00000000-0005-0000-0000-0000A6270000}"/>
    <cellStyle name="Entrada 3 3 3 3" xfId="7943" xr:uid="{00000000-0005-0000-0000-0000A7270000}"/>
    <cellStyle name="Entrada 3 3 3 3 2" xfId="23051" xr:uid="{00000000-0005-0000-0000-0000A8270000}"/>
    <cellStyle name="Entrada 3 3 3 4" xfId="17434" xr:uid="{00000000-0005-0000-0000-0000A9270000}"/>
    <cellStyle name="Entrada 3 3 4" xfId="2945" xr:uid="{00000000-0005-0000-0000-0000AA270000}"/>
    <cellStyle name="Entrada 3 3 4 2" xfId="5582" xr:uid="{00000000-0005-0000-0000-0000AB270000}"/>
    <cellStyle name="Entrada 3 3 4 2 2" xfId="11893" xr:uid="{00000000-0005-0000-0000-0000AC270000}"/>
    <cellStyle name="Entrada 3 3 4 2 2 2" xfId="27001" xr:uid="{00000000-0005-0000-0000-0000AD270000}"/>
    <cellStyle name="Entrada 3 3 4 2 3" xfId="7241" xr:uid="{00000000-0005-0000-0000-0000AE270000}"/>
    <cellStyle name="Entrada 3 3 4 2 3 2" xfId="22349" xr:uid="{00000000-0005-0000-0000-0000AF270000}"/>
    <cellStyle name="Entrada 3 3 4 2 4" xfId="20690" xr:uid="{00000000-0005-0000-0000-0000B0270000}"/>
    <cellStyle name="Entrada 3 3 4 3" xfId="9327" xr:uid="{00000000-0005-0000-0000-0000B1270000}"/>
    <cellStyle name="Entrada 3 3 4 3 2" xfId="24435" xr:uid="{00000000-0005-0000-0000-0000B2270000}"/>
    <cellStyle name="Entrada 3 3 4 4" xfId="7508" xr:uid="{00000000-0005-0000-0000-0000B3270000}"/>
    <cellStyle name="Entrada 3 3 4 4 2" xfId="22616" xr:uid="{00000000-0005-0000-0000-0000B4270000}"/>
    <cellStyle name="Entrada 3 3 4 5" xfId="18053" xr:uid="{00000000-0005-0000-0000-0000B5270000}"/>
    <cellStyle name="Entrada 3 3 5" xfId="3271" xr:uid="{00000000-0005-0000-0000-0000B6270000}"/>
    <cellStyle name="Entrada 3 3 5 2" xfId="5908" xr:uid="{00000000-0005-0000-0000-0000B7270000}"/>
    <cellStyle name="Entrada 3 3 5 2 2" xfId="12219" xr:uid="{00000000-0005-0000-0000-0000B8270000}"/>
    <cellStyle name="Entrada 3 3 5 2 2 2" xfId="27327" xr:uid="{00000000-0005-0000-0000-0000B9270000}"/>
    <cellStyle name="Entrada 3 3 5 2 3" xfId="8733" xr:uid="{00000000-0005-0000-0000-0000BA270000}"/>
    <cellStyle name="Entrada 3 3 5 2 3 2" xfId="23841" xr:uid="{00000000-0005-0000-0000-0000BB270000}"/>
    <cellStyle name="Entrada 3 3 5 2 4" xfId="21016" xr:uid="{00000000-0005-0000-0000-0000BC270000}"/>
    <cellStyle name="Entrada 3 3 5 3" xfId="9653" xr:uid="{00000000-0005-0000-0000-0000BD270000}"/>
    <cellStyle name="Entrada 3 3 5 3 2" xfId="24761" xr:uid="{00000000-0005-0000-0000-0000BE270000}"/>
    <cellStyle name="Entrada 3 3 5 4" xfId="7991" xr:uid="{00000000-0005-0000-0000-0000BF270000}"/>
    <cellStyle name="Entrada 3 3 5 4 2" xfId="23099" xr:uid="{00000000-0005-0000-0000-0000C0270000}"/>
    <cellStyle name="Entrada 3 3 5 5" xfId="18379" xr:uid="{00000000-0005-0000-0000-0000C1270000}"/>
    <cellStyle name="Entrada 3 3 6" xfId="3577" xr:uid="{00000000-0005-0000-0000-0000C2270000}"/>
    <cellStyle name="Entrada 3 3 6 2" xfId="6214" xr:uid="{00000000-0005-0000-0000-0000C3270000}"/>
    <cellStyle name="Entrada 3 3 6 2 2" xfId="12525" xr:uid="{00000000-0005-0000-0000-0000C4270000}"/>
    <cellStyle name="Entrada 3 3 6 2 2 2" xfId="27633" xr:uid="{00000000-0005-0000-0000-0000C5270000}"/>
    <cellStyle name="Entrada 3 3 6 2 3" xfId="15073" xr:uid="{00000000-0005-0000-0000-0000C6270000}"/>
    <cellStyle name="Entrada 3 3 6 2 3 2" xfId="30181" xr:uid="{00000000-0005-0000-0000-0000C7270000}"/>
    <cellStyle name="Entrada 3 3 6 2 4" xfId="21322" xr:uid="{00000000-0005-0000-0000-0000C8270000}"/>
    <cellStyle name="Entrada 3 3 6 3" xfId="9959" xr:uid="{00000000-0005-0000-0000-0000C9270000}"/>
    <cellStyle name="Entrada 3 3 6 3 2" xfId="25067" xr:uid="{00000000-0005-0000-0000-0000CA270000}"/>
    <cellStyle name="Entrada 3 3 6 4" xfId="7604" xr:uid="{00000000-0005-0000-0000-0000CB270000}"/>
    <cellStyle name="Entrada 3 3 6 4 2" xfId="22712" xr:uid="{00000000-0005-0000-0000-0000CC270000}"/>
    <cellStyle name="Entrada 3 3 6 5" xfId="18685" xr:uid="{00000000-0005-0000-0000-0000CD270000}"/>
    <cellStyle name="Entrada 3 3 7" xfId="3923" xr:uid="{00000000-0005-0000-0000-0000CE270000}"/>
    <cellStyle name="Entrada 3 3 7 2" xfId="6560" xr:uid="{00000000-0005-0000-0000-0000CF270000}"/>
    <cellStyle name="Entrada 3 3 7 2 2" xfId="12871" xr:uid="{00000000-0005-0000-0000-0000D0270000}"/>
    <cellStyle name="Entrada 3 3 7 2 2 2" xfId="27979" xr:uid="{00000000-0005-0000-0000-0000D1270000}"/>
    <cellStyle name="Entrada 3 3 7 2 3" xfId="16576" xr:uid="{00000000-0005-0000-0000-0000D2270000}"/>
    <cellStyle name="Entrada 3 3 7 2 3 2" xfId="31684" xr:uid="{00000000-0005-0000-0000-0000D3270000}"/>
    <cellStyle name="Entrada 3 3 7 2 4" xfId="21668" xr:uid="{00000000-0005-0000-0000-0000D4270000}"/>
    <cellStyle name="Entrada 3 3 7 3" xfId="10305" xr:uid="{00000000-0005-0000-0000-0000D5270000}"/>
    <cellStyle name="Entrada 3 3 7 3 2" xfId="25413" xr:uid="{00000000-0005-0000-0000-0000D6270000}"/>
    <cellStyle name="Entrada 3 3 7 4" xfId="14793" xr:uid="{00000000-0005-0000-0000-0000D7270000}"/>
    <cellStyle name="Entrada 3 3 7 4 2" xfId="29901" xr:uid="{00000000-0005-0000-0000-0000D8270000}"/>
    <cellStyle name="Entrada 3 3 7 5" xfId="19031" xr:uid="{00000000-0005-0000-0000-0000D9270000}"/>
    <cellStyle name="Entrada 3 3 8" xfId="4488" xr:uid="{00000000-0005-0000-0000-0000DA270000}"/>
    <cellStyle name="Entrada 3 3 8 2" xfId="10870" xr:uid="{00000000-0005-0000-0000-0000DB270000}"/>
    <cellStyle name="Entrada 3 3 8 2 2" xfId="25978" xr:uid="{00000000-0005-0000-0000-0000DC270000}"/>
    <cellStyle name="Entrada 3 3 8 3" xfId="16253" xr:uid="{00000000-0005-0000-0000-0000DD270000}"/>
    <cellStyle name="Entrada 3 3 8 3 2" xfId="31361" xr:uid="{00000000-0005-0000-0000-0000DE270000}"/>
    <cellStyle name="Entrada 3 3 8 4" xfId="19596" xr:uid="{00000000-0005-0000-0000-0000DF270000}"/>
    <cellStyle name="Entrada 3 3 9" xfId="8352" xr:uid="{00000000-0005-0000-0000-0000E0270000}"/>
    <cellStyle name="Entrada 3 3 9 2" xfId="23460" xr:uid="{00000000-0005-0000-0000-0000E1270000}"/>
    <cellStyle name="Entrada 3 4" xfId="2088" xr:uid="{00000000-0005-0000-0000-0000E2270000}"/>
    <cellStyle name="Entrada 3 4 10" xfId="15288" xr:uid="{00000000-0005-0000-0000-0000E3270000}"/>
    <cellStyle name="Entrada 3 4 10 2" xfId="30396" xr:uid="{00000000-0005-0000-0000-0000E4270000}"/>
    <cellStyle name="Entrada 3 4 11" xfId="16537" xr:uid="{00000000-0005-0000-0000-0000E5270000}"/>
    <cellStyle name="Entrada 3 4 11 2" xfId="31645" xr:uid="{00000000-0005-0000-0000-0000E6270000}"/>
    <cellStyle name="Entrada 3 4 12" xfId="17313" xr:uid="{00000000-0005-0000-0000-0000E7270000}"/>
    <cellStyle name="Entrada 3 4 2" xfId="2578" xr:uid="{00000000-0005-0000-0000-0000E8270000}"/>
    <cellStyle name="Entrada 3 4 2 2" xfId="5215" xr:uid="{00000000-0005-0000-0000-0000E9270000}"/>
    <cellStyle name="Entrada 3 4 2 2 2" xfId="11579" xr:uid="{00000000-0005-0000-0000-0000EA270000}"/>
    <cellStyle name="Entrada 3 4 2 2 2 2" xfId="26687" xr:uid="{00000000-0005-0000-0000-0000EB270000}"/>
    <cellStyle name="Entrada 3 4 2 2 3" xfId="7081" xr:uid="{00000000-0005-0000-0000-0000EC270000}"/>
    <cellStyle name="Entrada 3 4 2 2 3 2" xfId="22189" xr:uid="{00000000-0005-0000-0000-0000ED270000}"/>
    <cellStyle name="Entrada 3 4 2 2 4" xfId="20323" xr:uid="{00000000-0005-0000-0000-0000EE270000}"/>
    <cellStyle name="Entrada 3 4 2 3" xfId="9045" xr:uid="{00000000-0005-0000-0000-0000EF270000}"/>
    <cellStyle name="Entrada 3 4 2 3 2" xfId="24153" xr:uid="{00000000-0005-0000-0000-0000F0270000}"/>
    <cellStyle name="Entrada 3 4 2 4" xfId="15279" xr:uid="{00000000-0005-0000-0000-0000F1270000}"/>
    <cellStyle name="Entrada 3 4 2 4 2" xfId="30387" xr:uid="{00000000-0005-0000-0000-0000F2270000}"/>
    <cellStyle name="Entrada 3 4 2 5" xfId="7938" xr:uid="{00000000-0005-0000-0000-0000F3270000}"/>
    <cellStyle name="Entrada 3 4 2 5 2" xfId="23046" xr:uid="{00000000-0005-0000-0000-0000F4270000}"/>
    <cellStyle name="Entrada 3 4 2 6" xfId="17686" xr:uid="{00000000-0005-0000-0000-0000F5270000}"/>
    <cellStyle name="Entrada 3 4 3" xfId="2848" xr:uid="{00000000-0005-0000-0000-0000F6270000}"/>
    <cellStyle name="Entrada 3 4 3 2" xfId="5485" xr:uid="{00000000-0005-0000-0000-0000F7270000}"/>
    <cellStyle name="Entrada 3 4 3 2 2" xfId="7540" xr:uid="{00000000-0005-0000-0000-0000F8270000}"/>
    <cellStyle name="Entrada 3 4 3 2 2 2" xfId="22648" xr:uid="{00000000-0005-0000-0000-0000F9270000}"/>
    <cellStyle name="Entrada 3 4 3 2 3" xfId="20593" xr:uid="{00000000-0005-0000-0000-0000FA270000}"/>
    <cellStyle name="Entrada 3 4 3 3" xfId="7624" xr:uid="{00000000-0005-0000-0000-0000FB270000}"/>
    <cellStyle name="Entrada 3 4 3 3 2" xfId="22732" xr:uid="{00000000-0005-0000-0000-0000FC270000}"/>
    <cellStyle name="Entrada 3 4 3 4" xfId="17956" xr:uid="{00000000-0005-0000-0000-0000FD270000}"/>
    <cellStyle name="Entrada 3 4 4" xfId="3151" xr:uid="{00000000-0005-0000-0000-0000FE270000}"/>
    <cellStyle name="Entrada 3 4 4 2" xfId="5788" xr:uid="{00000000-0005-0000-0000-0000FF270000}"/>
    <cellStyle name="Entrada 3 4 4 2 2" xfId="12099" xr:uid="{00000000-0005-0000-0000-000000280000}"/>
    <cellStyle name="Entrada 3 4 4 2 2 2" xfId="27207" xr:uid="{00000000-0005-0000-0000-000001280000}"/>
    <cellStyle name="Entrada 3 4 4 2 3" xfId="13940" xr:uid="{00000000-0005-0000-0000-000002280000}"/>
    <cellStyle name="Entrada 3 4 4 2 3 2" xfId="29048" xr:uid="{00000000-0005-0000-0000-000003280000}"/>
    <cellStyle name="Entrada 3 4 4 2 4" xfId="20896" xr:uid="{00000000-0005-0000-0000-000004280000}"/>
    <cellStyle name="Entrada 3 4 4 3" xfId="9533" xr:uid="{00000000-0005-0000-0000-000005280000}"/>
    <cellStyle name="Entrada 3 4 4 3 2" xfId="24641" xr:uid="{00000000-0005-0000-0000-000006280000}"/>
    <cellStyle name="Entrada 3 4 4 4" xfId="13497" xr:uid="{00000000-0005-0000-0000-000007280000}"/>
    <cellStyle name="Entrada 3 4 4 4 2" xfId="28605" xr:uid="{00000000-0005-0000-0000-000008280000}"/>
    <cellStyle name="Entrada 3 4 4 5" xfId="18259" xr:uid="{00000000-0005-0000-0000-000009280000}"/>
    <cellStyle name="Entrada 3 4 5" xfId="3477" xr:uid="{00000000-0005-0000-0000-00000A280000}"/>
    <cellStyle name="Entrada 3 4 5 2" xfId="6114" xr:uid="{00000000-0005-0000-0000-00000B280000}"/>
    <cellStyle name="Entrada 3 4 5 2 2" xfId="12425" xr:uid="{00000000-0005-0000-0000-00000C280000}"/>
    <cellStyle name="Entrada 3 4 5 2 2 2" xfId="27533" xr:uid="{00000000-0005-0000-0000-00000D280000}"/>
    <cellStyle name="Entrada 3 4 5 2 3" xfId="14455" xr:uid="{00000000-0005-0000-0000-00000E280000}"/>
    <cellStyle name="Entrada 3 4 5 2 3 2" xfId="29563" xr:uid="{00000000-0005-0000-0000-00000F280000}"/>
    <cellStyle name="Entrada 3 4 5 2 4" xfId="21222" xr:uid="{00000000-0005-0000-0000-000010280000}"/>
    <cellStyle name="Entrada 3 4 5 3" xfId="9859" xr:uid="{00000000-0005-0000-0000-000011280000}"/>
    <cellStyle name="Entrada 3 4 5 3 2" xfId="24967" xr:uid="{00000000-0005-0000-0000-000012280000}"/>
    <cellStyle name="Entrada 3 4 5 4" xfId="7427" xr:uid="{00000000-0005-0000-0000-000013280000}"/>
    <cellStyle name="Entrada 3 4 5 4 2" xfId="22535" xr:uid="{00000000-0005-0000-0000-000014280000}"/>
    <cellStyle name="Entrada 3 4 5 5" xfId="18585" xr:uid="{00000000-0005-0000-0000-000015280000}"/>
    <cellStyle name="Entrada 3 4 6" xfId="3783" xr:uid="{00000000-0005-0000-0000-000016280000}"/>
    <cellStyle name="Entrada 3 4 6 2" xfId="6420" xr:uid="{00000000-0005-0000-0000-000017280000}"/>
    <cellStyle name="Entrada 3 4 6 2 2" xfId="12731" xr:uid="{00000000-0005-0000-0000-000018280000}"/>
    <cellStyle name="Entrada 3 4 6 2 2 2" xfId="27839" xr:uid="{00000000-0005-0000-0000-000019280000}"/>
    <cellStyle name="Entrada 3 4 6 2 3" xfId="15161" xr:uid="{00000000-0005-0000-0000-00001A280000}"/>
    <cellStyle name="Entrada 3 4 6 2 3 2" xfId="30269" xr:uid="{00000000-0005-0000-0000-00001B280000}"/>
    <cellStyle name="Entrada 3 4 6 2 4" xfId="21528" xr:uid="{00000000-0005-0000-0000-00001C280000}"/>
    <cellStyle name="Entrada 3 4 6 3" xfId="10165" xr:uid="{00000000-0005-0000-0000-00001D280000}"/>
    <cellStyle name="Entrada 3 4 6 3 2" xfId="25273" xr:uid="{00000000-0005-0000-0000-00001E280000}"/>
    <cellStyle name="Entrada 3 4 6 4" xfId="15567" xr:uid="{00000000-0005-0000-0000-00001F280000}"/>
    <cellStyle name="Entrada 3 4 6 4 2" xfId="30675" xr:uid="{00000000-0005-0000-0000-000020280000}"/>
    <cellStyle name="Entrada 3 4 6 5" xfId="18891" xr:uid="{00000000-0005-0000-0000-000021280000}"/>
    <cellStyle name="Entrada 3 4 7" xfId="4160" xr:uid="{00000000-0005-0000-0000-000022280000}"/>
    <cellStyle name="Entrada 3 4 7 2" xfId="6797" xr:uid="{00000000-0005-0000-0000-000023280000}"/>
    <cellStyle name="Entrada 3 4 7 2 2" xfId="13108" xr:uid="{00000000-0005-0000-0000-000024280000}"/>
    <cellStyle name="Entrada 3 4 7 2 2 2" xfId="28216" xr:uid="{00000000-0005-0000-0000-000025280000}"/>
    <cellStyle name="Entrada 3 4 7 2 3" xfId="16782" xr:uid="{00000000-0005-0000-0000-000026280000}"/>
    <cellStyle name="Entrada 3 4 7 2 3 2" xfId="31890" xr:uid="{00000000-0005-0000-0000-000027280000}"/>
    <cellStyle name="Entrada 3 4 7 2 4" xfId="21905" xr:uid="{00000000-0005-0000-0000-000028280000}"/>
    <cellStyle name="Entrada 3 4 7 3" xfId="10542" xr:uid="{00000000-0005-0000-0000-000029280000}"/>
    <cellStyle name="Entrada 3 4 7 3 2" xfId="25650" xr:uid="{00000000-0005-0000-0000-00002A280000}"/>
    <cellStyle name="Entrada 3 4 7 4" xfId="15887" xr:uid="{00000000-0005-0000-0000-00002B280000}"/>
    <cellStyle name="Entrada 3 4 7 4 2" xfId="30995" xr:uid="{00000000-0005-0000-0000-00002C280000}"/>
    <cellStyle name="Entrada 3 4 7 5" xfId="19268" xr:uid="{00000000-0005-0000-0000-00002D280000}"/>
    <cellStyle name="Entrada 3 4 8" xfId="4725" xr:uid="{00000000-0005-0000-0000-00002E280000}"/>
    <cellStyle name="Entrada 3 4 8 2" xfId="11107" xr:uid="{00000000-0005-0000-0000-00002F280000}"/>
    <cellStyle name="Entrada 3 4 8 2 2" xfId="26215" xr:uid="{00000000-0005-0000-0000-000030280000}"/>
    <cellStyle name="Entrada 3 4 8 3" xfId="13726" xr:uid="{00000000-0005-0000-0000-000031280000}"/>
    <cellStyle name="Entrada 3 4 8 3 2" xfId="28834" xr:uid="{00000000-0005-0000-0000-000032280000}"/>
    <cellStyle name="Entrada 3 4 8 4" xfId="19833" xr:uid="{00000000-0005-0000-0000-000033280000}"/>
    <cellStyle name="Entrada 3 4 9" xfId="8586" xr:uid="{00000000-0005-0000-0000-000034280000}"/>
    <cellStyle name="Entrada 3 4 9 2" xfId="23694" xr:uid="{00000000-0005-0000-0000-000035280000}"/>
    <cellStyle name="Entrada 3 5" xfId="2033" xr:uid="{00000000-0005-0000-0000-000036280000}"/>
    <cellStyle name="Entrada 3 5 10" xfId="13721" xr:uid="{00000000-0005-0000-0000-000037280000}"/>
    <cellStyle name="Entrada 3 5 10 2" xfId="28829" xr:uid="{00000000-0005-0000-0000-000038280000}"/>
    <cellStyle name="Entrada 3 5 11" xfId="17258" xr:uid="{00000000-0005-0000-0000-000039280000}"/>
    <cellStyle name="Entrada 3 5 2" xfId="2793" xr:uid="{00000000-0005-0000-0000-00003A280000}"/>
    <cellStyle name="Entrada 3 5 2 2" xfId="5430" xr:uid="{00000000-0005-0000-0000-00003B280000}"/>
    <cellStyle name="Entrada 3 5 2 2 2" xfId="13789" xr:uid="{00000000-0005-0000-0000-00003C280000}"/>
    <cellStyle name="Entrada 3 5 2 2 2 2" xfId="28897" xr:uid="{00000000-0005-0000-0000-00003D280000}"/>
    <cellStyle name="Entrada 3 5 2 2 3" xfId="20538" xr:uid="{00000000-0005-0000-0000-00003E280000}"/>
    <cellStyle name="Entrada 3 5 2 3" xfId="9244" xr:uid="{00000000-0005-0000-0000-00003F280000}"/>
    <cellStyle name="Entrada 3 5 2 3 2" xfId="24352" xr:uid="{00000000-0005-0000-0000-000040280000}"/>
    <cellStyle name="Entrada 3 5 2 4" xfId="17901" xr:uid="{00000000-0005-0000-0000-000041280000}"/>
    <cellStyle name="Entrada 3 5 3" xfId="3096" xr:uid="{00000000-0005-0000-0000-000042280000}"/>
    <cellStyle name="Entrada 3 5 3 2" xfId="5733" xr:uid="{00000000-0005-0000-0000-000043280000}"/>
    <cellStyle name="Entrada 3 5 3 2 2" xfId="12044" xr:uid="{00000000-0005-0000-0000-000044280000}"/>
    <cellStyle name="Entrada 3 5 3 2 2 2" xfId="27152" xr:uid="{00000000-0005-0000-0000-000045280000}"/>
    <cellStyle name="Entrada 3 5 3 2 3" xfId="15620" xr:uid="{00000000-0005-0000-0000-000046280000}"/>
    <cellStyle name="Entrada 3 5 3 2 3 2" xfId="30728" xr:uid="{00000000-0005-0000-0000-000047280000}"/>
    <cellStyle name="Entrada 3 5 3 2 4" xfId="20841" xr:uid="{00000000-0005-0000-0000-000048280000}"/>
    <cellStyle name="Entrada 3 5 3 3" xfId="9478" xr:uid="{00000000-0005-0000-0000-000049280000}"/>
    <cellStyle name="Entrada 3 5 3 3 2" xfId="24586" xr:uid="{00000000-0005-0000-0000-00004A280000}"/>
    <cellStyle name="Entrada 3 5 3 4" xfId="13803" xr:uid="{00000000-0005-0000-0000-00004B280000}"/>
    <cellStyle name="Entrada 3 5 3 4 2" xfId="28911" xr:uid="{00000000-0005-0000-0000-00004C280000}"/>
    <cellStyle name="Entrada 3 5 3 5" xfId="18204" xr:uid="{00000000-0005-0000-0000-00004D280000}"/>
    <cellStyle name="Entrada 3 5 4" xfId="3422" xr:uid="{00000000-0005-0000-0000-00004E280000}"/>
    <cellStyle name="Entrada 3 5 4 2" xfId="6059" xr:uid="{00000000-0005-0000-0000-00004F280000}"/>
    <cellStyle name="Entrada 3 5 4 2 2" xfId="12370" xr:uid="{00000000-0005-0000-0000-000050280000}"/>
    <cellStyle name="Entrada 3 5 4 2 2 2" xfId="27478" xr:uid="{00000000-0005-0000-0000-000051280000}"/>
    <cellStyle name="Entrada 3 5 4 2 3" xfId="13885" xr:uid="{00000000-0005-0000-0000-000052280000}"/>
    <cellStyle name="Entrada 3 5 4 2 3 2" xfId="28993" xr:uid="{00000000-0005-0000-0000-000053280000}"/>
    <cellStyle name="Entrada 3 5 4 2 4" xfId="21167" xr:uid="{00000000-0005-0000-0000-000054280000}"/>
    <cellStyle name="Entrada 3 5 4 3" xfId="9804" xr:uid="{00000000-0005-0000-0000-000055280000}"/>
    <cellStyle name="Entrada 3 5 4 3 2" xfId="24912" xr:uid="{00000000-0005-0000-0000-000056280000}"/>
    <cellStyle name="Entrada 3 5 4 4" xfId="9221" xr:uid="{00000000-0005-0000-0000-000057280000}"/>
    <cellStyle name="Entrada 3 5 4 4 2" xfId="24329" xr:uid="{00000000-0005-0000-0000-000058280000}"/>
    <cellStyle name="Entrada 3 5 4 5" xfId="18530" xr:uid="{00000000-0005-0000-0000-000059280000}"/>
    <cellStyle name="Entrada 3 5 5" xfId="3728" xr:uid="{00000000-0005-0000-0000-00005A280000}"/>
    <cellStyle name="Entrada 3 5 5 2" xfId="6365" xr:uid="{00000000-0005-0000-0000-00005B280000}"/>
    <cellStyle name="Entrada 3 5 5 2 2" xfId="12676" xr:uid="{00000000-0005-0000-0000-00005C280000}"/>
    <cellStyle name="Entrada 3 5 5 2 2 2" xfId="27784" xr:uid="{00000000-0005-0000-0000-00005D280000}"/>
    <cellStyle name="Entrada 3 5 5 2 3" xfId="16103" xr:uid="{00000000-0005-0000-0000-00005E280000}"/>
    <cellStyle name="Entrada 3 5 5 2 3 2" xfId="31211" xr:uid="{00000000-0005-0000-0000-00005F280000}"/>
    <cellStyle name="Entrada 3 5 5 2 4" xfId="21473" xr:uid="{00000000-0005-0000-0000-000060280000}"/>
    <cellStyle name="Entrada 3 5 5 3" xfId="10110" xr:uid="{00000000-0005-0000-0000-000061280000}"/>
    <cellStyle name="Entrada 3 5 5 3 2" xfId="25218" xr:uid="{00000000-0005-0000-0000-000062280000}"/>
    <cellStyle name="Entrada 3 5 5 4" xfId="9287" xr:uid="{00000000-0005-0000-0000-000063280000}"/>
    <cellStyle name="Entrada 3 5 5 4 2" xfId="24395" xr:uid="{00000000-0005-0000-0000-000064280000}"/>
    <cellStyle name="Entrada 3 5 5 5" xfId="18836" xr:uid="{00000000-0005-0000-0000-000065280000}"/>
    <cellStyle name="Entrada 3 5 6" xfId="4105" xr:uid="{00000000-0005-0000-0000-000066280000}"/>
    <cellStyle name="Entrada 3 5 6 2" xfId="6742" xr:uid="{00000000-0005-0000-0000-000067280000}"/>
    <cellStyle name="Entrada 3 5 6 2 2" xfId="13053" xr:uid="{00000000-0005-0000-0000-000068280000}"/>
    <cellStyle name="Entrada 3 5 6 2 2 2" xfId="28161" xr:uid="{00000000-0005-0000-0000-000069280000}"/>
    <cellStyle name="Entrada 3 5 6 2 3" xfId="16727" xr:uid="{00000000-0005-0000-0000-00006A280000}"/>
    <cellStyle name="Entrada 3 5 6 2 3 2" xfId="31835" xr:uid="{00000000-0005-0000-0000-00006B280000}"/>
    <cellStyle name="Entrada 3 5 6 2 4" xfId="21850" xr:uid="{00000000-0005-0000-0000-00006C280000}"/>
    <cellStyle name="Entrada 3 5 6 3" xfId="10487" xr:uid="{00000000-0005-0000-0000-00006D280000}"/>
    <cellStyle name="Entrada 3 5 6 3 2" xfId="25595" xr:uid="{00000000-0005-0000-0000-00006E280000}"/>
    <cellStyle name="Entrada 3 5 6 4" xfId="15319" xr:uid="{00000000-0005-0000-0000-00006F280000}"/>
    <cellStyle name="Entrada 3 5 6 4 2" xfId="30427" xr:uid="{00000000-0005-0000-0000-000070280000}"/>
    <cellStyle name="Entrada 3 5 6 5" xfId="19213" xr:uid="{00000000-0005-0000-0000-000071280000}"/>
    <cellStyle name="Entrada 3 5 7" xfId="4670" xr:uid="{00000000-0005-0000-0000-000072280000}"/>
    <cellStyle name="Entrada 3 5 7 2" xfId="11052" xr:uid="{00000000-0005-0000-0000-000073280000}"/>
    <cellStyle name="Entrada 3 5 7 2 2" xfId="26160" xr:uid="{00000000-0005-0000-0000-000074280000}"/>
    <cellStyle name="Entrada 3 5 7 3" xfId="7976" xr:uid="{00000000-0005-0000-0000-000075280000}"/>
    <cellStyle name="Entrada 3 5 7 3 2" xfId="23084" xr:uid="{00000000-0005-0000-0000-000076280000}"/>
    <cellStyle name="Entrada 3 5 7 4" xfId="19778" xr:uid="{00000000-0005-0000-0000-000077280000}"/>
    <cellStyle name="Entrada 3 5 8" xfId="8531" xr:uid="{00000000-0005-0000-0000-000078280000}"/>
    <cellStyle name="Entrada 3 5 8 2" xfId="23639" xr:uid="{00000000-0005-0000-0000-000079280000}"/>
    <cellStyle name="Entrada 3 5 9" xfId="7859" xr:uid="{00000000-0005-0000-0000-00007A280000}"/>
    <cellStyle name="Entrada 3 5 9 2" xfId="22967" xr:uid="{00000000-0005-0000-0000-00007B280000}"/>
    <cellStyle name="Entrada 4" xfId="1153" xr:uid="{00000000-0005-0000-0000-00007C280000}"/>
    <cellStyle name="Entrada 4 2" xfId="1869" xr:uid="{00000000-0005-0000-0000-00007D280000}"/>
    <cellStyle name="Entrada 4 2 10" xfId="8370" xr:uid="{00000000-0005-0000-0000-00007E280000}"/>
    <cellStyle name="Entrada 4 2 10 2" xfId="23478" xr:uid="{00000000-0005-0000-0000-00007F280000}"/>
    <cellStyle name="Entrada 4 2 11" xfId="8075" xr:uid="{00000000-0005-0000-0000-000080280000}"/>
    <cellStyle name="Entrada 4 2 11 2" xfId="23183" xr:uid="{00000000-0005-0000-0000-000081280000}"/>
    <cellStyle name="Entrada 4 2 12" xfId="15891" xr:uid="{00000000-0005-0000-0000-000082280000}"/>
    <cellStyle name="Entrada 4 2 12 2" xfId="30999" xr:uid="{00000000-0005-0000-0000-000083280000}"/>
    <cellStyle name="Entrada 4 2 13" xfId="17094" xr:uid="{00000000-0005-0000-0000-000084280000}"/>
    <cellStyle name="Entrada 4 2 2" xfId="2429" xr:uid="{00000000-0005-0000-0000-000085280000}"/>
    <cellStyle name="Entrada 4 2 2 2" xfId="5066" xr:uid="{00000000-0005-0000-0000-000086280000}"/>
    <cellStyle name="Entrada 4 2 2 2 2" xfId="11430" xr:uid="{00000000-0005-0000-0000-000087280000}"/>
    <cellStyle name="Entrada 4 2 2 2 2 2" xfId="26538" xr:uid="{00000000-0005-0000-0000-000088280000}"/>
    <cellStyle name="Entrada 4 2 2 2 3" xfId="14115" xr:uid="{00000000-0005-0000-0000-000089280000}"/>
    <cellStyle name="Entrada 4 2 2 2 3 2" xfId="29223" xr:uid="{00000000-0005-0000-0000-00008A280000}"/>
    <cellStyle name="Entrada 4 2 2 2 4" xfId="20174" xr:uid="{00000000-0005-0000-0000-00008B280000}"/>
    <cellStyle name="Entrada 4 2 2 3" xfId="8896" xr:uid="{00000000-0005-0000-0000-00008C280000}"/>
    <cellStyle name="Entrada 4 2 2 3 2" xfId="24004" xr:uid="{00000000-0005-0000-0000-00008D280000}"/>
    <cellStyle name="Entrada 4 2 3" xfId="2191" xr:uid="{00000000-0005-0000-0000-00008E280000}"/>
    <cellStyle name="Entrada 4 2 3 2" xfId="4828" xr:uid="{00000000-0005-0000-0000-00008F280000}"/>
    <cellStyle name="Entrada 4 2 3 2 2" xfId="8251" xr:uid="{00000000-0005-0000-0000-000090280000}"/>
    <cellStyle name="Entrada 4 2 3 2 2 2" xfId="23359" xr:uid="{00000000-0005-0000-0000-000091280000}"/>
    <cellStyle name="Entrada 4 2 3 2 3" xfId="19936" xr:uid="{00000000-0005-0000-0000-000092280000}"/>
    <cellStyle name="Entrada 4 2 3 3" xfId="15037" xr:uid="{00000000-0005-0000-0000-000093280000}"/>
    <cellStyle name="Entrada 4 2 3 3 2" xfId="30145" xr:uid="{00000000-0005-0000-0000-000094280000}"/>
    <cellStyle name="Entrada 4 2 3 4" xfId="17416" xr:uid="{00000000-0005-0000-0000-000095280000}"/>
    <cellStyle name="Entrada 4 2 4" xfId="2963" xr:uid="{00000000-0005-0000-0000-000096280000}"/>
    <cellStyle name="Entrada 4 2 4 2" xfId="5600" xr:uid="{00000000-0005-0000-0000-000097280000}"/>
    <cellStyle name="Entrada 4 2 4 2 2" xfId="11911" xr:uid="{00000000-0005-0000-0000-000098280000}"/>
    <cellStyle name="Entrada 4 2 4 2 2 2" xfId="27019" xr:uid="{00000000-0005-0000-0000-000099280000}"/>
    <cellStyle name="Entrada 4 2 4 2 3" xfId="7489" xr:uid="{00000000-0005-0000-0000-00009A280000}"/>
    <cellStyle name="Entrada 4 2 4 2 3 2" xfId="22597" xr:uid="{00000000-0005-0000-0000-00009B280000}"/>
    <cellStyle name="Entrada 4 2 4 2 4" xfId="20708" xr:uid="{00000000-0005-0000-0000-00009C280000}"/>
    <cellStyle name="Entrada 4 2 4 3" xfId="9345" xr:uid="{00000000-0005-0000-0000-00009D280000}"/>
    <cellStyle name="Entrada 4 2 4 3 2" xfId="24453" xr:uid="{00000000-0005-0000-0000-00009E280000}"/>
    <cellStyle name="Entrada 4 2 4 4" xfId="8194" xr:uid="{00000000-0005-0000-0000-00009F280000}"/>
    <cellStyle name="Entrada 4 2 4 4 2" xfId="23302" xr:uid="{00000000-0005-0000-0000-0000A0280000}"/>
    <cellStyle name="Entrada 4 2 4 5" xfId="18071" xr:uid="{00000000-0005-0000-0000-0000A1280000}"/>
    <cellStyle name="Entrada 4 2 5" xfId="3289" xr:uid="{00000000-0005-0000-0000-0000A2280000}"/>
    <cellStyle name="Entrada 4 2 5 2" xfId="5926" xr:uid="{00000000-0005-0000-0000-0000A3280000}"/>
    <cellStyle name="Entrada 4 2 5 2 2" xfId="12237" xr:uid="{00000000-0005-0000-0000-0000A4280000}"/>
    <cellStyle name="Entrada 4 2 5 2 2 2" xfId="27345" xr:uid="{00000000-0005-0000-0000-0000A5280000}"/>
    <cellStyle name="Entrada 4 2 5 2 3" xfId="15283" xr:uid="{00000000-0005-0000-0000-0000A6280000}"/>
    <cellStyle name="Entrada 4 2 5 2 3 2" xfId="30391" xr:uid="{00000000-0005-0000-0000-0000A7280000}"/>
    <cellStyle name="Entrada 4 2 5 2 4" xfId="21034" xr:uid="{00000000-0005-0000-0000-0000A8280000}"/>
    <cellStyle name="Entrada 4 2 5 3" xfId="9671" xr:uid="{00000000-0005-0000-0000-0000A9280000}"/>
    <cellStyle name="Entrada 4 2 5 3 2" xfId="24779" xr:uid="{00000000-0005-0000-0000-0000AA280000}"/>
    <cellStyle name="Entrada 4 2 5 4" xfId="15515" xr:uid="{00000000-0005-0000-0000-0000AB280000}"/>
    <cellStyle name="Entrada 4 2 5 4 2" xfId="30623" xr:uid="{00000000-0005-0000-0000-0000AC280000}"/>
    <cellStyle name="Entrada 4 2 5 5" xfId="18397" xr:uid="{00000000-0005-0000-0000-0000AD280000}"/>
    <cellStyle name="Entrada 4 2 6" xfId="3595" xr:uid="{00000000-0005-0000-0000-0000AE280000}"/>
    <cellStyle name="Entrada 4 2 6 2" xfId="6232" xr:uid="{00000000-0005-0000-0000-0000AF280000}"/>
    <cellStyle name="Entrada 4 2 6 2 2" xfId="12543" xr:uid="{00000000-0005-0000-0000-0000B0280000}"/>
    <cellStyle name="Entrada 4 2 6 2 2 2" xfId="27651" xr:uid="{00000000-0005-0000-0000-0000B1280000}"/>
    <cellStyle name="Entrada 4 2 6 2 3" xfId="7247" xr:uid="{00000000-0005-0000-0000-0000B2280000}"/>
    <cellStyle name="Entrada 4 2 6 2 3 2" xfId="22355" xr:uid="{00000000-0005-0000-0000-0000B3280000}"/>
    <cellStyle name="Entrada 4 2 6 2 4" xfId="21340" xr:uid="{00000000-0005-0000-0000-0000B4280000}"/>
    <cellStyle name="Entrada 4 2 6 3" xfId="9977" xr:uid="{00000000-0005-0000-0000-0000B5280000}"/>
    <cellStyle name="Entrada 4 2 6 3 2" xfId="25085" xr:uid="{00000000-0005-0000-0000-0000B6280000}"/>
    <cellStyle name="Entrada 4 2 6 4" xfId="16421" xr:uid="{00000000-0005-0000-0000-0000B7280000}"/>
    <cellStyle name="Entrada 4 2 6 4 2" xfId="31529" xr:uid="{00000000-0005-0000-0000-0000B8280000}"/>
    <cellStyle name="Entrada 4 2 6 5" xfId="18703" xr:uid="{00000000-0005-0000-0000-0000B9280000}"/>
    <cellStyle name="Entrada 4 2 7" xfId="3941" xr:uid="{00000000-0005-0000-0000-0000BA280000}"/>
    <cellStyle name="Entrada 4 2 7 2" xfId="6578" xr:uid="{00000000-0005-0000-0000-0000BB280000}"/>
    <cellStyle name="Entrada 4 2 7 2 2" xfId="12889" xr:uid="{00000000-0005-0000-0000-0000BC280000}"/>
    <cellStyle name="Entrada 4 2 7 2 2 2" xfId="27997" xr:uid="{00000000-0005-0000-0000-0000BD280000}"/>
    <cellStyle name="Entrada 4 2 7 2 3" xfId="16594" xr:uid="{00000000-0005-0000-0000-0000BE280000}"/>
    <cellStyle name="Entrada 4 2 7 2 3 2" xfId="31702" xr:uid="{00000000-0005-0000-0000-0000BF280000}"/>
    <cellStyle name="Entrada 4 2 7 2 4" xfId="21686" xr:uid="{00000000-0005-0000-0000-0000C0280000}"/>
    <cellStyle name="Entrada 4 2 7 3" xfId="10323" xr:uid="{00000000-0005-0000-0000-0000C1280000}"/>
    <cellStyle name="Entrada 4 2 7 3 2" xfId="25431" xr:uid="{00000000-0005-0000-0000-0000C2280000}"/>
    <cellStyle name="Entrada 4 2 7 4" xfId="7155" xr:uid="{00000000-0005-0000-0000-0000C3280000}"/>
    <cellStyle name="Entrada 4 2 7 4 2" xfId="22263" xr:uid="{00000000-0005-0000-0000-0000C4280000}"/>
    <cellStyle name="Entrada 4 2 7 5" xfId="19049" xr:uid="{00000000-0005-0000-0000-0000C5280000}"/>
    <cellStyle name="Entrada 4 2 8" xfId="4288" xr:uid="{00000000-0005-0000-0000-0000C6280000}"/>
    <cellStyle name="Entrada 4 2 8 2" xfId="6925" xr:uid="{00000000-0005-0000-0000-0000C7280000}"/>
    <cellStyle name="Entrada 4 2 8 2 2" xfId="13236" xr:uid="{00000000-0005-0000-0000-0000C8280000}"/>
    <cellStyle name="Entrada 4 2 8 2 2 2" xfId="28344" xr:uid="{00000000-0005-0000-0000-0000C9280000}"/>
    <cellStyle name="Entrada 4 2 8 2 3" xfId="16900" xr:uid="{00000000-0005-0000-0000-0000CA280000}"/>
    <cellStyle name="Entrada 4 2 8 2 3 2" xfId="32008" xr:uid="{00000000-0005-0000-0000-0000CB280000}"/>
    <cellStyle name="Entrada 4 2 8 2 4" xfId="22033" xr:uid="{00000000-0005-0000-0000-0000CC280000}"/>
    <cellStyle name="Entrada 4 2 8 3" xfId="10670" xr:uid="{00000000-0005-0000-0000-0000CD280000}"/>
    <cellStyle name="Entrada 4 2 8 3 2" xfId="25778" xr:uid="{00000000-0005-0000-0000-0000CE280000}"/>
    <cellStyle name="Entrada 4 2 8 4" xfId="13388" xr:uid="{00000000-0005-0000-0000-0000CF280000}"/>
    <cellStyle name="Entrada 4 2 8 4 2" xfId="28496" xr:uid="{00000000-0005-0000-0000-0000D0280000}"/>
    <cellStyle name="Entrada 4 2 8 5" xfId="19396" xr:uid="{00000000-0005-0000-0000-0000D1280000}"/>
    <cellStyle name="Entrada 4 2 9" xfId="4506" xr:uid="{00000000-0005-0000-0000-0000D2280000}"/>
    <cellStyle name="Entrada 4 2 9 2" xfId="10888" xr:uid="{00000000-0005-0000-0000-0000D3280000}"/>
    <cellStyle name="Entrada 4 2 9 2 2" xfId="25996" xr:uid="{00000000-0005-0000-0000-0000D4280000}"/>
    <cellStyle name="Entrada 4 2 9 3" xfId="15597" xr:uid="{00000000-0005-0000-0000-0000D5280000}"/>
    <cellStyle name="Entrada 4 2 9 3 2" xfId="30705" xr:uid="{00000000-0005-0000-0000-0000D6280000}"/>
    <cellStyle name="Entrada 4 2 9 4" xfId="19614" xr:uid="{00000000-0005-0000-0000-0000D7280000}"/>
    <cellStyle name="Entrada 4 3" xfId="1852" xr:uid="{00000000-0005-0000-0000-0000D8280000}"/>
    <cellStyle name="Entrada 4 3 10" xfId="15643" xr:uid="{00000000-0005-0000-0000-0000D9280000}"/>
    <cellStyle name="Entrada 4 3 10 2" xfId="30751" xr:uid="{00000000-0005-0000-0000-0000DA280000}"/>
    <cellStyle name="Entrada 4 3 11" xfId="14109" xr:uid="{00000000-0005-0000-0000-0000DB280000}"/>
    <cellStyle name="Entrada 4 3 11 2" xfId="29217" xr:uid="{00000000-0005-0000-0000-0000DC280000}"/>
    <cellStyle name="Entrada 4 3 12" xfId="17077" xr:uid="{00000000-0005-0000-0000-0000DD280000}"/>
    <cellStyle name="Entrada 4 3 2" xfId="2412" xr:uid="{00000000-0005-0000-0000-0000DE280000}"/>
    <cellStyle name="Entrada 4 3 2 2" xfId="5049" xr:uid="{00000000-0005-0000-0000-0000DF280000}"/>
    <cellStyle name="Entrada 4 3 2 2 2" xfId="11413" xr:uid="{00000000-0005-0000-0000-0000E0280000}"/>
    <cellStyle name="Entrada 4 3 2 2 2 2" xfId="26521" xr:uid="{00000000-0005-0000-0000-0000E1280000}"/>
    <cellStyle name="Entrada 4 3 2 2 3" xfId="7860" xr:uid="{00000000-0005-0000-0000-0000E2280000}"/>
    <cellStyle name="Entrada 4 3 2 2 3 2" xfId="22968" xr:uid="{00000000-0005-0000-0000-0000E3280000}"/>
    <cellStyle name="Entrada 4 3 2 2 4" xfId="20157" xr:uid="{00000000-0005-0000-0000-0000E4280000}"/>
    <cellStyle name="Entrada 4 3 2 3" xfId="8879" xr:uid="{00000000-0005-0000-0000-0000E5280000}"/>
    <cellStyle name="Entrada 4 3 2 3 2" xfId="23987" xr:uid="{00000000-0005-0000-0000-0000E6280000}"/>
    <cellStyle name="Entrada 4 3 2 4" xfId="14120" xr:uid="{00000000-0005-0000-0000-0000E7280000}"/>
    <cellStyle name="Entrada 4 3 2 4 2" xfId="29228" xr:uid="{00000000-0005-0000-0000-0000E8280000}"/>
    <cellStyle name="Entrada 4 3 2 5" xfId="15550" xr:uid="{00000000-0005-0000-0000-0000E9280000}"/>
    <cellStyle name="Entrada 4 3 2 5 2" xfId="30658" xr:uid="{00000000-0005-0000-0000-0000EA280000}"/>
    <cellStyle name="Entrada 4 3 2 6" xfId="17603" xr:uid="{00000000-0005-0000-0000-0000EB280000}"/>
    <cellStyle name="Entrada 4 3 3" xfId="2208" xr:uid="{00000000-0005-0000-0000-0000EC280000}"/>
    <cellStyle name="Entrada 4 3 3 2" xfId="4845" xr:uid="{00000000-0005-0000-0000-0000ED280000}"/>
    <cellStyle name="Entrada 4 3 3 2 2" xfId="16342" xr:uid="{00000000-0005-0000-0000-0000EE280000}"/>
    <cellStyle name="Entrada 4 3 3 2 2 2" xfId="31450" xr:uid="{00000000-0005-0000-0000-0000EF280000}"/>
    <cellStyle name="Entrada 4 3 3 2 3" xfId="19953" xr:uid="{00000000-0005-0000-0000-0000F0280000}"/>
    <cellStyle name="Entrada 4 3 3 3" xfId="14486" xr:uid="{00000000-0005-0000-0000-0000F1280000}"/>
    <cellStyle name="Entrada 4 3 3 3 2" xfId="29594" xr:uid="{00000000-0005-0000-0000-0000F2280000}"/>
    <cellStyle name="Entrada 4 3 3 4" xfId="17433" xr:uid="{00000000-0005-0000-0000-0000F3280000}"/>
    <cellStyle name="Entrada 4 3 4" xfId="2946" xr:uid="{00000000-0005-0000-0000-0000F4280000}"/>
    <cellStyle name="Entrada 4 3 4 2" xfId="5583" xr:uid="{00000000-0005-0000-0000-0000F5280000}"/>
    <cellStyle name="Entrada 4 3 4 2 2" xfId="11894" xr:uid="{00000000-0005-0000-0000-0000F6280000}"/>
    <cellStyle name="Entrada 4 3 4 2 2 2" xfId="27002" xr:uid="{00000000-0005-0000-0000-0000F7280000}"/>
    <cellStyle name="Entrada 4 3 4 2 3" xfId="13687" xr:uid="{00000000-0005-0000-0000-0000F8280000}"/>
    <cellStyle name="Entrada 4 3 4 2 3 2" xfId="28795" xr:uid="{00000000-0005-0000-0000-0000F9280000}"/>
    <cellStyle name="Entrada 4 3 4 2 4" xfId="20691" xr:uid="{00000000-0005-0000-0000-0000FA280000}"/>
    <cellStyle name="Entrada 4 3 4 3" xfId="9328" xr:uid="{00000000-0005-0000-0000-0000FB280000}"/>
    <cellStyle name="Entrada 4 3 4 3 2" xfId="24436" xr:uid="{00000000-0005-0000-0000-0000FC280000}"/>
    <cellStyle name="Entrada 4 3 4 4" xfId="14138" xr:uid="{00000000-0005-0000-0000-0000FD280000}"/>
    <cellStyle name="Entrada 4 3 4 4 2" xfId="29246" xr:uid="{00000000-0005-0000-0000-0000FE280000}"/>
    <cellStyle name="Entrada 4 3 4 5" xfId="18054" xr:uid="{00000000-0005-0000-0000-0000FF280000}"/>
    <cellStyle name="Entrada 4 3 5" xfId="3272" xr:uid="{00000000-0005-0000-0000-000000290000}"/>
    <cellStyle name="Entrada 4 3 5 2" xfId="5909" xr:uid="{00000000-0005-0000-0000-000001290000}"/>
    <cellStyle name="Entrada 4 3 5 2 2" xfId="12220" xr:uid="{00000000-0005-0000-0000-000002290000}"/>
    <cellStyle name="Entrada 4 3 5 2 2 2" xfId="27328" xr:uid="{00000000-0005-0000-0000-000003290000}"/>
    <cellStyle name="Entrada 4 3 5 2 3" xfId="16112" xr:uid="{00000000-0005-0000-0000-000004290000}"/>
    <cellStyle name="Entrada 4 3 5 2 3 2" xfId="31220" xr:uid="{00000000-0005-0000-0000-000005290000}"/>
    <cellStyle name="Entrada 4 3 5 2 4" xfId="21017" xr:uid="{00000000-0005-0000-0000-000006290000}"/>
    <cellStyle name="Entrada 4 3 5 3" xfId="9654" xr:uid="{00000000-0005-0000-0000-000007290000}"/>
    <cellStyle name="Entrada 4 3 5 3 2" xfId="24762" xr:uid="{00000000-0005-0000-0000-000008290000}"/>
    <cellStyle name="Entrada 4 3 5 4" xfId="14145" xr:uid="{00000000-0005-0000-0000-000009290000}"/>
    <cellStyle name="Entrada 4 3 5 4 2" xfId="29253" xr:uid="{00000000-0005-0000-0000-00000A290000}"/>
    <cellStyle name="Entrada 4 3 5 5" xfId="18380" xr:uid="{00000000-0005-0000-0000-00000B290000}"/>
    <cellStyle name="Entrada 4 3 6" xfId="3578" xr:uid="{00000000-0005-0000-0000-00000C290000}"/>
    <cellStyle name="Entrada 4 3 6 2" xfId="6215" xr:uid="{00000000-0005-0000-0000-00000D290000}"/>
    <cellStyle name="Entrada 4 3 6 2 2" xfId="12526" xr:uid="{00000000-0005-0000-0000-00000E290000}"/>
    <cellStyle name="Entrada 4 3 6 2 2 2" xfId="27634" xr:uid="{00000000-0005-0000-0000-00000F290000}"/>
    <cellStyle name="Entrada 4 3 6 2 3" xfId="14628" xr:uid="{00000000-0005-0000-0000-000010290000}"/>
    <cellStyle name="Entrada 4 3 6 2 3 2" xfId="29736" xr:uid="{00000000-0005-0000-0000-000011290000}"/>
    <cellStyle name="Entrada 4 3 6 2 4" xfId="21323" xr:uid="{00000000-0005-0000-0000-000012290000}"/>
    <cellStyle name="Entrada 4 3 6 3" xfId="9960" xr:uid="{00000000-0005-0000-0000-000013290000}"/>
    <cellStyle name="Entrada 4 3 6 3 2" xfId="25068" xr:uid="{00000000-0005-0000-0000-000014290000}"/>
    <cellStyle name="Entrada 4 3 6 4" xfId="16554" xr:uid="{00000000-0005-0000-0000-000015290000}"/>
    <cellStyle name="Entrada 4 3 6 4 2" xfId="31662" xr:uid="{00000000-0005-0000-0000-000016290000}"/>
    <cellStyle name="Entrada 4 3 6 5" xfId="18686" xr:uid="{00000000-0005-0000-0000-000017290000}"/>
    <cellStyle name="Entrada 4 3 7" xfId="3924" xr:uid="{00000000-0005-0000-0000-000018290000}"/>
    <cellStyle name="Entrada 4 3 7 2" xfId="6561" xr:uid="{00000000-0005-0000-0000-000019290000}"/>
    <cellStyle name="Entrada 4 3 7 2 2" xfId="12872" xr:uid="{00000000-0005-0000-0000-00001A290000}"/>
    <cellStyle name="Entrada 4 3 7 2 2 2" xfId="27980" xr:uid="{00000000-0005-0000-0000-00001B290000}"/>
    <cellStyle name="Entrada 4 3 7 2 3" xfId="16577" xr:uid="{00000000-0005-0000-0000-00001C290000}"/>
    <cellStyle name="Entrada 4 3 7 2 3 2" xfId="31685" xr:uid="{00000000-0005-0000-0000-00001D290000}"/>
    <cellStyle name="Entrada 4 3 7 2 4" xfId="21669" xr:uid="{00000000-0005-0000-0000-00001E290000}"/>
    <cellStyle name="Entrada 4 3 7 3" xfId="10306" xr:uid="{00000000-0005-0000-0000-00001F290000}"/>
    <cellStyle name="Entrada 4 3 7 3 2" xfId="25414" xr:uid="{00000000-0005-0000-0000-000020290000}"/>
    <cellStyle name="Entrada 4 3 7 4" xfId="8181" xr:uid="{00000000-0005-0000-0000-000021290000}"/>
    <cellStyle name="Entrada 4 3 7 4 2" xfId="23289" xr:uid="{00000000-0005-0000-0000-000022290000}"/>
    <cellStyle name="Entrada 4 3 7 5" xfId="19032" xr:uid="{00000000-0005-0000-0000-000023290000}"/>
    <cellStyle name="Entrada 4 3 8" xfId="4489" xr:uid="{00000000-0005-0000-0000-000024290000}"/>
    <cellStyle name="Entrada 4 3 8 2" xfId="10871" xr:uid="{00000000-0005-0000-0000-000025290000}"/>
    <cellStyle name="Entrada 4 3 8 2 2" xfId="25979" xr:uid="{00000000-0005-0000-0000-000026290000}"/>
    <cellStyle name="Entrada 4 3 8 3" xfId="14839" xr:uid="{00000000-0005-0000-0000-000027290000}"/>
    <cellStyle name="Entrada 4 3 8 3 2" xfId="29947" xr:uid="{00000000-0005-0000-0000-000028290000}"/>
    <cellStyle name="Entrada 4 3 8 4" xfId="19597" xr:uid="{00000000-0005-0000-0000-000029290000}"/>
    <cellStyle name="Entrada 4 3 9" xfId="8353" xr:uid="{00000000-0005-0000-0000-00002A290000}"/>
    <cellStyle name="Entrada 4 3 9 2" xfId="23461" xr:uid="{00000000-0005-0000-0000-00002B290000}"/>
    <cellStyle name="Entrada 4 4" xfId="2089" xr:uid="{00000000-0005-0000-0000-00002C290000}"/>
    <cellStyle name="Entrada 4 4 10" xfId="7749" xr:uid="{00000000-0005-0000-0000-00002D290000}"/>
    <cellStyle name="Entrada 4 4 10 2" xfId="22857" xr:uid="{00000000-0005-0000-0000-00002E290000}"/>
    <cellStyle name="Entrada 4 4 11" xfId="16191" xr:uid="{00000000-0005-0000-0000-00002F290000}"/>
    <cellStyle name="Entrada 4 4 11 2" xfId="31299" xr:uid="{00000000-0005-0000-0000-000030290000}"/>
    <cellStyle name="Entrada 4 4 12" xfId="17314" xr:uid="{00000000-0005-0000-0000-000031290000}"/>
    <cellStyle name="Entrada 4 4 2" xfId="2579" xr:uid="{00000000-0005-0000-0000-000032290000}"/>
    <cellStyle name="Entrada 4 4 2 2" xfId="5216" xr:uid="{00000000-0005-0000-0000-000033290000}"/>
    <cellStyle name="Entrada 4 4 2 2 2" xfId="11580" xr:uid="{00000000-0005-0000-0000-000034290000}"/>
    <cellStyle name="Entrada 4 4 2 2 2 2" xfId="26688" xr:uid="{00000000-0005-0000-0000-000035290000}"/>
    <cellStyle name="Entrada 4 4 2 2 3" xfId="16206" xr:uid="{00000000-0005-0000-0000-000036290000}"/>
    <cellStyle name="Entrada 4 4 2 2 3 2" xfId="31314" xr:uid="{00000000-0005-0000-0000-000037290000}"/>
    <cellStyle name="Entrada 4 4 2 2 4" xfId="20324" xr:uid="{00000000-0005-0000-0000-000038290000}"/>
    <cellStyle name="Entrada 4 4 2 3" xfId="9046" xr:uid="{00000000-0005-0000-0000-000039290000}"/>
    <cellStyle name="Entrada 4 4 2 3 2" xfId="24154" xr:uid="{00000000-0005-0000-0000-00003A290000}"/>
    <cellStyle name="Entrada 4 4 2 4" xfId="15242" xr:uid="{00000000-0005-0000-0000-00003B290000}"/>
    <cellStyle name="Entrada 4 4 2 4 2" xfId="30350" xr:uid="{00000000-0005-0000-0000-00003C290000}"/>
    <cellStyle name="Entrada 4 4 2 5" xfId="7040" xr:uid="{00000000-0005-0000-0000-00003D290000}"/>
    <cellStyle name="Entrada 4 4 2 5 2" xfId="22148" xr:uid="{00000000-0005-0000-0000-00003E290000}"/>
    <cellStyle name="Entrada 4 4 2 6" xfId="17687" xr:uid="{00000000-0005-0000-0000-00003F290000}"/>
    <cellStyle name="Entrada 4 4 3" xfId="2849" xr:uid="{00000000-0005-0000-0000-000040290000}"/>
    <cellStyle name="Entrada 4 4 3 2" xfId="5486" xr:uid="{00000000-0005-0000-0000-000041290000}"/>
    <cellStyle name="Entrada 4 4 3 2 2" xfId="15819" xr:uid="{00000000-0005-0000-0000-000042290000}"/>
    <cellStyle name="Entrada 4 4 3 2 2 2" xfId="30927" xr:uid="{00000000-0005-0000-0000-000043290000}"/>
    <cellStyle name="Entrada 4 4 3 2 3" xfId="20594" xr:uid="{00000000-0005-0000-0000-000044290000}"/>
    <cellStyle name="Entrada 4 4 3 3" xfId="15850" xr:uid="{00000000-0005-0000-0000-000045290000}"/>
    <cellStyle name="Entrada 4 4 3 3 2" xfId="30958" xr:uid="{00000000-0005-0000-0000-000046290000}"/>
    <cellStyle name="Entrada 4 4 3 4" xfId="17957" xr:uid="{00000000-0005-0000-0000-000047290000}"/>
    <cellStyle name="Entrada 4 4 4" xfId="3152" xr:uid="{00000000-0005-0000-0000-000048290000}"/>
    <cellStyle name="Entrada 4 4 4 2" xfId="5789" xr:uid="{00000000-0005-0000-0000-000049290000}"/>
    <cellStyle name="Entrada 4 4 4 2 2" xfId="12100" xr:uid="{00000000-0005-0000-0000-00004A290000}"/>
    <cellStyle name="Entrada 4 4 4 2 2 2" xfId="27208" xr:uid="{00000000-0005-0000-0000-00004B290000}"/>
    <cellStyle name="Entrada 4 4 4 2 3" xfId="15522" xr:uid="{00000000-0005-0000-0000-00004C290000}"/>
    <cellStyle name="Entrada 4 4 4 2 3 2" xfId="30630" xr:uid="{00000000-0005-0000-0000-00004D290000}"/>
    <cellStyle name="Entrada 4 4 4 2 4" xfId="20897" xr:uid="{00000000-0005-0000-0000-00004E290000}"/>
    <cellStyle name="Entrada 4 4 4 3" xfId="9534" xr:uid="{00000000-0005-0000-0000-00004F290000}"/>
    <cellStyle name="Entrada 4 4 4 3 2" xfId="24642" xr:uid="{00000000-0005-0000-0000-000050290000}"/>
    <cellStyle name="Entrada 4 4 4 4" xfId="15320" xr:uid="{00000000-0005-0000-0000-000051290000}"/>
    <cellStyle name="Entrada 4 4 4 4 2" xfId="30428" xr:uid="{00000000-0005-0000-0000-000052290000}"/>
    <cellStyle name="Entrada 4 4 4 5" xfId="18260" xr:uid="{00000000-0005-0000-0000-000053290000}"/>
    <cellStyle name="Entrada 4 4 5" xfId="3478" xr:uid="{00000000-0005-0000-0000-000054290000}"/>
    <cellStyle name="Entrada 4 4 5 2" xfId="6115" xr:uid="{00000000-0005-0000-0000-000055290000}"/>
    <cellStyle name="Entrada 4 4 5 2 2" xfId="12426" xr:uid="{00000000-0005-0000-0000-000056290000}"/>
    <cellStyle name="Entrada 4 4 5 2 2 2" xfId="27534" xr:uid="{00000000-0005-0000-0000-000057290000}"/>
    <cellStyle name="Entrada 4 4 5 2 3" xfId="13513" xr:uid="{00000000-0005-0000-0000-000058290000}"/>
    <cellStyle name="Entrada 4 4 5 2 3 2" xfId="28621" xr:uid="{00000000-0005-0000-0000-000059290000}"/>
    <cellStyle name="Entrada 4 4 5 2 4" xfId="21223" xr:uid="{00000000-0005-0000-0000-00005A290000}"/>
    <cellStyle name="Entrada 4 4 5 3" xfId="9860" xr:uid="{00000000-0005-0000-0000-00005B290000}"/>
    <cellStyle name="Entrada 4 4 5 3 2" xfId="24968" xr:uid="{00000000-0005-0000-0000-00005C290000}"/>
    <cellStyle name="Entrada 4 4 5 4" xfId="16557" xr:uid="{00000000-0005-0000-0000-00005D290000}"/>
    <cellStyle name="Entrada 4 4 5 4 2" xfId="31665" xr:uid="{00000000-0005-0000-0000-00005E290000}"/>
    <cellStyle name="Entrada 4 4 5 5" xfId="18586" xr:uid="{00000000-0005-0000-0000-00005F290000}"/>
    <cellStyle name="Entrada 4 4 6" xfId="3784" xr:uid="{00000000-0005-0000-0000-000060290000}"/>
    <cellStyle name="Entrada 4 4 6 2" xfId="6421" xr:uid="{00000000-0005-0000-0000-000061290000}"/>
    <cellStyle name="Entrada 4 4 6 2 2" xfId="12732" xr:uid="{00000000-0005-0000-0000-000062290000}"/>
    <cellStyle name="Entrada 4 4 6 2 2 2" xfId="27840" xr:uid="{00000000-0005-0000-0000-000063290000}"/>
    <cellStyle name="Entrada 4 4 6 2 3" xfId="13356" xr:uid="{00000000-0005-0000-0000-000064290000}"/>
    <cellStyle name="Entrada 4 4 6 2 3 2" xfId="28464" xr:uid="{00000000-0005-0000-0000-000065290000}"/>
    <cellStyle name="Entrada 4 4 6 2 4" xfId="21529" xr:uid="{00000000-0005-0000-0000-000066290000}"/>
    <cellStyle name="Entrada 4 4 6 3" xfId="10166" xr:uid="{00000000-0005-0000-0000-000067290000}"/>
    <cellStyle name="Entrada 4 4 6 3 2" xfId="25274" xr:uid="{00000000-0005-0000-0000-000068290000}"/>
    <cellStyle name="Entrada 4 4 6 4" xfId="8273" xr:uid="{00000000-0005-0000-0000-000069290000}"/>
    <cellStyle name="Entrada 4 4 6 4 2" xfId="23381" xr:uid="{00000000-0005-0000-0000-00006A290000}"/>
    <cellStyle name="Entrada 4 4 6 5" xfId="18892" xr:uid="{00000000-0005-0000-0000-00006B290000}"/>
    <cellStyle name="Entrada 4 4 7" xfId="4161" xr:uid="{00000000-0005-0000-0000-00006C290000}"/>
    <cellStyle name="Entrada 4 4 7 2" xfId="6798" xr:uid="{00000000-0005-0000-0000-00006D290000}"/>
    <cellStyle name="Entrada 4 4 7 2 2" xfId="13109" xr:uid="{00000000-0005-0000-0000-00006E290000}"/>
    <cellStyle name="Entrada 4 4 7 2 2 2" xfId="28217" xr:uid="{00000000-0005-0000-0000-00006F290000}"/>
    <cellStyle name="Entrada 4 4 7 2 3" xfId="16783" xr:uid="{00000000-0005-0000-0000-000070290000}"/>
    <cellStyle name="Entrada 4 4 7 2 3 2" xfId="31891" xr:uid="{00000000-0005-0000-0000-000071290000}"/>
    <cellStyle name="Entrada 4 4 7 2 4" xfId="21906" xr:uid="{00000000-0005-0000-0000-000072290000}"/>
    <cellStyle name="Entrada 4 4 7 3" xfId="10543" xr:uid="{00000000-0005-0000-0000-000073290000}"/>
    <cellStyle name="Entrada 4 4 7 3 2" xfId="25651" xr:uid="{00000000-0005-0000-0000-000074290000}"/>
    <cellStyle name="Entrada 4 4 7 4" xfId="15187" xr:uid="{00000000-0005-0000-0000-000075290000}"/>
    <cellStyle name="Entrada 4 4 7 4 2" xfId="30295" xr:uid="{00000000-0005-0000-0000-000076290000}"/>
    <cellStyle name="Entrada 4 4 7 5" xfId="19269" xr:uid="{00000000-0005-0000-0000-000077290000}"/>
    <cellStyle name="Entrada 4 4 8" xfId="4726" xr:uid="{00000000-0005-0000-0000-000078290000}"/>
    <cellStyle name="Entrada 4 4 8 2" xfId="11108" xr:uid="{00000000-0005-0000-0000-000079290000}"/>
    <cellStyle name="Entrada 4 4 8 2 2" xfId="26216" xr:uid="{00000000-0005-0000-0000-00007A290000}"/>
    <cellStyle name="Entrada 4 4 8 3" xfId="7378" xr:uid="{00000000-0005-0000-0000-00007B290000}"/>
    <cellStyle name="Entrada 4 4 8 3 2" xfId="22486" xr:uid="{00000000-0005-0000-0000-00007C290000}"/>
    <cellStyle name="Entrada 4 4 8 4" xfId="19834" xr:uid="{00000000-0005-0000-0000-00007D290000}"/>
    <cellStyle name="Entrada 4 4 9" xfId="8587" xr:uid="{00000000-0005-0000-0000-00007E290000}"/>
    <cellStyle name="Entrada 4 4 9 2" xfId="23695" xr:uid="{00000000-0005-0000-0000-00007F290000}"/>
    <cellStyle name="Entrada 4 5" xfId="2032" xr:uid="{00000000-0005-0000-0000-000080290000}"/>
    <cellStyle name="Entrada 4 5 10" xfId="13967" xr:uid="{00000000-0005-0000-0000-000081290000}"/>
    <cellStyle name="Entrada 4 5 10 2" xfId="29075" xr:uid="{00000000-0005-0000-0000-000082290000}"/>
    <cellStyle name="Entrada 4 5 11" xfId="17257" xr:uid="{00000000-0005-0000-0000-000083290000}"/>
    <cellStyle name="Entrada 4 5 2" xfId="2792" xr:uid="{00000000-0005-0000-0000-000084290000}"/>
    <cellStyle name="Entrada 4 5 2 2" xfId="5429" xr:uid="{00000000-0005-0000-0000-000085290000}"/>
    <cellStyle name="Entrada 4 5 2 2 2" xfId="14382" xr:uid="{00000000-0005-0000-0000-000086290000}"/>
    <cellStyle name="Entrada 4 5 2 2 2 2" xfId="29490" xr:uid="{00000000-0005-0000-0000-000087290000}"/>
    <cellStyle name="Entrada 4 5 2 2 3" xfId="20537" xr:uid="{00000000-0005-0000-0000-000088290000}"/>
    <cellStyle name="Entrada 4 5 2 3" xfId="14273" xr:uid="{00000000-0005-0000-0000-000089290000}"/>
    <cellStyle name="Entrada 4 5 2 3 2" xfId="29381" xr:uid="{00000000-0005-0000-0000-00008A290000}"/>
    <cellStyle name="Entrada 4 5 2 4" xfId="17900" xr:uid="{00000000-0005-0000-0000-00008B290000}"/>
    <cellStyle name="Entrada 4 5 3" xfId="3095" xr:uid="{00000000-0005-0000-0000-00008C290000}"/>
    <cellStyle name="Entrada 4 5 3 2" xfId="5732" xr:uid="{00000000-0005-0000-0000-00008D290000}"/>
    <cellStyle name="Entrada 4 5 3 2 2" xfId="12043" xr:uid="{00000000-0005-0000-0000-00008E290000}"/>
    <cellStyle name="Entrada 4 5 3 2 2 2" xfId="27151" xr:uid="{00000000-0005-0000-0000-00008F290000}"/>
    <cellStyle name="Entrada 4 5 3 2 3" xfId="14826" xr:uid="{00000000-0005-0000-0000-000090290000}"/>
    <cellStyle name="Entrada 4 5 3 2 3 2" xfId="29934" xr:uid="{00000000-0005-0000-0000-000091290000}"/>
    <cellStyle name="Entrada 4 5 3 2 4" xfId="20840" xr:uid="{00000000-0005-0000-0000-000092290000}"/>
    <cellStyle name="Entrada 4 5 3 3" xfId="9477" xr:uid="{00000000-0005-0000-0000-000093290000}"/>
    <cellStyle name="Entrada 4 5 3 3 2" xfId="24585" xr:uid="{00000000-0005-0000-0000-000094290000}"/>
    <cellStyle name="Entrada 4 5 3 4" xfId="15482" xr:uid="{00000000-0005-0000-0000-000095290000}"/>
    <cellStyle name="Entrada 4 5 3 4 2" xfId="30590" xr:uid="{00000000-0005-0000-0000-000096290000}"/>
    <cellStyle name="Entrada 4 5 3 5" xfId="18203" xr:uid="{00000000-0005-0000-0000-000097290000}"/>
    <cellStyle name="Entrada 4 5 4" xfId="3421" xr:uid="{00000000-0005-0000-0000-000098290000}"/>
    <cellStyle name="Entrada 4 5 4 2" xfId="6058" xr:uid="{00000000-0005-0000-0000-000099290000}"/>
    <cellStyle name="Entrada 4 5 4 2 2" xfId="12369" xr:uid="{00000000-0005-0000-0000-00009A290000}"/>
    <cellStyle name="Entrada 4 5 4 2 2 2" xfId="27477" xr:uid="{00000000-0005-0000-0000-00009B290000}"/>
    <cellStyle name="Entrada 4 5 4 2 3" xfId="15274" xr:uid="{00000000-0005-0000-0000-00009C290000}"/>
    <cellStyle name="Entrada 4 5 4 2 3 2" xfId="30382" xr:uid="{00000000-0005-0000-0000-00009D290000}"/>
    <cellStyle name="Entrada 4 5 4 2 4" xfId="21166" xr:uid="{00000000-0005-0000-0000-00009E290000}"/>
    <cellStyle name="Entrada 4 5 4 3" xfId="9803" xr:uid="{00000000-0005-0000-0000-00009F290000}"/>
    <cellStyle name="Entrada 4 5 4 3 2" xfId="24911" xr:uid="{00000000-0005-0000-0000-0000A0290000}"/>
    <cellStyle name="Entrada 4 5 4 4" xfId="14095" xr:uid="{00000000-0005-0000-0000-0000A1290000}"/>
    <cellStyle name="Entrada 4 5 4 4 2" xfId="29203" xr:uid="{00000000-0005-0000-0000-0000A2290000}"/>
    <cellStyle name="Entrada 4 5 4 5" xfId="18529" xr:uid="{00000000-0005-0000-0000-0000A3290000}"/>
    <cellStyle name="Entrada 4 5 5" xfId="3727" xr:uid="{00000000-0005-0000-0000-0000A4290000}"/>
    <cellStyle name="Entrada 4 5 5 2" xfId="6364" xr:uid="{00000000-0005-0000-0000-0000A5290000}"/>
    <cellStyle name="Entrada 4 5 5 2 2" xfId="12675" xr:uid="{00000000-0005-0000-0000-0000A6290000}"/>
    <cellStyle name="Entrada 4 5 5 2 2 2" xfId="27783" xr:uid="{00000000-0005-0000-0000-0000A7290000}"/>
    <cellStyle name="Entrada 4 5 5 2 3" xfId="14984" xr:uid="{00000000-0005-0000-0000-0000A8290000}"/>
    <cellStyle name="Entrada 4 5 5 2 3 2" xfId="30092" xr:uid="{00000000-0005-0000-0000-0000A9290000}"/>
    <cellStyle name="Entrada 4 5 5 2 4" xfId="21472" xr:uid="{00000000-0005-0000-0000-0000AA290000}"/>
    <cellStyle name="Entrada 4 5 5 3" xfId="10109" xr:uid="{00000000-0005-0000-0000-0000AB290000}"/>
    <cellStyle name="Entrada 4 5 5 3 2" xfId="25217" xr:uid="{00000000-0005-0000-0000-0000AC290000}"/>
    <cellStyle name="Entrada 4 5 5 4" xfId="15572" xr:uid="{00000000-0005-0000-0000-0000AD290000}"/>
    <cellStyle name="Entrada 4 5 5 4 2" xfId="30680" xr:uid="{00000000-0005-0000-0000-0000AE290000}"/>
    <cellStyle name="Entrada 4 5 5 5" xfId="18835" xr:uid="{00000000-0005-0000-0000-0000AF290000}"/>
    <cellStyle name="Entrada 4 5 6" xfId="4104" xr:uid="{00000000-0005-0000-0000-0000B0290000}"/>
    <cellStyle name="Entrada 4 5 6 2" xfId="6741" xr:uid="{00000000-0005-0000-0000-0000B1290000}"/>
    <cellStyle name="Entrada 4 5 6 2 2" xfId="13052" xr:uid="{00000000-0005-0000-0000-0000B2290000}"/>
    <cellStyle name="Entrada 4 5 6 2 2 2" xfId="28160" xr:uid="{00000000-0005-0000-0000-0000B3290000}"/>
    <cellStyle name="Entrada 4 5 6 2 3" xfId="16726" xr:uid="{00000000-0005-0000-0000-0000B4290000}"/>
    <cellStyle name="Entrada 4 5 6 2 3 2" xfId="31834" xr:uid="{00000000-0005-0000-0000-0000B5290000}"/>
    <cellStyle name="Entrada 4 5 6 2 4" xfId="21849" xr:uid="{00000000-0005-0000-0000-0000B6290000}"/>
    <cellStyle name="Entrada 4 5 6 3" xfId="10486" xr:uid="{00000000-0005-0000-0000-0000B7290000}"/>
    <cellStyle name="Entrada 4 5 6 3 2" xfId="25594" xr:uid="{00000000-0005-0000-0000-0000B8290000}"/>
    <cellStyle name="Entrada 4 5 6 4" xfId="13551" xr:uid="{00000000-0005-0000-0000-0000B9290000}"/>
    <cellStyle name="Entrada 4 5 6 4 2" xfId="28659" xr:uid="{00000000-0005-0000-0000-0000BA290000}"/>
    <cellStyle name="Entrada 4 5 6 5" xfId="19212" xr:uid="{00000000-0005-0000-0000-0000BB290000}"/>
    <cellStyle name="Entrada 4 5 7" xfId="4669" xr:uid="{00000000-0005-0000-0000-0000BC290000}"/>
    <cellStyle name="Entrada 4 5 7 2" xfId="11051" xr:uid="{00000000-0005-0000-0000-0000BD290000}"/>
    <cellStyle name="Entrada 4 5 7 2 2" xfId="26159" xr:uid="{00000000-0005-0000-0000-0000BE290000}"/>
    <cellStyle name="Entrada 4 5 7 3" xfId="16252" xr:uid="{00000000-0005-0000-0000-0000BF290000}"/>
    <cellStyle name="Entrada 4 5 7 3 2" xfId="31360" xr:uid="{00000000-0005-0000-0000-0000C0290000}"/>
    <cellStyle name="Entrada 4 5 7 4" xfId="19777" xr:uid="{00000000-0005-0000-0000-0000C1290000}"/>
    <cellStyle name="Entrada 4 5 8" xfId="8530" xr:uid="{00000000-0005-0000-0000-0000C2290000}"/>
    <cellStyle name="Entrada 4 5 8 2" xfId="23638" xr:uid="{00000000-0005-0000-0000-0000C3290000}"/>
    <cellStyle name="Entrada 4 5 9" xfId="16240" xr:uid="{00000000-0005-0000-0000-0000C4290000}"/>
    <cellStyle name="Entrada 4 5 9 2" xfId="31348" xr:uid="{00000000-0005-0000-0000-0000C5290000}"/>
    <cellStyle name="Entrada 5" xfId="1154" xr:uid="{00000000-0005-0000-0000-0000C6290000}"/>
    <cellStyle name="Entrada 5 2" xfId="1870" xr:uid="{00000000-0005-0000-0000-0000C7290000}"/>
    <cellStyle name="Entrada 5 2 10" xfId="8371" xr:uid="{00000000-0005-0000-0000-0000C8290000}"/>
    <cellStyle name="Entrada 5 2 10 2" xfId="23479" xr:uid="{00000000-0005-0000-0000-0000C9290000}"/>
    <cellStyle name="Entrada 5 2 11" xfId="11227" xr:uid="{00000000-0005-0000-0000-0000CA290000}"/>
    <cellStyle name="Entrada 5 2 11 2" xfId="26335" xr:uid="{00000000-0005-0000-0000-0000CB290000}"/>
    <cellStyle name="Entrada 5 2 12" xfId="7853" xr:uid="{00000000-0005-0000-0000-0000CC290000}"/>
    <cellStyle name="Entrada 5 2 12 2" xfId="22961" xr:uid="{00000000-0005-0000-0000-0000CD290000}"/>
    <cellStyle name="Entrada 5 2 13" xfId="17095" xr:uid="{00000000-0005-0000-0000-0000CE290000}"/>
    <cellStyle name="Entrada 5 2 2" xfId="2430" xr:uid="{00000000-0005-0000-0000-0000CF290000}"/>
    <cellStyle name="Entrada 5 2 2 2" xfId="5067" xr:uid="{00000000-0005-0000-0000-0000D0290000}"/>
    <cellStyle name="Entrada 5 2 2 2 2" xfId="11431" xr:uid="{00000000-0005-0000-0000-0000D1290000}"/>
    <cellStyle name="Entrada 5 2 2 2 2 2" xfId="26539" xr:uid="{00000000-0005-0000-0000-0000D2290000}"/>
    <cellStyle name="Entrada 5 2 2 2 3" xfId="8113" xr:uid="{00000000-0005-0000-0000-0000D3290000}"/>
    <cellStyle name="Entrada 5 2 2 2 3 2" xfId="23221" xr:uid="{00000000-0005-0000-0000-0000D4290000}"/>
    <cellStyle name="Entrada 5 2 2 2 4" xfId="20175" xr:uid="{00000000-0005-0000-0000-0000D5290000}"/>
    <cellStyle name="Entrada 5 2 2 3" xfId="8897" xr:uid="{00000000-0005-0000-0000-0000D6290000}"/>
    <cellStyle name="Entrada 5 2 2 3 2" xfId="24005" xr:uid="{00000000-0005-0000-0000-0000D7290000}"/>
    <cellStyle name="Entrada 5 2 3" xfId="2660" xr:uid="{00000000-0005-0000-0000-0000D8290000}"/>
    <cellStyle name="Entrada 5 2 3 2" xfId="5297" xr:uid="{00000000-0005-0000-0000-0000D9290000}"/>
    <cellStyle name="Entrada 5 2 3 2 2" xfId="7297" xr:uid="{00000000-0005-0000-0000-0000DA290000}"/>
    <cellStyle name="Entrada 5 2 3 2 2 2" xfId="22405" xr:uid="{00000000-0005-0000-0000-0000DB290000}"/>
    <cellStyle name="Entrada 5 2 3 2 3" xfId="20405" xr:uid="{00000000-0005-0000-0000-0000DC290000}"/>
    <cellStyle name="Entrada 5 2 3 3" xfId="14475" xr:uid="{00000000-0005-0000-0000-0000DD290000}"/>
    <cellStyle name="Entrada 5 2 3 3 2" xfId="29583" xr:uid="{00000000-0005-0000-0000-0000DE290000}"/>
    <cellStyle name="Entrada 5 2 3 4" xfId="17768" xr:uid="{00000000-0005-0000-0000-0000DF290000}"/>
    <cellStyle name="Entrada 5 2 4" xfId="2964" xr:uid="{00000000-0005-0000-0000-0000E0290000}"/>
    <cellStyle name="Entrada 5 2 4 2" xfId="5601" xr:uid="{00000000-0005-0000-0000-0000E1290000}"/>
    <cellStyle name="Entrada 5 2 4 2 2" xfId="11912" xr:uid="{00000000-0005-0000-0000-0000E2290000}"/>
    <cellStyle name="Entrada 5 2 4 2 2 2" xfId="27020" xr:uid="{00000000-0005-0000-0000-0000E3290000}"/>
    <cellStyle name="Entrada 5 2 4 2 3" xfId="14140" xr:uid="{00000000-0005-0000-0000-0000E4290000}"/>
    <cellStyle name="Entrada 5 2 4 2 3 2" xfId="29248" xr:uid="{00000000-0005-0000-0000-0000E5290000}"/>
    <cellStyle name="Entrada 5 2 4 2 4" xfId="20709" xr:uid="{00000000-0005-0000-0000-0000E6290000}"/>
    <cellStyle name="Entrada 5 2 4 3" xfId="9346" xr:uid="{00000000-0005-0000-0000-0000E7290000}"/>
    <cellStyle name="Entrada 5 2 4 3 2" xfId="24454" xr:uid="{00000000-0005-0000-0000-0000E8290000}"/>
    <cellStyle name="Entrada 5 2 4 4" xfId="15626" xr:uid="{00000000-0005-0000-0000-0000E9290000}"/>
    <cellStyle name="Entrada 5 2 4 4 2" xfId="30734" xr:uid="{00000000-0005-0000-0000-0000EA290000}"/>
    <cellStyle name="Entrada 5 2 4 5" xfId="18072" xr:uid="{00000000-0005-0000-0000-0000EB290000}"/>
    <cellStyle name="Entrada 5 2 5" xfId="3290" xr:uid="{00000000-0005-0000-0000-0000EC290000}"/>
    <cellStyle name="Entrada 5 2 5 2" xfId="5927" xr:uid="{00000000-0005-0000-0000-0000ED290000}"/>
    <cellStyle name="Entrada 5 2 5 2 2" xfId="12238" xr:uid="{00000000-0005-0000-0000-0000EE290000}"/>
    <cellStyle name="Entrada 5 2 5 2 2 2" xfId="27346" xr:uid="{00000000-0005-0000-0000-0000EF290000}"/>
    <cellStyle name="Entrada 5 2 5 2 3" xfId="15857" xr:uid="{00000000-0005-0000-0000-0000F0290000}"/>
    <cellStyle name="Entrada 5 2 5 2 3 2" xfId="30965" xr:uid="{00000000-0005-0000-0000-0000F1290000}"/>
    <cellStyle name="Entrada 5 2 5 2 4" xfId="21035" xr:uid="{00000000-0005-0000-0000-0000F2290000}"/>
    <cellStyle name="Entrada 5 2 5 3" xfId="9672" xr:uid="{00000000-0005-0000-0000-0000F3290000}"/>
    <cellStyle name="Entrada 5 2 5 3 2" xfId="24780" xr:uid="{00000000-0005-0000-0000-0000F4290000}"/>
    <cellStyle name="Entrada 5 2 5 4" xfId="13855" xr:uid="{00000000-0005-0000-0000-0000F5290000}"/>
    <cellStyle name="Entrada 5 2 5 4 2" xfId="28963" xr:uid="{00000000-0005-0000-0000-0000F6290000}"/>
    <cellStyle name="Entrada 5 2 5 5" xfId="18398" xr:uid="{00000000-0005-0000-0000-0000F7290000}"/>
    <cellStyle name="Entrada 5 2 6" xfId="3596" xr:uid="{00000000-0005-0000-0000-0000F8290000}"/>
    <cellStyle name="Entrada 5 2 6 2" xfId="6233" xr:uid="{00000000-0005-0000-0000-0000F9290000}"/>
    <cellStyle name="Entrada 5 2 6 2 2" xfId="12544" xr:uid="{00000000-0005-0000-0000-0000FA290000}"/>
    <cellStyle name="Entrada 5 2 6 2 2 2" xfId="27652" xr:uid="{00000000-0005-0000-0000-0000FB290000}"/>
    <cellStyle name="Entrada 5 2 6 2 3" xfId="7864" xr:uid="{00000000-0005-0000-0000-0000FC290000}"/>
    <cellStyle name="Entrada 5 2 6 2 3 2" xfId="22972" xr:uid="{00000000-0005-0000-0000-0000FD290000}"/>
    <cellStyle name="Entrada 5 2 6 2 4" xfId="21341" xr:uid="{00000000-0005-0000-0000-0000FE290000}"/>
    <cellStyle name="Entrada 5 2 6 3" xfId="9978" xr:uid="{00000000-0005-0000-0000-0000FF290000}"/>
    <cellStyle name="Entrada 5 2 6 3 2" xfId="25086" xr:uid="{00000000-0005-0000-0000-0000002A0000}"/>
    <cellStyle name="Entrada 5 2 6 4" xfId="13461" xr:uid="{00000000-0005-0000-0000-0000012A0000}"/>
    <cellStyle name="Entrada 5 2 6 4 2" xfId="28569" xr:uid="{00000000-0005-0000-0000-0000022A0000}"/>
    <cellStyle name="Entrada 5 2 6 5" xfId="18704" xr:uid="{00000000-0005-0000-0000-0000032A0000}"/>
    <cellStyle name="Entrada 5 2 7" xfId="3942" xr:uid="{00000000-0005-0000-0000-0000042A0000}"/>
    <cellStyle name="Entrada 5 2 7 2" xfId="6579" xr:uid="{00000000-0005-0000-0000-0000052A0000}"/>
    <cellStyle name="Entrada 5 2 7 2 2" xfId="12890" xr:uid="{00000000-0005-0000-0000-0000062A0000}"/>
    <cellStyle name="Entrada 5 2 7 2 2 2" xfId="27998" xr:uid="{00000000-0005-0000-0000-0000072A0000}"/>
    <cellStyle name="Entrada 5 2 7 2 3" xfId="16595" xr:uid="{00000000-0005-0000-0000-0000082A0000}"/>
    <cellStyle name="Entrada 5 2 7 2 3 2" xfId="31703" xr:uid="{00000000-0005-0000-0000-0000092A0000}"/>
    <cellStyle name="Entrada 5 2 7 2 4" xfId="21687" xr:uid="{00000000-0005-0000-0000-00000A2A0000}"/>
    <cellStyle name="Entrada 5 2 7 3" xfId="10324" xr:uid="{00000000-0005-0000-0000-00000B2A0000}"/>
    <cellStyle name="Entrada 5 2 7 3 2" xfId="25432" xr:uid="{00000000-0005-0000-0000-00000C2A0000}"/>
    <cellStyle name="Entrada 5 2 7 4" xfId="13466" xr:uid="{00000000-0005-0000-0000-00000D2A0000}"/>
    <cellStyle name="Entrada 5 2 7 4 2" xfId="28574" xr:uid="{00000000-0005-0000-0000-00000E2A0000}"/>
    <cellStyle name="Entrada 5 2 7 5" xfId="19050" xr:uid="{00000000-0005-0000-0000-00000F2A0000}"/>
    <cellStyle name="Entrada 5 2 8" xfId="4289" xr:uid="{00000000-0005-0000-0000-0000102A0000}"/>
    <cellStyle name="Entrada 5 2 8 2" xfId="6926" xr:uid="{00000000-0005-0000-0000-0000112A0000}"/>
    <cellStyle name="Entrada 5 2 8 2 2" xfId="13237" xr:uid="{00000000-0005-0000-0000-0000122A0000}"/>
    <cellStyle name="Entrada 5 2 8 2 2 2" xfId="28345" xr:uid="{00000000-0005-0000-0000-0000132A0000}"/>
    <cellStyle name="Entrada 5 2 8 2 3" xfId="16901" xr:uid="{00000000-0005-0000-0000-0000142A0000}"/>
    <cellStyle name="Entrada 5 2 8 2 3 2" xfId="32009" xr:uid="{00000000-0005-0000-0000-0000152A0000}"/>
    <cellStyle name="Entrada 5 2 8 2 4" xfId="22034" xr:uid="{00000000-0005-0000-0000-0000162A0000}"/>
    <cellStyle name="Entrada 5 2 8 3" xfId="10671" xr:uid="{00000000-0005-0000-0000-0000172A0000}"/>
    <cellStyle name="Entrada 5 2 8 3 2" xfId="25779" xr:uid="{00000000-0005-0000-0000-0000182A0000}"/>
    <cellStyle name="Entrada 5 2 8 4" xfId="7807" xr:uid="{00000000-0005-0000-0000-0000192A0000}"/>
    <cellStyle name="Entrada 5 2 8 4 2" xfId="22915" xr:uid="{00000000-0005-0000-0000-00001A2A0000}"/>
    <cellStyle name="Entrada 5 2 8 5" xfId="19397" xr:uid="{00000000-0005-0000-0000-00001B2A0000}"/>
    <cellStyle name="Entrada 5 2 9" xfId="4507" xr:uid="{00000000-0005-0000-0000-00001C2A0000}"/>
    <cellStyle name="Entrada 5 2 9 2" xfId="10889" xr:uid="{00000000-0005-0000-0000-00001D2A0000}"/>
    <cellStyle name="Entrada 5 2 9 2 2" xfId="25997" xr:uid="{00000000-0005-0000-0000-00001E2A0000}"/>
    <cellStyle name="Entrada 5 2 9 3" xfId="7417" xr:uid="{00000000-0005-0000-0000-00001F2A0000}"/>
    <cellStyle name="Entrada 5 2 9 3 2" xfId="22525" xr:uid="{00000000-0005-0000-0000-0000202A0000}"/>
    <cellStyle name="Entrada 5 2 9 4" xfId="19615" xr:uid="{00000000-0005-0000-0000-0000212A0000}"/>
    <cellStyle name="Entrada 5 3" xfId="1853" xr:uid="{00000000-0005-0000-0000-0000222A0000}"/>
    <cellStyle name="Entrada 5 3 10" xfId="15592" xr:uid="{00000000-0005-0000-0000-0000232A0000}"/>
    <cellStyle name="Entrada 5 3 10 2" xfId="30700" xr:uid="{00000000-0005-0000-0000-0000242A0000}"/>
    <cellStyle name="Entrada 5 3 11" xfId="14515" xr:uid="{00000000-0005-0000-0000-0000252A0000}"/>
    <cellStyle name="Entrada 5 3 11 2" xfId="29623" xr:uid="{00000000-0005-0000-0000-0000262A0000}"/>
    <cellStyle name="Entrada 5 3 12" xfId="17078" xr:uid="{00000000-0005-0000-0000-0000272A0000}"/>
    <cellStyle name="Entrada 5 3 2" xfId="2413" xr:uid="{00000000-0005-0000-0000-0000282A0000}"/>
    <cellStyle name="Entrada 5 3 2 2" xfId="5050" xr:uid="{00000000-0005-0000-0000-0000292A0000}"/>
    <cellStyle name="Entrada 5 3 2 2 2" xfId="11414" xr:uid="{00000000-0005-0000-0000-00002A2A0000}"/>
    <cellStyle name="Entrada 5 3 2 2 2 2" xfId="26522" xr:uid="{00000000-0005-0000-0000-00002B2A0000}"/>
    <cellStyle name="Entrada 5 3 2 2 3" xfId="15154" xr:uid="{00000000-0005-0000-0000-00002C2A0000}"/>
    <cellStyle name="Entrada 5 3 2 2 3 2" xfId="30262" xr:uid="{00000000-0005-0000-0000-00002D2A0000}"/>
    <cellStyle name="Entrada 5 3 2 2 4" xfId="20158" xr:uid="{00000000-0005-0000-0000-00002E2A0000}"/>
    <cellStyle name="Entrada 5 3 2 3" xfId="8880" xr:uid="{00000000-0005-0000-0000-00002F2A0000}"/>
    <cellStyle name="Entrada 5 3 2 3 2" xfId="23988" xr:uid="{00000000-0005-0000-0000-0000302A0000}"/>
    <cellStyle name="Entrada 5 3 2 4" xfId="15627" xr:uid="{00000000-0005-0000-0000-0000312A0000}"/>
    <cellStyle name="Entrada 5 3 2 4 2" xfId="30735" xr:uid="{00000000-0005-0000-0000-0000322A0000}"/>
    <cellStyle name="Entrada 5 3 2 5" xfId="15494" xr:uid="{00000000-0005-0000-0000-0000332A0000}"/>
    <cellStyle name="Entrada 5 3 2 5 2" xfId="30602" xr:uid="{00000000-0005-0000-0000-0000342A0000}"/>
    <cellStyle name="Entrada 5 3 2 6" xfId="17604" xr:uid="{00000000-0005-0000-0000-0000352A0000}"/>
    <cellStyle name="Entrada 5 3 3" xfId="2207" xr:uid="{00000000-0005-0000-0000-0000362A0000}"/>
    <cellStyle name="Entrada 5 3 3 2" xfId="4844" xr:uid="{00000000-0005-0000-0000-0000372A0000}"/>
    <cellStyle name="Entrada 5 3 3 2 2" xfId="14177" xr:uid="{00000000-0005-0000-0000-0000382A0000}"/>
    <cellStyle name="Entrada 5 3 3 2 2 2" xfId="29285" xr:uid="{00000000-0005-0000-0000-0000392A0000}"/>
    <cellStyle name="Entrada 5 3 3 2 3" xfId="19952" xr:uid="{00000000-0005-0000-0000-00003A2A0000}"/>
    <cellStyle name="Entrada 5 3 3 3" xfId="15236" xr:uid="{00000000-0005-0000-0000-00003B2A0000}"/>
    <cellStyle name="Entrada 5 3 3 3 2" xfId="30344" xr:uid="{00000000-0005-0000-0000-00003C2A0000}"/>
    <cellStyle name="Entrada 5 3 3 4" xfId="17432" xr:uid="{00000000-0005-0000-0000-00003D2A0000}"/>
    <cellStyle name="Entrada 5 3 4" xfId="2947" xr:uid="{00000000-0005-0000-0000-00003E2A0000}"/>
    <cellStyle name="Entrada 5 3 4 2" xfId="5584" xr:uid="{00000000-0005-0000-0000-00003F2A0000}"/>
    <cellStyle name="Entrada 5 3 4 2 2" xfId="11895" xr:uid="{00000000-0005-0000-0000-0000402A0000}"/>
    <cellStyle name="Entrada 5 3 4 2 2 2" xfId="27003" xr:uid="{00000000-0005-0000-0000-0000412A0000}"/>
    <cellStyle name="Entrada 5 3 4 2 3" xfId="13545" xr:uid="{00000000-0005-0000-0000-0000422A0000}"/>
    <cellStyle name="Entrada 5 3 4 2 3 2" xfId="28653" xr:uid="{00000000-0005-0000-0000-0000432A0000}"/>
    <cellStyle name="Entrada 5 3 4 2 4" xfId="20692" xr:uid="{00000000-0005-0000-0000-0000442A0000}"/>
    <cellStyle name="Entrada 5 3 4 3" xfId="9329" xr:uid="{00000000-0005-0000-0000-0000452A0000}"/>
    <cellStyle name="Entrada 5 3 4 3 2" xfId="24437" xr:uid="{00000000-0005-0000-0000-0000462A0000}"/>
    <cellStyle name="Entrada 5 3 4 4" xfId="13896" xr:uid="{00000000-0005-0000-0000-0000472A0000}"/>
    <cellStyle name="Entrada 5 3 4 4 2" xfId="29004" xr:uid="{00000000-0005-0000-0000-0000482A0000}"/>
    <cellStyle name="Entrada 5 3 4 5" xfId="18055" xr:uid="{00000000-0005-0000-0000-0000492A0000}"/>
    <cellStyle name="Entrada 5 3 5" xfId="3273" xr:uid="{00000000-0005-0000-0000-00004A2A0000}"/>
    <cellStyle name="Entrada 5 3 5 2" xfId="5910" xr:uid="{00000000-0005-0000-0000-00004B2A0000}"/>
    <cellStyle name="Entrada 5 3 5 2 2" xfId="12221" xr:uid="{00000000-0005-0000-0000-00004C2A0000}"/>
    <cellStyle name="Entrada 5 3 5 2 2 2" xfId="27329" xr:uid="{00000000-0005-0000-0000-00004D2A0000}"/>
    <cellStyle name="Entrada 5 3 5 2 3" xfId="16568" xr:uid="{00000000-0005-0000-0000-00004E2A0000}"/>
    <cellStyle name="Entrada 5 3 5 2 3 2" xfId="31676" xr:uid="{00000000-0005-0000-0000-00004F2A0000}"/>
    <cellStyle name="Entrada 5 3 5 2 4" xfId="21018" xr:uid="{00000000-0005-0000-0000-0000502A0000}"/>
    <cellStyle name="Entrada 5 3 5 3" xfId="9655" xr:uid="{00000000-0005-0000-0000-0000512A0000}"/>
    <cellStyle name="Entrada 5 3 5 3 2" xfId="24763" xr:uid="{00000000-0005-0000-0000-0000522A0000}"/>
    <cellStyle name="Entrada 5 3 5 4" xfId="15213" xr:uid="{00000000-0005-0000-0000-0000532A0000}"/>
    <cellStyle name="Entrada 5 3 5 4 2" xfId="30321" xr:uid="{00000000-0005-0000-0000-0000542A0000}"/>
    <cellStyle name="Entrada 5 3 5 5" xfId="18381" xr:uid="{00000000-0005-0000-0000-0000552A0000}"/>
    <cellStyle name="Entrada 5 3 6" xfId="3579" xr:uid="{00000000-0005-0000-0000-0000562A0000}"/>
    <cellStyle name="Entrada 5 3 6 2" xfId="6216" xr:uid="{00000000-0005-0000-0000-0000572A0000}"/>
    <cellStyle name="Entrada 5 3 6 2 2" xfId="12527" xr:uid="{00000000-0005-0000-0000-0000582A0000}"/>
    <cellStyle name="Entrada 5 3 6 2 2 2" xfId="27635" xr:uid="{00000000-0005-0000-0000-0000592A0000}"/>
    <cellStyle name="Entrada 5 3 6 2 3" xfId="11765" xr:uid="{00000000-0005-0000-0000-00005A2A0000}"/>
    <cellStyle name="Entrada 5 3 6 2 3 2" xfId="26873" xr:uid="{00000000-0005-0000-0000-00005B2A0000}"/>
    <cellStyle name="Entrada 5 3 6 2 4" xfId="21324" xr:uid="{00000000-0005-0000-0000-00005C2A0000}"/>
    <cellStyle name="Entrada 5 3 6 3" xfId="9961" xr:uid="{00000000-0005-0000-0000-00005D2A0000}"/>
    <cellStyle name="Entrada 5 3 6 3 2" xfId="25069" xr:uid="{00000000-0005-0000-0000-00005E2A0000}"/>
    <cellStyle name="Entrada 5 3 6 4" xfId="11755" xr:uid="{00000000-0005-0000-0000-00005F2A0000}"/>
    <cellStyle name="Entrada 5 3 6 4 2" xfId="26863" xr:uid="{00000000-0005-0000-0000-0000602A0000}"/>
    <cellStyle name="Entrada 5 3 6 5" xfId="18687" xr:uid="{00000000-0005-0000-0000-0000612A0000}"/>
    <cellStyle name="Entrada 5 3 7" xfId="3925" xr:uid="{00000000-0005-0000-0000-0000622A0000}"/>
    <cellStyle name="Entrada 5 3 7 2" xfId="6562" xr:uid="{00000000-0005-0000-0000-0000632A0000}"/>
    <cellStyle name="Entrada 5 3 7 2 2" xfId="12873" xr:uid="{00000000-0005-0000-0000-0000642A0000}"/>
    <cellStyle name="Entrada 5 3 7 2 2 2" xfId="27981" xr:uid="{00000000-0005-0000-0000-0000652A0000}"/>
    <cellStyle name="Entrada 5 3 7 2 3" xfId="16578" xr:uid="{00000000-0005-0000-0000-0000662A0000}"/>
    <cellStyle name="Entrada 5 3 7 2 3 2" xfId="31686" xr:uid="{00000000-0005-0000-0000-0000672A0000}"/>
    <cellStyle name="Entrada 5 3 7 2 4" xfId="21670" xr:uid="{00000000-0005-0000-0000-0000682A0000}"/>
    <cellStyle name="Entrada 5 3 7 3" xfId="10307" xr:uid="{00000000-0005-0000-0000-0000692A0000}"/>
    <cellStyle name="Entrada 5 3 7 3 2" xfId="25415" xr:uid="{00000000-0005-0000-0000-00006A2A0000}"/>
    <cellStyle name="Entrada 5 3 7 4" xfId="16131" xr:uid="{00000000-0005-0000-0000-00006B2A0000}"/>
    <cellStyle name="Entrada 5 3 7 4 2" xfId="31239" xr:uid="{00000000-0005-0000-0000-00006C2A0000}"/>
    <cellStyle name="Entrada 5 3 7 5" xfId="19033" xr:uid="{00000000-0005-0000-0000-00006D2A0000}"/>
    <cellStyle name="Entrada 5 3 8" xfId="4490" xr:uid="{00000000-0005-0000-0000-00006E2A0000}"/>
    <cellStyle name="Entrada 5 3 8 2" xfId="10872" xr:uid="{00000000-0005-0000-0000-00006F2A0000}"/>
    <cellStyle name="Entrada 5 3 8 2 2" xfId="25980" xr:uid="{00000000-0005-0000-0000-0000702A0000}"/>
    <cellStyle name="Entrada 5 3 8 3" xfId="15940" xr:uid="{00000000-0005-0000-0000-0000712A0000}"/>
    <cellStyle name="Entrada 5 3 8 3 2" xfId="31048" xr:uid="{00000000-0005-0000-0000-0000722A0000}"/>
    <cellStyle name="Entrada 5 3 8 4" xfId="19598" xr:uid="{00000000-0005-0000-0000-0000732A0000}"/>
    <cellStyle name="Entrada 5 3 9" xfId="8354" xr:uid="{00000000-0005-0000-0000-0000742A0000}"/>
    <cellStyle name="Entrada 5 3 9 2" xfId="23462" xr:uid="{00000000-0005-0000-0000-0000752A0000}"/>
    <cellStyle name="Entrada 5 4" xfId="2090" xr:uid="{00000000-0005-0000-0000-0000762A0000}"/>
    <cellStyle name="Entrada 5 4 10" xfId="13960" xr:uid="{00000000-0005-0000-0000-0000772A0000}"/>
    <cellStyle name="Entrada 5 4 10 2" xfId="29068" xr:uid="{00000000-0005-0000-0000-0000782A0000}"/>
    <cellStyle name="Entrada 5 4 11" xfId="14692" xr:uid="{00000000-0005-0000-0000-0000792A0000}"/>
    <cellStyle name="Entrada 5 4 11 2" xfId="29800" xr:uid="{00000000-0005-0000-0000-00007A2A0000}"/>
    <cellStyle name="Entrada 5 4 12" xfId="17315" xr:uid="{00000000-0005-0000-0000-00007B2A0000}"/>
    <cellStyle name="Entrada 5 4 2" xfId="2580" xr:uid="{00000000-0005-0000-0000-00007C2A0000}"/>
    <cellStyle name="Entrada 5 4 2 2" xfId="5217" xr:uid="{00000000-0005-0000-0000-00007D2A0000}"/>
    <cellStyle name="Entrada 5 4 2 2 2" xfId="11581" xr:uid="{00000000-0005-0000-0000-00007E2A0000}"/>
    <cellStyle name="Entrada 5 4 2 2 2 2" xfId="26689" xr:uid="{00000000-0005-0000-0000-00007F2A0000}"/>
    <cellStyle name="Entrada 5 4 2 2 3" xfId="7200" xr:uid="{00000000-0005-0000-0000-0000802A0000}"/>
    <cellStyle name="Entrada 5 4 2 2 3 2" xfId="22308" xr:uid="{00000000-0005-0000-0000-0000812A0000}"/>
    <cellStyle name="Entrada 5 4 2 2 4" xfId="20325" xr:uid="{00000000-0005-0000-0000-0000822A0000}"/>
    <cellStyle name="Entrada 5 4 2 3" xfId="9047" xr:uid="{00000000-0005-0000-0000-0000832A0000}"/>
    <cellStyle name="Entrada 5 4 2 3 2" xfId="24155" xr:uid="{00000000-0005-0000-0000-0000842A0000}"/>
    <cellStyle name="Entrada 5 4 2 4" xfId="9205" xr:uid="{00000000-0005-0000-0000-0000852A0000}"/>
    <cellStyle name="Entrada 5 4 2 4 2" xfId="24313" xr:uid="{00000000-0005-0000-0000-0000862A0000}"/>
    <cellStyle name="Entrada 5 4 2 5" xfId="15665" xr:uid="{00000000-0005-0000-0000-0000872A0000}"/>
    <cellStyle name="Entrada 5 4 2 5 2" xfId="30773" xr:uid="{00000000-0005-0000-0000-0000882A0000}"/>
    <cellStyle name="Entrada 5 4 2 6" xfId="17688" xr:uid="{00000000-0005-0000-0000-0000892A0000}"/>
    <cellStyle name="Entrada 5 4 3" xfId="2850" xr:uid="{00000000-0005-0000-0000-00008A2A0000}"/>
    <cellStyle name="Entrada 5 4 3 2" xfId="5487" xr:uid="{00000000-0005-0000-0000-00008B2A0000}"/>
    <cellStyle name="Entrada 5 4 3 2 2" xfId="16489" xr:uid="{00000000-0005-0000-0000-00008C2A0000}"/>
    <cellStyle name="Entrada 5 4 3 2 2 2" xfId="31597" xr:uid="{00000000-0005-0000-0000-00008D2A0000}"/>
    <cellStyle name="Entrada 5 4 3 2 3" xfId="20595" xr:uid="{00000000-0005-0000-0000-00008E2A0000}"/>
    <cellStyle name="Entrada 5 4 3 3" xfId="7637" xr:uid="{00000000-0005-0000-0000-00008F2A0000}"/>
    <cellStyle name="Entrada 5 4 3 3 2" xfId="22745" xr:uid="{00000000-0005-0000-0000-0000902A0000}"/>
    <cellStyle name="Entrada 5 4 3 4" xfId="17958" xr:uid="{00000000-0005-0000-0000-0000912A0000}"/>
    <cellStyle name="Entrada 5 4 4" xfId="3153" xr:uid="{00000000-0005-0000-0000-0000922A0000}"/>
    <cellStyle name="Entrada 5 4 4 2" xfId="5790" xr:uid="{00000000-0005-0000-0000-0000932A0000}"/>
    <cellStyle name="Entrada 5 4 4 2 2" xfId="12101" xr:uid="{00000000-0005-0000-0000-0000942A0000}"/>
    <cellStyle name="Entrada 5 4 4 2 2 2" xfId="27209" xr:uid="{00000000-0005-0000-0000-0000952A0000}"/>
    <cellStyle name="Entrada 5 4 4 2 3" xfId="14769" xr:uid="{00000000-0005-0000-0000-0000962A0000}"/>
    <cellStyle name="Entrada 5 4 4 2 3 2" xfId="29877" xr:uid="{00000000-0005-0000-0000-0000972A0000}"/>
    <cellStyle name="Entrada 5 4 4 2 4" xfId="20898" xr:uid="{00000000-0005-0000-0000-0000982A0000}"/>
    <cellStyle name="Entrada 5 4 4 3" xfId="9535" xr:uid="{00000000-0005-0000-0000-0000992A0000}"/>
    <cellStyle name="Entrada 5 4 4 3 2" xfId="24643" xr:uid="{00000000-0005-0000-0000-00009A2A0000}"/>
    <cellStyle name="Entrada 5 4 4 4" xfId="13741" xr:uid="{00000000-0005-0000-0000-00009B2A0000}"/>
    <cellStyle name="Entrada 5 4 4 4 2" xfId="28849" xr:uid="{00000000-0005-0000-0000-00009C2A0000}"/>
    <cellStyle name="Entrada 5 4 4 5" xfId="18261" xr:uid="{00000000-0005-0000-0000-00009D2A0000}"/>
    <cellStyle name="Entrada 5 4 5" xfId="3479" xr:uid="{00000000-0005-0000-0000-00009E2A0000}"/>
    <cellStyle name="Entrada 5 4 5 2" xfId="6116" xr:uid="{00000000-0005-0000-0000-00009F2A0000}"/>
    <cellStyle name="Entrada 5 4 5 2 2" xfId="12427" xr:uid="{00000000-0005-0000-0000-0000A02A0000}"/>
    <cellStyle name="Entrada 5 4 5 2 2 2" xfId="27535" xr:uid="{00000000-0005-0000-0000-0000A12A0000}"/>
    <cellStyle name="Entrada 5 4 5 2 3" xfId="13546" xr:uid="{00000000-0005-0000-0000-0000A22A0000}"/>
    <cellStyle name="Entrada 5 4 5 2 3 2" xfId="28654" xr:uid="{00000000-0005-0000-0000-0000A32A0000}"/>
    <cellStyle name="Entrada 5 4 5 2 4" xfId="21224" xr:uid="{00000000-0005-0000-0000-0000A42A0000}"/>
    <cellStyle name="Entrada 5 4 5 3" xfId="9861" xr:uid="{00000000-0005-0000-0000-0000A52A0000}"/>
    <cellStyle name="Entrada 5 4 5 3 2" xfId="24969" xr:uid="{00000000-0005-0000-0000-0000A62A0000}"/>
    <cellStyle name="Entrada 5 4 5 4" xfId="15737" xr:uid="{00000000-0005-0000-0000-0000A72A0000}"/>
    <cellStyle name="Entrada 5 4 5 4 2" xfId="30845" xr:uid="{00000000-0005-0000-0000-0000A82A0000}"/>
    <cellStyle name="Entrada 5 4 5 5" xfId="18587" xr:uid="{00000000-0005-0000-0000-0000A92A0000}"/>
    <cellStyle name="Entrada 5 4 6" xfId="3785" xr:uid="{00000000-0005-0000-0000-0000AA2A0000}"/>
    <cellStyle name="Entrada 5 4 6 2" xfId="6422" xr:uid="{00000000-0005-0000-0000-0000AB2A0000}"/>
    <cellStyle name="Entrada 5 4 6 2 2" xfId="12733" xr:uid="{00000000-0005-0000-0000-0000AC2A0000}"/>
    <cellStyle name="Entrada 5 4 6 2 2 2" xfId="27841" xr:uid="{00000000-0005-0000-0000-0000AD2A0000}"/>
    <cellStyle name="Entrada 5 4 6 2 3" xfId="14044" xr:uid="{00000000-0005-0000-0000-0000AE2A0000}"/>
    <cellStyle name="Entrada 5 4 6 2 3 2" xfId="29152" xr:uid="{00000000-0005-0000-0000-0000AF2A0000}"/>
    <cellStyle name="Entrada 5 4 6 2 4" xfId="21530" xr:uid="{00000000-0005-0000-0000-0000B02A0000}"/>
    <cellStyle name="Entrada 5 4 6 3" xfId="10167" xr:uid="{00000000-0005-0000-0000-0000B12A0000}"/>
    <cellStyle name="Entrada 5 4 6 3 2" xfId="25275" xr:uid="{00000000-0005-0000-0000-0000B22A0000}"/>
    <cellStyle name="Entrada 5 4 6 4" xfId="15718" xr:uid="{00000000-0005-0000-0000-0000B32A0000}"/>
    <cellStyle name="Entrada 5 4 6 4 2" xfId="30826" xr:uid="{00000000-0005-0000-0000-0000B42A0000}"/>
    <cellStyle name="Entrada 5 4 6 5" xfId="18893" xr:uid="{00000000-0005-0000-0000-0000B52A0000}"/>
    <cellStyle name="Entrada 5 4 7" xfId="4162" xr:uid="{00000000-0005-0000-0000-0000B62A0000}"/>
    <cellStyle name="Entrada 5 4 7 2" xfId="6799" xr:uid="{00000000-0005-0000-0000-0000B72A0000}"/>
    <cellStyle name="Entrada 5 4 7 2 2" xfId="13110" xr:uid="{00000000-0005-0000-0000-0000B82A0000}"/>
    <cellStyle name="Entrada 5 4 7 2 2 2" xfId="28218" xr:uid="{00000000-0005-0000-0000-0000B92A0000}"/>
    <cellStyle name="Entrada 5 4 7 2 3" xfId="16784" xr:uid="{00000000-0005-0000-0000-0000BA2A0000}"/>
    <cellStyle name="Entrada 5 4 7 2 3 2" xfId="31892" xr:uid="{00000000-0005-0000-0000-0000BB2A0000}"/>
    <cellStyle name="Entrada 5 4 7 2 4" xfId="21907" xr:uid="{00000000-0005-0000-0000-0000BC2A0000}"/>
    <cellStyle name="Entrada 5 4 7 3" xfId="10544" xr:uid="{00000000-0005-0000-0000-0000BD2A0000}"/>
    <cellStyle name="Entrada 5 4 7 3 2" xfId="25652" xr:uid="{00000000-0005-0000-0000-0000BE2A0000}"/>
    <cellStyle name="Entrada 5 4 7 4" xfId="13585" xr:uid="{00000000-0005-0000-0000-0000BF2A0000}"/>
    <cellStyle name="Entrada 5 4 7 4 2" xfId="28693" xr:uid="{00000000-0005-0000-0000-0000C02A0000}"/>
    <cellStyle name="Entrada 5 4 7 5" xfId="19270" xr:uid="{00000000-0005-0000-0000-0000C12A0000}"/>
    <cellStyle name="Entrada 5 4 8" xfId="4727" xr:uid="{00000000-0005-0000-0000-0000C22A0000}"/>
    <cellStyle name="Entrada 5 4 8 2" xfId="11109" xr:uid="{00000000-0005-0000-0000-0000C32A0000}"/>
    <cellStyle name="Entrada 5 4 8 2 2" xfId="26217" xr:uid="{00000000-0005-0000-0000-0000C42A0000}"/>
    <cellStyle name="Entrada 5 4 8 3" xfId="8083" xr:uid="{00000000-0005-0000-0000-0000C52A0000}"/>
    <cellStyle name="Entrada 5 4 8 3 2" xfId="23191" xr:uid="{00000000-0005-0000-0000-0000C62A0000}"/>
    <cellStyle name="Entrada 5 4 8 4" xfId="19835" xr:uid="{00000000-0005-0000-0000-0000C72A0000}"/>
    <cellStyle name="Entrada 5 4 9" xfId="8588" xr:uid="{00000000-0005-0000-0000-0000C82A0000}"/>
    <cellStyle name="Entrada 5 4 9 2" xfId="23696" xr:uid="{00000000-0005-0000-0000-0000C92A0000}"/>
    <cellStyle name="Entrada 5 5" xfId="2031" xr:uid="{00000000-0005-0000-0000-0000CA2A0000}"/>
    <cellStyle name="Entrada 5 5 10" xfId="16232" xr:uid="{00000000-0005-0000-0000-0000CB2A0000}"/>
    <cellStyle name="Entrada 5 5 10 2" xfId="31340" xr:uid="{00000000-0005-0000-0000-0000CC2A0000}"/>
    <cellStyle name="Entrada 5 5 11" xfId="17256" xr:uid="{00000000-0005-0000-0000-0000CD2A0000}"/>
    <cellStyle name="Entrada 5 5 2" xfId="2791" xr:uid="{00000000-0005-0000-0000-0000CE2A0000}"/>
    <cellStyle name="Entrada 5 5 2 2" xfId="5428" xr:uid="{00000000-0005-0000-0000-0000CF2A0000}"/>
    <cellStyle name="Entrada 5 5 2 2 2" xfId="16277" xr:uid="{00000000-0005-0000-0000-0000D02A0000}"/>
    <cellStyle name="Entrada 5 5 2 2 2 2" xfId="31385" xr:uid="{00000000-0005-0000-0000-0000D12A0000}"/>
    <cellStyle name="Entrada 5 5 2 2 3" xfId="20536" xr:uid="{00000000-0005-0000-0000-0000D22A0000}"/>
    <cellStyle name="Entrada 5 5 2 3" xfId="13875" xr:uid="{00000000-0005-0000-0000-0000D32A0000}"/>
    <cellStyle name="Entrada 5 5 2 3 2" xfId="28983" xr:uid="{00000000-0005-0000-0000-0000D42A0000}"/>
    <cellStyle name="Entrada 5 5 2 4" xfId="17899" xr:uid="{00000000-0005-0000-0000-0000D52A0000}"/>
    <cellStyle name="Entrada 5 5 3" xfId="3094" xr:uid="{00000000-0005-0000-0000-0000D62A0000}"/>
    <cellStyle name="Entrada 5 5 3 2" xfId="5731" xr:uid="{00000000-0005-0000-0000-0000D72A0000}"/>
    <cellStyle name="Entrada 5 5 3 2 2" xfId="12042" xr:uid="{00000000-0005-0000-0000-0000D82A0000}"/>
    <cellStyle name="Entrada 5 5 3 2 2 2" xfId="27150" xr:uid="{00000000-0005-0000-0000-0000D92A0000}"/>
    <cellStyle name="Entrada 5 5 3 2 3" xfId="7447" xr:uid="{00000000-0005-0000-0000-0000DA2A0000}"/>
    <cellStyle name="Entrada 5 5 3 2 3 2" xfId="22555" xr:uid="{00000000-0005-0000-0000-0000DB2A0000}"/>
    <cellStyle name="Entrada 5 5 3 2 4" xfId="20839" xr:uid="{00000000-0005-0000-0000-0000DC2A0000}"/>
    <cellStyle name="Entrada 5 5 3 3" xfId="9476" xr:uid="{00000000-0005-0000-0000-0000DD2A0000}"/>
    <cellStyle name="Entrada 5 5 3 3 2" xfId="24584" xr:uid="{00000000-0005-0000-0000-0000DE2A0000}"/>
    <cellStyle name="Entrada 5 5 3 4" xfId="15349" xr:uid="{00000000-0005-0000-0000-0000DF2A0000}"/>
    <cellStyle name="Entrada 5 5 3 4 2" xfId="30457" xr:uid="{00000000-0005-0000-0000-0000E02A0000}"/>
    <cellStyle name="Entrada 5 5 3 5" xfId="18202" xr:uid="{00000000-0005-0000-0000-0000E12A0000}"/>
    <cellStyle name="Entrada 5 5 4" xfId="3420" xr:uid="{00000000-0005-0000-0000-0000E22A0000}"/>
    <cellStyle name="Entrada 5 5 4 2" xfId="6057" xr:uid="{00000000-0005-0000-0000-0000E32A0000}"/>
    <cellStyle name="Entrada 5 5 4 2 2" xfId="12368" xr:uid="{00000000-0005-0000-0000-0000E42A0000}"/>
    <cellStyle name="Entrada 5 5 4 2 2 2" xfId="27476" xr:uid="{00000000-0005-0000-0000-0000E52A0000}"/>
    <cellStyle name="Entrada 5 5 4 2 3" xfId="7179" xr:uid="{00000000-0005-0000-0000-0000E62A0000}"/>
    <cellStyle name="Entrada 5 5 4 2 3 2" xfId="22287" xr:uid="{00000000-0005-0000-0000-0000E72A0000}"/>
    <cellStyle name="Entrada 5 5 4 2 4" xfId="21165" xr:uid="{00000000-0005-0000-0000-0000E82A0000}"/>
    <cellStyle name="Entrada 5 5 4 3" xfId="9802" xr:uid="{00000000-0005-0000-0000-0000E92A0000}"/>
    <cellStyle name="Entrada 5 5 4 3 2" xfId="24910" xr:uid="{00000000-0005-0000-0000-0000EA2A0000}"/>
    <cellStyle name="Entrada 5 5 4 4" xfId="14072" xr:uid="{00000000-0005-0000-0000-0000EB2A0000}"/>
    <cellStyle name="Entrada 5 5 4 4 2" xfId="29180" xr:uid="{00000000-0005-0000-0000-0000EC2A0000}"/>
    <cellStyle name="Entrada 5 5 4 5" xfId="18528" xr:uid="{00000000-0005-0000-0000-0000ED2A0000}"/>
    <cellStyle name="Entrada 5 5 5" xfId="3726" xr:uid="{00000000-0005-0000-0000-0000EE2A0000}"/>
    <cellStyle name="Entrada 5 5 5 2" xfId="6363" xr:uid="{00000000-0005-0000-0000-0000EF2A0000}"/>
    <cellStyle name="Entrada 5 5 5 2 2" xfId="12674" xr:uid="{00000000-0005-0000-0000-0000F02A0000}"/>
    <cellStyle name="Entrada 5 5 5 2 2 2" xfId="27782" xr:uid="{00000000-0005-0000-0000-0000F12A0000}"/>
    <cellStyle name="Entrada 5 5 5 2 3" xfId="15625" xr:uid="{00000000-0005-0000-0000-0000F22A0000}"/>
    <cellStyle name="Entrada 5 5 5 2 3 2" xfId="30733" xr:uid="{00000000-0005-0000-0000-0000F32A0000}"/>
    <cellStyle name="Entrada 5 5 5 2 4" xfId="21471" xr:uid="{00000000-0005-0000-0000-0000F42A0000}"/>
    <cellStyle name="Entrada 5 5 5 3" xfId="10108" xr:uid="{00000000-0005-0000-0000-0000F52A0000}"/>
    <cellStyle name="Entrada 5 5 5 3 2" xfId="25216" xr:uid="{00000000-0005-0000-0000-0000F62A0000}"/>
    <cellStyle name="Entrada 5 5 5 4" xfId="15523" xr:uid="{00000000-0005-0000-0000-0000F72A0000}"/>
    <cellStyle name="Entrada 5 5 5 4 2" xfId="30631" xr:uid="{00000000-0005-0000-0000-0000F82A0000}"/>
    <cellStyle name="Entrada 5 5 5 5" xfId="18834" xr:uid="{00000000-0005-0000-0000-0000F92A0000}"/>
    <cellStyle name="Entrada 5 5 6" xfId="4103" xr:uid="{00000000-0005-0000-0000-0000FA2A0000}"/>
    <cellStyle name="Entrada 5 5 6 2" xfId="6740" xr:uid="{00000000-0005-0000-0000-0000FB2A0000}"/>
    <cellStyle name="Entrada 5 5 6 2 2" xfId="13051" xr:uid="{00000000-0005-0000-0000-0000FC2A0000}"/>
    <cellStyle name="Entrada 5 5 6 2 2 2" xfId="28159" xr:uid="{00000000-0005-0000-0000-0000FD2A0000}"/>
    <cellStyle name="Entrada 5 5 6 2 3" xfId="16725" xr:uid="{00000000-0005-0000-0000-0000FE2A0000}"/>
    <cellStyle name="Entrada 5 5 6 2 3 2" xfId="31833" xr:uid="{00000000-0005-0000-0000-0000FF2A0000}"/>
    <cellStyle name="Entrada 5 5 6 2 4" xfId="21848" xr:uid="{00000000-0005-0000-0000-0000002B0000}"/>
    <cellStyle name="Entrada 5 5 6 3" xfId="10485" xr:uid="{00000000-0005-0000-0000-0000012B0000}"/>
    <cellStyle name="Entrada 5 5 6 3 2" xfId="25593" xr:uid="{00000000-0005-0000-0000-0000022B0000}"/>
    <cellStyle name="Entrada 5 5 6 4" xfId="7401" xr:uid="{00000000-0005-0000-0000-0000032B0000}"/>
    <cellStyle name="Entrada 5 5 6 4 2" xfId="22509" xr:uid="{00000000-0005-0000-0000-0000042B0000}"/>
    <cellStyle name="Entrada 5 5 6 5" xfId="19211" xr:uid="{00000000-0005-0000-0000-0000052B0000}"/>
    <cellStyle name="Entrada 5 5 7" xfId="4668" xr:uid="{00000000-0005-0000-0000-0000062B0000}"/>
    <cellStyle name="Entrada 5 5 7 2" xfId="11050" xr:uid="{00000000-0005-0000-0000-0000072B0000}"/>
    <cellStyle name="Entrada 5 5 7 2 2" xfId="26158" xr:uid="{00000000-0005-0000-0000-0000082B0000}"/>
    <cellStyle name="Entrada 5 5 7 3" xfId="8082" xr:uid="{00000000-0005-0000-0000-0000092B0000}"/>
    <cellStyle name="Entrada 5 5 7 3 2" xfId="23190" xr:uid="{00000000-0005-0000-0000-00000A2B0000}"/>
    <cellStyle name="Entrada 5 5 7 4" xfId="19776" xr:uid="{00000000-0005-0000-0000-00000B2B0000}"/>
    <cellStyle name="Entrada 5 5 8" xfId="8529" xr:uid="{00000000-0005-0000-0000-00000C2B0000}"/>
    <cellStyle name="Entrada 5 5 8 2" xfId="23637" xr:uid="{00000000-0005-0000-0000-00000D2B0000}"/>
    <cellStyle name="Entrada 5 5 9" xfId="15756" xr:uid="{00000000-0005-0000-0000-00000E2B0000}"/>
    <cellStyle name="Entrada 5 5 9 2" xfId="30864" xr:uid="{00000000-0005-0000-0000-00000F2B0000}"/>
    <cellStyle name="Entrada 6" xfId="1155" xr:uid="{00000000-0005-0000-0000-0000102B0000}"/>
    <cellStyle name="Entrada 6 2" xfId="1871" xr:uid="{00000000-0005-0000-0000-0000112B0000}"/>
    <cellStyle name="Entrada 6 2 10" xfId="8372" xr:uid="{00000000-0005-0000-0000-0000122B0000}"/>
    <cellStyle name="Entrada 6 2 10 2" xfId="23480" xr:uid="{00000000-0005-0000-0000-0000132B0000}"/>
    <cellStyle name="Entrada 6 2 11" xfId="7899" xr:uid="{00000000-0005-0000-0000-0000142B0000}"/>
    <cellStyle name="Entrada 6 2 11 2" xfId="23007" xr:uid="{00000000-0005-0000-0000-0000152B0000}"/>
    <cellStyle name="Entrada 6 2 12" xfId="16558" xr:uid="{00000000-0005-0000-0000-0000162B0000}"/>
    <cellStyle name="Entrada 6 2 12 2" xfId="31666" xr:uid="{00000000-0005-0000-0000-0000172B0000}"/>
    <cellStyle name="Entrada 6 2 13" xfId="17096" xr:uid="{00000000-0005-0000-0000-0000182B0000}"/>
    <cellStyle name="Entrada 6 2 2" xfId="2431" xr:uid="{00000000-0005-0000-0000-0000192B0000}"/>
    <cellStyle name="Entrada 6 2 2 2" xfId="5068" xr:uid="{00000000-0005-0000-0000-00001A2B0000}"/>
    <cellStyle name="Entrada 6 2 2 2 2" xfId="11432" xr:uid="{00000000-0005-0000-0000-00001B2B0000}"/>
    <cellStyle name="Entrada 6 2 2 2 2 2" xfId="26540" xr:uid="{00000000-0005-0000-0000-00001C2B0000}"/>
    <cellStyle name="Entrada 6 2 2 2 3" xfId="15931" xr:uid="{00000000-0005-0000-0000-00001D2B0000}"/>
    <cellStyle name="Entrada 6 2 2 2 3 2" xfId="31039" xr:uid="{00000000-0005-0000-0000-00001E2B0000}"/>
    <cellStyle name="Entrada 6 2 2 2 4" xfId="20176" xr:uid="{00000000-0005-0000-0000-00001F2B0000}"/>
    <cellStyle name="Entrada 6 2 2 3" xfId="8898" xr:uid="{00000000-0005-0000-0000-0000202B0000}"/>
    <cellStyle name="Entrada 6 2 2 3 2" xfId="24006" xr:uid="{00000000-0005-0000-0000-0000212B0000}"/>
    <cellStyle name="Entrada 6 2 3" xfId="2661" xr:uid="{00000000-0005-0000-0000-0000222B0000}"/>
    <cellStyle name="Entrada 6 2 3 2" xfId="5298" xr:uid="{00000000-0005-0000-0000-0000232B0000}"/>
    <cellStyle name="Entrada 6 2 3 2 2" xfId="15656" xr:uid="{00000000-0005-0000-0000-0000242B0000}"/>
    <cellStyle name="Entrada 6 2 3 2 2 2" xfId="30764" xr:uid="{00000000-0005-0000-0000-0000252B0000}"/>
    <cellStyle name="Entrada 6 2 3 2 3" xfId="20406" xr:uid="{00000000-0005-0000-0000-0000262B0000}"/>
    <cellStyle name="Entrada 6 2 3 3" xfId="14429" xr:uid="{00000000-0005-0000-0000-0000272B0000}"/>
    <cellStyle name="Entrada 6 2 3 3 2" xfId="29537" xr:uid="{00000000-0005-0000-0000-0000282B0000}"/>
    <cellStyle name="Entrada 6 2 3 4" xfId="17769" xr:uid="{00000000-0005-0000-0000-0000292B0000}"/>
    <cellStyle name="Entrada 6 2 4" xfId="2965" xr:uid="{00000000-0005-0000-0000-00002A2B0000}"/>
    <cellStyle name="Entrada 6 2 4 2" xfId="5602" xr:uid="{00000000-0005-0000-0000-00002B2B0000}"/>
    <cellStyle name="Entrada 6 2 4 2 2" xfId="11913" xr:uid="{00000000-0005-0000-0000-00002C2B0000}"/>
    <cellStyle name="Entrada 6 2 4 2 2 2" xfId="27021" xr:uid="{00000000-0005-0000-0000-00002D2B0000}"/>
    <cellStyle name="Entrada 6 2 4 2 3" xfId="14454" xr:uid="{00000000-0005-0000-0000-00002E2B0000}"/>
    <cellStyle name="Entrada 6 2 4 2 3 2" xfId="29562" xr:uid="{00000000-0005-0000-0000-00002F2B0000}"/>
    <cellStyle name="Entrada 6 2 4 2 4" xfId="20710" xr:uid="{00000000-0005-0000-0000-0000302B0000}"/>
    <cellStyle name="Entrada 6 2 4 3" xfId="9347" xr:uid="{00000000-0005-0000-0000-0000312B0000}"/>
    <cellStyle name="Entrada 6 2 4 3 2" xfId="24455" xr:uid="{00000000-0005-0000-0000-0000322B0000}"/>
    <cellStyle name="Entrada 6 2 4 4" xfId="8735" xr:uid="{00000000-0005-0000-0000-0000332B0000}"/>
    <cellStyle name="Entrada 6 2 4 4 2" xfId="23843" xr:uid="{00000000-0005-0000-0000-0000342B0000}"/>
    <cellStyle name="Entrada 6 2 4 5" xfId="18073" xr:uid="{00000000-0005-0000-0000-0000352B0000}"/>
    <cellStyle name="Entrada 6 2 5" xfId="3291" xr:uid="{00000000-0005-0000-0000-0000362B0000}"/>
    <cellStyle name="Entrada 6 2 5 2" xfId="5928" xr:uid="{00000000-0005-0000-0000-0000372B0000}"/>
    <cellStyle name="Entrada 6 2 5 2 2" xfId="12239" xr:uid="{00000000-0005-0000-0000-0000382B0000}"/>
    <cellStyle name="Entrada 6 2 5 2 2 2" xfId="27347" xr:uid="{00000000-0005-0000-0000-0000392B0000}"/>
    <cellStyle name="Entrada 6 2 5 2 3" xfId="14269" xr:uid="{00000000-0005-0000-0000-00003A2B0000}"/>
    <cellStyle name="Entrada 6 2 5 2 3 2" xfId="29377" xr:uid="{00000000-0005-0000-0000-00003B2B0000}"/>
    <cellStyle name="Entrada 6 2 5 2 4" xfId="21036" xr:uid="{00000000-0005-0000-0000-00003C2B0000}"/>
    <cellStyle name="Entrada 6 2 5 3" xfId="9673" xr:uid="{00000000-0005-0000-0000-00003D2B0000}"/>
    <cellStyle name="Entrada 6 2 5 3 2" xfId="24781" xr:uid="{00000000-0005-0000-0000-00003E2B0000}"/>
    <cellStyle name="Entrada 6 2 5 4" xfId="14221" xr:uid="{00000000-0005-0000-0000-00003F2B0000}"/>
    <cellStyle name="Entrada 6 2 5 4 2" xfId="29329" xr:uid="{00000000-0005-0000-0000-0000402B0000}"/>
    <cellStyle name="Entrada 6 2 5 5" xfId="18399" xr:uid="{00000000-0005-0000-0000-0000412B0000}"/>
    <cellStyle name="Entrada 6 2 6" xfId="3597" xr:uid="{00000000-0005-0000-0000-0000422B0000}"/>
    <cellStyle name="Entrada 6 2 6 2" xfId="6234" xr:uid="{00000000-0005-0000-0000-0000432B0000}"/>
    <cellStyle name="Entrada 6 2 6 2 2" xfId="12545" xr:uid="{00000000-0005-0000-0000-0000442B0000}"/>
    <cellStyle name="Entrada 6 2 6 2 2 2" xfId="27653" xr:uid="{00000000-0005-0000-0000-0000452B0000}"/>
    <cellStyle name="Entrada 6 2 6 2 3" xfId="13725" xr:uid="{00000000-0005-0000-0000-0000462B0000}"/>
    <cellStyle name="Entrada 6 2 6 2 3 2" xfId="28833" xr:uid="{00000000-0005-0000-0000-0000472B0000}"/>
    <cellStyle name="Entrada 6 2 6 2 4" xfId="21342" xr:uid="{00000000-0005-0000-0000-0000482B0000}"/>
    <cellStyle name="Entrada 6 2 6 3" xfId="9979" xr:uid="{00000000-0005-0000-0000-0000492B0000}"/>
    <cellStyle name="Entrada 6 2 6 3 2" xfId="25087" xr:uid="{00000000-0005-0000-0000-00004A2B0000}"/>
    <cellStyle name="Entrada 6 2 6 4" xfId="7271" xr:uid="{00000000-0005-0000-0000-00004B2B0000}"/>
    <cellStyle name="Entrada 6 2 6 4 2" xfId="22379" xr:uid="{00000000-0005-0000-0000-00004C2B0000}"/>
    <cellStyle name="Entrada 6 2 6 5" xfId="18705" xr:uid="{00000000-0005-0000-0000-00004D2B0000}"/>
    <cellStyle name="Entrada 6 2 7" xfId="3943" xr:uid="{00000000-0005-0000-0000-00004E2B0000}"/>
    <cellStyle name="Entrada 6 2 7 2" xfId="6580" xr:uid="{00000000-0005-0000-0000-00004F2B0000}"/>
    <cellStyle name="Entrada 6 2 7 2 2" xfId="12891" xr:uid="{00000000-0005-0000-0000-0000502B0000}"/>
    <cellStyle name="Entrada 6 2 7 2 2 2" xfId="27999" xr:uid="{00000000-0005-0000-0000-0000512B0000}"/>
    <cellStyle name="Entrada 6 2 7 2 3" xfId="16596" xr:uid="{00000000-0005-0000-0000-0000522B0000}"/>
    <cellStyle name="Entrada 6 2 7 2 3 2" xfId="31704" xr:uid="{00000000-0005-0000-0000-0000532B0000}"/>
    <cellStyle name="Entrada 6 2 7 2 4" xfId="21688" xr:uid="{00000000-0005-0000-0000-0000542B0000}"/>
    <cellStyle name="Entrada 6 2 7 3" xfId="10325" xr:uid="{00000000-0005-0000-0000-0000552B0000}"/>
    <cellStyle name="Entrada 6 2 7 3 2" xfId="25433" xr:uid="{00000000-0005-0000-0000-0000562B0000}"/>
    <cellStyle name="Entrada 6 2 7 4" xfId="14803" xr:uid="{00000000-0005-0000-0000-0000572B0000}"/>
    <cellStyle name="Entrada 6 2 7 4 2" xfId="29911" xr:uid="{00000000-0005-0000-0000-0000582B0000}"/>
    <cellStyle name="Entrada 6 2 7 5" xfId="19051" xr:uid="{00000000-0005-0000-0000-0000592B0000}"/>
    <cellStyle name="Entrada 6 2 8" xfId="4290" xr:uid="{00000000-0005-0000-0000-00005A2B0000}"/>
    <cellStyle name="Entrada 6 2 8 2" xfId="6927" xr:uid="{00000000-0005-0000-0000-00005B2B0000}"/>
    <cellStyle name="Entrada 6 2 8 2 2" xfId="13238" xr:uid="{00000000-0005-0000-0000-00005C2B0000}"/>
    <cellStyle name="Entrada 6 2 8 2 2 2" xfId="28346" xr:uid="{00000000-0005-0000-0000-00005D2B0000}"/>
    <cellStyle name="Entrada 6 2 8 2 3" xfId="16902" xr:uid="{00000000-0005-0000-0000-00005E2B0000}"/>
    <cellStyle name="Entrada 6 2 8 2 3 2" xfId="32010" xr:uid="{00000000-0005-0000-0000-00005F2B0000}"/>
    <cellStyle name="Entrada 6 2 8 2 4" xfId="22035" xr:uid="{00000000-0005-0000-0000-0000602B0000}"/>
    <cellStyle name="Entrada 6 2 8 3" xfId="10672" xr:uid="{00000000-0005-0000-0000-0000612B0000}"/>
    <cellStyle name="Entrada 6 2 8 3 2" xfId="25780" xr:uid="{00000000-0005-0000-0000-0000622B0000}"/>
    <cellStyle name="Entrada 6 2 8 4" xfId="7759" xr:uid="{00000000-0005-0000-0000-0000632B0000}"/>
    <cellStyle name="Entrada 6 2 8 4 2" xfId="22867" xr:uid="{00000000-0005-0000-0000-0000642B0000}"/>
    <cellStyle name="Entrada 6 2 8 5" xfId="19398" xr:uid="{00000000-0005-0000-0000-0000652B0000}"/>
    <cellStyle name="Entrada 6 2 9" xfId="4508" xr:uid="{00000000-0005-0000-0000-0000662B0000}"/>
    <cellStyle name="Entrada 6 2 9 2" xfId="10890" xr:uid="{00000000-0005-0000-0000-0000672B0000}"/>
    <cellStyle name="Entrada 6 2 9 2 2" xfId="25998" xr:uid="{00000000-0005-0000-0000-0000682B0000}"/>
    <cellStyle name="Entrada 6 2 9 3" xfId="15690" xr:uid="{00000000-0005-0000-0000-0000692B0000}"/>
    <cellStyle name="Entrada 6 2 9 3 2" xfId="30798" xr:uid="{00000000-0005-0000-0000-00006A2B0000}"/>
    <cellStyle name="Entrada 6 2 9 4" xfId="19616" xr:uid="{00000000-0005-0000-0000-00006B2B0000}"/>
    <cellStyle name="Entrada 6 3" xfId="1854" xr:uid="{00000000-0005-0000-0000-00006C2B0000}"/>
    <cellStyle name="Entrada 6 3 10" xfId="14380" xr:uid="{00000000-0005-0000-0000-00006D2B0000}"/>
    <cellStyle name="Entrada 6 3 10 2" xfId="29488" xr:uid="{00000000-0005-0000-0000-00006E2B0000}"/>
    <cellStyle name="Entrada 6 3 11" xfId="13431" xr:uid="{00000000-0005-0000-0000-00006F2B0000}"/>
    <cellStyle name="Entrada 6 3 11 2" xfId="28539" xr:uid="{00000000-0005-0000-0000-0000702B0000}"/>
    <cellStyle name="Entrada 6 3 12" xfId="17079" xr:uid="{00000000-0005-0000-0000-0000712B0000}"/>
    <cellStyle name="Entrada 6 3 2" xfId="2414" xr:uid="{00000000-0005-0000-0000-0000722B0000}"/>
    <cellStyle name="Entrada 6 3 2 2" xfId="5051" xr:uid="{00000000-0005-0000-0000-0000732B0000}"/>
    <cellStyle name="Entrada 6 3 2 2 2" xfId="11415" xr:uid="{00000000-0005-0000-0000-0000742B0000}"/>
    <cellStyle name="Entrada 6 3 2 2 2 2" xfId="26523" xr:uid="{00000000-0005-0000-0000-0000752B0000}"/>
    <cellStyle name="Entrada 6 3 2 2 3" xfId="7253" xr:uid="{00000000-0005-0000-0000-0000762B0000}"/>
    <cellStyle name="Entrada 6 3 2 2 3 2" xfId="22361" xr:uid="{00000000-0005-0000-0000-0000772B0000}"/>
    <cellStyle name="Entrada 6 3 2 2 4" xfId="20159" xr:uid="{00000000-0005-0000-0000-0000782B0000}"/>
    <cellStyle name="Entrada 6 3 2 3" xfId="8881" xr:uid="{00000000-0005-0000-0000-0000792B0000}"/>
    <cellStyle name="Entrada 6 3 2 3 2" xfId="23989" xr:uid="{00000000-0005-0000-0000-00007A2B0000}"/>
    <cellStyle name="Entrada 6 3 2 4" xfId="14215" xr:uid="{00000000-0005-0000-0000-00007B2B0000}"/>
    <cellStyle name="Entrada 6 3 2 4 2" xfId="29323" xr:uid="{00000000-0005-0000-0000-00007C2B0000}"/>
    <cellStyle name="Entrada 6 3 2 5" xfId="14931" xr:uid="{00000000-0005-0000-0000-00007D2B0000}"/>
    <cellStyle name="Entrada 6 3 2 5 2" xfId="30039" xr:uid="{00000000-0005-0000-0000-00007E2B0000}"/>
    <cellStyle name="Entrada 6 3 2 6" xfId="17605" xr:uid="{00000000-0005-0000-0000-00007F2B0000}"/>
    <cellStyle name="Entrada 6 3 3" xfId="2206" xr:uid="{00000000-0005-0000-0000-0000802B0000}"/>
    <cellStyle name="Entrada 6 3 3 2" xfId="4843" xr:uid="{00000000-0005-0000-0000-0000812B0000}"/>
    <cellStyle name="Entrada 6 3 3 2 2" xfId="16141" xr:uid="{00000000-0005-0000-0000-0000822B0000}"/>
    <cellStyle name="Entrada 6 3 3 2 2 2" xfId="31249" xr:uid="{00000000-0005-0000-0000-0000832B0000}"/>
    <cellStyle name="Entrada 6 3 3 2 3" xfId="19951" xr:uid="{00000000-0005-0000-0000-0000842B0000}"/>
    <cellStyle name="Entrada 6 3 3 3" xfId="14047" xr:uid="{00000000-0005-0000-0000-0000852B0000}"/>
    <cellStyle name="Entrada 6 3 3 3 2" xfId="29155" xr:uid="{00000000-0005-0000-0000-0000862B0000}"/>
    <cellStyle name="Entrada 6 3 3 4" xfId="17431" xr:uid="{00000000-0005-0000-0000-0000872B0000}"/>
    <cellStyle name="Entrada 6 3 4" xfId="2948" xr:uid="{00000000-0005-0000-0000-0000882B0000}"/>
    <cellStyle name="Entrada 6 3 4 2" xfId="5585" xr:uid="{00000000-0005-0000-0000-0000892B0000}"/>
    <cellStyle name="Entrada 6 3 4 2 2" xfId="11896" xr:uid="{00000000-0005-0000-0000-00008A2B0000}"/>
    <cellStyle name="Entrada 6 3 4 2 2 2" xfId="27004" xr:uid="{00000000-0005-0000-0000-00008B2B0000}"/>
    <cellStyle name="Entrada 6 3 4 2 3" xfId="13568" xr:uid="{00000000-0005-0000-0000-00008C2B0000}"/>
    <cellStyle name="Entrada 6 3 4 2 3 2" xfId="28676" xr:uid="{00000000-0005-0000-0000-00008D2B0000}"/>
    <cellStyle name="Entrada 6 3 4 2 4" xfId="20693" xr:uid="{00000000-0005-0000-0000-00008E2B0000}"/>
    <cellStyle name="Entrada 6 3 4 3" xfId="9330" xr:uid="{00000000-0005-0000-0000-00008F2B0000}"/>
    <cellStyle name="Entrada 6 3 4 3 2" xfId="24438" xr:uid="{00000000-0005-0000-0000-0000902B0000}"/>
    <cellStyle name="Entrada 6 3 4 4" xfId="15683" xr:uid="{00000000-0005-0000-0000-0000912B0000}"/>
    <cellStyle name="Entrada 6 3 4 4 2" xfId="30791" xr:uid="{00000000-0005-0000-0000-0000922B0000}"/>
    <cellStyle name="Entrada 6 3 4 5" xfId="18056" xr:uid="{00000000-0005-0000-0000-0000932B0000}"/>
    <cellStyle name="Entrada 6 3 5" xfId="3274" xr:uid="{00000000-0005-0000-0000-0000942B0000}"/>
    <cellStyle name="Entrada 6 3 5 2" xfId="5911" xr:uid="{00000000-0005-0000-0000-0000952B0000}"/>
    <cellStyle name="Entrada 6 3 5 2 2" xfId="12222" xr:uid="{00000000-0005-0000-0000-0000962B0000}"/>
    <cellStyle name="Entrada 6 3 5 2 2 2" xfId="27330" xr:uid="{00000000-0005-0000-0000-0000972B0000}"/>
    <cellStyle name="Entrada 6 3 5 2 3" xfId="14266" xr:uid="{00000000-0005-0000-0000-0000982B0000}"/>
    <cellStyle name="Entrada 6 3 5 2 3 2" xfId="29374" xr:uid="{00000000-0005-0000-0000-0000992B0000}"/>
    <cellStyle name="Entrada 6 3 5 2 4" xfId="21019" xr:uid="{00000000-0005-0000-0000-00009A2B0000}"/>
    <cellStyle name="Entrada 6 3 5 3" xfId="9656" xr:uid="{00000000-0005-0000-0000-00009B2B0000}"/>
    <cellStyle name="Entrada 6 3 5 3 2" xfId="24764" xr:uid="{00000000-0005-0000-0000-00009C2B0000}"/>
    <cellStyle name="Entrada 6 3 5 4" xfId="14820" xr:uid="{00000000-0005-0000-0000-00009D2B0000}"/>
    <cellStyle name="Entrada 6 3 5 4 2" xfId="29928" xr:uid="{00000000-0005-0000-0000-00009E2B0000}"/>
    <cellStyle name="Entrada 6 3 5 5" xfId="18382" xr:uid="{00000000-0005-0000-0000-00009F2B0000}"/>
    <cellStyle name="Entrada 6 3 6" xfId="3580" xr:uid="{00000000-0005-0000-0000-0000A02B0000}"/>
    <cellStyle name="Entrada 6 3 6 2" xfId="6217" xr:uid="{00000000-0005-0000-0000-0000A12B0000}"/>
    <cellStyle name="Entrada 6 3 6 2 2" xfId="12528" xr:uid="{00000000-0005-0000-0000-0000A22B0000}"/>
    <cellStyle name="Entrada 6 3 6 2 2 2" xfId="27636" xr:uid="{00000000-0005-0000-0000-0000A32B0000}"/>
    <cellStyle name="Entrada 6 3 6 2 3" xfId="14933" xr:uid="{00000000-0005-0000-0000-0000A42B0000}"/>
    <cellStyle name="Entrada 6 3 6 2 3 2" xfId="30041" xr:uid="{00000000-0005-0000-0000-0000A52B0000}"/>
    <cellStyle name="Entrada 6 3 6 2 4" xfId="21325" xr:uid="{00000000-0005-0000-0000-0000A62B0000}"/>
    <cellStyle name="Entrada 6 3 6 3" xfId="9962" xr:uid="{00000000-0005-0000-0000-0000A72B0000}"/>
    <cellStyle name="Entrada 6 3 6 3 2" xfId="25070" xr:uid="{00000000-0005-0000-0000-0000A82B0000}"/>
    <cellStyle name="Entrada 6 3 6 4" xfId="14990" xr:uid="{00000000-0005-0000-0000-0000A92B0000}"/>
    <cellStyle name="Entrada 6 3 6 4 2" xfId="30098" xr:uid="{00000000-0005-0000-0000-0000AA2B0000}"/>
    <cellStyle name="Entrada 6 3 6 5" xfId="18688" xr:uid="{00000000-0005-0000-0000-0000AB2B0000}"/>
    <cellStyle name="Entrada 6 3 7" xfId="3926" xr:uid="{00000000-0005-0000-0000-0000AC2B0000}"/>
    <cellStyle name="Entrada 6 3 7 2" xfId="6563" xr:uid="{00000000-0005-0000-0000-0000AD2B0000}"/>
    <cellStyle name="Entrada 6 3 7 2 2" xfId="12874" xr:uid="{00000000-0005-0000-0000-0000AE2B0000}"/>
    <cellStyle name="Entrada 6 3 7 2 2 2" xfId="27982" xr:uid="{00000000-0005-0000-0000-0000AF2B0000}"/>
    <cellStyle name="Entrada 6 3 7 2 3" xfId="16579" xr:uid="{00000000-0005-0000-0000-0000B02B0000}"/>
    <cellStyle name="Entrada 6 3 7 2 3 2" xfId="31687" xr:uid="{00000000-0005-0000-0000-0000B12B0000}"/>
    <cellStyle name="Entrada 6 3 7 2 4" xfId="21671" xr:uid="{00000000-0005-0000-0000-0000B22B0000}"/>
    <cellStyle name="Entrada 6 3 7 3" xfId="10308" xr:uid="{00000000-0005-0000-0000-0000B32B0000}"/>
    <cellStyle name="Entrada 6 3 7 3 2" xfId="25416" xr:uid="{00000000-0005-0000-0000-0000B42B0000}"/>
    <cellStyle name="Entrada 6 3 7 4" xfId="8237" xr:uid="{00000000-0005-0000-0000-0000B52B0000}"/>
    <cellStyle name="Entrada 6 3 7 4 2" xfId="23345" xr:uid="{00000000-0005-0000-0000-0000B62B0000}"/>
    <cellStyle name="Entrada 6 3 7 5" xfId="19034" xr:uid="{00000000-0005-0000-0000-0000B72B0000}"/>
    <cellStyle name="Entrada 6 3 8" xfId="4491" xr:uid="{00000000-0005-0000-0000-0000B82B0000}"/>
    <cellStyle name="Entrada 6 3 8 2" xfId="10873" xr:uid="{00000000-0005-0000-0000-0000B92B0000}"/>
    <cellStyle name="Entrada 6 3 8 2 2" xfId="25981" xr:uid="{00000000-0005-0000-0000-0000BA2B0000}"/>
    <cellStyle name="Entrada 6 3 8 3" xfId="11776" xr:uid="{00000000-0005-0000-0000-0000BB2B0000}"/>
    <cellStyle name="Entrada 6 3 8 3 2" xfId="26884" xr:uid="{00000000-0005-0000-0000-0000BC2B0000}"/>
    <cellStyle name="Entrada 6 3 8 4" xfId="19599" xr:uid="{00000000-0005-0000-0000-0000BD2B0000}"/>
    <cellStyle name="Entrada 6 3 9" xfId="8355" xr:uid="{00000000-0005-0000-0000-0000BE2B0000}"/>
    <cellStyle name="Entrada 6 3 9 2" xfId="23463" xr:uid="{00000000-0005-0000-0000-0000BF2B0000}"/>
    <cellStyle name="Entrada 6 4" xfId="2091" xr:uid="{00000000-0005-0000-0000-0000C02B0000}"/>
    <cellStyle name="Entrada 6 4 10" xfId="8146" xr:uid="{00000000-0005-0000-0000-0000C12B0000}"/>
    <cellStyle name="Entrada 6 4 10 2" xfId="23254" xr:uid="{00000000-0005-0000-0000-0000C22B0000}"/>
    <cellStyle name="Entrada 6 4 11" xfId="16454" xr:uid="{00000000-0005-0000-0000-0000C32B0000}"/>
    <cellStyle name="Entrada 6 4 11 2" xfId="31562" xr:uid="{00000000-0005-0000-0000-0000C42B0000}"/>
    <cellStyle name="Entrada 6 4 12" xfId="17316" xr:uid="{00000000-0005-0000-0000-0000C52B0000}"/>
    <cellStyle name="Entrada 6 4 2" xfId="2581" xr:uid="{00000000-0005-0000-0000-0000C62B0000}"/>
    <cellStyle name="Entrada 6 4 2 2" xfId="5218" xr:uid="{00000000-0005-0000-0000-0000C72B0000}"/>
    <cellStyle name="Entrada 6 4 2 2 2" xfId="11582" xr:uid="{00000000-0005-0000-0000-0000C82B0000}"/>
    <cellStyle name="Entrada 6 4 2 2 2 2" xfId="26690" xr:uid="{00000000-0005-0000-0000-0000C92B0000}"/>
    <cellStyle name="Entrada 6 4 2 2 3" xfId="16024" xr:uid="{00000000-0005-0000-0000-0000CA2B0000}"/>
    <cellStyle name="Entrada 6 4 2 2 3 2" xfId="31132" xr:uid="{00000000-0005-0000-0000-0000CB2B0000}"/>
    <cellStyle name="Entrada 6 4 2 2 4" xfId="20326" xr:uid="{00000000-0005-0000-0000-0000CC2B0000}"/>
    <cellStyle name="Entrada 6 4 2 3" xfId="9048" xr:uid="{00000000-0005-0000-0000-0000CD2B0000}"/>
    <cellStyle name="Entrada 6 4 2 3 2" xfId="24156" xr:uid="{00000000-0005-0000-0000-0000CE2B0000}"/>
    <cellStyle name="Entrada 6 4 2 4" xfId="8010" xr:uid="{00000000-0005-0000-0000-0000CF2B0000}"/>
    <cellStyle name="Entrada 6 4 2 4 2" xfId="23118" xr:uid="{00000000-0005-0000-0000-0000D02B0000}"/>
    <cellStyle name="Entrada 6 4 2 5" xfId="16363" xr:uid="{00000000-0005-0000-0000-0000D12B0000}"/>
    <cellStyle name="Entrada 6 4 2 5 2" xfId="31471" xr:uid="{00000000-0005-0000-0000-0000D22B0000}"/>
    <cellStyle name="Entrada 6 4 2 6" xfId="17689" xr:uid="{00000000-0005-0000-0000-0000D32B0000}"/>
    <cellStyle name="Entrada 6 4 3" xfId="2851" xr:uid="{00000000-0005-0000-0000-0000D42B0000}"/>
    <cellStyle name="Entrada 6 4 3 2" xfId="5488" xr:uid="{00000000-0005-0000-0000-0000D52B0000}"/>
    <cellStyle name="Entrada 6 4 3 2 2" xfId="13459" xr:uid="{00000000-0005-0000-0000-0000D62B0000}"/>
    <cellStyle name="Entrada 6 4 3 2 2 2" xfId="28567" xr:uid="{00000000-0005-0000-0000-0000D72B0000}"/>
    <cellStyle name="Entrada 6 4 3 2 3" xfId="20596" xr:uid="{00000000-0005-0000-0000-0000D82B0000}"/>
    <cellStyle name="Entrada 6 4 3 3" xfId="14000" xr:uid="{00000000-0005-0000-0000-0000D92B0000}"/>
    <cellStyle name="Entrada 6 4 3 3 2" xfId="29108" xr:uid="{00000000-0005-0000-0000-0000DA2B0000}"/>
    <cellStyle name="Entrada 6 4 3 4" xfId="17959" xr:uid="{00000000-0005-0000-0000-0000DB2B0000}"/>
    <cellStyle name="Entrada 6 4 4" xfId="3154" xr:uid="{00000000-0005-0000-0000-0000DC2B0000}"/>
    <cellStyle name="Entrada 6 4 4 2" xfId="5791" xr:uid="{00000000-0005-0000-0000-0000DD2B0000}"/>
    <cellStyle name="Entrada 6 4 4 2 2" xfId="12102" xr:uid="{00000000-0005-0000-0000-0000DE2B0000}"/>
    <cellStyle name="Entrada 6 4 4 2 2 2" xfId="27210" xr:uid="{00000000-0005-0000-0000-0000DF2B0000}"/>
    <cellStyle name="Entrada 6 4 4 2 3" xfId="11229" xr:uid="{00000000-0005-0000-0000-0000E02B0000}"/>
    <cellStyle name="Entrada 6 4 4 2 3 2" xfId="26337" xr:uid="{00000000-0005-0000-0000-0000E12B0000}"/>
    <cellStyle name="Entrada 6 4 4 2 4" xfId="20899" xr:uid="{00000000-0005-0000-0000-0000E22B0000}"/>
    <cellStyle name="Entrada 6 4 4 3" xfId="9536" xr:uid="{00000000-0005-0000-0000-0000E32B0000}"/>
    <cellStyle name="Entrada 6 4 4 3 2" xfId="24644" xr:uid="{00000000-0005-0000-0000-0000E42B0000}"/>
    <cellStyle name="Entrada 6 4 4 4" xfId="16551" xr:uid="{00000000-0005-0000-0000-0000E52B0000}"/>
    <cellStyle name="Entrada 6 4 4 4 2" xfId="31659" xr:uid="{00000000-0005-0000-0000-0000E62B0000}"/>
    <cellStyle name="Entrada 6 4 4 5" xfId="18262" xr:uid="{00000000-0005-0000-0000-0000E72B0000}"/>
    <cellStyle name="Entrada 6 4 5" xfId="3480" xr:uid="{00000000-0005-0000-0000-0000E82B0000}"/>
    <cellStyle name="Entrada 6 4 5 2" xfId="6117" xr:uid="{00000000-0005-0000-0000-0000E92B0000}"/>
    <cellStyle name="Entrada 6 4 5 2 2" xfId="12428" xr:uid="{00000000-0005-0000-0000-0000EA2B0000}"/>
    <cellStyle name="Entrada 6 4 5 2 2 2" xfId="27536" xr:uid="{00000000-0005-0000-0000-0000EB2B0000}"/>
    <cellStyle name="Entrada 6 4 5 2 3" xfId="15988" xr:uid="{00000000-0005-0000-0000-0000EC2B0000}"/>
    <cellStyle name="Entrada 6 4 5 2 3 2" xfId="31096" xr:uid="{00000000-0005-0000-0000-0000ED2B0000}"/>
    <cellStyle name="Entrada 6 4 5 2 4" xfId="21225" xr:uid="{00000000-0005-0000-0000-0000EE2B0000}"/>
    <cellStyle name="Entrada 6 4 5 3" xfId="9862" xr:uid="{00000000-0005-0000-0000-0000EF2B0000}"/>
    <cellStyle name="Entrada 6 4 5 3 2" xfId="24970" xr:uid="{00000000-0005-0000-0000-0000F02B0000}"/>
    <cellStyle name="Entrada 6 4 5 4" xfId="15461" xr:uid="{00000000-0005-0000-0000-0000F12B0000}"/>
    <cellStyle name="Entrada 6 4 5 4 2" xfId="30569" xr:uid="{00000000-0005-0000-0000-0000F22B0000}"/>
    <cellStyle name="Entrada 6 4 5 5" xfId="18588" xr:uid="{00000000-0005-0000-0000-0000F32B0000}"/>
    <cellStyle name="Entrada 6 4 6" xfId="3786" xr:uid="{00000000-0005-0000-0000-0000F42B0000}"/>
    <cellStyle name="Entrada 6 4 6 2" xfId="6423" xr:uid="{00000000-0005-0000-0000-0000F52B0000}"/>
    <cellStyle name="Entrada 6 4 6 2 2" xfId="12734" xr:uid="{00000000-0005-0000-0000-0000F62B0000}"/>
    <cellStyle name="Entrada 6 4 6 2 2 2" xfId="27842" xr:uid="{00000000-0005-0000-0000-0000F72B0000}"/>
    <cellStyle name="Entrada 6 4 6 2 3" xfId="15787" xr:uid="{00000000-0005-0000-0000-0000F82B0000}"/>
    <cellStyle name="Entrada 6 4 6 2 3 2" xfId="30895" xr:uid="{00000000-0005-0000-0000-0000F92B0000}"/>
    <cellStyle name="Entrada 6 4 6 2 4" xfId="21531" xr:uid="{00000000-0005-0000-0000-0000FA2B0000}"/>
    <cellStyle name="Entrada 6 4 6 3" xfId="10168" xr:uid="{00000000-0005-0000-0000-0000FB2B0000}"/>
    <cellStyle name="Entrada 6 4 6 3 2" xfId="25276" xr:uid="{00000000-0005-0000-0000-0000FC2B0000}"/>
    <cellStyle name="Entrada 6 4 6 4" xfId="14397" xr:uid="{00000000-0005-0000-0000-0000FD2B0000}"/>
    <cellStyle name="Entrada 6 4 6 4 2" xfId="29505" xr:uid="{00000000-0005-0000-0000-0000FE2B0000}"/>
    <cellStyle name="Entrada 6 4 6 5" xfId="18894" xr:uid="{00000000-0005-0000-0000-0000FF2B0000}"/>
    <cellStyle name="Entrada 6 4 7" xfId="4163" xr:uid="{00000000-0005-0000-0000-0000002C0000}"/>
    <cellStyle name="Entrada 6 4 7 2" xfId="6800" xr:uid="{00000000-0005-0000-0000-0000012C0000}"/>
    <cellStyle name="Entrada 6 4 7 2 2" xfId="13111" xr:uid="{00000000-0005-0000-0000-0000022C0000}"/>
    <cellStyle name="Entrada 6 4 7 2 2 2" xfId="28219" xr:uid="{00000000-0005-0000-0000-0000032C0000}"/>
    <cellStyle name="Entrada 6 4 7 2 3" xfId="16785" xr:uid="{00000000-0005-0000-0000-0000042C0000}"/>
    <cellStyle name="Entrada 6 4 7 2 3 2" xfId="31893" xr:uid="{00000000-0005-0000-0000-0000052C0000}"/>
    <cellStyle name="Entrada 6 4 7 2 4" xfId="21908" xr:uid="{00000000-0005-0000-0000-0000062C0000}"/>
    <cellStyle name="Entrada 6 4 7 3" xfId="10545" xr:uid="{00000000-0005-0000-0000-0000072C0000}"/>
    <cellStyle name="Entrada 6 4 7 3 2" xfId="25653" xr:uid="{00000000-0005-0000-0000-0000082C0000}"/>
    <cellStyle name="Entrada 6 4 7 4" xfId="7163" xr:uid="{00000000-0005-0000-0000-0000092C0000}"/>
    <cellStyle name="Entrada 6 4 7 4 2" xfId="22271" xr:uid="{00000000-0005-0000-0000-00000A2C0000}"/>
    <cellStyle name="Entrada 6 4 7 5" xfId="19271" xr:uid="{00000000-0005-0000-0000-00000B2C0000}"/>
    <cellStyle name="Entrada 6 4 8" xfId="4728" xr:uid="{00000000-0005-0000-0000-00000C2C0000}"/>
    <cellStyle name="Entrada 6 4 8 2" xfId="11110" xr:uid="{00000000-0005-0000-0000-00000D2C0000}"/>
    <cellStyle name="Entrada 6 4 8 2 2" xfId="26218" xr:uid="{00000000-0005-0000-0000-00000E2C0000}"/>
    <cellStyle name="Entrada 6 4 8 3" xfId="14458" xr:uid="{00000000-0005-0000-0000-00000F2C0000}"/>
    <cellStyle name="Entrada 6 4 8 3 2" xfId="29566" xr:uid="{00000000-0005-0000-0000-0000102C0000}"/>
    <cellStyle name="Entrada 6 4 8 4" xfId="19836" xr:uid="{00000000-0005-0000-0000-0000112C0000}"/>
    <cellStyle name="Entrada 6 4 9" xfId="8589" xr:uid="{00000000-0005-0000-0000-0000122C0000}"/>
    <cellStyle name="Entrada 6 4 9 2" xfId="23697" xr:uid="{00000000-0005-0000-0000-0000132C0000}"/>
    <cellStyle name="Entrada 6 5" xfId="2030" xr:uid="{00000000-0005-0000-0000-0000142C0000}"/>
    <cellStyle name="Entrada 6 5 10" xfId="13444" xr:uid="{00000000-0005-0000-0000-0000152C0000}"/>
    <cellStyle name="Entrada 6 5 10 2" xfId="28552" xr:uid="{00000000-0005-0000-0000-0000162C0000}"/>
    <cellStyle name="Entrada 6 5 11" xfId="17255" xr:uid="{00000000-0005-0000-0000-0000172C0000}"/>
    <cellStyle name="Entrada 6 5 2" xfId="2790" xr:uid="{00000000-0005-0000-0000-0000182C0000}"/>
    <cellStyle name="Entrada 6 5 2 2" xfId="5427" xr:uid="{00000000-0005-0000-0000-0000192C0000}"/>
    <cellStyle name="Entrada 6 5 2 2 2" xfId="13613" xr:uid="{00000000-0005-0000-0000-00001A2C0000}"/>
    <cellStyle name="Entrada 6 5 2 2 2 2" xfId="28721" xr:uid="{00000000-0005-0000-0000-00001B2C0000}"/>
    <cellStyle name="Entrada 6 5 2 2 3" xfId="20535" xr:uid="{00000000-0005-0000-0000-00001C2C0000}"/>
    <cellStyle name="Entrada 6 5 2 3" xfId="7950" xr:uid="{00000000-0005-0000-0000-00001D2C0000}"/>
    <cellStyle name="Entrada 6 5 2 3 2" xfId="23058" xr:uid="{00000000-0005-0000-0000-00001E2C0000}"/>
    <cellStyle name="Entrada 6 5 2 4" xfId="17898" xr:uid="{00000000-0005-0000-0000-00001F2C0000}"/>
    <cellStyle name="Entrada 6 5 3" xfId="3093" xr:uid="{00000000-0005-0000-0000-0000202C0000}"/>
    <cellStyle name="Entrada 6 5 3 2" xfId="5730" xr:uid="{00000000-0005-0000-0000-0000212C0000}"/>
    <cellStyle name="Entrada 6 5 3 2 2" xfId="12041" xr:uid="{00000000-0005-0000-0000-0000222C0000}"/>
    <cellStyle name="Entrada 6 5 3 2 2 2" xfId="27149" xr:uid="{00000000-0005-0000-0000-0000232C0000}"/>
    <cellStyle name="Entrada 6 5 3 2 3" xfId="7347" xr:uid="{00000000-0005-0000-0000-0000242C0000}"/>
    <cellStyle name="Entrada 6 5 3 2 3 2" xfId="22455" xr:uid="{00000000-0005-0000-0000-0000252C0000}"/>
    <cellStyle name="Entrada 6 5 3 2 4" xfId="20838" xr:uid="{00000000-0005-0000-0000-0000262C0000}"/>
    <cellStyle name="Entrada 6 5 3 3" xfId="9475" xr:uid="{00000000-0005-0000-0000-0000272C0000}"/>
    <cellStyle name="Entrada 6 5 3 3 2" xfId="24583" xr:uid="{00000000-0005-0000-0000-0000282C0000}"/>
    <cellStyle name="Entrada 6 5 3 4" xfId="15484" xr:uid="{00000000-0005-0000-0000-0000292C0000}"/>
    <cellStyle name="Entrada 6 5 3 4 2" xfId="30592" xr:uid="{00000000-0005-0000-0000-00002A2C0000}"/>
    <cellStyle name="Entrada 6 5 3 5" xfId="18201" xr:uid="{00000000-0005-0000-0000-00002B2C0000}"/>
    <cellStyle name="Entrada 6 5 4" xfId="3419" xr:uid="{00000000-0005-0000-0000-00002C2C0000}"/>
    <cellStyle name="Entrada 6 5 4 2" xfId="6056" xr:uid="{00000000-0005-0000-0000-00002D2C0000}"/>
    <cellStyle name="Entrada 6 5 4 2 2" xfId="12367" xr:uid="{00000000-0005-0000-0000-00002E2C0000}"/>
    <cellStyle name="Entrada 6 5 4 2 2 2" xfId="27475" xr:uid="{00000000-0005-0000-0000-00002F2C0000}"/>
    <cellStyle name="Entrada 6 5 4 2 3" xfId="14476" xr:uid="{00000000-0005-0000-0000-0000302C0000}"/>
    <cellStyle name="Entrada 6 5 4 2 3 2" xfId="29584" xr:uid="{00000000-0005-0000-0000-0000312C0000}"/>
    <cellStyle name="Entrada 6 5 4 2 4" xfId="21164" xr:uid="{00000000-0005-0000-0000-0000322C0000}"/>
    <cellStyle name="Entrada 6 5 4 3" xfId="9801" xr:uid="{00000000-0005-0000-0000-0000332C0000}"/>
    <cellStyle name="Entrada 6 5 4 3 2" xfId="24909" xr:uid="{00000000-0005-0000-0000-0000342C0000}"/>
    <cellStyle name="Entrada 6 5 4 4" xfId="14470" xr:uid="{00000000-0005-0000-0000-0000352C0000}"/>
    <cellStyle name="Entrada 6 5 4 4 2" xfId="29578" xr:uid="{00000000-0005-0000-0000-0000362C0000}"/>
    <cellStyle name="Entrada 6 5 4 5" xfId="18527" xr:uid="{00000000-0005-0000-0000-0000372C0000}"/>
    <cellStyle name="Entrada 6 5 5" xfId="3725" xr:uid="{00000000-0005-0000-0000-0000382C0000}"/>
    <cellStyle name="Entrada 6 5 5 2" xfId="6362" xr:uid="{00000000-0005-0000-0000-0000392C0000}"/>
    <cellStyle name="Entrada 6 5 5 2 2" xfId="12673" xr:uid="{00000000-0005-0000-0000-00003A2C0000}"/>
    <cellStyle name="Entrada 6 5 5 2 2 2" xfId="27781" xr:uid="{00000000-0005-0000-0000-00003B2C0000}"/>
    <cellStyle name="Entrada 6 5 5 2 3" xfId="11241" xr:uid="{00000000-0005-0000-0000-00003C2C0000}"/>
    <cellStyle name="Entrada 6 5 5 2 3 2" xfId="26349" xr:uid="{00000000-0005-0000-0000-00003D2C0000}"/>
    <cellStyle name="Entrada 6 5 5 2 4" xfId="21470" xr:uid="{00000000-0005-0000-0000-00003E2C0000}"/>
    <cellStyle name="Entrada 6 5 5 3" xfId="10107" xr:uid="{00000000-0005-0000-0000-00003F2C0000}"/>
    <cellStyle name="Entrada 6 5 5 3 2" xfId="25215" xr:uid="{00000000-0005-0000-0000-0000402C0000}"/>
    <cellStyle name="Entrada 6 5 5 4" xfId="15282" xr:uid="{00000000-0005-0000-0000-0000412C0000}"/>
    <cellStyle name="Entrada 6 5 5 4 2" xfId="30390" xr:uid="{00000000-0005-0000-0000-0000422C0000}"/>
    <cellStyle name="Entrada 6 5 5 5" xfId="18833" xr:uid="{00000000-0005-0000-0000-0000432C0000}"/>
    <cellStyle name="Entrada 6 5 6" xfId="4102" xr:uid="{00000000-0005-0000-0000-0000442C0000}"/>
    <cellStyle name="Entrada 6 5 6 2" xfId="6739" xr:uid="{00000000-0005-0000-0000-0000452C0000}"/>
    <cellStyle name="Entrada 6 5 6 2 2" xfId="13050" xr:uid="{00000000-0005-0000-0000-0000462C0000}"/>
    <cellStyle name="Entrada 6 5 6 2 2 2" xfId="28158" xr:uid="{00000000-0005-0000-0000-0000472C0000}"/>
    <cellStyle name="Entrada 6 5 6 2 3" xfId="16724" xr:uid="{00000000-0005-0000-0000-0000482C0000}"/>
    <cellStyle name="Entrada 6 5 6 2 3 2" xfId="31832" xr:uid="{00000000-0005-0000-0000-0000492C0000}"/>
    <cellStyle name="Entrada 6 5 6 2 4" xfId="21847" xr:uid="{00000000-0005-0000-0000-00004A2C0000}"/>
    <cellStyle name="Entrada 6 5 6 3" xfId="10484" xr:uid="{00000000-0005-0000-0000-00004B2C0000}"/>
    <cellStyle name="Entrada 6 5 6 3 2" xfId="25592" xr:uid="{00000000-0005-0000-0000-00004C2C0000}"/>
    <cellStyle name="Entrada 6 5 6 4" xfId="16438" xr:uid="{00000000-0005-0000-0000-00004D2C0000}"/>
    <cellStyle name="Entrada 6 5 6 4 2" xfId="31546" xr:uid="{00000000-0005-0000-0000-00004E2C0000}"/>
    <cellStyle name="Entrada 6 5 6 5" xfId="19210" xr:uid="{00000000-0005-0000-0000-00004F2C0000}"/>
    <cellStyle name="Entrada 6 5 7" xfId="4667" xr:uid="{00000000-0005-0000-0000-0000502C0000}"/>
    <cellStyle name="Entrada 6 5 7 2" xfId="11049" xr:uid="{00000000-0005-0000-0000-0000512C0000}"/>
    <cellStyle name="Entrada 6 5 7 2 2" xfId="26157" xr:uid="{00000000-0005-0000-0000-0000522C0000}"/>
    <cellStyle name="Entrada 6 5 7 3" xfId="13397" xr:uid="{00000000-0005-0000-0000-0000532C0000}"/>
    <cellStyle name="Entrada 6 5 7 3 2" xfId="28505" xr:uid="{00000000-0005-0000-0000-0000542C0000}"/>
    <cellStyle name="Entrada 6 5 7 4" xfId="19775" xr:uid="{00000000-0005-0000-0000-0000552C0000}"/>
    <cellStyle name="Entrada 6 5 8" xfId="8528" xr:uid="{00000000-0005-0000-0000-0000562C0000}"/>
    <cellStyle name="Entrada 6 5 8 2" xfId="23636" xr:uid="{00000000-0005-0000-0000-0000572C0000}"/>
    <cellStyle name="Entrada 6 5 9" xfId="15497" xr:uid="{00000000-0005-0000-0000-0000582C0000}"/>
    <cellStyle name="Entrada 6 5 9 2" xfId="30605" xr:uid="{00000000-0005-0000-0000-0000592C0000}"/>
    <cellStyle name="Entrada 7" xfId="1156" xr:uid="{00000000-0005-0000-0000-00005A2C0000}"/>
    <cellStyle name="Entrada 7 2" xfId="1872" xr:uid="{00000000-0005-0000-0000-00005B2C0000}"/>
    <cellStyle name="Entrada 7 2 10" xfId="8373" xr:uid="{00000000-0005-0000-0000-00005C2C0000}"/>
    <cellStyle name="Entrada 7 2 10 2" xfId="23481" xr:uid="{00000000-0005-0000-0000-00005D2C0000}"/>
    <cellStyle name="Entrada 7 2 11" xfId="13981" xr:uid="{00000000-0005-0000-0000-00005E2C0000}"/>
    <cellStyle name="Entrada 7 2 11 2" xfId="29089" xr:uid="{00000000-0005-0000-0000-00005F2C0000}"/>
    <cellStyle name="Entrada 7 2 12" xfId="8188" xr:uid="{00000000-0005-0000-0000-0000602C0000}"/>
    <cellStyle name="Entrada 7 2 12 2" xfId="23296" xr:uid="{00000000-0005-0000-0000-0000612C0000}"/>
    <cellStyle name="Entrada 7 2 13" xfId="17097" xr:uid="{00000000-0005-0000-0000-0000622C0000}"/>
    <cellStyle name="Entrada 7 2 2" xfId="2432" xr:uid="{00000000-0005-0000-0000-0000632C0000}"/>
    <cellStyle name="Entrada 7 2 2 2" xfId="5069" xr:uid="{00000000-0005-0000-0000-0000642C0000}"/>
    <cellStyle name="Entrada 7 2 2 2 2" xfId="11433" xr:uid="{00000000-0005-0000-0000-0000652C0000}"/>
    <cellStyle name="Entrada 7 2 2 2 2 2" xfId="26541" xr:uid="{00000000-0005-0000-0000-0000662C0000}"/>
    <cellStyle name="Entrada 7 2 2 2 3" xfId="13900" xr:uid="{00000000-0005-0000-0000-0000672C0000}"/>
    <cellStyle name="Entrada 7 2 2 2 3 2" xfId="29008" xr:uid="{00000000-0005-0000-0000-0000682C0000}"/>
    <cellStyle name="Entrada 7 2 2 2 4" xfId="20177" xr:uid="{00000000-0005-0000-0000-0000692C0000}"/>
    <cellStyle name="Entrada 7 2 2 3" xfId="8899" xr:uid="{00000000-0005-0000-0000-00006A2C0000}"/>
    <cellStyle name="Entrada 7 2 2 3 2" xfId="24007" xr:uid="{00000000-0005-0000-0000-00006B2C0000}"/>
    <cellStyle name="Entrada 7 2 3" xfId="2662" xr:uid="{00000000-0005-0000-0000-00006C2C0000}"/>
    <cellStyle name="Entrada 7 2 3 2" xfId="5299" xr:uid="{00000000-0005-0000-0000-00006D2C0000}"/>
    <cellStyle name="Entrada 7 2 3 2 2" xfId="13502" xr:uid="{00000000-0005-0000-0000-00006E2C0000}"/>
    <cellStyle name="Entrada 7 2 3 2 2 2" xfId="28610" xr:uid="{00000000-0005-0000-0000-00006F2C0000}"/>
    <cellStyle name="Entrada 7 2 3 2 3" xfId="20407" xr:uid="{00000000-0005-0000-0000-0000702C0000}"/>
    <cellStyle name="Entrada 7 2 3 3" xfId="14581" xr:uid="{00000000-0005-0000-0000-0000712C0000}"/>
    <cellStyle name="Entrada 7 2 3 3 2" xfId="29689" xr:uid="{00000000-0005-0000-0000-0000722C0000}"/>
    <cellStyle name="Entrada 7 2 3 4" xfId="17770" xr:uid="{00000000-0005-0000-0000-0000732C0000}"/>
    <cellStyle name="Entrada 7 2 4" xfId="2966" xr:uid="{00000000-0005-0000-0000-0000742C0000}"/>
    <cellStyle name="Entrada 7 2 4 2" xfId="5603" xr:uid="{00000000-0005-0000-0000-0000752C0000}"/>
    <cellStyle name="Entrada 7 2 4 2 2" xfId="11914" xr:uid="{00000000-0005-0000-0000-0000762C0000}"/>
    <cellStyle name="Entrada 7 2 4 2 2 2" xfId="27022" xr:uid="{00000000-0005-0000-0000-0000772C0000}"/>
    <cellStyle name="Entrada 7 2 4 2 3" xfId="14245" xr:uid="{00000000-0005-0000-0000-0000782C0000}"/>
    <cellStyle name="Entrada 7 2 4 2 3 2" xfId="29353" xr:uid="{00000000-0005-0000-0000-0000792C0000}"/>
    <cellStyle name="Entrada 7 2 4 2 4" xfId="20711" xr:uid="{00000000-0005-0000-0000-00007A2C0000}"/>
    <cellStyle name="Entrada 7 2 4 3" xfId="9348" xr:uid="{00000000-0005-0000-0000-00007B2C0000}"/>
    <cellStyle name="Entrada 7 2 4 3 2" xfId="24456" xr:uid="{00000000-0005-0000-0000-00007C2C0000}"/>
    <cellStyle name="Entrada 7 2 4 4" xfId="13987" xr:uid="{00000000-0005-0000-0000-00007D2C0000}"/>
    <cellStyle name="Entrada 7 2 4 4 2" xfId="29095" xr:uid="{00000000-0005-0000-0000-00007E2C0000}"/>
    <cellStyle name="Entrada 7 2 4 5" xfId="18074" xr:uid="{00000000-0005-0000-0000-00007F2C0000}"/>
    <cellStyle name="Entrada 7 2 5" xfId="3292" xr:uid="{00000000-0005-0000-0000-0000802C0000}"/>
    <cellStyle name="Entrada 7 2 5 2" xfId="5929" xr:uid="{00000000-0005-0000-0000-0000812C0000}"/>
    <cellStyle name="Entrada 7 2 5 2 2" xfId="12240" xr:uid="{00000000-0005-0000-0000-0000822C0000}"/>
    <cellStyle name="Entrada 7 2 5 2 2 2" xfId="27348" xr:uid="{00000000-0005-0000-0000-0000832C0000}"/>
    <cellStyle name="Entrada 7 2 5 2 3" xfId="15026" xr:uid="{00000000-0005-0000-0000-0000842C0000}"/>
    <cellStyle name="Entrada 7 2 5 2 3 2" xfId="30134" xr:uid="{00000000-0005-0000-0000-0000852C0000}"/>
    <cellStyle name="Entrada 7 2 5 2 4" xfId="21037" xr:uid="{00000000-0005-0000-0000-0000862C0000}"/>
    <cellStyle name="Entrada 7 2 5 3" xfId="9674" xr:uid="{00000000-0005-0000-0000-0000872C0000}"/>
    <cellStyle name="Entrada 7 2 5 3 2" xfId="24782" xr:uid="{00000000-0005-0000-0000-0000882C0000}"/>
    <cellStyle name="Entrada 7 2 5 4" xfId="16189" xr:uid="{00000000-0005-0000-0000-0000892C0000}"/>
    <cellStyle name="Entrada 7 2 5 4 2" xfId="31297" xr:uid="{00000000-0005-0000-0000-00008A2C0000}"/>
    <cellStyle name="Entrada 7 2 5 5" xfId="18400" xr:uid="{00000000-0005-0000-0000-00008B2C0000}"/>
    <cellStyle name="Entrada 7 2 6" xfId="3598" xr:uid="{00000000-0005-0000-0000-00008C2C0000}"/>
    <cellStyle name="Entrada 7 2 6 2" xfId="6235" xr:uid="{00000000-0005-0000-0000-00008D2C0000}"/>
    <cellStyle name="Entrada 7 2 6 2 2" xfId="12546" xr:uid="{00000000-0005-0000-0000-00008E2C0000}"/>
    <cellStyle name="Entrada 7 2 6 2 2 2" xfId="27654" xr:uid="{00000000-0005-0000-0000-00008F2C0000}"/>
    <cellStyle name="Entrada 7 2 6 2 3" xfId="14328" xr:uid="{00000000-0005-0000-0000-0000902C0000}"/>
    <cellStyle name="Entrada 7 2 6 2 3 2" xfId="29436" xr:uid="{00000000-0005-0000-0000-0000912C0000}"/>
    <cellStyle name="Entrada 7 2 6 2 4" xfId="21343" xr:uid="{00000000-0005-0000-0000-0000922C0000}"/>
    <cellStyle name="Entrada 7 2 6 3" xfId="9980" xr:uid="{00000000-0005-0000-0000-0000932C0000}"/>
    <cellStyle name="Entrada 7 2 6 3 2" xfId="25088" xr:uid="{00000000-0005-0000-0000-0000942C0000}"/>
    <cellStyle name="Entrada 7 2 6 4" xfId="7994" xr:uid="{00000000-0005-0000-0000-0000952C0000}"/>
    <cellStyle name="Entrada 7 2 6 4 2" xfId="23102" xr:uid="{00000000-0005-0000-0000-0000962C0000}"/>
    <cellStyle name="Entrada 7 2 6 5" xfId="18706" xr:uid="{00000000-0005-0000-0000-0000972C0000}"/>
    <cellStyle name="Entrada 7 2 7" xfId="3944" xr:uid="{00000000-0005-0000-0000-0000982C0000}"/>
    <cellStyle name="Entrada 7 2 7 2" xfId="6581" xr:uid="{00000000-0005-0000-0000-0000992C0000}"/>
    <cellStyle name="Entrada 7 2 7 2 2" xfId="12892" xr:uid="{00000000-0005-0000-0000-00009A2C0000}"/>
    <cellStyle name="Entrada 7 2 7 2 2 2" xfId="28000" xr:uid="{00000000-0005-0000-0000-00009B2C0000}"/>
    <cellStyle name="Entrada 7 2 7 2 3" xfId="16597" xr:uid="{00000000-0005-0000-0000-00009C2C0000}"/>
    <cellStyle name="Entrada 7 2 7 2 3 2" xfId="31705" xr:uid="{00000000-0005-0000-0000-00009D2C0000}"/>
    <cellStyle name="Entrada 7 2 7 2 4" xfId="21689" xr:uid="{00000000-0005-0000-0000-00009E2C0000}"/>
    <cellStyle name="Entrada 7 2 7 3" xfId="10326" xr:uid="{00000000-0005-0000-0000-00009F2C0000}"/>
    <cellStyle name="Entrada 7 2 7 3 2" xfId="25434" xr:uid="{00000000-0005-0000-0000-0000A02C0000}"/>
    <cellStyle name="Entrada 7 2 7 4" xfId="15099" xr:uid="{00000000-0005-0000-0000-0000A12C0000}"/>
    <cellStyle name="Entrada 7 2 7 4 2" xfId="30207" xr:uid="{00000000-0005-0000-0000-0000A22C0000}"/>
    <cellStyle name="Entrada 7 2 7 5" xfId="19052" xr:uid="{00000000-0005-0000-0000-0000A32C0000}"/>
    <cellStyle name="Entrada 7 2 8" xfId="4291" xr:uid="{00000000-0005-0000-0000-0000A42C0000}"/>
    <cellStyle name="Entrada 7 2 8 2" xfId="6928" xr:uid="{00000000-0005-0000-0000-0000A52C0000}"/>
    <cellStyle name="Entrada 7 2 8 2 2" xfId="13239" xr:uid="{00000000-0005-0000-0000-0000A62C0000}"/>
    <cellStyle name="Entrada 7 2 8 2 2 2" xfId="28347" xr:uid="{00000000-0005-0000-0000-0000A72C0000}"/>
    <cellStyle name="Entrada 7 2 8 2 3" xfId="16903" xr:uid="{00000000-0005-0000-0000-0000A82C0000}"/>
    <cellStyle name="Entrada 7 2 8 2 3 2" xfId="32011" xr:uid="{00000000-0005-0000-0000-0000A92C0000}"/>
    <cellStyle name="Entrada 7 2 8 2 4" xfId="22036" xr:uid="{00000000-0005-0000-0000-0000AA2C0000}"/>
    <cellStyle name="Entrada 7 2 8 3" xfId="10673" xr:uid="{00000000-0005-0000-0000-0000AB2C0000}"/>
    <cellStyle name="Entrada 7 2 8 3 2" xfId="25781" xr:uid="{00000000-0005-0000-0000-0000AC2C0000}"/>
    <cellStyle name="Entrada 7 2 8 4" xfId="14914" xr:uid="{00000000-0005-0000-0000-0000AD2C0000}"/>
    <cellStyle name="Entrada 7 2 8 4 2" xfId="30022" xr:uid="{00000000-0005-0000-0000-0000AE2C0000}"/>
    <cellStyle name="Entrada 7 2 8 5" xfId="19399" xr:uid="{00000000-0005-0000-0000-0000AF2C0000}"/>
    <cellStyle name="Entrada 7 2 9" xfId="4509" xr:uid="{00000000-0005-0000-0000-0000B02C0000}"/>
    <cellStyle name="Entrada 7 2 9 2" xfId="10891" xr:uid="{00000000-0005-0000-0000-0000B12C0000}"/>
    <cellStyle name="Entrada 7 2 9 2 2" xfId="25999" xr:uid="{00000000-0005-0000-0000-0000B22C0000}"/>
    <cellStyle name="Entrada 7 2 9 3" xfId="16430" xr:uid="{00000000-0005-0000-0000-0000B32C0000}"/>
    <cellStyle name="Entrada 7 2 9 3 2" xfId="31538" xr:uid="{00000000-0005-0000-0000-0000B42C0000}"/>
    <cellStyle name="Entrada 7 2 9 4" xfId="19617" xr:uid="{00000000-0005-0000-0000-0000B52C0000}"/>
    <cellStyle name="Entrada 7 3" xfId="1855" xr:uid="{00000000-0005-0000-0000-0000B62C0000}"/>
    <cellStyle name="Entrada 7 3 10" xfId="15354" xr:uid="{00000000-0005-0000-0000-0000B72C0000}"/>
    <cellStyle name="Entrada 7 3 10 2" xfId="30462" xr:uid="{00000000-0005-0000-0000-0000B82C0000}"/>
    <cellStyle name="Entrada 7 3 11" xfId="14311" xr:uid="{00000000-0005-0000-0000-0000B92C0000}"/>
    <cellStyle name="Entrada 7 3 11 2" xfId="29419" xr:uid="{00000000-0005-0000-0000-0000BA2C0000}"/>
    <cellStyle name="Entrada 7 3 12" xfId="17080" xr:uid="{00000000-0005-0000-0000-0000BB2C0000}"/>
    <cellStyle name="Entrada 7 3 2" xfId="2415" xr:uid="{00000000-0005-0000-0000-0000BC2C0000}"/>
    <cellStyle name="Entrada 7 3 2 2" xfId="5052" xr:uid="{00000000-0005-0000-0000-0000BD2C0000}"/>
    <cellStyle name="Entrada 7 3 2 2 2" xfId="11416" xr:uid="{00000000-0005-0000-0000-0000BE2C0000}"/>
    <cellStyle name="Entrada 7 3 2 2 2 2" xfId="26524" xr:uid="{00000000-0005-0000-0000-0000BF2C0000}"/>
    <cellStyle name="Entrada 7 3 2 2 3" xfId="16006" xr:uid="{00000000-0005-0000-0000-0000C02C0000}"/>
    <cellStyle name="Entrada 7 3 2 2 3 2" xfId="31114" xr:uid="{00000000-0005-0000-0000-0000C12C0000}"/>
    <cellStyle name="Entrada 7 3 2 2 4" xfId="20160" xr:uid="{00000000-0005-0000-0000-0000C22C0000}"/>
    <cellStyle name="Entrada 7 3 2 3" xfId="8882" xr:uid="{00000000-0005-0000-0000-0000C32C0000}"/>
    <cellStyle name="Entrada 7 3 2 3 2" xfId="23990" xr:uid="{00000000-0005-0000-0000-0000C42C0000}"/>
    <cellStyle name="Entrada 7 3 2 4" xfId="15895" xr:uid="{00000000-0005-0000-0000-0000C52C0000}"/>
    <cellStyle name="Entrada 7 3 2 4 2" xfId="31003" xr:uid="{00000000-0005-0000-0000-0000C62C0000}"/>
    <cellStyle name="Entrada 7 3 2 5" xfId="7375" xr:uid="{00000000-0005-0000-0000-0000C72C0000}"/>
    <cellStyle name="Entrada 7 3 2 5 2" xfId="22483" xr:uid="{00000000-0005-0000-0000-0000C82C0000}"/>
    <cellStyle name="Entrada 7 3 2 6" xfId="17606" xr:uid="{00000000-0005-0000-0000-0000C92C0000}"/>
    <cellStyle name="Entrada 7 3 3" xfId="2205" xr:uid="{00000000-0005-0000-0000-0000CA2C0000}"/>
    <cellStyle name="Entrada 7 3 3 2" xfId="4842" xr:uid="{00000000-0005-0000-0000-0000CB2C0000}"/>
    <cellStyle name="Entrada 7 3 3 2 2" xfId="13842" xr:uid="{00000000-0005-0000-0000-0000CC2C0000}"/>
    <cellStyle name="Entrada 7 3 3 2 2 2" xfId="28950" xr:uid="{00000000-0005-0000-0000-0000CD2C0000}"/>
    <cellStyle name="Entrada 7 3 3 2 3" xfId="19950" xr:uid="{00000000-0005-0000-0000-0000CE2C0000}"/>
    <cellStyle name="Entrada 7 3 3 3" xfId="16009" xr:uid="{00000000-0005-0000-0000-0000CF2C0000}"/>
    <cellStyle name="Entrada 7 3 3 3 2" xfId="31117" xr:uid="{00000000-0005-0000-0000-0000D02C0000}"/>
    <cellStyle name="Entrada 7 3 3 4" xfId="17430" xr:uid="{00000000-0005-0000-0000-0000D12C0000}"/>
    <cellStyle name="Entrada 7 3 4" xfId="2949" xr:uid="{00000000-0005-0000-0000-0000D22C0000}"/>
    <cellStyle name="Entrada 7 3 4 2" xfId="5586" xr:uid="{00000000-0005-0000-0000-0000D32C0000}"/>
    <cellStyle name="Entrada 7 3 4 2 2" xfId="11897" xr:uid="{00000000-0005-0000-0000-0000D42C0000}"/>
    <cellStyle name="Entrada 7 3 4 2 2 2" xfId="27005" xr:uid="{00000000-0005-0000-0000-0000D52C0000}"/>
    <cellStyle name="Entrada 7 3 4 2 3" xfId="14216" xr:uid="{00000000-0005-0000-0000-0000D62C0000}"/>
    <cellStyle name="Entrada 7 3 4 2 3 2" xfId="29324" xr:uid="{00000000-0005-0000-0000-0000D72C0000}"/>
    <cellStyle name="Entrada 7 3 4 2 4" xfId="20694" xr:uid="{00000000-0005-0000-0000-0000D82C0000}"/>
    <cellStyle name="Entrada 7 3 4 3" xfId="9331" xr:uid="{00000000-0005-0000-0000-0000D92C0000}"/>
    <cellStyle name="Entrada 7 3 4 3 2" xfId="24439" xr:uid="{00000000-0005-0000-0000-0000DA2C0000}"/>
    <cellStyle name="Entrada 7 3 4 4" xfId="15493" xr:uid="{00000000-0005-0000-0000-0000DB2C0000}"/>
    <cellStyle name="Entrada 7 3 4 4 2" xfId="30601" xr:uid="{00000000-0005-0000-0000-0000DC2C0000}"/>
    <cellStyle name="Entrada 7 3 4 5" xfId="18057" xr:uid="{00000000-0005-0000-0000-0000DD2C0000}"/>
    <cellStyle name="Entrada 7 3 5" xfId="3275" xr:uid="{00000000-0005-0000-0000-0000DE2C0000}"/>
    <cellStyle name="Entrada 7 3 5 2" xfId="5912" xr:uid="{00000000-0005-0000-0000-0000DF2C0000}"/>
    <cellStyle name="Entrada 7 3 5 2 2" xfId="12223" xr:uid="{00000000-0005-0000-0000-0000E02C0000}"/>
    <cellStyle name="Entrada 7 3 5 2 2 2" xfId="27331" xr:uid="{00000000-0005-0000-0000-0000E12C0000}"/>
    <cellStyle name="Entrada 7 3 5 2 3" xfId="15514" xr:uid="{00000000-0005-0000-0000-0000E22C0000}"/>
    <cellStyle name="Entrada 7 3 5 2 3 2" xfId="30622" xr:uid="{00000000-0005-0000-0000-0000E32C0000}"/>
    <cellStyle name="Entrada 7 3 5 2 4" xfId="21020" xr:uid="{00000000-0005-0000-0000-0000E42C0000}"/>
    <cellStyle name="Entrada 7 3 5 3" xfId="9657" xr:uid="{00000000-0005-0000-0000-0000E52C0000}"/>
    <cellStyle name="Entrada 7 3 5 3 2" xfId="24765" xr:uid="{00000000-0005-0000-0000-0000E62C0000}"/>
    <cellStyle name="Entrada 7 3 5 4" xfId="14282" xr:uid="{00000000-0005-0000-0000-0000E72C0000}"/>
    <cellStyle name="Entrada 7 3 5 4 2" xfId="29390" xr:uid="{00000000-0005-0000-0000-0000E82C0000}"/>
    <cellStyle name="Entrada 7 3 5 5" xfId="18383" xr:uid="{00000000-0005-0000-0000-0000E92C0000}"/>
    <cellStyle name="Entrada 7 3 6" xfId="3581" xr:uid="{00000000-0005-0000-0000-0000EA2C0000}"/>
    <cellStyle name="Entrada 7 3 6 2" xfId="6218" xr:uid="{00000000-0005-0000-0000-0000EB2C0000}"/>
    <cellStyle name="Entrada 7 3 6 2 2" xfId="12529" xr:uid="{00000000-0005-0000-0000-0000EC2C0000}"/>
    <cellStyle name="Entrada 7 3 6 2 2 2" xfId="27637" xr:uid="{00000000-0005-0000-0000-0000ED2C0000}"/>
    <cellStyle name="Entrada 7 3 6 2 3" xfId="15086" xr:uid="{00000000-0005-0000-0000-0000EE2C0000}"/>
    <cellStyle name="Entrada 7 3 6 2 3 2" xfId="30194" xr:uid="{00000000-0005-0000-0000-0000EF2C0000}"/>
    <cellStyle name="Entrada 7 3 6 2 4" xfId="21326" xr:uid="{00000000-0005-0000-0000-0000F02C0000}"/>
    <cellStyle name="Entrada 7 3 6 3" xfId="9963" xr:uid="{00000000-0005-0000-0000-0000F12C0000}"/>
    <cellStyle name="Entrada 7 3 6 3 2" xfId="25071" xr:uid="{00000000-0005-0000-0000-0000F22C0000}"/>
    <cellStyle name="Entrada 7 3 6 4" xfId="14568" xr:uid="{00000000-0005-0000-0000-0000F32C0000}"/>
    <cellStyle name="Entrada 7 3 6 4 2" xfId="29676" xr:uid="{00000000-0005-0000-0000-0000F42C0000}"/>
    <cellStyle name="Entrada 7 3 6 5" xfId="18689" xr:uid="{00000000-0005-0000-0000-0000F52C0000}"/>
    <cellStyle name="Entrada 7 3 7" xfId="3927" xr:uid="{00000000-0005-0000-0000-0000F62C0000}"/>
    <cellStyle name="Entrada 7 3 7 2" xfId="6564" xr:uid="{00000000-0005-0000-0000-0000F72C0000}"/>
    <cellStyle name="Entrada 7 3 7 2 2" xfId="12875" xr:uid="{00000000-0005-0000-0000-0000F82C0000}"/>
    <cellStyle name="Entrada 7 3 7 2 2 2" xfId="27983" xr:uid="{00000000-0005-0000-0000-0000F92C0000}"/>
    <cellStyle name="Entrada 7 3 7 2 3" xfId="16580" xr:uid="{00000000-0005-0000-0000-0000FA2C0000}"/>
    <cellStyle name="Entrada 7 3 7 2 3 2" xfId="31688" xr:uid="{00000000-0005-0000-0000-0000FB2C0000}"/>
    <cellStyle name="Entrada 7 3 7 2 4" xfId="21672" xr:uid="{00000000-0005-0000-0000-0000FC2C0000}"/>
    <cellStyle name="Entrada 7 3 7 3" xfId="10309" xr:uid="{00000000-0005-0000-0000-0000FD2C0000}"/>
    <cellStyle name="Entrada 7 3 7 3 2" xfId="25417" xr:uid="{00000000-0005-0000-0000-0000FE2C0000}"/>
    <cellStyle name="Entrada 7 3 7 4" xfId="13990" xr:uid="{00000000-0005-0000-0000-0000FF2C0000}"/>
    <cellStyle name="Entrada 7 3 7 4 2" xfId="29098" xr:uid="{00000000-0005-0000-0000-0000002D0000}"/>
    <cellStyle name="Entrada 7 3 7 5" xfId="19035" xr:uid="{00000000-0005-0000-0000-0000012D0000}"/>
    <cellStyle name="Entrada 7 3 8" xfId="4492" xr:uid="{00000000-0005-0000-0000-0000022D0000}"/>
    <cellStyle name="Entrada 7 3 8 2" xfId="10874" xr:uid="{00000000-0005-0000-0000-0000032D0000}"/>
    <cellStyle name="Entrada 7 3 8 2 2" xfId="25982" xr:uid="{00000000-0005-0000-0000-0000042D0000}"/>
    <cellStyle name="Entrada 7 3 8 3" xfId="14436" xr:uid="{00000000-0005-0000-0000-0000052D0000}"/>
    <cellStyle name="Entrada 7 3 8 3 2" xfId="29544" xr:uid="{00000000-0005-0000-0000-0000062D0000}"/>
    <cellStyle name="Entrada 7 3 8 4" xfId="19600" xr:uid="{00000000-0005-0000-0000-0000072D0000}"/>
    <cellStyle name="Entrada 7 3 9" xfId="8356" xr:uid="{00000000-0005-0000-0000-0000082D0000}"/>
    <cellStyle name="Entrada 7 3 9 2" xfId="23464" xr:uid="{00000000-0005-0000-0000-0000092D0000}"/>
    <cellStyle name="Entrada 7 4" xfId="2092" xr:uid="{00000000-0005-0000-0000-00000A2D0000}"/>
    <cellStyle name="Entrada 7 4 10" xfId="13583" xr:uid="{00000000-0005-0000-0000-00000B2D0000}"/>
    <cellStyle name="Entrada 7 4 10 2" xfId="28691" xr:uid="{00000000-0005-0000-0000-00000C2D0000}"/>
    <cellStyle name="Entrada 7 4 11" xfId="15221" xr:uid="{00000000-0005-0000-0000-00000D2D0000}"/>
    <cellStyle name="Entrada 7 4 11 2" xfId="30329" xr:uid="{00000000-0005-0000-0000-00000E2D0000}"/>
    <cellStyle name="Entrada 7 4 12" xfId="17317" xr:uid="{00000000-0005-0000-0000-00000F2D0000}"/>
    <cellStyle name="Entrada 7 4 2" xfId="2582" xr:uid="{00000000-0005-0000-0000-0000102D0000}"/>
    <cellStyle name="Entrada 7 4 2 2" xfId="5219" xr:uid="{00000000-0005-0000-0000-0000112D0000}"/>
    <cellStyle name="Entrada 7 4 2 2 2" xfId="11583" xr:uid="{00000000-0005-0000-0000-0000122D0000}"/>
    <cellStyle name="Entrada 7 4 2 2 2 2" xfId="26691" xr:uid="{00000000-0005-0000-0000-0000132D0000}"/>
    <cellStyle name="Entrada 7 4 2 2 3" xfId="15908" xr:uid="{00000000-0005-0000-0000-0000142D0000}"/>
    <cellStyle name="Entrada 7 4 2 2 3 2" xfId="31016" xr:uid="{00000000-0005-0000-0000-0000152D0000}"/>
    <cellStyle name="Entrada 7 4 2 2 4" xfId="20327" xr:uid="{00000000-0005-0000-0000-0000162D0000}"/>
    <cellStyle name="Entrada 7 4 2 3" xfId="9049" xr:uid="{00000000-0005-0000-0000-0000172D0000}"/>
    <cellStyle name="Entrada 7 4 2 3 2" xfId="24157" xr:uid="{00000000-0005-0000-0000-0000182D0000}"/>
    <cellStyle name="Entrada 7 4 2 4" xfId="15001" xr:uid="{00000000-0005-0000-0000-0000192D0000}"/>
    <cellStyle name="Entrada 7 4 2 4 2" xfId="30109" xr:uid="{00000000-0005-0000-0000-00001A2D0000}"/>
    <cellStyle name="Entrada 7 4 2 5" xfId="14587" xr:uid="{00000000-0005-0000-0000-00001B2D0000}"/>
    <cellStyle name="Entrada 7 4 2 5 2" xfId="29695" xr:uid="{00000000-0005-0000-0000-00001C2D0000}"/>
    <cellStyle name="Entrada 7 4 2 6" xfId="17690" xr:uid="{00000000-0005-0000-0000-00001D2D0000}"/>
    <cellStyle name="Entrada 7 4 3" xfId="2852" xr:uid="{00000000-0005-0000-0000-00001E2D0000}"/>
    <cellStyle name="Entrada 7 4 3 2" xfId="5489" xr:uid="{00000000-0005-0000-0000-00001F2D0000}"/>
    <cellStyle name="Entrada 7 4 3 2 2" xfId="13617" xr:uid="{00000000-0005-0000-0000-0000202D0000}"/>
    <cellStyle name="Entrada 7 4 3 2 2 2" xfId="28725" xr:uid="{00000000-0005-0000-0000-0000212D0000}"/>
    <cellStyle name="Entrada 7 4 3 2 3" xfId="20597" xr:uid="{00000000-0005-0000-0000-0000222D0000}"/>
    <cellStyle name="Entrada 7 4 3 3" xfId="14490" xr:uid="{00000000-0005-0000-0000-0000232D0000}"/>
    <cellStyle name="Entrada 7 4 3 3 2" xfId="29598" xr:uid="{00000000-0005-0000-0000-0000242D0000}"/>
    <cellStyle name="Entrada 7 4 3 4" xfId="17960" xr:uid="{00000000-0005-0000-0000-0000252D0000}"/>
    <cellStyle name="Entrada 7 4 4" xfId="3155" xr:uid="{00000000-0005-0000-0000-0000262D0000}"/>
    <cellStyle name="Entrada 7 4 4 2" xfId="5792" xr:uid="{00000000-0005-0000-0000-0000272D0000}"/>
    <cellStyle name="Entrada 7 4 4 2 2" xfId="12103" xr:uid="{00000000-0005-0000-0000-0000282D0000}"/>
    <cellStyle name="Entrada 7 4 4 2 2 2" xfId="27211" xr:uid="{00000000-0005-0000-0000-0000292D0000}"/>
    <cellStyle name="Entrada 7 4 4 2 3" xfId="15584" xr:uid="{00000000-0005-0000-0000-00002A2D0000}"/>
    <cellStyle name="Entrada 7 4 4 2 3 2" xfId="30692" xr:uid="{00000000-0005-0000-0000-00002B2D0000}"/>
    <cellStyle name="Entrada 7 4 4 2 4" xfId="20900" xr:uid="{00000000-0005-0000-0000-00002C2D0000}"/>
    <cellStyle name="Entrada 7 4 4 3" xfId="9537" xr:uid="{00000000-0005-0000-0000-00002D2D0000}"/>
    <cellStyle name="Entrada 7 4 4 3 2" xfId="24645" xr:uid="{00000000-0005-0000-0000-00002E2D0000}"/>
    <cellStyle name="Entrada 7 4 4 4" xfId="13974" xr:uid="{00000000-0005-0000-0000-00002F2D0000}"/>
    <cellStyle name="Entrada 7 4 4 4 2" xfId="29082" xr:uid="{00000000-0005-0000-0000-0000302D0000}"/>
    <cellStyle name="Entrada 7 4 4 5" xfId="18263" xr:uid="{00000000-0005-0000-0000-0000312D0000}"/>
    <cellStyle name="Entrada 7 4 5" xfId="3481" xr:uid="{00000000-0005-0000-0000-0000322D0000}"/>
    <cellStyle name="Entrada 7 4 5 2" xfId="6118" xr:uid="{00000000-0005-0000-0000-0000332D0000}"/>
    <cellStyle name="Entrada 7 4 5 2 2" xfId="12429" xr:uid="{00000000-0005-0000-0000-0000342D0000}"/>
    <cellStyle name="Entrada 7 4 5 2 2 2" xfId="27537" xr:uid="{00000000-0005-0000-0000-0000352D0000}"/>
    <cellStyle name="Entrada 7 4 5 2 3" xfId="15810" xr:uid="{00000000-0005-0000-0000-0000362D0000}"/>
    <cellStyle name="Entrada 7 4 5 2 3 2" xfId="30918" xr:uid="{00000000-0005-0000-0000-0000372D0000}"/>
    <cellStyle name="Entrada 7 4 5 2 4" xfId="21226" xr:uid="{00000000-0005-0000-0000-0000382D0000}"/>
    <cellStyle name="Entrada 7 4 5 3" xfId="9863" xr:uid="{00000000-0005-0000-0000-0000392D0000}"/>
    <cellStyle name="Entrada 7 4 5 3 2" xfId="24971" xr:uid="{00000000-0005-0000-0000-00003A2D0000}"/>
    <cellStyle name="Entrada 7 4 5 4" xfId="14808" xr:uid="{00000000-0005-0000-0000-00003B2D0000}"/>
    <cellStyle name="Entrada 7 4 5 4 2" xfId="29916" xr:uid="{00000000-0005-0000-0000-00003C2D0000}"/>
    <cellStyle name="Entrada 7 4 5 5" xfId="18589" xr:uid="{00000000-0005-0000-0000-00003D2D0000}"/>
    <cellStyle name="Entrada 7 4 6" xfId="3787" xr:uid="{00000000-0005-0000-0000-00003E2D0000}"/>
    <cellStyle name="Entrada 7 4 6 2" xfId="6424" xr:uid="{00000000-0005-0000-0000-00003F2D0000}"/>
    <cellStyle name="Entrada 7 4 6 2 2" xfId="12735" xr:uid="{00000000-0005-0000-0000-0000402D0000}"/>
    <cellStyle name="Entrada 7 4 6 2 2 2" xfId="27843" xr:uid="{00000000-0005-0000-0000-0000412D0000}"/>
    <cellStyle name="Entrada 7 4 6 2 3" xfId="16216" xr:uid="{00000000-0005-0000-0000-0000422D0000}"/>
    <cellStyle name="Entrada 7 4 6 2 3 2" xfId="31324" xr:uid="{00000000-0005-0000-0000-0000432D0000}"/>
    <cellStyle name="Entrada 7 4 6 2 4" xfId="21532" xr:uid="{00000000-0005-0000-0000-0000442D0000}"/>
    <cellStyle name="Entrada 7 4 6 3" xfId="10169" xr:uid="{00000000-0005-0000-0000-0000452D0000}"/>
    <cellStyle name="Entrada 7 4 6 3 2" xfId="25277" xr:uid="{00000000-0005-0000-0000-0000462D0000}"/>
    <cellStyle name="Entrada 7 4 6 4" xfId="9133" xr:uid="{00000000-0005-0000-0000-0000472D0000}"/>
    <cellStyle name="Entrada 7 4 6 4 2" xfId="24241" xr:uid="{00000000-0005-0000-0000-0000482D0000}"/>
    <cellStyle name="Entrada 7 4 6 5" xfId="18895" xr:uid="{00000000-0005-0000-0000-0000492D0000}"/>
    <cellStyle name="Entrada 7 4 7" xfId="4164" xr:uid="{00000000-0005-0000-0000-00004A2D0000}"/>
    <cellStyle name="Entrada 7 4 7 2" xfId="6801" xr:uid="{00000000-0005-0000-0000-00004B2D0000}"/>
    <cellStyle name="Entrada 7 4 7 2 2" xfId="13112" xr:uid="{00000000-0005-0000-0000-00004C2D0000}"/>
    <cellStyle name="Entrada 7 4 7 2 2 2" xfId="28220" xr:uid="{00000000-0005-0000-0000-00004D2D0000}"/>
    <cellStyle name="Entrada 7 4 7 2 3" xfId="16786" xr:uid="{00000000-0005-0000-0000-00004E2D0000}"/>
    <cellStyle name="Entrada 7 4 7 2 3 2" xfId="31894" xr:uid="{00000000-0005-0000-0000-00004F2D0000}"/>
    <cellStyle name="Entrada 7 4 7 2 4" xfId="21909" xr:uid="{00000000-0005-0000-0000-0000502D0000}"/>
    <cellStyle name="Entrada 7 4 7 3" xfId="10546" xr:uid="{00000000-0005-0000-0000-0000512D0000}"/>
    <cellStyle name="Entrada 7 4 7 3 2" xfId="25654" xr:uid="{00000000-0005-0000-0000-0000522D0000}"/>
    <cellStyle name="Entrada 7 4 7 4" xfId="7670" xr:uid="{00000000-0005-0000-0000-0000532D0000}"/>
    <cellStyle name="Entrada 7 4 7 4 2" xfId="22778" xr:uid="{00000000-0005-0000-0000-0000542D0000}"/>
    <cellStyle name="Entrada 7 4 7 5" xfId="19272" xr:uid="{00000000-0005-0000-0000-0000552D0000}"/>
    <cellStyle name="Entrada 7 4 8" xfId="4729" xr:uid="{00000000-0005-0000-0000-0000562D0000}"/>
    <cellStyle name="Entrada 7 4 8 2" xfId="11111" xr:uid="{00000000-0005-0000-0000-0000572D0000}"/>
    <cellStyle name="Entrada 7 4 8 2 2" xfId="26219" xr:uid="{00000000-0005-0000-0000-0000582D0000}"/>
    <cellStyle name="Entrada 7 4 8 3" xfId="7977" xr:uid="{00000000-0005-0000-0000-0000592D0000}"/>
    <cellStyle name="Entrada 7 4 8 3 2" xfId="23085" xr:uid="{00000000-0005-0000-0000-00005A2D0000}"/>
    <cellStyle name="Entrada 7 4 8 4" xfId="19837" xr:uid="{00000000-0005-0000-0000-00005B2D0000}"/>
    <cellStyle name="Entrada 7 4 9" xfId="8590" xr:uid="{00000000-0005-0000-0000-00005C2D0000}"/>
    <cellStyle name="Entrada 7 4 9 2" xfId="23698" xr:uid="{00000000-0005-0000-0000-00005D2D0000}"/>
    <cellStyle name="Entrada 7 5" xfId="2029" xr:uid="{00000000-0005-0000-0000-00005E2D0000}"/>
    <cellStyle name="Entrada 7 5 10" xfId="15432" xr:uid="{00000000-0005-0000-0000-00005F2D0000}"/>
    <cellStyle name="Entrada 7 5 10 2" xfId="30540" xr:uid="{00000000-0005-0000-0000-0000602D0000}"/>
    <cellStyle name="Entrada 7 5 11" xfId="17254" xr:uid="{00000000-0005-0000-0000-0000612D0000}"/>
    <cellStyle name="Entrada 7 5 2" xfId="2789" xr:uid="{00000000-0005-0000-0000-0000622D0000}"/>
    <cellStyle name="Entrada 7 5 2 2" xfId="5426" xr:uid="{00000000-0005-0000-0000-0000632D0000}"/>
    <cellStyle name="Entrada 7 5 2 2 2" xfId="16256" xr:uid="{00000000-0005-0000-0000-0000642D0000}"/>
    <cellStyle name="Entrada 7 5 2 2 2 2" xfId="31364" xr:uid="{00000000-0005-0000-0000-0000652D0000}"/>
    <cellStyle name="Entrada 7 5 2 2 3" xfId="20534" xr:uid="{00000000-0005-0000-0000-0000662D0000}"/>
    <cellStyle name="Entrada 7 5 2 3" xfId="15352" xr:uid="{00000000-0005-0000-0000-0000672D0000}"/>
    <cellStyle name="Entrada 7 5 2 3 2" xfId="30460" xr:uid="{00000000-0005-0000-0000-0000682D0000}"/>
    <cellStyle name="Entrada 7 5 2 4" xfId="17897" xr:uid="{00000000-0005-0000-0000-0000692D0000}"/>
    <cellStyle name="Entrada 7 5 3" xfId="3092" xr:uid="{00000000-0005-0000-0000-00006A2D0000}"/>
    <cellStyle name="Entrada 7 5 3 2" xfId="5729" xr:uid="{00000000-0005-0000-0000-00006B2D0000}"/>
    <cellStyle name="Entrada 7 5 3 2 2" xfId="12040" xr:uid="{00000000-0005-0000-0000-00006C2D0000}"/>
    <cellStyle name="Entrada 7 5 3 2 2 2" xfId="27148" xr:uid="{00000000-0005-0000-0000-00006D2D0000}"/>
    <cellStyle name="Entrada 7 5 3 2 3" xfId="7180" xr:uid="{00000000-0005-0000-0000-00006E2D0000}"/>
    <cellStyle name="Entrada 7 5 3 2 3 2" xfId="22288" xr:uid="{00000000-0005-0000-0000-00006F2D0000}"/>
    <cellStyle name="Entrada 7 5 3 2 4" xfId="20837" xr:uid="{00000000-0005-0000-0000-0000702D0000}"/>
    <cellStyle name="Entrada 7 5 3 3" xfId="9474" xr:uid="{00000000-0005-0000-0000-0000712D0000}"/>
    <cellStyle name="Entrada 7 5 3 3 2" xfId="24582" xr:uid="{00000000-0005-0000-0000-0000722D0000}"/>
    <cellStyle name="Entrada 7 5 3 4" xfId="7278" xr:uid="{00000000-0005-0000-0000-0000732D0000}"/>
    <cellStyle name="Entrada 7 5 3 4 2" xfId="22386" xr:uid="{00000000-0005-0000-0000-0000742D0000}"/>
    <cellStyle name="Entrada 7 5 3 5" xfId="18200" xr:uid="{00000000-0005-0000-0000-0000752D0000}"/>
    <cellStyle name="Entrada 7 5 4" xfId="3418" xr:uid="{00000000-0005-0000-0000-0000762D0000}"/>
    <cellStyle name="Entrada 7 5 4 2" xfId="6055" xr:uid="{00000000-0005-0000-0000-0000772D0000}"/>
    <cellStyle name="Entrada 7 5 4 2 2" xfId="12366" xr:uid="{00000000-0005-0000-0000-0000782D0000}"/>
    <cellStyle name="Entrada 7 5 4 2 2 2" xfId="27474" xr:uid="{00000000-0005-0000-0000-0000792D0000}"/>
    <cellStyle name="Entrada 7 5 4 2 3" xfId="8238" xr:uid="{00000000-0005-0000-0000-00007A2D0000}"/>
    <cellStyle name="Entrada 7 5 4 2 3 2" xfId="23346" xr:uid="{00000000-0005-0000-0000-00007B2D0000}"/>
    <cellStyle name="Entrada 7 5 4 2 4" xfId="21163" xr:uid="{00000000-0005-0000-0000-00007C2D0000}"/>
    <cellStyle name="Entrada 7 5 4 3" xfId="9800" xr:uid="{00000000-0005-0000-0000-00007D2D0000}"/>
    <cellStyle name="Entrada 7 5 4 3 2" xfId="24908" xr:uid="{00000000-0005-0000-0000-00007E2D0000}"/>
    <cellStyle name="Entrada 7 5 4 4" xfId="14135" xr:uid="{00000000-0005-0000-0000-00007F2D0000}"/>
    <cellStyle name="Entrada 7 5 4 4 2" xfId="29243" xr:uid="{00000000-0005-0000-0000-0000802D0000}"/>
    <cellStyle name="Entrada 7 5 4 5" xfId="18526" xr:uid="{00000000-0005-0000-0000-0000812D0000}"/>
    <cellStyle name="Entrada 7 5 5" xfId="3724" xr:uid="{00000000-0005-0000-0000-0000822D0000}"/>
    <cellStyle name="Entrada 7 5 5 2" xfId="6361" xr:uid="{00000000-0005-0000-0000-0000832D0000}"/>
    <cellStyle name="Entrada 7 5 5 2 2" xfId="12672" xr:uid="{00000000-0005-0000-0000-0000842D0000}"/>
    <cellStyle name="Entrada 7 5 5 2 2 2" xfId="27780" xr:uid="{00000000-0005-0000-0000-0000852D0000}"/>
    <cellStyle name="Entrada 7 5 5 2 3" xfId="15275" xr:uid="{00000000-0005-0000-0000-0000862D0000}"/>
    <cellStyle name="Entrada 7 5 5 2 3 2" xfId="30383" xr:uid="{00000000-0005-0000-0000-0000872D0000}"/>
    <cellStyle name="Entrada 7 5 5 2 4" xfId="21469" xr:uid="{00000000-0005-0000-0000-0000882D0000}"/>
    <cellStyle name="Entrada 7 5 5 3" xfId="10106" xr:uid="{00000000-0005-0000-0000-0000892D0000}"/>
    <cellStyle name="Entrada 7 5 5 3 2" xfId="25214" xr:uid="{00000000-0005-0000-0000-00008A2D0000}"/>
    <cellStyle name="Entrada 7 5 5 4" xfId="7132" xr:uid="{00000000-0005-0000-0000-00008B2D0000}"/>
    <cellStyle name="Entrada 7 5 5 4 2" xfId="22240" xr:uid="{00000000-0005-0000-0000-00008C2D0000}"/>
    <cellStyle name="Entrada 7 5 5 5" xfId="18832" xr:uid="{00000000-0005-0000-0000-00008D2D0000}"/>
    <cellStyle name="Entrada 7 5 6" xfId="4101" xr:uid="{00000000-0005-0000-0000-00008E2D0000}"/>
    <cellStyle name="Entrada 7 5 6 2" xfId="6738" xr:uid="{00000000-0005-0000-0000-00008F2D0000}"/>
    <cellStyle name="Entrada 7 5 6 2 2" xfId="13049" xr:uid="{00000000-0005-0000-0000-0000902D0000}"/>
    <cellStyle name="Entrada 7 5 6 2 2 2" xfId="28157" xr:uid="{00000000-0005-0000-0000-0000912D0000}"/>
    <cellStyle name="Entrada 7 5 6 2 3" xfId="16723" xr:uid="{00000000-0005-0000-0000-0000922D0000}"/>
    <cellStyle name="Entrada 7 5 6 2 3 2" xfId="31831" xr:uid="{00000000-0005-0000-0000-0000932D0000}"/>
    <cellStyle name="Entrada 7 5 6 2 4" xfId="21846" xr:uid="{00000000-0005-0000-0000-0000942D0000}"/>
    <cellStyle name="Entrada 7 5 6 3" xfId="10483" xr:uid="{00000000-0005-0000-0000-0000952D0000}"/>
    <cellStyle name="Entrada 7 5 6 3 2" xfId="25591" xr:uid="{00000000-0005-0000-0000-0000962D0000}"/>
    <cellStyle name="Entrada 7 5 6 4" xfId="15526" xr:uid="{00000000-0005-0000-0000-0000972D0000}"/>
    <cellStyle name="Entrada 7 5 6 4 2" xfId="30634" xr:uid="{00000000-0005-0000-0000-0000982D0000}"/>
    <cellStyle name="Entrada 7 5 6 5" xfId="19209" xr:uid="{00000000-0005-0000-0000-0000992D0000}"/>
    <cellStyle name="Entrada 7 5 7" xfId="4666" xr:uid="{00000000-0005-0000-0000-00009A2D0000}"/>
    <cellStyle name="Entrada 7 5 7 2" xfId="11048" xr:uid="{00000000-0005-0000-0000-00009B2D0000}"/>
    <cellStyle name="Entrada 7 5 7 2 2" xfId="26156" xr:uid="{00000000-0005-0000-0000-00009C2D0000}"/>
    <cellStyle name="Entrada 7 5 7 3" xfId="15337" xr:uid="{00000000-0005-0000-0000-00009D2D0000}"/>
    <cellStyle name="Entrada 7 5 7 3 2" xfId="30445" xr:uid="{00000000-0005-0000-0000-00009E2D0000}"/>
    <cellStyle name="Entrada 7 5 7 4" xfId="19774" xr:uid="{00000000-0005-0000-0000-00009F2D0000}"/>
    <cellStyle name="Entrada 7 5 8" xfId="8527" xr:uid="{00000000-0005-0000-0000-0000A02D0000}"/>
    <cellStyle name="Entrada 7 5 8 2" xfId="23635" xr:uid="{00000000-0005-0000-0000-0000A12D0000}"/>
    <cellStyle name="Entrada 7 5 9" xfId="13638" xr:uid="{00000000-0005-0000-0000-0000A22D0000}"/>
    <cellStyle name="Entrada 7 5 9 2" xfId="28746" xr:uid="{00000000-0005-0000-0000-0000A32D0000}"/>
    <cellStyle name="Entrada 8" xfId="1157" xr:uid="{00000000-0005-0000-0000-0000A42D0000}"/>
    <cellStyle name="Entrada 8 2" xfId="1873" xr:uid="{00000000-0005-0000-0000-0000A52D0000}"/>
    <cellStyle name="Entrada 8 2 10" xfId="8374" xr:uid="{00000000-0005-0000-0000-0000A62D0000}"/>
    <cellStyle name="Entrada 8 2 10 2" xfId="23482" xr:uid="{00000000-0005-0000-0000-0000A72D0000}"/>
    <cellStyle name="Entrada 8 2 11" xfId="14928" xr:uid="{00000000-0005-0000-0000-0000A82D0000}"/>
    <cellStyle name="Entrada 8 2 11 2" xfId="30036" xr:uid="{00000000-0005-0000-0000-0000A92D0000}"/>
    <cellStyle name="Entrada 8 2 12" xfId="15763" xr:uid="{00000000-0005-0000-0000-0000AA2D0000}"/>
    <cellStyle name="Entrada 8 2 12 2" xfId="30871" xr:uid="{00000000-0005-0000-0000-0000AB2D0000}"/>
    <cellStyle name="Entrada 8 2 13" xfId="17098" xr:uid="{00000000-0005-0000-0000-0000AC2D0000}"/>
    <cellStyle name="Entrada 8 2 2" xfId="2433" xr:uid="{00000000-0005-0000-0000-0000AD2D0000}"/>
    <cellStyle name="Entrada 8 2 2 2" xfId="5070" xr:uid="{00000000-0005-0000-0000-0000AE2D0000}"/>
    <cellStyle name="Entrada 8 2 2 2 2" xfId="11434" xr:uid="{00000000-0005-0000-0000-0000AF2D0000}"/>
    <cellStyle name="Entrada 8 2 2 2 2 2" xfId="26542" xr:uid="{00000000-0005-0000-0000-0000B02D0000}"/>
    <cellStyle name="Entrada 8 2 2 2 3" xfId="11767" xr:uid="{00000000-0005-0000-0000-0000B12D0000}"/>
    <cellStyle name="Entrada 8 2 2 2 3 2" xfId="26875" xr:uid="{00000000-0005-0000-0000-0000B22D0000}"/>
    <cellStyle name="Entrada 8 2 2 2 4" xfId="20178" xr:uid="{00000000-0005-0000-0000-0000B32D0000}"/>
    <cellStyle name="Entrada 8 2 2 3" xfId="8900" xr:uid="{00000000-0005-0000-0000-0000B42D0000}"/>
    <cellStyle name="Entrada 8 2 2 3 2" xfId="24008" xr:uid="{00000000-0005-0000-0000-0000B52D0000}"/>
    <cellStyle name="Entrada 8 2 3" xfId="2663" xr:uid="{00000000-0005-0000-0000-0000B62D0000}"/>
    <cellStyle name="Entrada 8 2 3 2" xfId="5300" xr:uid="{00000000-0005-0000-0000-0000B72D0000}"/>
    <cellStyle name="Entrada 8 2 3 2 2" xfId="8062" xr:uid="{00000000-0005-0000-0000-0000B82D0000}"/>
    <cellStyle name="Entrada 8 2 3 2 2 2" xfId="23170" xr:uid="{00000000-0005-0000-0000-0000B92D0000}"/>
    <cellStyle name="Entrada 8 2 3 2 3" xfId="20408" xr:uid="{00000000-0005-0000-0000-0000BA2D0000}"/>
    <cellStyle name="Entrada 8 2 3 3" xfId="11797" xr:uid="{00000000-0005-0000-0000-0000BB2D0000}"/>
    <cellStyle name="Entrada 8 2 3 3 2" xfId="26905" xr:uid="{00000000-0005-0000-0000-0000BC2D0000}"/>
    <cellStyle name="Entrada 8 2 3 4" xfId="17771" xr:uid="{00000000-0005-0000-0000-0000BD2D0000}"/>
    <cellStyle name="Entrada 8 2 4" xfId="2967" xr:uid="{00000000-0005-0000-0000-0000BE2D0000}"/>
    <cellStyle name="Entrada 8 2 4 2" xfId="5604" xr:uid="{00000000-0005-0000-0000-0000BF2D0000}"/>
    <cellStyle name="Entrada 8 2 4 2 2" xfId="11915" xr:uid="{00000000-0005-0000-0000-0000C02D0000}"/>
    <cellStyle name="Entrada 8 2 4 2 2 2" xfId="27023" xr:uid="{00000000-0005-0000-0000-0000C12D0000}"/>
    <cellStyle name="Entrada 8 2 4 2 3" xfId="13688" xr:uid="{00000000-0005-0000-0000-0000C22D0000}"/>
    <cellStyle name="Entrada 8 2 4 2 3 2" xfId="28796" xr:uid="{00000000-0005-0000-0000-0000C32D0000}"/>
    <cellStyle name="Entrada 8 2 4 2 4" xfId="20712" xr:uid="{00000000-0005-0000-0000-0000C42D0000}"/>
    <cellStyle name="Entrada 8 2 4 3" xfId="9349" xr:uid="{00000000-0005-0000-0000-0000C52D0000}"/>
    <cellStyle name="Entrada 8 2 4 3 2" xfId="24457" xr:uid="{00000000-0005-0000-0000-0000C62D0000}"/>
    <cellStyle name="Entrada 8 2 4 4" xfId="8165" xr:uid="{00000000-0005-0000-0000-0000C72D0000}"/>
    <cellStyle name="Entrada 8 2 4 4 2" xfId="23273" xr:uid="{00000000-0005-0000-0000-0000C82D0000}"/>
    <cellStyle name="Entrada 8 2 4 5" xfId="18075" xr:uid="{00000000-0005-0000-0000-0000C92D0000}"/>
    <cellStyle name="Entrada 8 2 5" xfId="3293" xr:uid="{00000000-0005-0000-0000-0000CA2D0000}"/>
    <cellStyle name="Entrada 8 2 5 2" xfId="5930" xr:uid="{00000000-0005-0000-0000-0000CB2D0000}"/>
    <cellStyle name="Entrada 8 2 5 2 2" xfId="12241" xr:uid="{00000000-0005-0000-0000-0000CC2D0000}"/>
    <cellStyle name="Entrada 8 2 5 2 2 2" xfId="27349" xr:uid="{00000000-0005-0000-0000-0000CD2D0000}"/>
    <cellStyle name="Entrada 8 2 5 2 3" xfId="14637" xr:uid="{00000000-0005-0000-0000-0000CE2D0000}"/>
    <cellStyle name="Entrada 8 2 5 2 3 2" xfId="29745" xr:uid="{00000000-0005-0000-0000-0000CF2D0000}"/>
    <cellStyle name="Entrada 8 2 5 2 4" xfId="21038" xr:uid="{00000000-0005-0000-0000-0000D02D0000}"/>
    <cellStyle name="Entrada 8 2 5 3" xfId="9675" xr:uid="{00000000-0005-0000-0000-0000D12D0000}"/>
    <cellStyle name="Entrada 8 2 5 3 2" xfId="24783" xr:uid="{00000000-0005-0000-0000-0000D22D0000}"/>
    <cellStyle name="Entrada 8 2 5 4" xfId="14863" xr:uid="{00000000-0005-0000-0000-0000D32D0000}"/>
    <cellStyle name="Entrada 8 2 5 4 2" xfId="29971" xr:uid="{00000000-0005-0000-0000-0000D42D0000}"/>
    <cellStyle name="Entrada 8 2 5 5" xfId="18401" xr:uid="{00000000-0005-0000-0000-0000D52D0000}"/>
    <cellStyle name="Entrada 8 2 6" xfId="3599" xr:uid="{00000000-0005-0000-0000-0000D62D0000}"/>
    <cellStyle name="Entrada 8 2 6 2" xfId="6236" xr:uid="{00000000-0005-0000-0000-0000D72D0000}"/>
    <cellStyle name="Entrada 8 2 6 2 2" xfId="12547" xr:uid="{00000000-0005-0000-0000-0000D82D0000}"/>
    <cellStyle name="Entrada 8 2 6 2 2 2" xfId="27655" xr:uid="{00000000-0005-0000-0000-0000D92D0000}"/>
    <cellStyle name="Entrada 8 2 6 2 3" xfId="16405" xr:uid="{00000000-0005-0000-0000-0000DA2D0000}"/>
    <cellStyle name="Entrada 8 2 6 2 3 2" xfId="31513" xr:uid="{00000000-0005-0000-0000-0000DB2D0000}"/>
    <cellStyle name="Entrada 8 2 6 2 4" xfId="21344" xr:uid="{00000000-0005-0000-0000-0000DC2D0000}"/>
    <cellStyle name="Entrada 8 2 6 3" xfId="9981" xr:uid="{00000000-0005-0000-0000-0000DD2D0000}"/>
    <cellStyle name="Entrada 8 2 6 3 2" xfId="25089" xr:uid="{00000000-0005-0000-0000-0000DE2D0000}"/>
    <cellStyle name="Entrada 8 2 6 4" xfId="15164" xr:uid="{00000000-0005-0000-0000-0000DF2D0000}"/>
    <cellStyle name="Entrada 8 2 6 4 2" xfId="30272" xr:uid="{00000000-0005-0000-0000-0000E02D0000}"/>
    <cellStyle name="Entrada 8 2 6 5" xfId="18707" xr:uid="{00000000-0005-0000-0000-0000E12D0000}"/>
    <cellStyle name="Entrada 8 2 7" xfId="3945" xr:uid="{00000000-0005-0000-0000-0000E22D0000}"/>
    <cellStyle name="Entrada 8 2 7 2" xfId="6582" xr:uid="{00000000-0005-0000-0000-0000E32D0000}"/>
    <cellStyle name="Entrada 8 2 7 2 2" xfId="12893" xr:uid="{00000000-0005-0000-0000-0000E42D0000}"/>
    <cellStyle name="Entrada 8 2 7 2 2 2" xfId="28001" xr:uid="{00000000-0005-0000-0000-0000E52D0000}"/>
    <cellStyle name="Entrada 8 2 7 2 3" xfId="16598" xr:uid="{00000000-0005-0000-0000-0000E62D0000}"/>
    <cellStyle name="Entrada 8 2 7 2 3 2" xfId="31706" xr:uid="{00000000-0005-0000-0000-0000E72D0000}"/>
    <cellStyle name="Entrada 8 2 7 2 4" xfId="21690" xr:uid="{00000000-0005-0000-0000-0000E82D0000}"/>
    <cellStyle name="Entrada 8 2 7 3" xfId="10327" xr:uid="{00000000-0005-0000-0000-0000E92D0000}"/>
    <cellStyle name="Entrada 8 2 7 3 2" xfId="25435" xr:uid="{00000000-0005-0000-0000-0000EA2D0000}"/>
    <cellStyle name="Entrada 8 2 7 4" xfId="14699" xr:uid="{00000000-0005-0000-0000-0000EB2D0000}"/>
    <cellStyle name="Entrada 8 2 7 4 2" xfId="29807" xr:uid="{00000000-0005-0000-0000-0000EC2D0000}"/>
    <cellStyle name="Entrada 8 2 7 5" xfId="19053" xr:uid="{00000000-0005-0000-0000-0000ED2D0000}"/>
    <cellStyle name="Entrada 8 2 8" xfId="4292" xr:uid="{00000000-0005-0000-0000-0000EE2D0000}"/>
    <cellStyle name="Entrada 8 2 8 2" xfId="6929" xr:uid="{00000000-0005-0000-0000-0000EF2D0000}"/>
    <cellStyle name="Entrada 8 2 8 2 2" xfId="13240" xr:uid="{00000000-0005-0000-0000-0000F02D0000}"/>
    <cellStyle name="Entrada 8 2 8 2 2 2" xfId="28348" xr:uid="{00000000-0005-0000-0000-0000F12D0000}"/>
    <cellStyle name="Entrada 8 2 8 2 3" xfId="16904" xr:uid="{00000000-0005-0000-0000-0000F22D0000}"/>
    <cellStyle name="Entrada 8 2 8 2 3 2" xfId="32012" xr:uid="{00000000-0005-0000-0000-0000F32D0000}"/>
    <cellStyle name="Entrada 8 2 8 2 4" xfId="22037" xr:uid="{00000000-0005-0000-0000-0000F42D0000}"/>
    <cellStyle name="Entrada 8 2 8 3" xfId="10674" xr:uid="{00000000-0005-0000-0000-0000F52D0000}"/>
    <cellStyle name="Entrada 8 2 8 3 2" xfId="25782" xr:uid="{00000000-0005-0000-0000-0000F62D0000}"/>
    <cellStyle name="Entrada 8 2 8 4" xfId="14512" xr:uid="{00000000-0005-0000-0000-0000F72D0000}"/>
    <cellStyle name="Entrada 8 2 8 4 2" xfId="29620" xr:uid="{00000000-0005-0000-0000-0000F82D0000}"/>
    <cellStyle name="Entrada 8 2 8 5" xfId="19400" xr:uid="{00000000-0005-0000-0000-0000F92D0000}"/>
    <cellStyle name="Entrada 8 2 9" xfId="4510" xr:uid="{00000000-0005-0000-0000-0000FA2D0000}"/>
    <cellStyle name="Entrada 8 2 9 2" xfId="10892" xr:uid="{00000000-0005-0000-0000-0000FB2D0000}"/>
    <cellStyle name="Entrada 8 2 9 2 2" xfId="26000" xr:uid="{00000000-0005-0000-0000-0000FC2D0000}"/>
    <cellStyle name="Entrada 8 2 9 3" xfId="15827" xr:uid="{00000000-0005-0000-0000-0000FD2D0000}"/>
    <cellStyle name="Entrada 8 2 9 3 2" xfId="30935" xr:uid="{00000000-0005-0000-0000-0000FE2D0000}"/>
    <cellStyle name="Entrada 8 2 9 4" xfId="19618" xr:uid="{00000000-0005-0000-0000-0000FF2D0000}"/>
    <cellStyle name="Entrada 8 3" xfId="1856" xr:uid="{00000000-0005-0000-0000-0000002E0000}"/>
    <cellStyle name="Entrada 8 3 10" xfId="15503" xr:uid="{00000000-0005-0000-0000-0000012E0000}"/>
    <cellStyle name="Entrada 8 3 10 2" xfId="30611" xr:uid="{00000000-0005-0000-0000-0000022E0000}"/>
    <cellStyle name="Entrada 8 3 11" xfId="13532" xr:uid="{00000000-0005-0000-0000-0000032E0000}"/>
    <cellStyle name="Entrada 8 3 11 2" xfId="28640" xr:uid="{00000000-0005-0000-0000-0000042E0000}"/>
    <cellStyle name="Entrada 8 3 12" xfId="17081" xr:uid="{00000000-0005-0000-0000-0000052E0000}"/>
    <cellStyle name="Entrada 8 3 2" xfId="2416" xr:uid="{00000000-0005-0000-0000-0000062E0000}"/>
    <cellStyle name="Entrada 8 3 2 2" xfId="5053" xr:uid="{00000000-0005-0000-0000-0000072E0000}"/>
    <cellStyle name="Entrada 8 3 2 2 2" xfId="11417" xr:uid="{00000000-0005-0000-0000-0000082E0000}"/>
    <cellStyle name="Entrada 8 3 2 2 2 2" xfId="26525" xr:uid="{00000000-0005-0000-0000-0000092E0000}"/>
    <cellStyle name="Entrada 8 3 2 2 3" xfId="14856" xr:uid="{00000000-0005-0000-0000-00000A2E0000}"/>
    <cellStyle name="Entrada 8 3 2 2 3 2" xfId="29964" xr:uid="{00000000-0005-0000-0000-00000B2E0000}"/>
    <cellStyle name="Entrada 8 3 2 2 4" xfId="20161" xr:uid="{00000000-0005-0000-0000-00000C2E0000}"/>
    <cellStyle name="Entrada 8 3 2 3" xfId="8883" xr:uid="{00000000-0005-0000-0000-00000D2E0000}"/>
    <cellStyle name="Entrada 8 3 2 3 2" xfId="23991" xr:uid="{00000000-0005-0000-0000-00000E2E0000}"/>
    <cellStyle name="Entrada 8 3 2 4" xfId="13614" xr:uid="{00000000-0005-0000-0000-00000F2E0000}"/>
    <cellStyle name="Entrada 8 3 2 4 2" xfId="28722" xr:uid="{00000000-0005-0000-0000-0000102E0000}"/>
    <cellStyle name="Entrada 8 3 2 5" xfId="15541" xr:uid="{00000000-0005-0000-0000-0000112E0000}"/>
    <cellStyle name="Entrada 8 3 2 5 2" xfId="30649" xr:uid="{00000000-0005-0000-0000-0000122E0000}"/>
    <cellStyle name="Entrada 8 3 2 6" xfId="17607" xr:uid="{00000000-0005-0000-0000-0000132E0000}"/>
    <cellStyle name="Entrada 8 3 3" xfId="2204" xr:uid="{00000000-0005-0000-0000-0000142E0000}"/>
    <cellStyle name="Entrada 8 3 3 2" xfId="4841" xr:uid="{00000000-0005-0000-0000-0000152E0000}"/>
    <cellStyle name="Entrada 8 3 3 2 2" xfId="14032" xr:uid="{00000000-0005-0000-0000-0000162E0000}"/>
    <cellStyle name="Entrada 8 3 3 2 2 2" xfId="29140" xr:uid="{00000000-0005-0000-0000-0000172E0000}"/>
    <cellStyle name="Entrada 8 3 3 2 3" xfId="19949" xr:uid="{00000000-0005-0000-0000-0000182E0000}"/>
    <cellStyle name="Entrada 8 3 3 3" xfId="14943" xr:uid="{00000000-0005-0000-0000-0000192E0000}"/>
    <cellStyle name="Entrada 8 3 3 3 2" xfId="30051" xr:uid="{00000000-0005-0000-0000-00001A2E0000}"/>
    <cellStyle name="Entrada 8 3 3 4" xfId="17429" xr:uid="{00000000-0005-0000-0000-00001B2E0000}"/>
    <cellStyle name="Entrada 8 3 4" xfId="2950" xr:uid="{00000000-0005-0000-0000-00001C2E0000}"/>
    <cellStyle name="Entrada 8 3 4 2" xfId="5587" xr:uid="{00000000-0005-0000-0000-00001D2E0000}"/>
    <cellStyle name="Entrada 8 3 4 2 2" xfId="11898" xr:uid="{00000000-0005-0000-0000-00001E2E0000}"/>
    <cellStyle name="Entrada 8 3 4 2 2 2" xfId="27006" xr:uid="{00000000-0005-0000-0000-00001F2E0000}"/>
    <cellStyle name="Entrada 8 3 4 2 3" xfId="14721" xr:uid="{00000000-0005-0000-0000-0000202E0000}"/>
    <cellStyle name="Entrada 8 3 4 2 3 2" xfId="29829" xr:uid="{00000000-0005-0000-0000-0000212E0000}"/>
    <cellStyle name="Entrada 8 3 4 2 4" xfId="20695" xr:uid="{00000000-0005-0000-0000-0000222E0000}"/>
    <cellStyle name="Entrada 8 3 4 3" xfId="9332" xr:uid="{00000000-0005-0000-0000-0000232E0000}"/>
    <cellStyle name="Entrada 8 3 4 3 2" xfId="24440" xr:uid="{00000000-0005-0000-0000-0000242E0000}"/>
    <cellStyle name="Entrada 8 3 4 4" xfId="13657" xr:uid="{00000000-0005-0000-0000-0000252E0000}"/>
    <cellStyle name="Entrada 8 3 4 4 2" xfId="28765" xr:uid="{00000000-0005-0000-0000-0000262E0000}"/>
    <cellStyle name="Entrada 8 3 4 5" xfId="18058" xr:uid="{00000000-0005-0000-0000-0000272E0000}"/>
    <cellStyle name="Entrada 8 3 5" xfId="3276" xr:uid="{00000000-0005-0000-0000-0000282E0000}"/>
    <cellStyle name="Entrada 8 3 5 2" xfId="5913" xr:uid="{00000000-0005-0000-0000-0000292E0000}"/>
    <cellStyle name="Entrada 8 3 5 2 2" xfId="12224" xr:uid="{00000000-0005-0000-0000-00002A2E0000}"/>
    <cellStyle name="Entrada 8 3 5 2 2 2" xfId="27332" xr:uid="{00000000-0005-0000-0000-00002B2E0000}"/>
    <cellStyle name="Entrada 8 3 5 2 3" xfId="14386" xr:uid="{00000000-0005-0000-0000-00002C2E0000}"/>
    <cellStyle name="Entrada 8 3 5 2 3 2" xfId="29494" xr:uid="{00000000-0005-0000-0000-00002D2E0000}"/>
    <cellStyle name="Entrada 8 3 5 2 4" xfId="21021" xr:uid="{00000000-0005-0000-0000-00002E2E0000}"/>
    <cellStyle name="Entrada 8 3 5 3" xfId="9658" xr:uid="{00000000-0005-0000-0000-00002F2E0000}"/>
    <cellStyle name="Entrada 8 3 5 3 2" xfId="24766" xr:uid="{00000000-0005-0000-0000-0000302E0000}"/>
    <cellStyle name="Entrada 8 3 5 4" xfId="14485" xr:uid="{00000000-0005-0000-0000-0000312E0000}"/>
    <cellStyle name="Entrada 8 3 5 4 2" xfId="29593" xr:uid="{00000000-0005-0000-0000-0000322E0000}"/>
    <cellStyle name="Entrada 8 3 5 5" xfId="18384" xr:uid="{00000000-0005-0000-0000-0000332E0000}"/>
    <cellStyle name="Entrada 8 3 6" xfId="3582" xr:uid="{00000000-0005-0000-0000-0000342E0000}"/>
    <cellStyle name="Entrada 8 3 6 2" xfId="6219" xr:uid="{00000000-0005-0000-0000-0000352E0000}"/>
    <cellStyle name="Entrada 8 3 6 2 2" xfId="12530" xr:uid="{00000000-0005-0000-0000-0000362E0000}"/>
    <cellStyle name="Entrada 8 3 6 2 2 2" xfId="27638" xr:uid="{00000000-0005-0000-0000-0000372E0000}"/>
    <cellStyle name="Entrada 8 3 6 2 3" xfId="15688" xr:uid="{00000000-0005-0000-0000-0000382E0000}"/>
    <cellStyle name="Entrada 8 3 6 2 3 2" xfId="30796" xr:uid="{00000000-0005-0000-0000-0000392E0000}"/>
    <cellStyle name="Entrada 8 3 6 2 4" xfId="21327" xr:uid="{00000000-0005-0000-0000-00003A2E0000}"/>
    <cellStyle name="Entrada 8 3 6 3" xfId="9964" xr:uid="{00000000-0005-0000-0000-00003B2E0000}"/>
    <cellStyle name="Entrada 8 3 6 3 2" xfId="25072" xr:uid="{00000000-0005-0000-0000-00003C2E0000}"/>
    <cellStyle name="Entrada 8 3 6 4" xfId="13963" xr:uid="{00000000-0005-0000-0000-00003D2E0000}"/>
    <cellStyle name="Entrada 8 3 6 4 2" xfId="29071" xr:uid="{00000000-0005-0000-0000-00003E2E0000}"/>
    <cellStyle name="Entrada 8 3 6 5" xfId="18690" xr:uid="{00000000-0005-0000-0000-00003F2E0000}"/>
    <cellStyle name="Entrada 8 3 7" xfId="3928" xr:uid="{00000000-0005-0000-0000-0000402E0000}"/>
    <cellStyle name="Entrada 8 3 7 2" xfId="6565" xr:uid="{00000000-0005-0000-0000-0000412E0000}"/>
    <cellStyle name="Entrada 8 3 7 2 2" xfId="12876" xr:uid="{00000000-0005-0000-0000-0000422E0000}"/>
    <cellStyle name="Entrada 8 3 7 2 2 2" xfId="27984" xr:uid="{00000000-0005-0000-0000-0000432E0000}"/>
    <cellStyle name="Entrada 8 3 7 2 3" xfId="16581" xr:uid="{00000000-0005-0000-0000-0000442E0000}"/>
    <cellStyle name="Entrada 8 3 7 2 3 2" xfId="31689" xr:uid="{00000000-0005-0000-0000-0000452E0000}"/>
    <cellStyle name="Entrada 8 3 7 2 4" xfId="21673" xr:uid="{00000000-0005-0000-0000-0000462E0000}"/>
    <cellStyle name="Entrada 8 3 7 3" xfId="10310" xr:uid="{00000000-0005-0000-0000-0000472E0000}"/>
    <cellStyle name="Entrada 8 3 7 3 2" xfId="25418" xr:uid="{00000000-0005-0000-0000-0000482E0000}"/>
    <cellStyle name="Entrada 8 3 7 4" xfId="7089" xr:uid="{00000000-0005-0000-0000-0000492E0000}"/>
    <cellStyle name="Entrada 8 3 7 4 2" xfId="22197" xr:uid="{00000000-0005-0000-0000-00004A2E0000}"/>
    <cellStyle name="Entrada 8 3 7 5" xfId="19036" xr:uid="{00000000-0005-0000-0000-00004B2E0000}"/>
    <cellStyle name="Entrada 8 3 8" xfId="4493" xr:uid="{00000000-0005-0000-0000-00004C2E0000}"/>
    <cellStyle name="Entrada 8 3 8 2" xfId="10875" xr:uid="{00000000-0005-0000-0000-00004D2E0000}"/>
    <cellStyle name="Entrada 8 3 8 2 2" xfId="25983" xr:uid="{00000000-0005-0000-0000-00004E2E0000}"/>
    <cellStyle name="Entrada 8 3 8 3" xfId="16521" xr:uid="{00000000-0005-0000-0000-00004F2E0000}"/>
    <cellStyle name="Entrada 8 3 8 3 2" xfId="31629" xr:uid="{00000000-0005-0000-0000-0000502E0000}"/>
    <cellStyle name="Entrada 8 3 8 4" xfId="19601" xr:uid="{00000000-0005-0000-0000-0000512E0000}"/>
    <cellStyle name="Entrada 8 3 9" xfId="8357" xr:uid="{00000000-0005-0000-0000-0000522E0000}"/>
    <cellStyle name="Entrada 8 3 9 2" xfId="23465" xr:uid="{00000000-0005-0000-0000-0000532E0000}"/>
    <cellStyle name="Entrada 8 4" xfId="2093" xr:uid="{00000000-0005-0000-0000-0000542E0000}"/>
    <cellStyle name="Entrada 8 4 10" xfId="15716" xr:uid="{00000000-0005-0000-0000-0000552E0000}"/>
    <cellStyle name="Entrada 8 4 10 2" xfId="30824" xr:uid="{00000000-0005-0000-0000-0000562E0000}"/>
    <cellStyle name="Entrada 8 4 11" xfId="14947" xr:uid="{00000000-0005-0000-0000-0000572E0000}"/>
    <cellStyle name="Entrada 8 4 11 2" xfId="30055" xr:uid="{00000000-0005-0000-0000-0000582E0000}"/>
    <cellStyle name="Entrada 8 4 12" xfId="17318" xr:uid="{00000000-0005-0000-0000-0000592E0000}"/>
    <cellStyle name="Entrada 8 4 2" xfId="2583" xr:uid="{00000000-0005-0000-0000-00005A2E0000}"/>
    <cellStyle name="Entrada 8 4 2 2" xfId="5220" xr:uid="{00000000-0005-0000-0000-00005B2E0000}"/>
    <cellStyle name="Entrada 8 4 2 2 2" xfId="11584" xr:uid="{00000000-0005-0000-0000-00005C2E0000}"/>
    <cellStyle name="Entrada 8 4 2 2 2 2" xfId="26692" xr:uid="{00000000-0005-0000-0000-00005D2E0000}"/>
    <cellStyle name="Entrada 8 4 2 2 3" xfId="7737" xr:uid="{00000000-0005-0000-0000-00005E2E0000}"/>
    <cellStyle name="Entrada 8 4 2 2 3 2" xfId="22845" xr:uid="{00000000-0005-0000-0000-00005F2E0000}"/>
    <cellStyle name="Entrada 8 4 2 2 4" xfId="20328" xr:uid="{00000000-0005-0000-0000-0000602E0000}"/>
    <cellStyle name="Entrada 8 4 2 3" xfId="9050" xr:uid="{00000000-0005-0000-0000-0000612E0000}"/>
    <cellStyle name="Entrada 8 4 2 3 2" xfId="24158" xr:uid="{00000000-0005-0000-0000-0000622E0000}"/>
    <cellStyle name="Entrada 8 4 2 4" xfId="15557" xr:uid="{00000000-0005-0000-0000-0000632E0000}"/>
    <cellStyle name="Entrada 8 4 2 4 2" xfId="30665" xr:uid="{00000000-0005-0000-0000-0000642E0000}"/>
    <cellStyle name="Entrada 8 4 2 5" xfId="13996" xr:uid="{00000000-0005-0000-0000-0000652E0000}"/>
    <cellStyle name="Entrada 8 4 2 5 2" xfId="29104" xr:uid="{00000000-0005-0000-0000-0000662E0000}"/>
    <cellStyle name="Entrada 8 4 2 6" xfId="17691" xr:uid="{00000000-0005-0000-0000-0000672E0000}"/>
    <cellStyle name="Entrada 8 4 3" xfId="2853" xr:uid="{00000000-0005-0000-0000-0000682E0000}"/>
    <cellStyle name="Entrada 8 4 3 2" xfId="5490" xr:uid="{00000000-0005-0000-0000-0000692E0000}"/>
    <cellStyle name="Entrada 8 4 3 2 2" xfId="15141" xr:uid="{00000000-0005-0000-0000-00006A2E0000}"/>
    <cellStyle name="Entrada 8 4 3 2 2 2" xfId="30249" xr:uid="{00000000-0005-0000-0000-00006B2E0000}"/>
    <cellStyle name="Entrada 8 4 3 2 3" xfId="20598" xr:uid="{00000000-0005-0000-0000-00006C2E0000}"/>
    <cellStyle name="Entrada 8 4 3 3" xfId="14539" xr:uid="{00000000-0005-0000-0000-00006D2E0000}"/>
    <cellStyle name="Entrada 8 4 3 3 2" xfId="29647" xr:uid="{00000000-0005-0000-0000-00006E2E0000}"/>
    <cellStyle name="Entrada 8 4 3 4" xfId="17961" xr:uid="{00000000-0005-0000-0000-00006F2E0000}"/>
    <cellStyle name="Entrada 8 4 4" xfId="3156" xr:uid="{00000000-0005-0000-0000-0000702E0000}"/>
    <cellStyle name="Entrada 8 4 4 2" xfId="5793" xr:uid="{00000000-0005-0000-0000-0000712E0000}"/>
    <cellStyle name="Entrada 8 4 4 2 2" xfId="12104" xr:uid="{00000000-0005-0000-0000-0000722E0000}"/>
    <cellStyle name="Entrada 8 4 4 2 2 2" xfId="27212" xr:uid="{00000000-0005-0000-0000-0000732E0000}"/>
    <cellStyle name="Entrada 8 4 4 2 3" xfId="15361" xr:uid="{00000000-0005-0000-0000-0000742E0000}"/>
    <cellStyle name="Entrada 8 4 4 2 3 2" xfId="30469" xr:uid="{00000000-0005-0000-0000-0000752E0000}"/>
    <cellStyle name="Entrada 8 4 4 2 4" xfId="20901" xr:uid="{00000000-0005-0000-0000-0000762E0000}"/>
    <cellStyle name="Entrada 8 4 4 3" xfId="9538" xr:uid="{00000000-0005-0000-0000-0000772E0000}"/>
    <cellStyle name="Entrada 8 4 4 3 2" xfId="24646" xr:uid="{00000000-0005-0000-0000-0000782E0000}"/>
    <cellStyle name="Entrada 8 4 4 4" xfId="14677" xr:uid="{00000000-0005-0000-0000-0000792E0000}"/>
    <cellStyle name="Entrada 8 4 4 4 2" xfId="29785" xr:uid="{00000000-0005-0000-0000-00007A2E0000}"/>
    <cellStyle name="Entrada 8 4 4 5" xfId="18264" xr:uid="{00000000-0005-0000-0000-00007B2E0000}"/>
    <cellStyle name="Entrada 8 4 5" xfId="3482" xr:uid="{00000000-0005-0000-0000-00007C2E0000}"/>
    <cellStyle name="Entrada 8 4 5 2" xfId="6119" xr:uid="{00000000-0005-0000-0000-00007D2E0000}"/>
    <cellStyle name="Entrada 8 4 5 2 2" xfId="12430" xr:uid="{00000000-0005-0000-0000-00007E2E0000}"/>
    <cellStyle name="Entrada 8 4 5 2 2 2" xfId="27538" xr:uid="{00000000-0005-0000-0000-00007F2E0000}"/>
    <cellStyle name="Entrada 8 4 5 2 3" xfId="15537" xr:uid="{00000000-0005-0000-0000-0000802E0000}"/>
    <cellStyle name="Entrada 8 4 5 2 3 2" xfId="30645" xr:uid="{00000000-0005-0000-0000-0000812E0000}"/>
    <cellStyle name="Entrada 8 4 5 2 4" xfId="21227" xr:uid="{00000000-0005-0000-0000-0000822E0000}"/>
    <cellStyle name="Entrada 8 4 5 3" xfId="9864" xr:uid="{00000000-0005-0000-0000-0000832E0000}"/>
    <cellStyle name="Entrada 8 4 5 3 2" xfId="24972" xr:uid="{00000000-0005-0000-0000-0000842E0000}"/>
    <cellStyle name="Entrada 8 4 5 4" xfId="14916" xr:uid="{00000000-0005-0000-0000-0000852E0000}"/>
    <cellStyle name="Entrada 8 4 5 4 2" xfId="30024" xr:uid="{00000000-0005-0000-0000-0000862E0000}"/>
    <cellStyle name="Entrada 8 4 5 5" xfId="18590" xr:uid="{00000000-0005-0000-0000-0000872E0000}"/>
    <cellStyle name="Entrada 8 4 6" xfId="3788" xr:uid="{00000000-0005-0000-0000-0000882E0000}"/>
    <cellStyle name="Entrada 8 4 6 2" xfId="6425" xr:uid="{00000000-0005-0000-0000-0000892E0000}"/>
    <cellStyle name="Entrada 8 4 6 2 2" xfId="12736" xr:uid="{00000000-0005-0000-0000-00008A2E0000}"/>
    <cellStyle name="Entrada 8 4 6 2 2 2" xfId="27844" xr:uid="{00000000-0005-0000-0000-00008B2E0000}"/>
    <cellStyle name="Entrada 8 4 6 2 3" xfId="16380" xr:uid="{00000000-0005-0000-0000-00008C2E0000}"/>
    <cellStyle name="Entrada 8 4 6 2 3 2" xfId="31488" xr:uid="{00000000-0005-0000-0000-00008D2E0000}"/>
    <cellStyle name="Entrada 8 4 6 2 4" xfId="21533" xr:uid="{00000000-0005-0000-0000-00008E2E0000}"/>
    <cellStyle name="Entrada 8 4 6 3" xfId="10170" xr:uid="{00000000-0005-0000-0000-00008F2E0000}"/>
    <cellStyle name="Entrada 8 4 6 3 2" xfId="25278" xr:uid="{00000000-0005-0000-0000-0000902E0000}"/>
    <cellStyle name="Entrada 8 4 6 4" xfId="14580" xr:uid="{00000000-0005-0000-0000-0000912E0000}"/>
    <cellStyle name="Entrada 8 4 6 4 2" xfId="29688" xr:uid="{00000000-0005-0000-0000-0000922E0000}"/>
    <cellStyle name="Entrada 8 4 6 5" xfId="18896" xr:uid="{00000000-0005-0000-0000-0000932E0000}"/>
    <cellStyle name="Entrada 8 4 7" xfId="4165" xr:uid="{00000000-0005-0000-0000-0000942E0000}"/>
    <cellStyle name="Entrada 8 4 7 2" xfId="6802" xr:uid="{00000000-0005-0000-0000-0000952E0000}"/>
    <cellStyle name="Entrada 8 4 7 2 2" xfId="13113" xr:uid="{00000000-0005-0000-0000-0000962E0000}"/>
    <cellStyle name="Entrada 8 4 7 2 2 2" xfId="28221" xr:uid="{00000000-0005-0000-0000-0000972E0000}"/>
    <cellStyle name="Entrada 8 4 7 2 3" xfId="16787" xr:uid="{00000000-0005-0000-0000-0000982E0000}"/>
    <cellStyle name="Entrada 8 4 7 2 3 2" xfId="31895" xr:uid="{00000000-0005-0000-0000-0000992E0000}"/>
    <cellStyle name="Entrada 8 4 7 2 4" xfId="21910" xr:uid="{00000000-0005-0000-0000-00009A2E0000}"/>
    <cellStyle name="Entrada 8 4 7 3" xfId="10547" xr:uid="{00000000-0005-0000-0000-00009B2E0000}"/>
    <cellStyle name="Entrada 8 4 7 3 2" xfId="25655" xr:uid="{00000000-0005-0000-0000-00009C2E0000}"/>
    <cellStyle name="Entrada 8 4 7 4" xfId="14054" xr:uid="{00000000-0005-0000-0000-00009D2E0000}"/>
    <cellStyle name="Entrada 8 4 7 4 2" xfId="29162" xr:uid="{00000000-0005-0000-0000-00009E2E0000}"/>
    <cellStyle name="Entrada 8 4 7 5" xfId="19273" xr:uid="{00000000-0005-0000-0000-00009F2E0000}"/>
    <cellStyle name="Entrada 8 4 8" xfId="4730" xr:uid="{00000000-0005-0000-0000-0000A02E0000}"/>
    <cellStyle name="Entrada 8 4 8 2" xfId="11112" xr:uid="{00000000-0005-0000-0000-0000A12E0000}"/>
    <cellStyle name="Entrada 8 4 8 2 2" xfId="26220" xr:uid="{00000000-0005-0000-0000-0000A22E0000}"/>
    <cellStyle name="Entrada 8 4 8 3" xfId="15216" xr:uid="{00000000-0005-0000-0000-0000A32E0000}"/>
    <cellStyle name="Entrada 8 4 8 3 2" xfId="30324" xr:uid="{00000000-0005-0000-0000-0000A42E0000}"/>
    <cellStyle name="Entrada 8 4 8 4" xfId="19838" xr:uid="{00000000-0005-0000-0000-0000A52E0000}"/>
    <cellStyle name="Entrada 8 4 9" xfId="8591" xr:uid="{00000000-0005-0000-0000-0000A62E0000}"/>
    <cellStyle name="Entrada 8 4 9 2" xfId="23699" xr:uid="{00000000-0005-0000-0000-0000A72E0000}"/>
    <cellStyle name="Entrada 8 5" xfId="2028" xr:uid="{00000000-0005-0000-0000-0000A82E0000}"/>
    <cellStyle name="Entrada 8 5 10" xfId="15830" xr:uid="{00000000-0005-0000-0000-0000A92E0000}"/>
    <cellStyle name="Entrada 8 5 10 2" xfId="30938" xr:uid="{00000000-0005-0000-0000-0000AA2E0000}"/>
    <cellStyle name="Entrada 8 5 11" xfId="17253" xr:uid="{00000000-0005-0000-0000-0000AB2E0000}"/>
    <cellStyle name="Entrada 8 5 2" xfId="2788" xr:uid="{00000000-0005-0000-0000-0000AC2E0000}"/>
    <cellStyle name="Entrada 8 5 2 2" xfId="5425" xr:uid="{00000000-0005-0000-0000-0000AD2E0000}"/>
    <cellStyle name="Entrada 8 5 2 2 2" xfId="16434" xr:uid="{00000000-0005-0000-0000-0000AE2E0000}"/>
    <cellStyle name="Entrada 8 5 2 2 2 2" xfId="31542" xr:uid="{00000000-0005-0000-0000-0000AF2E0000}"/>
    <cellStyle name="Entrada 8 5 2 2 3" xfId="20533" xr:uid="{00000000-0005-0000-0000-0000B02E0000}"/>
    <cellStyle name="Entrada 8 5 2 3" xfId="16180" xr:uid="{00000000-0005-0000-0000-0000B12E0000}"/>
    <cellStyle name="Entrada 8 5 2 3 2" xfId="31288" xr:uid="{00000000-0005-0000-0000-0000B22E0000}"/>
    <cellStyle name="Entrada 8 5 2 4" xfId="17896" xr:uid="{00000000-0005-0000-0000-0000B32E0000}"/>
    <cellStyle name="Entrada 8 5 3" xfId="3091" xr:uid="{00000000-0005-0000-0000-0000B42E0000}"/>
    <cellStyle name="Entrada 8 5 3 2" xfId="5728" xr:uid="{00000000-0005-0000-0000-0000B52E0000}"/>
    <cellStyle name="Entrada 8 5 3 2 2" xfId="12039" xr:uid="{00000000-0005-0000-0000-0000B62E0000}"/>
    <cellStyle name="Entrada 8 5 3 2 2 2" xfId="27147" xr:uid="{00000000-0005-0000-0000-0000B72E0000}"/>
    <cellStyle name="Entrada 8 5 3 2 3" xfId="7568" xr:uid="{00000000-0005-0000-0000-0000B82E0000}"/>
    <cellStyle name="Entrada 8 5 3 2 3 2" xfId="22676" xr:uid="{00000000-0005-0000-0000-0000B92E0000}"/>
    <cellStyle name="Entrada 8 5 3 2 4" xfId="20836" xr:uid="{00000000-0005-0000-0000-0000BA2E0000}"/>
    <cellStyle name="Entrada 8 5 3 3" xfId="9473" xr:uid="{00000000-0005-0000-0000-0000BB2E0000}"/>
    <cellStyle name="Entrada 8 5 3 3 2" xfId="24581" xr:uid="{00000000-0005-0000-0000-0000BC2E0000}"/>
    <cellStyle name="Entrada 8 5 3 4" xfId="15945" xr:uid="{00000000-0005-0000-0000-0000BD2E0000}"/>
    <cellStyle name="Entrada 8 5 3 4 2" xfId="31053" xr:uid="{00000000-0005-0000-0000-0000BE2E0000}"/>
    <cellStyle name="Entrada 8 5 3 5" xfId="18199" xr:uid="{00000000-0005-0000-0000-0000BF2E0000}"/>
    <cellStyle name="Entrada 8 5 4" xfId="3417" xr:uid="{00000000-0005-0000-0000-0000C02E0000}"/>
    <cellStyle name="Entrada 8 5 4 2" xfId="6054" xr:uid="{00000000-0005-0000-0000-0000C12E0000}"/>
    <cellStyle name="Entrada 8 5 4 2 2" xfId="12365" xr:uid="{00000000-0005-0000-0000-0000C22E0000}"/>
    <cellStyle name="Entrada 8 5 4 2 2 2" xfId="27473" xr:uid="{00000000-0005-0000-0000-0000C32E0000}"/>
    <cellStyle name="Entrada 8 5 4 2 3" xfId="15364" xr:uid="{00000000-0005-0000-0000-0000C42E0000}"/>
    <cellStyle name="Entrada 8 5 4 2 3 2" xfId="30472" xr:uid="{00000000-0005-0000-0000-0000C52E0000}"/>
    <cellStyle name="Entrada 8 5 4 2 4" xfId="21162" xr:uid="{00000000-0005-0000-0000-0000C62E0000}"/>
    <cellStyle name="Entrada 8 5 4 3" xfId="9799" xr:uid="{00000000-0005-0000-0000-0000C72E0000}"/>
    <cellStyle name="Entrada 8 5 4 3 2" xfId="24907" xr:uid="{00000000-0005-0000-0000-0000C82E0000}"/>
    <cellStyle name="Entrada 8 5 4 4" xfId="9131" xr:uid="{00000000-0005-0000-0000-0000C92E0000}"/>
    <cellStyle name="Entrada 8 5 4 4 2" xfId="24239" xr:uid="{00000000-0005-0000-0000-0000CA2E0000}"/>
    <cellStyle name="Entrada 8 5 4 5" xfId="18525" xr:uid="{00000000-0005-0000-0000-0000CB2E0000}"/>
    <cellStyle name="Entrada 8 5 5" xfId="3723" xr:uid="{00000000-0005-0000-0000-0000CC2E0000}"/>
    <cellStyle name="Entrada 8 5 5 2" xfId="6360" xr:uid="{00000000-0005-0000-0000-0000CD2E0000}"/>
    <cellStyle name="Entrada 8 5 5 2 2" xfId="12671" xr:uid="{00000000-0005-0000-0000-0000CE2E0000}"/>
    <cellStyle name="Entrada 8 5 5 2 2 2" xfId="27779" xr:uid="{00000000-0005-0000-0000-0000CF2E0000}"/>
    <cellStyle name="Entrada 8 5 5 2 3" xfId="14573" xr:uid="{00000000-0005-0000-0000-0000D02E0000}"/>
    <cellStyle name="Entrada 8 5 5 2 3 2" xfId="29681" xr:uid="{00000000-0005-0000-0000-0000D12E0000}"/>
    <cellStyle name="Entrada 8 5 5 2 4" xfId="21468" xr:uid="{00000000-0005-0000-0000-0000D22E0000}"/>
    <cellStyle name="Entrada 8 5 5 3" xfId="10105" xr:uid="{00000000-0005-0000-0000-0000D32E0000}"/>
    <cellStyle name="Entrada 8 5 5 3 2" xfId="25213" xr:uid="{00000000-0005-0000-0000-0000D42E0000}"/>
    <cellStyle name="Entrada 8 5 5 4" xfId="15898" xr:uid="{00000000-0005-0000-0000-0000D52E0000}"/>
    <cellStyle name="Entrada 8 5 5 4 2" xfId="31006" xr:uid="{00000000-0005-0000-0000-0000D62E0000}"/>
    <cellStyle name="Entrada 8 5 5 5" xfId="18831" xr:uid="{00000000-0005-0000-0000-0000D72E0000}"/>
    <cellStyle name="Entrada 8 5 6" xfId="4100" xr:uid="{00000000-0005-0000-0000-0000D82E0000}"/>
    <cellStyle name="Entrada 8 5 6 2" xfId="6737" xr:uid="{00000000-0005-0000-0000-0000D92E0000}"/>
    <cellStyle name="Entrada 8 5 6 2 2" xfId="13048" xr:uid="{00000000-0005-0000-0000-0000DA2E0000}"/>
    <cellStyle name="Entrada 8 5 6 2 2 2" xfId="28156" xr:uid="{00000000-0005-0000-0000-0000DB2E0000}"/>
    <cellStyle name="Entrada 8 5 6 2 3" xfId="16722" xr:uid="{00000000-0005-0000-0000-0000DC2E0000}"/>
    <cellStyle name="Entrada 8 5 6 2 3 2" xfId="31830" xr:uid="{00000000-0005-0000-0000-0000DD2E0000}"/>
    <cellStyle name="Entrada 8 5 6 2 4" xfId="21845" xr:uid="{00000000-0005-0000-0000-0000DE2E0000}"/>
    <cellStyle name="Entrada 8 5 6 3" xfId="10482" xr:uid="{00000000-0005-0000-0000-0000DF2E0000}"/>
    <cellStyle name="Entrada 8 5 6 3 2" xfId="25590" xr:uid="{00000000-0005-0000-0000-0000E02E0000}"/>
    <cellStyle name="Entrada 8 5 6 4" xfId="7504" xr:uid="{00000000-0005-0000-0000-0000E12E0000}"/>
    <cellStyle name="Entrada 8 5 6 4 2" xfId="22612" xr:uid="{00000000-0005-0000-0000-0000E22E0000}"/>
    <cellStyle name="Entrada 8 5 6 5" xfId="19208" xr:uid="{00000000-0005-0000-0000-0000E32E0000}"/>
    <cellStyle name="Entrada 8 5 7" xfId="4665" xr:uid="{00000000-0005-0000-0000-0000E42E0000}"/>
    <cellStyle name="Entrada 8 5 7 2" xfId="11047" xr:uid="{00000000-0005-0000-0000-0000E52E0000}"/>
    <cellStyle name="Entrada 8 5 7 2 2" xfId="26155" xr:uid="{00000000-0005-0000-0000-0000E62E0000}"/>
    <cellStyle name="Entrada 8 5 7 3" xfId="13608" xr:uid="{00000000-0005-0000-0000-0000E72E0000}"/>
    <cellStyle name="Entrada 8 5 7 3 2" xfId="28716" xr:uid="{00000000-0005-0000-0000-0000E82E0000}"/>
    <cellStyle name="Entrada 8 5 7 4" xfId="19773" xr:uid="{00000000-0005-0000-0000-0000E92E0000}"/>
    <cellStyle name="Entrada 8 5 8" xfId="8526" xr:uid="{00000000-0005-0000-0000-0000EA2E0000}"/>
    <cellStyle name="Entrada 8 5 8 2" xfId="23634" xr:uid="{00000000-0005-0000-0000-0000EB2E0000}"/>
    <cellStyle name="Entrada 8 5 9" xfId="14336" xr:uid="{00000000-0005-0000-0000-0000EC2E0000}"/>
    <cellStyle name="Entrada 8 5 9 2" xfId="29444" xr:uid="{00000000-0005-0000-0000-0000ED2E0000}"/>
    <cellStyle name="Entrada 9" xfId="1158" xr:uid="{00000000-0005-0000-0000-0000EE2E0000}"/>
    <cellStyle name="Entrada 9 10" xfId="1159" xr:uid="{00000000-0005-0000-0000-0000EF2E0000}"/>
    <cellStyle name="Entrada 9 11" xfId="1160" xr:uid="{00000000-0005-0000-0000-0000F02E0000}"/>
    <cellStyle name="Entrada 9 12" xfId="1161" xr:uid="{00000000-0005-0000-0000-0000F12E0000}"/>
    <cellStyle name="Entrada 9 13" xfId="1162" xr:uid="{00000000-0005-0000-0000-0000F22E0000}"/>
    <cellStyle name="Entrada 9 14" xfId="1163" xr:uid="{00000000-0005-0000-0000-0000F32E0000}"/>
    <cellStyle name="Entrada 9 15" xfId="1164" xr:uid="{00000000-0005-0000-0000-0000F42E0000}"/>
    <cellStyle name="Entrada 9 16" xfId="1165" xr:uid="{00000000-0005-0000-0000-0000F52E0000}"/>
    <cellStyle name="Entrada 9 17" xfId="1166" xr:uid="{00000000-0005-0000-0000-0000F62E0000}"/>
    <cellStyle name="Entrada 9 18" xfId="1167" xr:uid="{00000000-0005-0000-0000-0000F72E0000}"/>
    <cellStyle name="Entrada 9 19" xfId="1168" xr:uid="{00000000-0005-0000-0000-0000F82E0000}"/>
    <cellStyle name="Entrada 9 2" xfId="1169" xr:uid="{00000000-0005-0000-0000-0000F92E0000}"/>
    <cellStyle name="Entrada 9 20" xfId="1170" xr:uid="{00000000-0005-0000-0000-0000FA2E0000}"/>
    <cellStyle name="Entrada 9 21" xfId="1171" xr:uid="{00000000-0005-0000-0000-0000FB2E0000}"/>
    <cellStyle name="Entrada 9 22" xfId="1172" xr:uid="{00000000-0005-0000-0000-0000FC2E0000}"/>
    <cellStyle name="Entrada 9 23" xfId="1874" xr:uid="{00000000-0005-0000-0000-0000FD2E0000}"/>
    <cellStyle name="Entrada 9 23 10" xfId="8375" xr:uid="{00000000-0005-0000-0000-0000FE2E0000}"/>
    <cellStyle name="Entrada 9 23 10 2" xfId="23483" xr:uid="{00000000-0005-0000-0000-0000FF2E0000}"/>
    <cellStyle name="Entrada 9 23 11" xfId="14504" xr:uid="{00000000-0005-0000-0000-0000002F0000}"/>
    <cellStyle name="Entrada 9 23 11 2" xfId="29612" xr:uid="{00000000-0005-0000-0000-0000012F0000}"/>
    <cellStyle name="Entrada 9 23 12" xfId="7790" xr:uid="{00000000-0005-0000-0000-0000022F0000}"/>
    <cellStyle name="Entrada 9 23 12 2" xfId="22898" xr:uid="{00000000-0005-0000-0000-0000032F0000}"/>
    <cellStyle name="Entrada 9 23 13" xfId="17099" xr:uid="{00000000-0005-0000-0000-0000042F0000}"/>
    <cellStyle name="Entrada 9 23 2" xfId="2434" xr:uid="{00000000-0005-0000-0000-0000052F0000}"/>
    <cellStyle name="Entrada 9 23 2 2" xfId="5071" xr:uid="{00000000-0005-0000-0000-0000062F0000}"/>
    <cellStyle name="Entrada 9 23 2 2 2" xfId="11435" xr:uid="{00000000-0005-0000-0000-0000072F0000}"/>
    <cellStyle name="Entrada 9 23 2 2 2 2" xfId="26543" xr:uid="{00000000-0005-0000-0000-0000082F0000}"/>
    <cellStyle name="Entrada 9 23 2 2 3" xfId="13523" xr:uid="{00000000-0005-0000-0000-0000092F0000}"/>
    <cellStyle name="Entrada 9 23 2 2 3 2" xfId="28631" xr:uid="{00000000-0005-0000-0000-00000A2F0000}"/>
    <cellStyle name="Entrada 9 23 2 2 4" xfId="20179" xr:uid="{00000000-0005-0000-0000-00000B2F0000}"/>
    <cellStyle name="Entrada 9 23 2 3" xfId="8901" xr:uid="{00000000-0005-0000-0000-00000C2F0000}"/>
    <cellStyle name="Entrada 9 23 2 3 2" xfId="24009" xr:uid="{00000000-0005-0000-0000-00000D2F0000}"/>
    <cellStyle name="Entrada 9 23 3" xfId="2664" xr:uid="{00000000-0005-0000-0000-00000E2F0000}"/>
    <cellStyle name="Entrada 9 23 3 2" xfId="5301" xr:uid="{00000000-0005-0000-0000-00000F2F0000}"/>
    <cellStyle name="Entrada 9 23 3 2 2" xfId="8079" xr:uid="{00000000-0005-0000-0000-0000102F0000}"/>
    <cellStyle name="Entrada 9 23 3 2 2 2" xfId="23187" xr:uid="{00000000-0005-0000-0000-0000112F0000}"/>
    <cellStyle name="Entrada 9 23 3 2 3" xfId="20409" xr:uid="{00000000-0005-0000-0000-0000122F0000}"/>
    <cellStyle name="Entrada 9 23 3 3" xfId="8145" xr:uid="{00000000-0005-0000-0000-0000132F0000}"/>
    <cellStyle name="Entrada 9 23 3 3 2" xfId="23253" xr:uid="{00000000-0005-0000-0000-0000142F0000}"/>
    <cellStyle name="Entrada 9 23 3 4" xfId="17772" xr:uid="{00000000-0005-0000-0000-0000152F0000}"/>
    <cellStyle name="Entrada 9 23 4" xfId="2968" xr:uid="{00000000-0005-0000-0000-0000162F0000}"/>
    <cellStyle name="Entrada 9 23 4 2" xfId="5605" xr:uid="{00000000-0005-0000-0000-0000172F0000}"/>
    <cellStyle name="Entrada 9 23 4 2 2" xfId="11916" xr:uid="{00000000-0005-0000-0000-0000182F0000}"/>
    <cellStyle name="Entrada 9 23 4 2 2 2" xfId="27024" xr:uid="{00000000-0005-0000-0000-0000192F0000}"/>
    <cellStyle name="Entrada 9 23 4 2 3" xfId="8090" xr:uid="{00000000-0005-0000-0000-00001A2F0000}"/>
    <cellStyle name="Entrada 9 23 4 2 3 2" xfId="23198" xr:uid="{00000000-0005-0000-0000-00001B2F0000}"/>
    <cellStyle name="Entrada 9 23 4 2 4" xfId="20713" xr:uid="{00000000-0005-0000-0000-00001C2F0000}"/>
    <cellStyle name="Entrada 9 23 4 3" xfId="9350" xr:uid="{00000000-0005-0000-0000-00001D2F0000}"/>
    <cellStyle name="Entrada 9 23 4 3 2" xfId="24458" xr:uid="{00000000-0005-0000-0000-00001E2F0000}"/>
    <cellStyle name="Entrada 9 23 4 4" xfId="13393" xr:uid="{00000000-0005-0000-0000-00001F2F0000}"/>
    <cellStyle name="Entrada 9 23 4 4 2" xfId="28501" xr:uid="{00000000-0005-0000-0000-0000202F0000}"/>
    <cellStyle name="Entrada 9 23 4 5" xfId="18076" xr:uid="{00000000-0005-0000-0000-0000212F0000}"/>
    <cellStyle name="Entrada 9 23 5" xfId="3294" xr:uid="{00000000-0005-0000-0000-0000222F0000}"/>
    <cellStyle name="Entrada 9 23 5 2" xfId="5931" xr:uid="{00000000-0005-0000-0000-0000232F0000}"/>
    <cellStyle name="Entrada 9 23 5 2 2" xfId="12242" xr:uid="{00000000-0005-0000-0000-0000242F0000}"/>
    <cellStyle name="Entrada 9 23 5 2 2 2" xfId="27350" xr:uid="{00000000-0005-0000-0000-0000252F0000}"/>
    <cellStyle name="Entrada 9 23 5 2 3" xfId="15709" xr:uid="{00000000-0005-0000-0000-0000262F0000}"/>
    <cellStyle name="Entrada 9 23 5 2 3 2" xfId="30817" xr:uid="{00000000-0005-0000-0000-0000272F0000}"/>
    <cellStyle name="Entrada 9 23 5 2 4" xfId="21039" xr:uid="{00000000-0005-0000-0000-0000282F0000}"/>
    <cellStyle name="Entrada 9 23 5 3" xfId="9676" xr:uid="{00000000-0005-0000-0000-0000292F0000}"/>
    <cellStyle name="Entrada 9 23 5 3 2" xfId="24784" xr:uid="{00000000-0005-0000-0000-00002A2F0000}"/>
    <cellStyle name="Entrada 9 23 5 4" xfId="14181" xr:uid="{00000000-0005-0000-0000-00002B2F0000}"/>
    <cellStyle name="Entrada 9 23 5 4 2" xfId="29289" xr:uid="{00000000-0005-0000-0000-00002C2F0000}"/>
    <cellStyle name="Entrada 9 23 5 5" xfId="18402" xr:uid="{00000000-0005-0000-0000-00002D2F0000}"/>
    <cellStyle name="Entrada 9 23 6" xfId="3600" xr:uid="{00000000-0005-0000-0000-00002E2F0000}"/>
    <cellStyle name="Entrada 9 23 6 2" xfId="6237" xr:uid="{00000000-0005-0000-0000-00002F2F0000}"/>
    <cellStyle name="Entrada 9 23 6 2 2" xfId="12548" xr:uid="{00000000-0005-0000-0000-0000302F0000}"/>
    <cellStyle name="Entrada 9 23 6 2 2 2" xfId="27656" xr:uid="{00000000-0005-0000-0000-0000312F0000}"/>
    <cellStyle name="Entrada 9 23 6 2 3" xfId="15741" xr:uid="{00000000-0005-0000-0000-0000322F0000}"/>
    <cellStyle name="Entrada 9 23 6 2 3 2" xfId="30849" xr:uid="{00000000-0005-0000-0000-0000332F0000}"/>
    <cellStyle name="Entrada 9 23 6 2 4" xfId="21345" xr:uid="{00000000-0005-0000-0000-0000342F0000}"/>
    <cellStyle name="Entrada 9 23 6 3" xfId="9982" xr:uid="{00000000-0005-0000-0000-0000352F0000}"/>
    <cellStyle name="Entrada 9 23 6 3 2" xfId="25090" xr:uid="{00000000-0005-0000-0000-0000362F0000}"/>
    <cellStyle name="Entrada 9 23 6 4" xfId="8054" xr:uid="{00000000-0005-0000-0000-0000372F0000}"/>
    <cellStyle name="Entrada 9 23 6 4 2" xfId="23162" xr:uid="{00000000-0005-0000-0000-0000382F0000}"/>
    <cellStyle name="Entrada 9 23 6 5" xfId="18708" xr:uid="{00000000-0005-0000-0000-0000392F0000}"/>
    <cellStyle name="Entrada 9 23 7" xfId="3946" xr:uid="{00000000-0005-0000-0000-00003A2F0000}"/>
    <cellStyle name="Entrada 9 23 7 2" xfId="6583" xr:uid="{00000000-0005-0000-0000-00003B2F0000}"/>
    <cellStyle name="Entrada 9 23 7 2 2" xfId="12894" xr:uid="{00000000-0005-0000-0000-00003C2F0000}"/>
    <cellStyle name="Entrada 9 23 7 2 2 2" xfId="28002" xr:uid="{00000000-0005-0000-0000-00003D2F0000}"/>
    <cellStyle name="Entrada 9 23 7 2 3" xfId="16599" xr:uid="{00000000-0005-0000-0000-00003E2F0000}"/>
    <cellStyle name="Entrada 9 23 7 2 3 2" xfId="31707" xr:uid="{00000000-0005-0000-0000-00003F2F0000}"/>
    <cellStyle name="Entrada 9 23 7 2 4" xfId="21691" xr:uid="{00000000-0005-0000-0000-0000402F0000}"/>
    <cellStyle name="Entrada 9 23 7 3" xfId="10328" xr:uid="{00000000-0005-0000-0000-0000412F0000}"/>
    <cellStyle name="Entrada 9 23 7 3 2" xfId="25436" xr:uid="{00000000-0005-0000-0000-0000422F0000}"/>
    <cellStyle name="Entrada 9 23 7 4" xfId="7961" xr:uid="{00000000-0005-0000-0000-0000432F0000}"/>
    <cellStyle name="Entrada 9 23 7 4 2" xfId="23069" xr:uid="{00000000-0005-0000-0000-0000442F0000}"/>
    <cellStyle name="Entrada 9 23 7 5" xfId="19054" xr:uid="{00000000-0005-0000-0000-0000452F0000}"/>
    <cellStyle name="Entrada 9 23 8" xfId="4293" xr:uid="{00000000-0005-0000-0000-0000462F0000}"/>
    <cellStyle name="Entrada 9 23 8 2" xfId="6930" xr:uid="{00000000-0005-0000-0000-0000472F0000}"/>
    <cellStyle name="Entrada 9 23 8 2 2" xfId="13241" xr:uid="{00000000-0005-0000-0000-0000482F0000}"/>
    <cellStyle name="Entrada 9 23 8 2 2 2" xfId="28349" xr:uid="{00000000-0005-0000-0000-0000492F0000}"/>
    <cellStyle name="Entrada 9 23 8 2 3" xfId="16905" xr:uid="{00000000-0005-0000-0000-00004A2F0000}"/>
    <cellStyle name="Entrada 9 23 8 2 3 2" xfId="32013" xr:uid="{00000000-0005-0000-0000-00004B2F0000}"/>
    <cellStyle name="Entrada 9 23 8 2 4" xfId="22038" xr:uid="{00000000-0005-0000-0000-00004C2F0000}"/>
    <cellStyle name="Entrada 9 23 8 3" xfId="10675" xr:uid="{00000000-0005-0000-0000-00004D2F0000}"/>
    <cellStyle name="Entrada 9 23 8 3 2" xfId="25783" xr:uid="{00000000-0005-0000-0000-00004E2F0000}"/>
    <cellStyle name="Entrada 9 23 8 4" xfId="14688" xr:uid="{00000000-0005-0000-0000-00004F2F0000}"/>
    <cellStyle name="Entrada 9 23 8 4 2" xfId="29796" xr:uid="{00000000-0005-0000-0000-0000502F0000}"/>
    <cellStyle name="Entrada 9 23 8 5" xfId="19401" xr:uid="{00000000-0005-0000-0000-0000512F0000}"/>
    <cellStyle name="Entrada 9 23 9" xfId="4511" xr:uid="{00000000-0005-0000-0000-0000522F0000}"/>
    <cellStyle name="Entrada 9 23 9 2" xfId="10893" xr:uid="{00000000-0005-0000-0000-0000532F0000}"/>
    <cellStyle name="Entrada 9 23 9 2 2" xfId="26001" xr:uid="{00000000-0005-0000-0000-0000542F0000}"/>
    <cellStyle name="Entrada 9 23 9 3" xfId="14105" xr:uid="{00000000-0005-0000-0000-0000552F0000}"/>
    <cellStyle name="Entrada 9 23 9 3 2" xfId="29213" xr:uid="{00000000-0005-0000-0000-0000562F0000}"/>
    <cellStyle name="Entrada 9 23 9 4" xfId="19619" xr:uid="{00000000-0005-0000-0000-0000572F0000}"/>
    <cellStyle name="Entrada 9 24" xfId="1857" xr:uid="{00000000-0005-0000-0000-0000582F0000}"/>
    <cellStyle name="Entrada 9 24 10" xfId="15393" xr:uid="{00000000-0005-0000-0000-0000592F0000}"/>
    <cellStyle name="Entrada 9 24 10 2" xfId="30501" xr:uid="{00000000-0005-0000-0000-00005A2F0000}"/>
    <cellStyle name="Entrada 9 24 11" xfId="13587" xr:uid="{00000000-0005-0000-0000-00005B2F0000}"/>
    <cellStyle name="Entrada 9 24 11 2" xfId="28695" xr:uid="{00000000-0005-0000-0000-00005C2F0000}"/>
    <cellStyle name="Entrada 9 24 12" xfId="17082" xr:uid="{00000000-0005-0000-0000-00005D2F0000}"/>
    <cellStyle name="Entrada 9 24 2" xfId="2417" xr:uid="{00000000-0005-0000-0000-00005E2F0000}"/>
    <cellStyle name="Entrada 9 24 2 2" xfId="5054" xr:uid="{00000000-0005-0000-0000-00005F2F0000}"/>
    <cellStyle name="Entrada 9 24 2 2 2" xfId="11418" xr:uid="{00000000-0005-0000-0000-0000602F0000}"/>
    <cellStyle name="Entrada 9 24 2 2 2 2" xfId="26526" xr:uid="{00000000-0005-0000-0000-0000612F0000}"/>
    <cellStyle name="Entrada 9 24 2 2 3" xfId="15942" xr:uid="{00000000-0005-0000-0000-0000622F0000}"/>
    <cellStyle name="Entrada 9 24 2 2 3 2" xfId="31050" xr:uid="{00000000-0005-0000-0000-0000632F0000}"/>
    <cellStyle name="Entrada 9 24 2 2 4" xfId="20162" xr:uid="{00000000-0005-0000-0000-0000642F0000}"/>
    <cellStyle name="Entrada 9 24 2 3" xfId="8884" xr:uid="{00000000-0005-0000-0000-0000652F0000}"/>
    <cellStyle name="Entrada 9 24 2 3 2" xfId="23992" xr:uid="{00000000-0005-0000-0000-0000662F0000}"/>
    <cellStyle name="Entrada 9 24 2 4" xfId="13581" xr:uid="{00000000-0005-0000-0000-0000672F0000}"/>
    <cellStyle name="Entrada 9 24 2 4 2" xfId="28689" xr:uid="{00000000-0005-0000-0000-0000682F0000}"/>
    <cellStyle name="Entrada 9 24 2 5" xfId="8017" xr:uid="{00000000-0005-0000-0000-0000692F0000}"/>
    <cellStyle name="Entrada 9 24 2 5 2" xfId="23125" xr:uid="{00000000-0005-0000-0000-00006A2F0000}"/>
    <cellStyle name="Entrada 9 24 2 6" xfId="17608" xr:uid="{00000000-0005-0000-0000-00006B2F0000}"/>
    <cellStyle name="Entrada 9 24 3" xfId="2203" xr:uid="{00000000-0005-0000-0000-00006C2F0000}"/>
    <cellStyle name="Entrada 9 24 3 2" xfId="4840" xr:uid="{00000000-0005-0000-0000-00006D2F0000}"/>
    <cellStyle name="Entrada 9 24 3 2 2" xfId="16520" xr:uid="{00000000-0005-0000-0000-00006E2F0000}"/>
    <cellStyle name="Entrada 9 24 3 2 2 2" xfId="31628" xr:uid="{00000000-0005-0000-0000-00006F2F0000}"/>
    <cellStyle name="Entrada 9 24 3 2 3" xfId="19948" xr:uid="{00000000-0005-0000-0000-0000702F0000}"/>
    <cellStyle name="Entrada 9 24 3 3" xfId="14156" xr:uid="{00000000-0005-0000-0000-0000712F0000}"/>
    <cellStyle name="Entrada 9 24 3 3 2" xfId="29264" xr:uid="{00000000-0005-0000-0000-0000722F0000}"/>
    <cellStyle name="Entrada 9 24 3 4" xfId="17428" xr:uid="{00000000-0005-0000-0000-0000732F0000}"/>
    <cellStyle name="Entrada 9 24 4" xfId="2951" xr:uid="{00000000-0005-0000-0000-0000742F0000}"/>
    <cellStyle name="Entrada 9 24 4 2" xfId="5588" xr:uid="{00000000-0005-0000-0000-0000752F0000}"/>
    <cellStyle name="Entrada 9 24 4 2 2" xfId="11899" xr:uid="{00000000-0005-0000-0000-0000762F0000}"/>
    <cellStyle name="Entrada 9 24 4 2 2 2" xfId="27007" xr:uid="{00000000-0005-0000-0000-0000772F0000}"/>
    <cellStyle name="Entrada 9 24 4 2 3" xfId="15373" xr:uid="{00000000-0005-0000-0000-0000782F0000}"/>
    <cellStyle name="Entrada 9 24 4 2 3 2" xfId="30481" xr:uid="{00000000-0005-0000-0000-0000792F0000}"/>
    <cellStyle name="Entrada 9 24 4 2 4" xfId="20696" xr:uid="{00000000-0005-0000-0000-00007A2F0000}"/>
    <cellStyle name="Entrada 9 24 4 3" xfId="9333" xr:uid="{00000000-0005-0000-0000-00007B2F0000}"/>
    <cellStyle name="Entrada 9 24 4 3 2" xfId="24441" xr:uid="{00000000-0005-0000-0000-00007C2F0000}"/>
    <cellStyle name="Entrada 9 24 4 4" xfId="7539" xr:uid="{00000000-0005-0000-0000-00007D2F0000}"/>
    <cellStyle name="Entrada 9 24 4 4 2" xfId="22647" xr:uid="{00000000-0005-0000-0000-00007E2F0000}"/>
    <cellStyle name="Entrada 9 24 4 5" xfId="18059" xr:uid="{00000000-0005-0000-0000-00007F2F0000}"/>
    <cellStyle name="Entrada 9 24 5" xfId="3277" xr:uid="{00000000-0005-0000-0000-0000802F0000}"/>
    <cellStyle name="Entrada 9 24 5 2" xfId="5914" xr:uid="{00000000-0005-0000-0000-0000812F0000}"/>
    <cellStyle name="Entrada 9 24 5 2 2" xfId="12225" xr:uid="{00000000-0005-0000-0000-0000822F0000}"/>
    <cellStyle name="Entrada 9 24 5 2 2 2" xfId="27333" xr:uid="{00000000-0005-0000-0000-0000832F0000}"/>
    <cellStyle name="Entrada 9 24 5 2 3" xfId="7100" xr:uid="{00000000-0005-0000-0000-0000842F0000}"/>
    <cellStyle name="Entrada 9 24 5 2 3 2" xfId="22208" xr:uid="{00000000-0005-0000-0000-0000852F0000}"/>
    <cellStyle name="Entrada 9 24 5 2 4" xfId="21022" xr:uid="{00000000-0005-0000-0000-0000862F0000}"/>
    <cellStyle name="Entrada 9 24 5 3" xfId="9659" xr:uid="{00000000-0005-0000-0000-0000872F0000}"/>
    <cellStyle name="Entrada 9 24 5 3 2" xfId="24767" xr:uid="{00000000-0005-0000-0000-0000882F0000}"/>
    <cellStyle name="Entrada 9 24 5 4" xfId="8170" xr:uid="{00000000-0005-0000-0000-0000892F0000}"/>
    <cellStyle name="Entrada 9 24 5 4 2" xfId="23278" xr:uid="{00000000-0005-0000-0000-00008A2F0000}"/>
    <cellStyle name="Entrada 9 24 5 5" xfId="18385" xr:uid="{00000000-0005-0000-0000-00008B2F0000}"/>
    <cellStyle name="Entrada 9 24 6" xfId="3583" xr:uid="{00000000-0005-0000-0000-00008C2F0000}"/>
    <cellStyle name="Entrada 9 24 6 2" xfId="6220" xr:uid="{00000000-0005-0000-0000-00008D2F0000}"/>
    <cellStyle name="Entrada 9 24 6 2 2" xfId="12531" xr:uid="{00000000-0005-0000-0000-00008E2F0000}"/>
    <cellStyle name="Entrada 9 24 6 2 2 2" xfId="27639" xr:uid="{00000000-0005-0000-0000-00008F2F0000}"/>
    <cellStyle name="Entrada 9 24 6 2 3" xfId="8149" xr:uid="{00000000-0005-0000-0000-0000902F0000}"/>
    <cellStyle name="Entrada 9 24 6 2 3 2" xfId="23257" xr:uid="{00000000-0005-0000-0000-0000912F0000}"/>
    <cellStyle name="Entrada 9 24 6 2 4" xfId="21328" xr:uid="{00000000-0005-0000-0000-0000922F0000}"/>
    <cellStyle name="Entrada 9 24 6 3" xfId="9965" xr:uid="{00000000-0005-0000-0000-0000932F0000}"/>
    <cellStyle name="Entrada 9 24 6 3 2" xfId="25073" xr:uid="{00000000-0005-0000-0000-0000942F0000}"/>
    <cellStyle name="Entrada 9 24 6 4" xfId="9191" xr:uid="{00000000-0005-0000-0000-0000952F0000}"/>
    <cellStyle name="Entrada 9 24 6 4 2" xfId="24299" xr:uid="{00000000-0005-0000-0000-0000962F0000}"/>
    <cellStyle name="Entrada 9 24 6 5" xfId="18691" xr:uid="{00000000-0005-0000-0000-0000972F0000}"/>
    <cellStyle name="Entrada 9 24 7" xfId="3929" xr:uid="{00000000-0005-0000-0000-0000982F0000}"/>
    <cellStyle name="Entrada 9 24 7 2" xfId="6566" xr:uid="{00000000-0005-0000-0000-0000992F0000}"/>
    <cellStyle name="Entrada 9 24 7 2 2" xfId="12877" xr:uid="{00000000-0005-0000-0000-00009A2F0000}"/>
    <cellStyle name="Entrada 9 24 7 2 2 2" xfId="27985" xr:uid="{00000000-0005-0000-0000-00009B2F0000}"/>
    <cellStyle name="Entrada 9 24 7 2 3" xfId="16582" xr:uid="{00000000-0005-0000-0000-00009C2F0000}"/>
    <cellStyle name="Entrada 9 24 7 2 3 2" xfId="31690" xr:uid="{00000000-0005-0000-0000-00009D2F0000}"/>
    <cellStyle name="Entrada 9 24 7 2 4" xfId="21674" xr:uid="{00000000-0005-0000-0000-00009E2F0000}"/>
    <cellStyle name="Entrada 9 24 7 3" xfId="10311" xr:uid="{00000000-0005-0000-0000-00009F2F0000}"/>
    <cellStyle name="Entrada 9 24 7 3 2" xfId="25419" xr:uid="{00000000-0005-0000-0000-0000A02F0000}"/>
    <cellStyle name="Entrada 9 24 7 4" xfId="13609" xr:uid="{00000000-0005-0000-0000-0000A12F0000}"/>
    <cellStyle name="Entrada 9 24 7 4 2" xfId="28717" xr:uid="{00000000-0005-0000-0000-0000A22F0000}"/>
    <cellStyle name="Entrada 9 24 7 5" xfId="19037" xr:uid="{00000000-0005-0000-0000-0000A32F0000}"/>
    <cellStyle name="Entrada 9 24 8" xfId="4494" xr:uid="{00000000-0005-0000-0000-0000A42F0000}"/>
    <cellStyle name="Entrada 9 24 8 2" xfId="10876" xr:uid="{00000000-0005-0000-0000-0000A52F0000}"/>
    <cellStyle name="Entrada 9 24 8 2 2" xfId="25984" xr:uid="{00000000-0005-0000-0000-0000A62F0000}"/>
    <cellStyle name="Entrada 9 24 8 3" xfId="15191" xr:uid="{00000000-0005-0000-0000-0000A72F0000}"/>
    <cellStyle name="Entrada 9 24 8 3 2" xfId="30299" xr:uid="{00000000-0005-0000-0000-0000A82F0000}"/>
    <cellStyle name="Entrada 9 24 8 4" xfId="19602" xr:uid="{00000000-0005-0000-0000-0000A92F0000}"/>
    <cellStyle name="Entrada 9 24 9" xfId="8358" xr:uid="{00000000-0005-0000-0000-0000AA2F0000}"/>
    <cellStyle name="Entrada 9 24 9 2" xfId="23466" xr:uid="{00000000-0005-0000-0000-0000AB2F0000}"/>
    <cellStyle name="Entrada 9 25" xfId="2094" xr:uid="{00000000-0005-0000-0000-0000AC2F0000}"/>
    <cellStyle name="Entrada 9 25 10" xfId="15241" xr:uid="{00000000-0005-0000-0000-0000AD2F0000}"/>
    <cellStyle name="Entrada 9 25 10 2" xfId="30349" xr:uid="{00000000-0005-0000-0000-0000AE2F0000}"/>
    <cellStyle name="Entrada 9 25 11" xfId="16398" xr:uid="{00000000-0005-0000-0000-0000AF2F0000}"/>
    <cellStyle name="Entrada 9 25 11 2" xfId="31506" xr:uid="{00000000-0005-0000-0000-0000B02F0000}"/>
    <cellStyle name="Entrada 9 25 12" xfId="17319" xr:uid="{00000000-0005-0000-0000-0000B12F0000}"/>
    <cellStyle name="Entrada 9 25 2" xfId="2584" xr:uid="{00000000-0005-0000-0000-0000B22F0000}"/>
    <cellStyle name="Entrada 9 25 2 2" xfId="5221" xr:uid="{00000000-0005-0000-0000-0000B32F0000}"/>
    <cellStyle name="Entrada 9 25 2 2 2" xfId="11585" xr:uid="{00000000-0005-0000-0000-0000B42F0000}"/>
    <cellStyle name="Entrada 9 25 2 2 2 2" xfId="26693" xr:uid="{00000000-0005-0000-0000-0000B52F0000}"/>
    <cellStyle name="Entrada 9 25 2 2 3" xfId="11236" xr:uid="{00000000-0005-0000-0000-0000B62F0000}"/>
    <cellStyle name="Entrada 9 25 2 2 3 2" xfId="26344" xr:uid="{00000000-0005-0000-0000-0000B72F0000}"/>
    <cellStyle name="Entrada 9 25 2 2 4" xfId="20329" xr:uid="{00000000-0005-0000-0000-0000B82F0000}"/>
    <cellStyle name="Entrada 9 25 2 3" xfId="9051" xr:uid="{00000000-0005-0000-0000-0000B92F0000}"/>
    <cellStyle name="Entrada 9 25 2 3 2" xfId="24159" xr:uid="{00000000-0005-0000-0000-0000BA2F0000}"/>
    <cellStyle name="Entrada 9 25 2 4" xfId="14102" xr:uid="{00000000-0005-0000-0000-0000BB2F0000}"/>
    <cellStyle name="Entrada 9 25 2 4 2" xfId="29210" xr:uid="{00000000-0005-0000-0000-0000BC2F0000}"/>
    <cellStyle name="Entrada 9 25 2 5" xfId="14624" xr:uid="{00000000-0005-0000-0000-0000BD2F0000}"/>
    <cellStyle name="Entrada 9 25 2 5 2" xfId="29732" xr:uid="{00000000-0005-0000-0000-0000BE2F0000}"/>
    <cellStyle name="Entrada 9 25 2 6" xfId="17692" xr:uid="{00000000-0005-0000-0000-0000BF2F0000}"/>
    <cellStyle name="Entrada 9 25 3" xfId="2854" xr:uid="{00000000-0005-0000-0000-0000C02F0000}"/>
    <cellStyle name="Entrada 9 25 3 2" xfId="5491" xr:uid="{00000000-0005-0000-0000-0000C12F0000}"/>
    <cellStyle name="Entrada 9 25 3 2 2" xfId="7576" xr:uid="{00000000-0005-0000-0000-0000C22F0000}"/>
    <cellStyle name="Entrada 9 25 3 2 2 2" xfId="22684" xr:uid="{00000000-0005-0000-0000-0000C32F0000}"/>
    <cellStyle name="Entrada 9 25 3 2 3" xfId="20599" xr:uid="{00000000-0005-0000-0000-0000C42F0000}"/>
    <cellStyle name="Entrada 9 25 3 3" xfId="8013" xr:uid="{00000000-0005-0000-0000-0000C52F0000}"/>
    <cellStyle name="Entrada 9 25 3 3 2" xfId="23121" xr:uid="{00000000-0005-0000-0000-0000C62F0000}"/>
    <cellStyle name="Entrada 9 25 3 4" xfId="17962" xr:uid="{00000000-0005-0000-0000-0000C72F0000}"/>
    <cellStyle name="Entrada 9 25 4" xfId="3157" xr:uid="{00000000-0005-0000-0000-0000C82F0000}"/>
    <cellStyle name="Entrada 9 25 4 2" xfId="5794" xr:uid="{00000000-0005-0000-0000-0000C92F0000}"/>
    <cellStyle name="Entrada 9 25 4 2 2" xfId="12105" xr:uid="{00000000-0005-0000-0000-0000CA2F0000}"/>
    <cellStyle name="Entrada 9 25 4 2 2 2" xfId="27213" xr:uid="{00000000-0005-0000-0000-0000CB2F0000}"/>
    <cellStyle name="Entrada 9 25 4 2 3" xfId="14506" xr:uid="{00000000-0005-0000-0000-0000CC2F0000}"/>
    <cellStyle name="Entrada 9 25 4 2 3 2" xfId="29614" xr:uid="{00000000-0005-0000-0000-0000CD2F0000}"/>
    <cellStyle name="Entrada 9 25 4 2 4" xfId="20902" xr:uid="{00000000-0005-0000-0000-0000CE2F0000}"/>
    <cellStyle name="Entrada 9 25 4 3" xfId="9539" xr:uid="{00000000-0005-0000-0000-0000CF2F0000}"/>
    <cellStyle name="Entrada 9 25 4 3 2" xfId="24647" xr:uid="{00000000-0005-0000-0000-0000D02F0000}"/>
    <cellStyle name="Entrada 9 25 4 4" xfId="8713" xr:uid="{00000000-0005-0000-0000-0000D12F0000}"/>
    <cellStyle name="Entrada 9 25 4 4 2" xfId="23821" xr:uid="{00000000-0005-0000-0000-0000D22F0000}"/>
    <cellStyle name="Entrada 9 25 4 5" xfId="18265" xr:uid="{00000000-0005-0000-0000-0000D32F0000}"/>
    <cellStyle name="Entrada 9 25 5" xfId="3483" xr:uid="{00000000-0005-0000-0000-0000D42F0000}"/>
    <cellStyle name="Entrada 9 25 5 2" xfId="6120" xr:uid="{00000000-0005-0000-0000-0000D52F0000}"/>
    <cellStyle name="Entrada 9 25 5 2 2" xfId="12431" xr:uid="{00000000-0005-0000-0000-0000D62F0000}"/>
    <cellStyle name="Entrada 9 25 5 2 2 2" xfId="27539" xr:uid="{00000000-0005-0000-0000-0000D72F0000}"/>
    <cellStyle name="Entrada 9 25 5 2 3" xfId="13703" xr:uid="{00000000-0005-0000-0000-0000D82F0000}"/>
    <cellStyle name="Entrada 9 25 5 2 3 2" xfId="28811" xr:uid="{00000000-0005-0000-0000-0000D92F0000}"/>
    <cellStyle name="Entrada 9 25 5 2 4" xfId="21228" xr:uid="{00000000-0005-0000-0000-0000DA2F0000}"/>
    <cellStyle name="Entrada 9 25 5 3" xfId="9865" xr:uid="{00000000-0005-0000-0000-0000DB2F0000}"/>
    <cellStyle name="Entrada 9 25 5 3 2" xfId="24973" xr:uid="{00000000-0005-0000-0000-0000DC2F0000}"/>
    <cellStyle name="Entrada 9 25 5 4" xfId="7717" xr:uid="{00000000-0005-0000-0000-0000DD2F0000}"/>
    <cellStyle name="Entrada 9 25 5 4 2" xfId="22825" xr:uid="{00000000-0005-0000-0000-0000DE2F0000}"/>
    <cellStyle name="Entrada 9 25 5 5" xfId="18591" xr:uid="{00000000-0005-0000-0000-0000DF2F0000}"/>
    <cellStyle name="Entrada 9 25 6" xfId="3789" xr:uid="{00000000-0005-0000-0000-0000E02F0000}"/>
    <cellStyle name="Entrada 9 25 6 2" xfId="6426" xr:uid="{00000000-0005-0000-0000-0000E12F0000}"/>
    <cellStyle name="Entrada 9 25 6 2 2" xfId="12737" xr:uid="{00000000-0005-0000-0000-0000E22F0000}"/>
    <cellStyle name="Entrada 9 25 6 2 2 2" xfId="27845" xr:uid="{00000000-0005-0000-0000-0000E32F0000}"/>
    <cellStyle name="Entrada 9 25 6 2 3" xfId="16099" xr:uid="{00000000-0005-0000-0000-0000E42F0000}"/>
    <cellStyle name="Entrada 9 25 6 2 3 2" xfId="31207" xr:uid="{00000000-0005-0000-0000-0000E52F0000}"/>
    <cellStyle name="Entrada 9 25 6 2 4" xfId="21534" xr:uid="{00000000-0005-0000-0000-0000E62F0000}"/>
    <cellStyle name="Entrada 9 25 6 3" xfId="10171" xr:uid="{00000000-0005-0000-0000-0000E72F0000}"/>
    <cellStyle name="Entrada 9 25 6 3 2" xfId="25279" xr:uid="{00000000-0005-0000-0000-0000E82F0000}"/>
    <cellStyle name="Entrada 9 25 6 4" xfId="9248" xr:uid="{00000000-0005-0000-0000-0000E92F0000}"/>
    <cellStyle name="Entrada 9 25 6 4 2" xfId="24356" xr:uid="{00000000-0005-0000-0000-0000EA2F0000}"/>
    <cellStyle name="Entrada 9 25 6 5" xfId="18897" xr:uid="{00000000-0005-0000-0000-0000EB2F0000}"/>
    <cellStyle name="Entrada 9 25 7" xfId="4166" xr:uid="{00000000-0005-0000-0000-0000EC2F0000}"/>
    <cellStyle name="Entrada 9 25 7 2" xfId="6803" xr:uid="{00000000-0005-0000-0000-0000ED2F0000}"/>
    <cellStyle name="Entrada 9 25 7 2 2" xfId="13114" xr:uid="{00000000-0005-0000-0000-0000EE2F0000}"/>
    <cellStyle name="Entrada 9 25 7 2 2 2" xfId="28222" xr:uid="{00000000-0005-0000-0000-0000EF2F0000}"/>
    <cellStyle name="Entrada 9 25 7 2 3" xfId="16788" xr:uid="{00000000-0005-0000-0000-0000F02F0000}"/>
    <cellStyle name="Entrada 9 25 7 2 3 2" xfId="31896" xr:uid="{00000000-0005-0000-0000-0000F12F0000}"/>
    <cellStyle name="Entrada 9 25 7 2 4" xfId="21911" xr:uid="{00000000-0005-0000-0000-0000F22F0000}"/>
    <cellStyle name="Entrada 9 25 7 3" xfId="10548" xr:uid="{00000000-0005-0000-0000-0000F32F0000}"/>
    <cellStyle name="Entrada 9 25 7 3 2" xfId="25656" xr:uid="{00000000-0005-0000-0000-0000F42F0000}"/>
    <cellStyle name="Entrada 9 25 7 4" xfId="7545" xr:uid="{00000000-0005-0000-0000-0000F52F0000}"/>
    <cellStyle name="Entrada 9 25 7 4 2" xfId="22653" xr:uid="{00000000-0005-0000-0000-0000F62F0000}"/>
    <cellStyle name="Entrada 9 25 7 5" xfId="19274" xr:uid="{00000000-0005-0000-0000-0000F72F0000}"/>
    <cellStyle name="Entrada 9 25 8" xfId="4731" xr:uid="{00000000-0005-0000-0000-0000F82F0000}"/>
    <cellStyle name="Entrada 9 25 8 2" xfId="11113" xr:uid="{00000000-0005-0000-0000-0000F92F0000}"/>
    <cellStyle name="Entrada 9 25 8 2 2" xfId="26221" xr:uid="{00000000-0005-0000-0000-0000FA2F0000}"/>
    <cellStyle name="Entrada 9 25 8 3" xfId="15123" xr:uid="{00000000-0005-0000-0000-0000FB2F0000}"/>
    <cellStyle name="Entrada 9 25 8 3 2" xfId="30231" xr:uid="{00000000-0005-0000-0000-0000FC2F0000}"/>
    <cellStyle name="Entrada 9 25 8 4" xfId="19839" xr:uid="{00000000-0005-0000-0000-0000FD2F0000}"/>
    <cellStyle name="Entrada 9 25 9" xfId="8592" xr:uid="{00000000-0005-0000-0000-0000FE2F0000}"/>
    <cellStyle name="Entrada 9 25 9 2" xfId="23700" xr:uid="{00000000-0005-0000-0000-0000FF2F0000}"/>
    <cellStyle name="Entrada 9 26" xfId="2027" xr:uid="{00000000-0005-0000-0000-000000300000}"/>
    <cellStyle name="Entrada 9 26 10" xfId="14053" xr:uid="{00000000-0005-0000-0000-000001300000}"/>
    <cellStyle name="Entrada 9 26 10 2" xfId="29161" xr:uid="{00000000-0005-0000-0000-000002300000}"/>
    <cellStyle name="Entrada 9 26 11" xfId="17252" xr:uid="{00000000-0005-0000-0000-000003300000}"/>
    <cellStyle name="Entrada 9 26 2" xfId="2787" xr:uid="{00000000-0005-0000-0000-000004300000}"/>
    <cellStyle name="Entrada 9 26 2 2" xfId="5424" xr:uid="{00000000-0005-0000-0000-000005300000}"/>
    <cellStyle name="Entrada 9 26 2 2 2" xfId="15695" xr:uid="{00000000-0005-0000-0000-000006300000}"/>
    <cellStyle name="Entrada 9 26 2 2 2 2" xfId="30803" xr:uid="{00000000-0005-0000-0000-000007300000}"/>
    <cellStyle name="Entrada 9 26 2 2 3" xfId="20532" xr:uid="{00000000-0005-0000-0000-000008300000}"/>
    <cellStyle name="Entrada 9 26 2 3" xfId="13701" xr:uid="{00000000-0005-0000-0000-000009300000}"/>
    <cellStyle name="Entrada 9 26 2 3 2" xfId="28809" xr:uid="{00000000-0005-0000-0000-00000A300000}"/>
    <cellStyle name="Entrada 9 26 2 4" xfId="17895" xr:uid="{00000000-0005-0000-0000-00000B300000}"/>
    <cellStyle name="Entrada 9 26 3" xfId="3090" xr:uid="{00000000-0005-0000-0000-00000C300000}"/>
    <cellStyle name="Entrada 9 26 3 2" xfId="5727" xr:uid="{00000000-0005-0000-0000-00000D300000}"/>
    <cellStyle name="Entrada 9 26 3 2 2" xfId="12038" xr:uid="{00000000-0005-0000-0000-00000E300000}"/>
    <cellStyle name="Entrada 9 26 3 2 2 2" xfId="27146" xr:uid="{00000000-0005-0000-0000-00000F300000}"/>
    <cellStyle name="Entrada 9 26 3 2 3" xfId="13460" xr:uid="{00000000-0005-0000-0000-000010300000}"/>
    <cellStyle name="Entrada 9 26 3 2 3 2" xfId="28568" xr:uid="{00000000-0005-0000-0000-000011300000}"/>
    <cellStyle name="Entrada 9 26 3 2 4" xfId="20835" xr:uid="{00000000-0005-0000-0000-000012300000}"/>
    <cellStyle name="Entrada 9 26 3 3" xfId="9472" xr:uid="{00000000-0005-0000-0000-000013300000}"/>
    <cellStyle name="Entrada 9 26 3 3 2" xfId="24580" xr:uid="{00000000-0005-0000-0000-000014300000}"/>
    <cellStyle name="Entrada 9 26 3 4" xfId="14255" xr:uid="{00000000-0005-0000-0000-000015300000}"/>
    <cellStyle name="Entrada 9 26 3 4 2" xfId="29363" xr:uid="{00000000-0005-0000-0000-000016300000}"/>
    <cellStyle name="Entrada 9 26 3 5" xfId="18198" xr:uid="{00000000-0005-0000-0000-000017300000}"/>
    <cellStyle name="Entrada 9 26 4" xfId="3416" xr:uid="{00000000-0005-0000-0000-000018300000}"/>
    <cellStyle name="Entrada 9 26 4 2" xfId="6053" xr:uid="{00000000-0005-0000-0000-000019300000}"/>
    <cellStyle name="Entrada 9 26 4 2 2" xfId="12364" xr:uid="{00000000-0005-0000-0000-00001A300000}"/>
    <cellStyle name="Entrada 9 26 4 2 2 2" xfId="27472" xr:uid="{00000000-0005-0000-0000-00001B300000}"/>
    <cellStyle name="Entrada 9 26 4 2 3" xfId="13671" xr:uid="{00000000-0005-0000-0000-00001C300000}"/>
    <cellStyle name="Entrada 9 26 4 2 3 2" xfId="28779" xr:uid="{00000000-0005-0000-0000-00001D300000}"/>
    <cellStyle name="Entrada 9 26 4 2 4" xfId="21161" xr:uid="{00000000-0005-0000-0000-00001E300000}"/>
    <cellStyle name="Entrada 9 26 4 3" xfId="9798" xr:uid="{00000000-0005-0000-0000-00001F300000}"/>
    <cellStyle name="Entrada 9 26 4 3 2" xfId="24906" xr:uid="{00000000-0005-0000-0000-000020300000}"/>
    <cellStyle name="Entrada 9 26 4 4" xfId="8102" xr:uid="{00000000-0005-0000-0000-000021300000}"/>
    <cellStyle name="Entrada 9 26 4 4 2" xfId="23210" xr:uid="{00000000-0005-0000-0000-000022300000}"/>
    <cellStyle name="Entrada 9 26 4 5" xfId="18524" xr:uid="{00000000-0005-0000-0000-000023300000}"/>
    <cellStyle name="Entrada 9 26 5" xfId="3722" xr:uid="{00000000-0005-0000-0000-000024300000}"/>
    <cellStyle name="Entrada 9 26 5 2" xfId="6359" xr:uid="{00000000-0005-0000-0000-000025300000}"/>
    <cellStyle name="Entrada 9 26 5 2 2" xfId="12670" xr:uid="{00000000-0005-0000-0000-000026300000}"/>
    <cellStyle name="Entrada 9 26 5 2 2 2" xfId="27778" xr:uid="{00000000-0005-0000-0000-000027300000}"/>
    <cellStyle name="Entrada 9 26 5 2 3" xfId="15634" xr:uid="{00000000-0005-0000-0000-000028300000}"/>
    <cellStyle name="Entrada 9 26 5 2 3 2" xfId="30742" xr:uid="{00000000-0005-0000-0000-000029300000}"/>
    <cellStyle name="Entrada 9 26 5 2 4" xfId="21467" xr:uid="{00000000-0005-0000-0000-00002A300000}"/>
    <cellStyle name="Entrada 9 26 5 3" xfId="10104" xr:uid="{00000000-0005-0000-0000-00002B300000}"/>
    <cellStyle name="Entrada 9 26 5 3 2" xfId="25212" xr:uid="{00000000-0005-0000-0000-00002C300000}"/>
    <cellStyle name="Entrada 9 26 5 4" xfId="11253" xr:uid="{00000000-0005-0000-0000-00002D300000}"/>
    <cellStyle name="Entrada 9 26 5 4 2" xfId="26361" xr:uid="{00000000-0005-0000-0000-00002E300000}"/>
    <cellStyle name="Entrada 9 26 5 5" xfId="18830" xr:uid="{00000000-0005-0000-0000-00002F300000}"/>
    <cellStyle name="Entrada 9 26 6" xfId="4099" xr:uid="{00000000-0005-0000-0000-000030300000}"/>
    <cellStyle name="Entrada 9 26 6 2" xfId="6736" xr:uid="{00000000-0005-0000-0000-000031300000}"/>
    <cellStyle name="Entrada 9 26 6 2 2" xfId="13047" xr:uid="{00000000-0005-0000-0000-000032300000}"/>
    <cellStyle name="Entrada 9 26 6 2 2 2" xfId="28155" xr:uid="{00000000-0005-0000-0000-000033300000}"/>
    <cellStyle name="Entrada 9 26 6 2 3" xfId="16721" xr:uid="{00000000-0005-0000-0000-000034300000}"/>
    <cellStyle name="Entrada 9 26 6 2 3 2" xfId="31829" xr:uid="{00000000-0005-0000-0000-000035300000}"/>
    <cellStyle name="Entrada 9 26 6 2 4" xfId="21844" xr:uid="{00000000-0005-0000-0000-000036300000}"/>
    <cellStyle name="Entrada 9 26 6 3" xfId="10481" xr:uid="{00000000-0005-0000-0000-000037300000}"/>
    <cellStyle name="Entrada 9 26 6 3 2" xfId="25589" xr:uid="{00000000-0005-0000-0000-000038300000}"/>
    <cellStyle name="Entrada 9 26 6 4" xfId="9202" xr:uid="{00000000-0005-0000-0000-000039300000}"/>
    <cellStyle name="Entrada 9 26 6 4 2" xfId="24310" xr:uid="{00000000-0005-0000-0000-00003A300000}"/>
    <cellStyle name="Entrada 9 26 6 5" xfId="19207" xr:uid="{00000000-0005-0000-0000-00003B300000}"/>
    <cellStyle name="Entrada 9 26 7" xfId="4664" xr:uid="{00000000-0005-0000-0000-00003C300000}"/>
    <cellStyle name="Entrada 9 26 7 2" xfId="11046" xr:uid="{00000000-0005-0000-0000-00003D300000}"/>
    <cellStyle name="Entrada 9 26 7 2 2" xfId="26154" xr:uid="{00000000-0005-0000-0000-00003E300000}"/>
    <cellStyle name="Entrada 9 26 7 3" xfId="15237" xr:uid="{00000000-0005-0000-0000-00003F300000}"/>
    <cellStyle name="Entrada 9 26 7 3 2" xfId="30345" xr:uid="{00000000-0005-0000-0000-000040300000}"/>
    <cellStyle name="Entrada 9 26 7 4" xfId="19772" xr:uid="{00000000-0005-0000-0000-000041300000}"/>
    <cellStyle name="Entrada 9 26 8" xfId="8525" xr:uid="{00000000-0005-0000-0000-000042300000}"/>
    <cellStyle name="Entrada 9 26 8 2" xfId="23633" xr:uid="{00000000-0005-0000-0000-000043300000}"/>
    <cellStyle name="Entrada 9 26 9" xfId="14232" xr:uid="{00000000-0005-0000-0000-000044300000}"/>
    <cellStyle name="Entrada 9 26 9 2" xfId="29340" xr:uid="{00000000-0005-0000-0000-000045300000}"/>
    <cellStyle name="Entrada 9 3" xfId="1173" xr:uid="{00000000-0005-0000-0000-000046300000}"/>
    <cellStyle name="Entrada 9 4" xfId="1174" xr:uid="{00000000-0005-0000-0000-000047300000}"/>
    <cellStyle name="Entrada 9 5" xfId="1175" xr:uid="{00000000-0005-0000-0000-000048300000}"/>
    <cellStyle name="Entrada 9 6" xfId="1176" xr:uid="{00000000-0005-0000-0000-000049300000}"/>
    <cellStyle name="Entrada 9 7" xfId="1177" xr:uid="{00000000-0005-0000-0000-00004A300000}"/>
    <cellStyle name="Entrada 9 8" xfId="1178" xr:uid="{00000000-0005-0000-0000-00004B300000}"/>
    <cellStyle name="Entrada 9 9" xfId="1179" xr:uid="{00000000-0005-0000-0000-00004C300000}"/>
    <cellStyle name="Euro" xfId="1180" xr:uid="{00000000-0005-0000-0000-00004D300000}"/>
    <cellStyle name="Euro 10" xfId="1181" xr:uid="{00000000-0005-0000-0000-00004E300000}"/>
    <cellStyle name="Euro 11" xfId="1182" xr:uid="{00000000-0005-0000-0000-00004F300000}"/>
    <cellStyle name="Euro 12" xfId="1183" xr:uid="{00000000-0005-0000-0000-000050300000}"/>
    <cellStyle name="Euro 13" xfId="1184" xr:uid="{00000000-0005-0000-0000-000051300000}"/>
    <cellStyle name="Euro 14" xfId="1185" xr:uid="{00000000-0005-0000-0000-000052300000}"/>
    <cellStyle name="Euro 15" xfId="1186" xr:uid="{00000000-0005-0000-0000-000053300000}"/>
    <cellStyle name="Euro 16" xfId="1187" xr:uid="{00000000-0005-0000-0000-000054300000}"/>
    <cellStyle name="Euro 17" xfId="1188" xr:uid="{00000000-0005-0000-0000-000055300000}"/>
    <cellStyle name="Euro 18" xfId="1189" xr:uid="{00000000-0005-0000-0000-000056300000}"/>
    <cellStyle name="Euro 19" xfId="1190" xr:uid="{00000000-0005-0000-0000-000057300000}"/>
    <cellStyle name="Euro 2" xfId="1191" xr:uid="{00000000-0005-0000-0000-000058300000}"/>
    <cellStyle name="Euro 20" xfId="1192" xr:uid="{00000000-0005-0000-0000-000059300000}"/>
    <cellStyle name="Euro 21" xfId="1193" xr:uid="{00000000-0005-0000-0000-00005A300000}"/>
    <cellStyle name="Euro 22" xfId="1194" xr:uid="{00000000-0005-0000-0000-00005B300000}"/>
    <cellStyle name="Euro 23" xfId="1195" xr:uid="{00000000-0005-0000-0000-00005C300000}"/>
    <cellStyle name="Euro 24" xfId="1196" xr:uid="{00000000-0005-0000-0000-00005D300000}"/>
    <cellStyle name="Euro 25" xfId="1197" xr:uid="{00000000-0005-0000-0000-00005E300000}"/>
    <cellStyle name="Euro 26" xfId="1198" xr:uid="{00000000-0005-0000-0000-00005F300000}"/>
    <cellStyle name="Euro 27" xfId="1199" xr:uid="{00000000-0005-0000-0000-000060300000}"/>
    <cellStyle name="Euro 28" xfId="1200" xr:uid="{00000000-0005-0000-0000-000061300000}"/>
    <cellStyle name="Euro 29" xfId="1201" xr:uid="{00000000-0005-0000-0000-000062300000}"/>
    <cellStyle name="Euro 3" xfId="1202" xr:uid="{00000000-0005-0000-0000-000063300000}"/>
    <cellStyle name="Euro 4" xfId="1203" xr:uid="{00000000-0005-0000-0000-000064300000}"/>
    <cellStyle name="Euro 5" xfId="1204" xr:uid="{00000000-0005-0000-0000-000065300000}"/>
    <cellStyle name="Euro 6" xfId="1205" xr:uid="{00000000-0005-0000-0000-000066300000}"/>
    <cellStyle name="Euro 7" xfId="1206" xr:uid="{00000000-0005-0000-0000-000067300000}"/>
    <cellStyle name="Euro 8" xfId="1207" xr:uid="{00000000-0005-0000-0000-000068300000}"/>
    <cellStyle name="Euro 9" xfId="1208" xr:uid="{00000000-0005-0000-0000-000069300000}"/>
    <cellStyle name="Hipervínculo 2" xfId="1209" xr:uid="{00000000-0005-0000-0000-00006A300000}"/>
    <cellStyle name="Hipervínculo 31" xfId="1210" xr:uid="{00000000-0005-0000-0000-00006B300000}"/>
    <cellStyle name="Incorrecto" xfId="1211" builtinId="27" customBuiltin="1"/>
    <cellStyle name="Incorrecto 10" xfId="1212" xr:uid="{00000000-0005-0000-0000-00006D300000}"/>
    <cellStyle name="Incorrecto 11" xfId="1213" xr:uid="{00000000-0005-0000-0000-00006E300000}"/>
    <cellStyle name="Incorrecto 12" xfId="1214" xr:uid="{00000000-0005-0000-0000-00006F300000}"/>
    <cellStyle name="Incorrecto 13" xfId="1215" xr:uid="{00000000-0005-0000-0000-000070300000}"/>
    <cellStyle name="Incorrecto 14" xfId="1216" xr:uid="{00000000-0005-0000-0000-000071300000}"/>
    <cellStyle name="Incorrecto 15" xfId="1217" xr:uid="{00000000-0005-0000-0000-000072300000}"/>
    <cellStyle name="Incorrecto 16" xfId="1218" xr:uid="{00000000-0005-0000-0000-000073300000}"/>
    <cellStyle name="Incorrecto 17" xfId="1219" xr:uid="{00000000-0005-0000-0000-000074300000}"/>
    <cellStyle name="Incorrecto 18" xfId="1220" xr:uid="{00000000-0005-0000-0000-000075300000}"/>
    <cellStyle name="Incorrecto 2" xfId="1221" xr:uid="{00000000-0005-0000-0000-000076300000}"/>
    <cellStyle name="Incorrecto 3" xfId="1222" xr:uid="{00000000-0005-0000-0000-000077300000}"/>
    <cellStyle name="Incorrecto 4" xfId="1223" xr:uid="{00000000-0005-0000-0000-000078300000}"/>
    <cellStyle name="Incorrecto 5" xfId="1224" xr:uid="{00000000-0005-0000-0000-000079300000}"/>
    <cellStyle name="Incorrecto 6" xfId="1225" xr:uid="{00000000-0005-0000-0000-00007A300000}"/>
    <cellStyle name="Incorrecto 7" xfId="1226" xr:uid="{00000000-0005-0000-0000-00007B300000}"/>
    <cellStyle name="Incorrecto 8" xfId="1227" xr:uid="{00000000-0005-0000-0000-00007C300000}"/>
    <cellStyle name="Incorrecto 9" xfId="1228" xr:uid="{00000000-0005-0000-0000-00007D300000}"/>
    <cellStyle name="Incorrecto 9 10" xfId="1229" xr:uid="{00000000-0005-0000-0000-00007E300000}"/>
    <cellStyle name="Incorrecto 9 11" xfId="1230" xr:uid="{00000000-0005-0000-0000-00007F300000}"/>
    <cellStyle name="Incorrecto 9 12" xfId="1231" xr:uid="{00000000-0005-0000-0000-000080300000}"/>
    <cellStyle name="Incorrecto 9 13" xfId="1232" xr:uid="{00000000-0005-0000-0000-000081300000}"/>
    <cellStyle name="Incorrecto 9 14" xfId="1233" xr:uid="{00000000-0005-0000-0000-000082300000}"/>
    <cellStyle name="Incorrecto 9 15" xfId="1234" xr:uid="{00000000-0005-0000-0000-000083300000}"/>
    <cellStyle name="Incorrecto 9 16" xfId="1235" xr:uid="{00000000-0005-0000-0000-000084300000}"/>
    <cellStyle name="Incorrecto 9 17" xfId="1236" xr:uid="{00000000-0005-0000-0000-000085300000}"/>
    <cellStyle name="Incorrecto 9 18" xfId="1237" xr:uid="{00000000-0005-0000-0000-000086300000}"/>
    <cellStyle name="Incorrecto 9 19" xfId="1238" xr:uid="{00000000-0005-0000-0000-000087300000}"/>
    <cellStyle name="Incorrecto 9 2" xfId="1239" xr:uid="{00000000-0005-0000-0000-000088300000}"/>
    <cellStyle name="Incorrecto 9 20" xfId="1240" xr:uid="{00000000-0005-0000-0000-000089300000}"/>
    <cellStyle name="Incorrecto 9 21" xfId="1241" xr:uid="{00000000-0005-0000-0000-00008A300000}"/>
    <cellStyle name="Incorrecto 9 22" xfId="1242" xr:uid="{00000000-0005-0000-0000-00008B300000}"/>
    <cellStyle name="Incorrecto 9 3" xfId="1243" xr:uid="{00000000-0005-0000-0000-00008C300000}"/>
    <cellStyle name="Incorrecto 9 4" xfId="1244" xr:uid="{00000000-0005-0000-0000-00008D300000}"/>
    <cellStyle name="Incorrecto 9 5" xfId="1245" xr:uid="{00000000-0005-0000-0000-00008E300000}"/>
    <cellStyle name="Incorrecto 9 6" xfId="1246" xr:uid="{00000000-0005-0000-0000-00008F300000}"/>
    <cellStyle name="Incorrecto 9 7" xfId="1247" xr:uid="{00000000-0005-0000-0000-000090300000}"/>
    <cellStyle name="Incorrecto 9 8" xfId="1248" xr:uid="{00000000-0005-0000-0000-000091300000}"/>
    <cellStyle name="Incorrecto 9 9" xfId="1249" xr:uid="{00000000-0005-0000-0000-000092300000}"/>
    <cellStyle name="Millares" xfId="1250" builtinId="3"/>
    <cellStyle name="Millares [0]" xfId="1251" builtinId="6"/>
    <cellStyle name="Millares [0] 2" xfId="1252" xr:uid="{00000000-0005-0000-0000-000095300000}"/>
    <cellStyle name="Millares [0] 2 10" xfId="4405" xr:uid="{00000000-0005-0000-0000-000096300000}"/>
    <cellStyle name="Millares [0] 2 10 2" xfId="10787" xr:uid="{00000000-0005-0000-0000-000097300000}"/>
    <cellStyle name="Millares [0] 2 10 2 2" xfId="25895" xr:uid="{00000000-0005-0000-0000-000098300000}"/>
    <cellStyle name="Millares [0] 2 10 3" xfId="19513" xr:uid="{00000000-0005-0000-0000-000099300000}"/>
    <cellStyle name="Millares [0] 2 11" xfId="4423" xr:uid="{00000000-0005-0000-0000-00009A300000}"/>
    <cellStyle name="Millares [0] 2 11 2" xfId="10805" xr:uid="{00000000-0005-0000-0000-00009B300000}"/>
    <cellStyle name="Millares [0] 2 11 2 2" xfId="25913" xr:uid="{00000000-0005-0000-0000-00009C300000}"/>
    <cellStyle name="Millares [0] 2 11 3" xfId="19531" xr:uid="{00000000-0005-0000-0000-00009D300000}"/>
    <cellStyle name="Millares [0] 2 12" xfId="7915" xr:uid="{00000000-0005-0000-0000-00009E300000}"/>
    <cellStyle name="Millares [0] 2 12 2" xfId="23023" xr:uid="{00000000-0005-0000-0000-00009F300000}"/>
    <cellStyle name="Millares [0] 2 13" xfId="17011" xr:uid="{00000000-0005-0000-0000-0000A0300000}"/>
    <cellStyle name="Millares [0] 2 2" xfId="1961" xr:uid="{00000000-0005-0000-0000-0000A1300000}"/>
    <cellStyle name="Millares [0] 2 2 2" xfId="2178" xr:uid="{00000000-0005-0000-0000-0000A2300000}"/>
    <cellStyle name="Millares [0] 2 2 2 2" xfId="4815" xr:uid="{00000000-0005-0000-0000-0000A3300000}"/>
    <cellStyle name="Millares [0] 2 2 2 2 2" xfId="11197" xr:uid="{00000000-0005-0000-0000-0000A4300000}"/>
    <cellStyle name="Millares [0] 2 2 2 2 2 2" xfId="26305" xr:uid="{00000000-0005-0000-0000-0000A5300000}"/>
    <cellStyle name="Millares [0] 2 2 2 2 3" xfId="19923" xr:uid="{00000000-0005-0000-0000-0000A6300000}"/>
    <cellStyle name="Millares [0] 2 2 2 3" xfId="8676" xr:uid="{00000000-0005-0000-0000-0000A7300000}"/>
    <cellStyle name="Millares [0] 2 2 2 3 2" xfId="23784" xr:uid="{00000000-0005-0000-0000-0000A8300000}"/>
    <cellStyle name="Millares [0] 2 2 2 4" xfId="17403" xr:uid="{00000000-0005-0000-0000-0000A9300000}"/>
    <cellStyle name="Millares [0] 2 2 3" xfId="2521" xr:uid="{00000000-0005-0000-0000-0000AA300000}"/>
    <cellStyle name="Millares [0] 2 2 3 2" xfId="5158" xr:uid="{00000000-0005-0000-0000-0000AB300000}"/>
    <cellStyle name="Millares [0] 2 2 3 2 2" xfId="11522" xr:uid="{00000000-0005-0000-0000-0000AC300000}"/>
    <cellStyle name="Millares [0] 2 2 3 2 2 2" xfId="26630" xr:uid="{00000000-0005-0000-0000-0000AD300000}"/>
    <cellStyle name="Millares [0] 2 2 3 2 3" xfId="20266" xr:uid="{00000000-0005-0000-0000-0000AE300000}"/>
    <cellStyle name="Millares [0] 2 2 3 3" xfId="8988" xr:uid="{00000000-0005-0000-0000-0000AF300000}"/>
    <cellStyle name="Millares [0] 2 2 3 3 2" xfId="24096" xr:uid="{00000000-0005-0000-0000-0000B0300000}"/>
    <cellStyle name="Millares [0] 2 2 3 4" xfId="17644" xr:uid="{00000000-0005-0000-0000-0000B1300000}"/>
    <cellStyle name="Millares [0] 2 2 4" xfId="4033" xr:uid="{00000000-0005-0000-0000-0000B2300000}"/>
    <cellStyle name="Millares [0] 2 2 4 2" xfId="6670" xr:uid="{00000000-0005-0000-0000-0000B3300000}"/>
    <cellStyle name="Millares [0] 2 2 4 2 2" xfId="12981" xr:uid="{00000000-0005-0000-0000-0000B4300000}"/>
    <cellStyle name="Millares [0] 2 2 4 2 2 2" xfId="28089" xr:uid="{00000000-0005-0000-0000-0000B5300000}"/>
    <cellStyle name="Millares [0] 2 2 4 2 3" xfId="21778" xr:uid="{00000000-0005-0000-0000-0000B6300000}"/>
    <cellStyle name="Millares [0] 2 2 4 3" xfId="10415" xr:uid="{00000000-0005-0000-0000-0000B7300000}"/>
    <cellStyle name="Millares [0] 2 2 4 3 2" xfId="25523" xr:uid="{00000000-0005-0000-0000-0000B8300000}"/>
    <cellStyle name="Millares [0] 2 2 4 4" xfId="19141" xr:uid="{00000000-0005-0000-0000-0000B9300000}"/>
    <cellStyle name="Millares [0] 2 2 5" xfId="4409" xr:uid="{00000000-0005-0000-0000-0000BA300000}"/>
    <cellStyle name="Millares [0] 2 2 5 2" xfId="10791" xr:uid="{00000000-0005-0000-0000-0000BB300000}"/>
    <cellStyle name="Millares [0] 2 2 5 2 2" xfId="25899" xr:uid="{00000000-0005-0000-0000-0000BC300000}"/>
    <cellStyle name="Millares [0] 2 2 5 3" xfId="19517" xr:uid="{00000000-0005-0000-0000-0000BD300000}"/>
    <cellStyle name="Millares [0] 2 2 6" xfId="4598" xr:uid="{00000000-0005-0000-0000-0000BE300000}"/>
    <cellStyle name="Millares [0] 2 2 6 2" xfId="10980" xr:uid="{00000000-0005-0000-0000-0000BF300000}"/>
    <cellStyle name="Millares [0] 2 2 6 2 2" xfId="26088" xr:uid="{00000000-0005-0000-0000-0000C0300000}"/>
    <cellStyle name="Millares [0] 2 2 6 3" xfId="19706" xr:uid="{00000000-0005-0000-0000-0000C1300000}"/>
    <cellStyle name="Millares [0] 2 2 7" xfId="8275" xr:uid="{00000000-0005-0000-0000-0000C2300000}"/>
    <cellStyle name="Millares [0] 2 2 7 2" xfId="23383" xr:uid="{00000000-0005-0000-0000-0000C3300000}"/>
    <cellStyle name="Millares [0] 2 2 8" xfId="17186" xr:uid="{00000000-0005-0000-0000-0000C4300000}"/>
    <cellStyle name="Millares [0] 2 3" xfId="1877" xr:uid="{00000000-0005-0000-0000-0000C5300000}"/>
    <cellStyle name="Millares [0] 2 3 2" xfId="2437" xr:uid="{00000000-0005-0000-0000-0000C6300000}"/>
    <cellStyle name="Millares [0] 2 3 2 2" xfId="5074" xr:uid="{00000000-0005-0000-0000-0000C7300000}"/>
    <cellStyle name="Millares [0] 2 3 2 2 2" xfId="11438" xr:uid="{00000000-0005-0000-0000-0000C8300000}"/>
    <cellStyle name="Millares [0] 2 3 2 2 2 2" xfId="26546" xr:uid="{00000000-0005-0000-0000-0000C9300000}"/>
    <cellStyle name="Millares [0] 2 3 2 2 3" xfId="20182" xr:uid="{00000000-0005-0000-0000-0000CA300000}"/>
    <cellStyle name="Millares [0] 2 3 2 3" xfId="8904" xr:uid="{00000000-0005-0000-0000-0000CB300000}"/>
    <cellStyle name="Millares [0] 2 3 2 3 2" xfId="24012" xr:uid="{00000000-0005-0000-0000-0000CC300000}"/>
    <cellStyle name="Millares [0] 2 3 2 4" xfId="17611" xr:uid="{00000000-0005-0000-0000-0000CD300000}"/>
    <cellStyle name="Millares [0] 2 3 3" xfId="3949" xr:uid="{00000000-0005-0000-0000-0000CE300000}"/>
    <cellStyle name="Millares [0] 2 3 3 2" xfId="6586" xr:uid="{00000000-0005-0000-0000-0000CF300000}"/>
    <cellStyle name="Millares [0] 2 3 3 2 2" xfId="12897" xr:uid="{00000000-0005-0000-0000-0000D0300000}"/>
    <cellStyle name="Millares [0] 2 3 3 2 2 2" xfId="28005" xr:uid="{00000000-0005-0000-0000-0000D1300000}"/>
    <cellStyle name="Millares [0] 2 3 3 2 3" xfId="21694" xr:uid="{00000000-0005-0000-0000-0000D2300000}"/>
    <cellStyle name="Millares [0] 2 3 3 3" xfId="10331" xr:uid="{00000000-0005-0000-0000-0000D3300000}"/>
    <cellStyle name="Millares [0] 2 3 3 3 2" xfId="25439" xr:uid="{00000000-0005-0000-0000-0000D4300000}"/>
    <cellStyle name="Millares [0] 2 3 3 4" xfId="19057" xr:uid="{00000000-0005-0000-0000-0000D5300000}"/>
    <cellStyle name="Millares [0] 2 3 4" xfId="4514" xr:uid="{00000000-0005-0000-0000-0000D6300000}"/>
    <cellStyle name="Millares [0] 2 3 4 2" xfId="10896" xr:uid="{00000000-0005-0000-0000-0000D7300000}"/>
    <cellStyle name="Millares [0] 2 3 4 2 2" xfId="26004" xr:uid="{00000000-0005-0000-0000-0000D8300000}"/>
    <cellStyle name="Millares [0] 2 3 4 3" xfId="19622" xr:uid="{00000000-0005-0000-0000-0000D9300000}"/>
    <cellStyle name="Millares [0] 2 3 5" xfId="8378" xr:uid="{00000000-0005-0000-0000-0000DA300000}"/>
    <cellStyle name="Millares [0] 2 3 5 2" xfId="23486" xr:uid="{00000000-0005-0000-0000-0000DB300000}"/>
    <cellStyle name="Millares [0] 2 3 6" xfId="17102" xr:uid="{00000000-0005-0000-0000-0000DC300000}"/>
    <cellStyle name="Millares [0] 2 4" xfId="2097" xr:uid="{00000000-0005-0000-0000-0000DD300000}"/>
    <cellStyle name="Millares [0] 2 4 2" xfId="2587" xr:uid="{00000000-0005-0000-0000-0000DE300000}"/>
    <cellStyle name="Millares [0] 2 4 2 2" xfId="5224" xr:uid="{00000000-0005-0000-0000-0000DF300000}"/>
    <cellStyle name="Millares [0] 2 4 2 2 2" xfId="11588" xr:uid="{00000000-0005-0000-0000-0000E0300000}"/>
    <cellStyle name="Millares [0] 2 4 2 2 2 2" xfId="26696" xr:uid="{00000000-0005-0000-0000-0000E1300000}"/>
    <cellStyle name="Millares [0] 2 4 2 2 3" xfId="20332" xr:uid="{00000000-0005-0000-0000-0000E2300000}"/>
    <cellStyle name="Millares [0] 2 4 2 3" xfId="9054" xr:uid="{00000000-0005-0000-0000-0000E3300000}"/>
    <cellStyle name="Millares [0] 2 4 2 3 2" xfId="24162" xr:uid="{00000000-0005-0000-0000-0000E4300000}"/>
    <cellStyle name="Millares [0] 2 4 2 4" xfId="17695" xr:uid="{00000000-0005-0000-0000-0000E5300000}"/>
    <cellStyle name="Millares [0] 2 4 3" xfId="4169" xr:uid="{00000000-0005-0000-0000-0000E6300000}"/>
    <cellStyle name="Millares [0] 2 4 3 2" xfId="6806" xr:uid="{00000000-0005-0000-0000-0000E7300000}"/>
    <cellStyle name="Millares [0] 2 4 3 2 2" xfId="13117" xr:uid="{00000000-0005-0000-0000-0000E8300000}"/>
    <cellStyle name="Millares [0] 2 4 3 2 2 2" xfId="28225" xr:uid="{00000000-0005-0000-0000-0000E9300000}"/>
    <cellStyle name="Millares [0] 2 4 3 2 3" xfId="21914" xr:uid="{00000000-0005-0000-0000-0000EA300000}"/>
    <cellStyle name="Millares [0] 2 4 3 3" xfId="10551" xr:uid="{00000000-0005-0000-0000-0000EB300000}"/>
    <cellStyle name="Millares [0] 2 4 3 3 2" xfId="25659" xr:uid="{00000000-0005-0000-0000-0000EC300000}"/>
    <cellStyle name="Millares [0] 2 4 3 4" xfId="19277" xr:uid="{00000000-0005-0000-0000-0000ED300000}"/>
    <cellStyle name="Millares [0] 2 4 4" xfId="4734" xr:uid="{00000000-0005-0000-0000-0000EE300000}"/>
    <cellStyle name="Millares [0] 2 4 4 2" xfId="11116" xr:uid="{00000000-0005-0000-0000-0000EF300000}"/>
    <cellStyle name="Millares [0] 2 4 4 2 2" xfId="26224" xr:uid="{00000000-0005-0000-0000-0000F0300000}"/>
    <cellStyle name="Millares [0] 2 4 4 3" xfId="19842" xr:uid="{00000000-0005-0000-0000-0000F1300000}"/>
    <cellStyle name="Millares [0] 2 4 5" xfId="8595" xr:uid="{00000000-0005-0000-0000-0000F2300000}"/>
    <cellStyle name="Millares [0] 2 4 5 2" xfId="23703" xr:uid="{00000000-0005-0000-0000-0000F3300000}"/>
    <cellStyle name="Millares [0] 2 4 6" xfId="17322" xr:uid="{00000000-0005-0000-0000-0000F4300000}"/>
    <cellStyle name="Millares [0] 2 5" xfId="2168" xr:uid="{00000000-0005-0000-0000-0000F5300000}"/>
    <cellStyle name="Millares [0] 2 5 2" xfId="2657" xr:uid="{00000000-0005-0000-0000-0000F6300000}"/>
    <cellStyle name="Millares [0] 2 5 2 2" xfId="5294" xr:uid="{00000000-0005-0000-0000-0000F7300000}"/>
    <cellStyle name="Millares [0] 2 5 2 2 2" xfId="11658" xr:uid="{00000000-0005-0000-0000-0000F8300000}"/>
    <cellStyle name="Millares [0] 2 5 2 2 2 2" xfId="26766" xr:uid="{00000000-0005-0000-0000-0000F9300000}"/>
    <cellStyle name="Millares [0] 2 5 2 2 3" xfId="20402" xr:uid="{00000000-0005-0000-0000-0000FA300000}"/>
    <cellStyle name="Millares [0] 2 5 2 3" xfId="9124" xr:uid="{00000000-0005-0000-0000-0000FB300000}"/>
    <cellStyle name="Millares [0] 2 5 2 3 2" xfId="24232" xr:uid="{00000000-0005-0000-0000-0000FC300000}"/>
    <cellStyle name="Millares [0] 2 5 2 4" xfId="17765" xr:uid="{00000000-0005-0000-0000-0000FD300000}"/>
    <cellStyle name="Millares [0] 2 5 3" xfId="4240" xr:uid="{00000000-0005-0000-0000-0000FE300000}"/>
    <cellStyle name="Millares [0] 2 5 3 2" xfId="6877" xr:uid="{00000000-0005-0000-0000-0000FF300000}"/>
    <cellStyle name="Millares [0] 2 5 3 2 2" xfId="13188" xr:uid="{00000000-0005-0000-0000-000000310000}"/>
    <cellStyle name="Millares [0] 2 5 3 2 2 2" xfId="28296" xr:uid="{00000000-0005-0000-0000-000001310000}"/>
    <cellStyle name="Millares [0] 2 5 3 2 3" xfId="21985" xr:uid="{00000000-0005-0000-0000-000002310000}"/>
    <cellStyle name="Millares [0] 2 5 3 3" xfId="10622" xr:uid="{00000000-0005-0000-0000-000003310000}"/>
    <cellStyle name="Millares [0] 2 5 3 3 2" xfId="25730" xr:uid="{00000000-0005-0000-0000-000004310000}"/>
    <cellStyle name="Millares [0] 2 5 3 4" xfId="19348" xr:uid="{00000000-0005-0000-0000-000005310000}"/>
    <cellStyle name="Millares [0] 2 5 4" xfId="4805" xr:uid="{00000000-0005-0000-0000-000006310000}"/>
    <cellStyle name="Millares [0] 2 5 4 2" xfId="11187" xr:uid="{00000000-0005-0000-0000-000007310000}"/>
    <cellStyle name="Millares [0] 2 5 4 2 2" xfId="26295" xr:uid="{00000000-0005-0000-0000-000008310000}"/>
    <cellStyle name="Millares [0] 2 5 4 3" xfId="19913" xr:uid="{00000000-0005-0000-0000-000009310000}"/>
    <cellStyle name="Millares [0] 2 5 5" xfId="8666" xr:uid="{00000000-0005-0000-0000-00000A310000}"/>
    <cellStyle name="Millares [0] 2 5 5 2" xfId="23774" xr:uid="{00000000-0005-0000-0000-00000B310000}"/>
    <cellStyle name="Millares [0] 2 5 6" xfId="17393" xr:uid="{00000000-0005-0000-0000-00000C310000}"/>
    <cellStyle name="Millares [0] 2 6" xfId="2174" xr:uid="{00000000-0005-0000-0000-00000D310000}"/>
    <cellStyle name="Millares [0] 2 6 2" xfId="4811" xr:uid="{00000000-0005-0000-0000-00000E310000}"/>
    <cellStyle name="Millares [0] 2 6 2 2" xfId="11193" xr:uid="{00000000-0005-0000-0000-00000F310000}"/>
    <cellStyle name="Millares [0] 2 6 2 2 2" xfId="26301" xr:uid="{00000000-0005-0000-0000-000010310000}"/>
    <cellStyle name="Millares [0] 2 6 2 3" xfId="19919" xr:uid="{00000000-0005-0000-0000-000011310000}"/>
    <cellStyle name="Millares [0] 2 6 3" xfId="8672" xr:uid="{00000000-0005-0000-0000-000012310000}"/>
    <cellStyle name="Millares [0] 2 6 3 2" xfId="23780" xr:uid="{00000000-0005-0000-0000-000013310000}"/>
    <cellStyle name="Millares [0] 2 6 4" xfId="17399" xr:uid="{00000000-0005-0000-0000-000014310000}"/>
    <cellStyle name="Millares [0] 2 7" xfId="2288" xr:uid="{00000000-0005-0000-0000-000015310000}"/>
    <cellStyle name="Millares [0] 2 7 2" xfId="4925" xr:uid="{00000000-0005-0000-0000-000016310000}"/>
    <cellStyle name="Millares [0] 2 7 2 2" xfId="11289" xr:uid="{00000000-0005-0000-0000-000017310000}"/>
    <cellStyle name="Millares [0] 2 7 2 2 2" xfId="26397" xr:uid="{00000000-0005-0000-0000-000018310000}"/>
    <cellStyle name="Millares [0] 2 7 2 3" xfId="20033" xr:uid="{00000000-0005-0000-0000-000019310000}"/>
    <cellStyle name="Millares [0] 2 7 3" xfId="8755" xr:uid="{00000000-0005-0000-0000-00001A310000}"/>
    <cellStyle name="Millares [0] 2 7 3 2" xfId="23863" xr:uid="{00000000-0005-0000-0000-00001B310000}"/>
    <cellStyle name="Millares [0] 2 7 4" xfId="17513" xr:uid="{00000000-0005-0000-0000-00001C310000}"/>
    <cellStyle name="Millares [0] 2 8" xfId="3858" xr:uid="{00000000-0005-0000-0000-00001D310000}"/>
    <cellStyle name="Millares [0] 2 8 2" xfId="6495" xr:uid="{00000000-0005-0000-0000-00001E310000}"/>
    <cellStyle name="Millares [0] 2 8 2 2" xfId="12806" xr:uid="{00000000-0005-0000-0000-00001F310000}"/>
    <cellStyle name="Millares [0] 2 8 2 2 2" xfId="27914" xr:uid="{00000000-0005-0000-0000-000020310000}"/>
    <cellStyle name="Millares [0] 2 8 2 3" xfId="21603" xr:uid="{00000000-0005-0000-0000-000021310000}"/>
    <cellStyle name="Millares [0] 2 8 3" xfId="10240" xr:uid="{00000000-0005-0000-0000-000022310000}"/>
    <cellStyle name="Millares [0] 2 8 3 2" xfId="25348" xr:uid="{00000000-0005-0000-0000-000023310000}"/>
    <cellStyle name="Millares [0] 2 8 4" xfId="18966" xr:uid="{00000000-0005-0000-0000-000024310000}"/>
    <cellStyle name="Millares [0] 2 9" xfId="4399" xr:uid="{00000000-0005-0000-0000-000025310000}"/>
    <cellStyle name="Millares [0] 2 9 2" xfId="7036" xr:uid="{00000000-0005-0000-0000-000026310000}"/>
    <cellStyle name="Millares [0] 2 9 2 2" xfId="13347" xr:uid="{00000000-0005-0000-0000-000027310000}"/>
    <cellStyle name="Millares [0] 2 9 2 2 2" xfId="28455" xr:uid="{00000000-0005-0000-0000-000028310000}"/>
    <cellStyle name="Millares [0] 2 9 2 3" xfId="22144" xr:uid="{00000000-0005-0000-0000-000029310000}"/>
    <cellStyle name="Millares [0] 2 9 3" xfId="10781" xr:uid="{00000000-0005-0000-0000-00002A310000}"/>
    <cellStyle name="Millares [0] 2 9 3 2" xfId="25889" xr:uid="{00000000-0005-0000-0000-00002B310000}"/>
    <cellStyle name="Millares [0] 2 9 4" xfId="19507" xr:uid="{00000000-0005-0000-0000-00002C310000}"/>
    <cellStyle name="Millares [0] 3" xfId="32119" xr:uid="{00000000-0005-0000-0000-00002D310000}"/>
    <cellStyle name="Millares 10" xfId="1876" xr:uid="{00000000-0005-0000-0000-00002E310000}"/>
    <cellStyle name="Millares 10 2" xfId="2436" xr:uid="{00000000-0005-0000-0000-00002F310000}"/>
    <cellStyle name="Millares 10 2 2" xfId="5073" xr:uid="{00000000-0005-0000-0000-000030310000}"/>
    <cellStyle name="Millares 10 2 2 2" xfId="11437" xr:uid="{00000000-0005-0000-0000-000031310000}"/>
    <cellStyle name="Millares 10 2 2 2 2" xfId="26545" xr:uid="{00000000-0005-0000-0000-000032310000}"/>
    <cellStyle name="Millares 10 2 2 3" xfId="20181" xr:uid="{00000000-0005-0000-0000-000033310000}"/>
    <cellStyle name="Millares 10 2 3" xfId="8903" xr:uid="{00000000-0005-0000-0000-000034310000}"/>
    <cellStyle name="Millares 10 2 3 2" xfId="24011" xr:uid="{00000000-0005-0000-0000-000035310000}"/>
    <cellStyle name="Millares 10 2 4" xfId="17610" xr:uid="{00000000-0005-0000-0000-000036310000}"/>
    <cellStyle name="Millares 10 3" xfId="3948" xr:uid="{00000000-0005-0000-0000-000037310000}"/>
    <cellStyle name="Millares 10 3 2" xfId="6585" xr:uid="{00000000-0005-0000-0000-000038310000}"/>
    <cellStyle name="Millares 10 3 2 2" xfId="12896" xr:uid="{00000000-0005-0000-0000-000039310000}"/>
    <cellStyle name="Millares 10 3 2 2 2" xfId="28004" xr:uid="{00000000-0005-0000-0000-00003A310000}"/>
    <cellStyle name="Millares 10 3 2 3" xfId="21693" xr:uid="{00000000-0005-0000-0000-00003B310000}"/>
    <cellStyle name="Millares 10 3 3" xfId="10330" xr:uid="{00000000-0005-0000-0000-00003C310000}"/>
    <cellStyle name="Millares 10 3 3 2" xfId="25438" xr:uid="{00000000-0005-0000-0000-00003D310000}"/>
    <cellStyle name="Millares 10 3 4" xfId="19056" xr:uid="{00000000-0005-0000-0000-00003E310000}"/>
    <cellStyle name="Millares 10 4" xfId="4513" xr:uid="{00000000-0005-0000-0000-00003F310000}"/>
    <cellStyle name="Millares 10 4 2" xfId="10895" xr:uid="{00000000-0005-0000-0000-000040310000}"/>
    <cellStyle name="Millares 10 4 2 2" xfId="26003" xr:uid="{00000000-0005-0000-0000-000041310000}"/>
    <cellStyle name="Millares 10 4 3" xfId="19621" xr:uid="{00000000-0005-0000-0000-000042310000}"/>
    <cellStyle name="Millares 10 5" xfId="8377" xr:uid="{00000000-0005-0000-0000-000043310000}"/>
    <cellStyle name="Millares 10 5 2" xfId="23485" xr:uid="{00000000-0005-0000-0000-000044310000}"/>
    <cellStyle name="Millares 10 6" xfId="17101" xr:uid="{00000000-0005-0000-0000-000045310000}"/>
    <cellStyle name="Millares 11" xfId="1806" xr:uid="{00000000-0005-0000-0000-000046310000}"/>
    <cellStyle name="Millares 11 2" xfId="2366" xr:uid="{00000000-0005-0000-0000-000047310000}"/>
    <cellStyle name="Millares 11 2 2" xfId="5003" xr:uid="{00000000-0005-0000-0000-000048310000}"/>
    <cellStyle name="Millares 11 2 2 2" xfId="11367" xr:uid="{00000000-0005-0000-0000-000049310000}"/>
    <cellStyle name="Millares 11 2 2 2 2" xfId="26475" xr:uid="{00000000-0005-0000-0000-00004A310000}"/>
    <cellStyle name="Millares 11 2 2 3" xfId="20111" xr:uid="{00000000-0005-0000-0000-00004B310000}"/>
    <cellStyle name="Millares 11 2 3" xfId="8833" xr:uid="{00000000-0005-0000-0000-00004C310000}"/>
    <cellStyle name="Millares 11 2 3 2" xfId="23941" xr:uid="{00000000-0005-0000-0000-00004D310000}"/>
    <cellStyle name="Millares 11 2 4" xfId="17574" xr:uid="{00000000-0005-0000-0000-00004E310000}"/>
    <cellStyle name="Millares 11 3" xfId="3878" xr:uid="{00000000-0005-0000-0000-00004F310000}"/>
    <cellStyle name="Millares 11 3 2" xfId="6515" xr:uid="{00000000-0005-0000-0000-000050310000}"/>
    <cellStyle name="Millares 11 3 2 2" xfId="12826" xr:uid="{00000000-0005-0000-0000-000051310000}"/>
    <cellStyle name="Millares 11 3 2 2 2" xfId="27934" xr:uid="{00000000-0005-0000-0000-000052310000}"/>
    <cellStyle name="Millares 11 3 2 3" xfId="21623" xr:uid="{00000000-0005-0000-0000-000053310000}"/>
    <cellStyle name="Millares 11 3 3" xfId="10260" xr:uid="{00000000-0005-0000-0000-000054310000}"/>
    <cellStyle name="Millares 11 3 3 2" xfId="25368" xr:uid="{00000000-0005-0000-0000-000055310000}"/>
    <cellStyle name="Millares 11 3 4" xfId="18986" xr:uid="{00000000-0005-0000-0000-000056310000}"/>
    <cellStyle name="Millares 11 4" xfId="4443" xr:uid="{00000000-0005-0000-0000-000057310000}"/>
    <cellStyle name="Millares 11 4 2" xfId="10825" xr:uid="{00000000-0005-0000-0000-000058310000}"/>
    <cellStyle name="Millares 11 4 2 2" xfId="25933" xr:uid="{00000000-0005-0000-0000-000059310000}"/>
    <cellStyle name="Millares 11 4 3" xfId="19551" xr:uid="{00000000-0005-0000-0000-00005A310000}"/>
    <cellStyle name="Millares 11 5" xfId="8307" xr:uid="{00000000-0005-0000-0000-00005B310000}"/>
    <cellStyle name="Millares 11 5 2" xfId="23415" xr:uid="{00000000-0005-0000-0000-00005C310000}"/>
    <cellStyle name="Millares 11 6" xfId="17031" xr:uid="{00000000-0005-0000-0000-00005D310000}"/>
    <cellStyle name="Millares 12" xfId="1875" xr:uid="{00000000-0005-0000-0000-00005E310000}"/>
    <cellStyle name="Millares 12 2" xfId="2435" xr:uid="{00000000-0005-0000-0000-00005F310000}"/>
    <cellStyle name="Millares 12 2 2" xfId="5072" xr:uid="{00000000-0005-0000-0000-000060310000}"/>
    <cellStyle name="Millares 12 2 2 2" xfId="11436" xr:uid="{00000000-0005-0000-0000-000061310000}"/>
    <cellStyle name="Millares 12 2 2 2 2" xfId="26544" xr:uid="{00000000-0005-0000-0000-000062310000}"/>
    <cellStyle name="Millares 12 2 2 3" xfId="20180" xr:uid="{00000000-0005-0000-0000-000063310000}"/>
    <cellStyle name="Millares 12 2 3" xfId="8902" xr:uid="{00000000-0005-0000-0000-000064310000}"/>
    <cellStyle name="Millares 12 2 3 2" xfId="24010" xr:uid="{00000000-0005-0000-0000-000065310000}"/>
    <cellStyle name="Millares 12 2 4" xfId="17609" xr:uid="{00000000-0005-0000-0000-000066310000}"/>
    <cellStyle name="Millares 12 3" xfId="3947" xr:uid="{00000000-0005-0000-0000-000067310000}"/>
    <cellStyle name="Millares 12 3 2" xfId="6584" xr:uid="{00000000-0005-0000-0000-000068310000}"/>
    <cellStyle name="Millares 12 3 2 2" xfId="12895" xr:uid="{00000000-0005-0000-0000-000069310000}"/>
    <cellStyle name="Millares 12 3 2 2 2" xfId="28003" xr:uid="{00000000-0005-0000-0000-00006A310000}"/>
    <cellStyle name="Millares 12 3 2 3" xfId="21692" xr:uid="{00000000-0005-0000-0000-00006B310000}"/>
    <cellStyle name="Millares 12 3 3" xfId="10329" xr:uid="{00000000-0005-0000-0000-00006C310000}"/>
    <cellStyle name="Millares 12 3 3 2" xfId="25437" xr:uid="{00000000-0005-0000-0000-00006D310000}"/>
    <cellStyle name="Millares 12 3 4" xfId="19055" xr:uid="{00000000-0005-0000-0000-00006E310000}"/>
    <cellStyle name="Millares 12 4" xfId="4512" xr:uid="{00000000-0005-0000-0000-00006F310000}"/>
    <cellStyle name="Millares 12 4 2" xfId="10894" xr:uid="{00000000-0005-0000-0000-000070310000}"/>
    <cellStyle name="Millares 12 4 2 2" xfId="26002" xr:uid="{00000000-0005-0000-0000-000071310000}"/>
    <cellStyle name="Millares 12 4 3" xfId="19620" xr:uid="{00000000-0005-0000-0000-000072310000}"/>
    <cellStyle name="Millares 12 5" xfId="8376" xr:uid="{00000000-0005-0000-0000-000073310000}"/>
    <cellStyle name="Millares 12 5 2" xfId="23484" xr:uid="{00000000-0005-0000-0000-000074310000}"/>
    <cellStyle name="Millares 12 6" xfId="17100" xr:uid="{00000000-0005-0000-0000-000075310000}"/>
    <cellStyle name="Millares 13" xfId="2096" xr:uid="{00000000-0005-0000-0000-000076310000}"/>
    <cellStyle name="Millares 13 2" xfId="2586" xr:uid="{00000000-0005-0000-0000-000077310000}"/>
    <cellStyle name="Millares 13 2 2" xfId="5223" xr:uid="{00000000-0005-0000-0000-000078310000}"/>
    <cellStyle name="Millares 13 2 2 2" xfId="11587" xr:uid="{00000000-0005-0000-0000-000079310000}"/>
    <cellStyle name="Millares 13 2 2 2 2" xfId="26695" xr:uid="{00000000-0005-0000-0000-00007A310000}"/>
    <cellStyle name="Millares 13 2 2 3" xfId="20331" xr:uid="{00000000-0005-0000-0000-00007B310000}"/>
    <cellStyle name="Millares 13 2 3" xfId="9053" xr:uid="{00000000-0005-0000-0000-00007C310000}"/>
    <cellStyle name="Millares 13 2 3 2" xfId="24161" xr:uid="{00000000-0005-0000-0000-00007D310000}"/>
    <cellStyle name="Millares 13 2 4" xfId="17694" xr:uid="{00000000-0005-0000-0000-00007E310000}"/>
    <cellStyle name="Millares 13 3" xfId="4168" xr:uid="{00000000-0005-0000-0000-00007F310000}"/>
    <cellStyle name="Millares 13 3 2" xfId="6805" xr:uid="{00000000-0005-0000-0000-000080310000}"/>
    <cellStyle name="Millares 13 3 2 2" xfId="13116" xr:uid="{00000000-0005-0000-0000-000081310000}"/>
    <cellStyle name="Millares 13 3 2 2 2" xfId="28224" xr:uid="{00000000-0005-0000-0000-000082310000}"/>
    <cellStyle name="Millares 13 3 2 3" xfId="21913" xr:uid="{00000000-0005-0000-0000-000083310000}"/>
    <cellStyle name="Millares 13 3 3" xfId="10550" xr:uid="{00000000-0005-0000-0000-000084310000}"/>
    <cellStyle name="Millares 13 3 3 2" xfId="25658" xr:uid="{00000000-0005-0000-0000-000085310000}"/>
    <cellStyle name="Millares 13 3 4" xfId="19276" xr:uid="{00000000-0005-0000-0000-000086310000}"/>
    <cellStyle name="Millares 13 4" xfId="4733" xr:uid="{00000000-0005-0000-0000-000087310000}"/>
    <cellStyle name="Millares 13 4 2" xfId="11115" xr:uid="{00000000-0005-0000-0000-000088310000}"/>
    <cellStyle name="Millares 13 4 2 2" xfId="26223" xr:uid="{00000000-0005-0000-0000-000089310000}"/>
    <cellStyle name="Millares 13 4 3" xfId="19841" xr:uid="{00000000-0005-0000-0000-00008A310000}"/>
    <cellStyle name="Millares 13 5" xfId="8594" xr:uid="{00000000-0005-0000-0000-00008B310000}"/>
    <cellStyle name="Millares 13 5 2" xfId="23702" xr:uid="{00000000-0005-0000-0000-00008C310000}"/>
    <cellStyle name="Millares 13 6" xfId="17321" xr:uid="{00000000-0005-0000-0000-00008D310000}"/>
    <cellStyle name="Millares 14" xfId="2026" xr:uid="{00000000-0005-0000-0000-00008E310000}"/>
    <cellStyle name="Millares 14 2" xfId="2550" xr:uid="{00000000-0005-0000-0000-00008F310000}"/>
    <cellStyle name="Millares 14 2 2" xfId="5187" xr:uid="{00000000-0005-0000-0000-000090310000}"/>
    <cellStyle name="Millares 14 2 2 2" xfId="11551" xr:uid="{00000000-0005-0000-0000-000091310000}"/>
    <cellStyle name="Millares 14 2 2 2 2" xfId="26659" xr:uid="{00000000-0005-0000-0000-000092310000}"/>
    <cellStyle name="Millares 14 2 2 3" xfId="20295" xr:uid="{00000000-0005-0000-0000-000093310000}"/>
    <cellStyle name="Millares 14 2 3" xfId="9017" xr:uid="{00000000-0005-0000-0000-000094310000}"/>
    <cellStyle name="Millares 14 2 3 2" xfId="24125" xr:uid="{00000000-0005-0000-0000-000095310000}"/>
    <cellStyle name="Millares 14 2 4" xfId="17658" xr:uid="{00000000-0005-0000-0000-000096310000}"/>
    <cellStyle name="Millares 14 3" xfId="4098" xr:uid="{00000000-0005-0000-0000-000097310000}"/>
    <cellStyle name="Millares 14 3 2" xfId="6735" xr:uid="{00000000-0005-0000-0000-000098310000}"/>
    <cellStyle name="Millares 14 3 2 2" xfId="13046" xr:uid="{00000000-0005-0000-0000-000099310000}"/>
    <cellStyle name="Millares 14 3 2 2 2" xfId="28154" xr:uid="{00000000-0005-0000-0000-00009A310000}"/>
    <cellStyle name="Millares 14 3 2 3" xfId="21843" xr:uid="{00000000-0005-0000-0000-00009B310000}"/>
    <cellStyle name="Millares 14 3 3" xfId="10480" xr:uid="{00000000-0005-0000-0000-00009C310000}"/>
    <cellStyle name="Millares 14 3 3 2" xfId="25588" xr:uid="{00000000-0005-0000-0000-00009D310000}"/>
    <cellStyle name="Millares 14 3 4" xfId="19206" xr:uid="{00000000-0005-0000-0000-00009E310000}"/>
    <cellStyle name="Millares 14 4" xfId="4663" xr:uid="{00000000-0005-0000-0000-00009F310000}"/>
    <cellStyle name="Millares 14 4 2" xfId="11045" xr:uid="{00000000-0005-0000-0000-0000A0310000}"/>
    <cellStyle name="Millares 14 4 2 2" xfId="26153" xr:uid="{00000000-0005-0000-0000-0000A1310000}"/>
    <cellStyle name="Millares 14 4 3" xfId="19771" xr:uid="{00000000-0005-0000-0000-0000A2310000}"/>
    <cellStyle name="Millares 14 5" xfId="8524" xr:uid="{00000000-0005-0000-0000-0000A3310000}"/>
    <cellStyle name="Millares 14 5 2" xfId="23632" xr:uid="{00000000-0005-0000-0000-0000A4310000}"/>
    <cellStyle name="Millares 14 6" xfId="17251" xr:uid="{00000000-0005-0000-0000-0000A5310000}"/>
    <cellStyle name="Millares 15" xfId="2095" xr:uid="{00000000-0005-0000-0000-0000A6310000}"/>
    <cellStyle name="Millares 15 2" xfId="2585" xr:uid="{00000000-0005-0000-0000-0000A7310000}"/>
    <cellStyle name="Millares 15 2 2" xfId="5222" xr:uid="{00000000-0005-0000-0000-0000A8310000}"/>
    <cellStyle name="Millares 15 2 2 2" xfId="11586" xr:uid="{00000000-0005-0000-0000-0000A9310000}"/>
    <cellStyle name="Millares 15 2 2 2 2" xfId="26694" xr:uid="{00000000-0005-0000-0000-0000AA310000}"/>
    <cellStyle name="Millares 15 2 2 3" xfId="20330" xr:uid="{00000000-0005-0000-0000-0000AB310000}"/>
    <cellStyle name="Millares 15 2 3" xfId="9052" xr:uid="{00000000-0005-0000-0000-0000AC310000}"/>
    <cellStyle name="Millares 15 2 3 2" xfId="24160" xr:uid="{00000000-0005-0000-0000-0000AD310000}"/>
    <cellStyle name="Millares 15 2 4" xfId="17693" xr:uid="{00000000-0005-0000-0000-0000AE310000}"/>
    <cellStyle name="Millares 15 3" xfId="4167" xr:uid="{00000000-0005-0000-0000-0000AF310000}"/>
    <cellStyle name="Millares 15 3 2" xfId="6804" xr:uid="{00000000-0005-0000-0000-0000B0310000}"/>
    <cellStyle name="Millares 15 3 2 2" xfId="13115" xr:uid="{00000000-0005-0000-0000-0000B1310000}"/>
    <cellStyle name="Millares 15 3 2 2 2" xfId="28223" xr:uid="{00000000-0005-0000-0000-0000B2310000}"/>
    <cellStyle name="Millares 15 3 2 3" xfId="21912" xr:uid="{00000000-0005-0000-0000-0000B3310000}"/>
    <cellStyle name="Millares 15 3 3" xfId="10549" xr:uid="{00000000-0005-0000-0000-0000B4310000}"/>
    <cellStyle name="Millares 15 3 3 2" xfId="25657" xr:uid="{00000000-0005-0000-0000-0000B5310000}"/>
    <cellStyle name="Millares 15 3 4" xfId="19275" xr:uid="{00000000-0005-0000-0000-0000B6310000}"/>
    <cellStyle name="Millares 15 4" xfId="4732" xr:uid="{00000000-0005-0000-0000-0000B7310000}"/>
    <cellStyle name="Millares 15 4 2" xfId="11114" xr:uid="{00000000-0005-0000-0000-0000B8310000}"/>
    <cellStyle name="Millares 15 4 2 2" xfId="26222" xr:uid="{00000000-0005-0000-0000-0000B9310000}"/>
    <cellStyle name="Millares 15 4 3" xfId="19840" xr:uid="{00000000-0005-0000-0000-0000BA310000}"/>
    <cellStyle name="Millares 15 5" xfId="8593" xr:uid="{00000000-0005-0000-0000-0000BB310000}"/>
    <cellStyle name="Millares 15 5 2" xfId="23701" xr:uid="{00000000-0005-0000-0000-0000BC310000}"/>
    <cellStyle name="Millares 15 6" xfId="17320" xr:uid="{00000000-0005-0000-0000-0000BD310000}"/>
    <cellStyle name="Millares 16" xfId="2025" xr:uid="{00000000-0005-0000-0000-0000BE310000}"/>
    <cellStyle name="Millares 16 2" xfId="2549" xr:uid="{00000000-0005-0000-0000-0000BF310000}"/>
    <cellStyle name="Millares 16 2 2" xfId="5186" xr:uid="{00000000-0005-0000-0000-0000C0310000}"/>
    <cellStyle name="Millares 16 2 2 2" xfId="11550" xr:uid="{00000000-0005-0000-0000-0000C1310000}"/>
    <cellStyle name="Millares 16 2 2 2 2" xfId="26658" xr:uid="{00000000-0005-0000-0000-0000C2310000}"/>
    <cellStyle name="Millares 16 2 2 3" xfId="20294" xr:uid="{00000000-0005-0000-0000-0000C3310000}"/>
    <cellStyle name="Millares 16 2 3" xfId="9016" xr:uid="{00000000-0005-0000-0000-0000C4310000}"/>
    <cellStyle name="Millares 16 2 3 2" xfId="24124" xr:uid="{00000000-0005-0000-0000-0000C5310000}"/>
    <cellStyle name="Millares 16 2 4" xfId="17657" xr:uid="{00000000-0005-0000-0000-0000C6310000}"/>
    <cellStyle name="Millares 16 3" xfId="4097" xr:uid="{00000000-0005-0000-0000-0000C7310000}"/>
    <cellStyle name="Millares 16 3 2" xfId="6734" xr:uid="{00000000-0005-0000-0000-0000C8310000}"/>
    <cellStyle name="Millares 16 3 2 2" xfId="13045" xr:uid="{00000000-0005-0000-0000-0000C9310000}"/>
    <cellStyle name="Millares 16 3 2 2 2" xfId="28153" xr:uid="{00000000-0005-0000-0000-0000CA310000}"/>
    <cellStyle name="Millares 16 3 2 3" xfId="21842" xr:uid="{00000000-0005-0000-0000-0000CB310000}"/>
    <cellStyle name="Millares 16 3 3" xfId="10479" xr:uid="{00000000-0005-0000-0000-0000CC310000}"/>
    <cellStyle name="Millares 16 3 3 2" xfId="25587" xr:uid="{00000000-0005-0000-0000-0000CD310000}"/>
    <cellStyle name="Millares 16 3 4" xfId="19205" xr:uid="{00000000-0005-0000-0000-0000CE310000}"/>
    <cellStyle name="Millares 16 4" xfId="4662" xr:uid="{00000000-0005-0000-0000-0000CF310000}"/>
    <cellStyle name="Millares 16 4 2" xfId="11044" xr:uid="{00000000-0005-0000-0000-0000D0310000}"/>
    <cellStyle name="Millares 16 4 2 2" xfId="26152" xr:uid="{00000000-0005-0000-0000-0000D1310000}"/>
    <cellStyle name="Millares 16 4 3" xfId="19770" xr:uid="{00000000-0005-0000-0000-0000D2310000}"/>
    <cellStyle name="Millares 16 5" xfId="8523" xr:uid="{00000000-0005-0000-0000-0000D3310000}"/>
    <cellStyle name="Millares 16 5 2" xfId="23631" xr:uid="{00000000-0005-0000-0000-0000D4310000}"/>
    <cellStyle name="Millares 16 6" xfId="17250" xr:uid="{00000000-0005-0000-0000-0000D5310000}"/>
    <cellStyle name="Millares 17" xfId="2167" xr:uid="{00000000-0005-0000-0000-0000D6310000}"/>
    <cellStyle name="Millares 17 2" xfId="2656" xr:uid="{00000000-0005-0000-0000-0000D7310000}"/>
    <cellStyle name="Millares 17 2 2" xfId="5293" xr:uid="{00000000-0005-0000-0000-0000D8310000}"/>
    <cellStyle name="Millares 17 2 2 2" xfId="11657" xr:uid="{00000000-0005-0000-0000-0000D9310000}"/>
    <cellStyle name="Millares 17 2 2 2 2" xfId="26765" xr:uid="{00000000-0005-0000-0000-0000DA310000}"/>
    <cellStyle name="Millares 17 2 2 3" xfId="20401" xr:uid="{00000000-0005-0000-0000-0000DB310000}"/>
    <cellStyle name="Millares 17 2 3" xfId="9123" xr:uid="{00000000-0005-0000-0000-0000DC310000}"/>
    <cellStyle name="Millares 17 2 3 2" xfId="24231" xr:uid="{00000000-0005-0000-0000-0000DD310000}"/>
    <cellStyle name="Millares 17 2 4" xfId="17764" xr:uid="{00000000-0005-0000-0000-0000DE310000}"/>
    <cellStyle name="Millares 17 3" xfId="4239" xr:uid="{00000000-0005-0000-0000-0000DF310000}"/>
    <cellStyle name="Millares 17 3 2" xfId="6876" xr:uid="{00000000-0005-0000-0000-0000E0310000}"/>
    <cellStyle name="Millares 17 3 2 2" xfId="13187" xr:uid="{00000000-0005-0000-0000-0000E1310000}"/>
    <cellStyle name="Millares 17 3 2 2 2" xfId="28295" xr:uid="{00000000-0005-0000-0000-0000E2310000}"/>
    <cellStyle name="Millares 17 3 2 3" xfId="21984" xr:uid="{00000000-0005-0000-0000-0000E3310000}"/>
    <cellStyle name="Millares 17 3 3" xfId="10621" xr:uid="{00000000-0005-0000-0000-0000E4310000}"/>
    <cellStyle name="Millares 17 3 3 2" xfId="25729" xr:uid="{00000000-0005-0000-0000-0000E5310000}"/>
    <cellStyle name="Millares 17 3 4" xfId="19347" xr:uid="{00000000-0005-0000-0000-0000E6310000}"/>
    <cellStyle name="Millares 17 4" xfId="4804" xr:uid="{00000000-0005-0000-0000-0000E7310000}"/>
    <cellStyle name="Millares 17 4 2" xfId="11186" xr:uid="{00000000-0005-0000-0000-0000E8310000}"/>
    <cellStyle name="Millares 17 4 2 2" xfId="26294" xr:uid="{00000000-0005-0000-0000-0000E9310000}"/>
    <cellStyle name="Millares 17 4 3" xfId="19912" xr:uid="{00000000-0005-0000-0000-0000EA310000}"/>
    <cellStyle name="Millares 17 5" xfId="8665" xr:uid="{00000000-0005-0000-0000-0000EB310000}"/>
    <cellStyle name="Millares 17 5 2" xfId="23773" xr:uid="{00000000-0005-0000-0000-0000EC310000}"/>
    <cellStyle name="Millares 17 6" xfId="17392" xr:uid="{00000000-0005-0000-0000-0000ED310000}"/>
    <cellStyle name="Millares 18" xfId="2166" xr:uid="{00000000-0005-0000-0000-0000EE310000}"/>
    <cellStyle name="Millares 18 2" xfId="2655" xr:uid="{00000000-0005-0000-0000-0000EF310000}"/>
    <cellStyle name="Millares 18 2 2" xfId="5292" xr:uid="{00000000-0005-0000-0000-0000F0310000}"/>
    <cellStyle name="Millares 18 2 2 2" xfId="11656" xr:uid="{00000000-0005-0000-0000-0000F1310000}"/>
    <cellStyle name="Millares 18 2 2 2 2" xfId="26764" xr:uid="{00000000-0005-0000-0000-0000F2310000}"/>
    <cellStyle name="Millares 18 2 2 3" xfId="20400" xr:uid="{00000000-0005-0000-0000-0000F3310000}"/>
    <cellStyle name="Millares 18 2 3" xfId="9122" xr:uid="{00000000-0005-0000-0000-0000F4310000}"/>
    <cellStyle name="Millares 18 2 3 2" xfId="24230" xr:uid="{00000000-0005-0000-0000-0000F5310000}"/>
    <cellStyle name="Millares 18 2 4" xfId="17763" xr:uid="{00000000-0005-0000-0000-0000F6310000}"/>
    <cellStyle name="Millares 18 3" xfId="4238" xr:uid="{00000000-0005-0000-0000-0000F7310000}"/>
    <cellStyle name="Millares 18 3 2" xfId="6875" xr:uid="{00000000-0005-0000-0000-0000F8310000}"/>
    <cellStyle name="Millares 18 3 2 2" xfId="13186" xr:uid="{00000000-0005-0000-0000-0000F9310000}"/>
    <cellStyle name="Millares 18 3 2 2 2" xfId="28294" xr:uid="{00000000-0005-0000-0000-0000FA310000}"/>
    <cellStyle name="Millares 18 3 2 3" xfId="21983" xr:uid="{00000000-0005-0000-0000-0000FB310000}"/>
    <cellStyle name="Millares 18 3 3" xfId="10620" xr:uid="{00000000-0005-0000-0000-0000FC310000}"/>
    <cellStyle name="Millares 18 3 3 2" xfId="25728" xr:uid="{00000000-0005-0000-0000-0000FD310000}"/>
    <cellStyle name="Millares 18 3 4" xfId="19346" xr:uid="{00000000-0005-0000-0000-0000FE310000}"/>
    <cellStyle name="Millares 18 4" xfId="4803" xr:uid="{00000000-0005-0000-0000-0000FF310000}"/>
    <cellStyle name="Millares 18 4 2" xfId="11185" xr:uid="{00000000-0005-0000-0000-000000320000}"/>
    <cellStyle name="Millares 18 4 2 2" xfId="26293" xr:uid="{00000000-0005-0000-0000-000001320000}"/>
    <cellStyle name="Millares 18 4 3" xfId="19911" xr:uid="{00000000-0005-0000-0000-000002320000}"/>
    <cellStyle name="Millares 18 5" xfId="8664" xr:uid="{00000000-0005-0000-0000-000003320000}"/>
    <cellStyle name="Millares 18 5 2" xfId="23772" xr:uid="{00000000-0005-0000-0000-000004320000}"/>
    <cellStyle name="Millares 18 6" xfId="17391" xr:uid="{00000000-0005-0000-0000-000005320000}"/>
    <cellStyle name="Millares 19" xfId="2173" xr:uid="{00000000-0005-0000-0000-000006320000}"/>
    <cellStyle name="Millares 19 2" xfId="4810" xr:uid="{00000000-0005-0000-0000-000007320000}"/>
    <cellStyle name="Millares 19 2 2" xfId="11192" xr:uid="{00000000-0005-0000-0000-000008320000}"/>
    <cellStyle name="Millares 19 2 2 2" xfId="26300" xr:uid="{00000000-0005-0000-0000-000009320000}"/>
    <cellStyle name="Millares 19 2 3" xfId="19918" xr:uid="{00000000-0005-0000-0000-00000A320000}"/>
    <cellStyle name="Millares 19 3" xfId="8671" xr:uid="{00000000-0005-0000-0000-00000B320000}"/>
    <cellStyle name="Millares 19 3 2" xfId="23779" xr:uid="{00000000-0005-0000-0000-00000C320000}"/>
    <cellStyle name="Millares 19 4" xfId="17398" xr:uid="{00000000-0005-0000-0000-00000D320000}"/>
    <cellStyle name="Millares 2" xfId="1253" xr:uid="{00000000-0005-0000-0000-00000E320000}"/>
    <cellStyle name="Millares 2 10" xfId="1254" xr:uid="{00000000-0005-0000-0000-00000F320000}"/>
    <cellStyle name="Millares 2 11" xfId="1255" xr:uid="{00000000-0005-0000-0000-000010320000}"/>
    <cellStyle name="Millares 2 12" xfId="1256" xr:uid="{00000000-0005-0000-0000-000011320000}"/>
    <cellStyle name="Millares 2 13" xfId="1257" xr:uid="{00000000-0005-0000-0000-000012320000}"/>
    <cellStyle name="Millares 2 13 2" xfId="1258" xr:uid="{00000000-0005-0000-0000-000013320000}"/>
    <cellStyle name="Millares 2 13 2 2" xfId="1259" xr:uid="{00000000-0005-0000-0000-000014320000}"/>
    <cellStyle name="Millares 2 13 2 2 2" xfId="1260" xr:uid="{00000000-0005-0000-0000-000015320000}"/>
    <cellStyle name="Millares 2 13 2 2 2 2" xfId="1965" xr:uid="{00000000-0005-0000-0000-000016320000}"/>
    <cellStyle name="Millares 2 13 2 2 2 2 2" xfId="2182" xr:uid="{00000000-0005-0000-0000-000017320000}"/>
    <cellStyle name="Millares 2 13 2 2 2 2 2 2" xfId="4819" xr:uid="{00000000-0005-0000-0000-000018320000}"/>
    <cellStyle name="Millares 2 13 2 2 2 2 2 2 2" xfId="11201" xr:uid="{00000000-0005-0000-0000-000019320000}"/>
    <cellStyle name="Millares 2 13 2 2 2 2 2 2 2 2" xfId="26309" xr:uid="{00000000-0005-0000-0000-00001A320000}"/>
    <cellStyle name="Millares 2 13 2 2 2 2 2 2 3" xfId="19927" xr:uid="{00000000-0005-0000-0000-00001B320000}"/>
    <cellStyle name="Millares 2 13 2 2 2 2 2 3" xfId="8680" xr:uid="{00000000-0005-0000-0000-00001C320000}"/>
    <cellStyle name="Millares 2 13 2 2 2 2 2 3 2" xfId="23788" xr:uid="{00000000-0005-0000-0000-00001D320000}"/>
    <cellStyle name="Millares 2 13 2 2 2 2 2 4" xfId="17407" xr:uid="{00000000-0005-0000-0000-00001E320000}"/>
    <cellStyle name="Millares 2 13 2 2 2 2 3" xfId="2525" xr:uid="{00000000-0005-0000-0000-00001F320000}"/>
    <cellStyle name="Millares 2 13 2 2 2 2 3 2" xfId="5162" xr:uid="{00000000-0005-0000-0000-000020320000}"/>
    <cellStyle name="Millares 2 13 2 2 2 2 3 2 2" xfId="11526" xr:uid="{00000000-0005-0000-0000-000021320000}"/>
    <cellStyle name="Millares 2 13 2 2 2 2 3 2 2 2" xfId="26634" xr:uid="{00000000-0005-0000-0000-000022320000}"/>
    <cellStyle name="Millares 2 13 2 2 2 2 3 2 3" xfId="20270" xr:uid="{00000000-0005-0000-0000-000023320000}"/>
    <cellStyle name="Millares 2 13 2 2 2 2 3 3" xfId="8992" xr:uid="{00000000-0005-0000-0000-000024320000}"/>
    <cellStyle name="Millares 2 13 2 2 2 2 3 3 2" xfId="24100" xr:uid="{00000000-0005-0000-0000-000025320000}"/>
    <cellStyle name="Millares 2 13 2 2 2 2 3 4" xfId="17648" xr:uid="{00000000-0005-0000-0000-000026320000}"/>
    <cellStyle name="Millares 2 13 2 2 2 2 4" xfId="4037" xr:uid="{00000000-0005-0000-0000-000027320000}"/>
    <cellStyle name="Millares 2 13 2 2 2 2 4 2" xfId="6674" xr:uid="{00000000-0005-0000-0000-000028320000}"/>
    <cellStyle name="Millares 2 13 2 2 2 2 4 2 2" xfId="12985" xr:uid="{00000000-0005-0000-0000-000029320000}"/>
    <cellStyle name="Millares 2 13 2 2 2 2 4 2 2 2" xfId="28093" xr:uid="{00000000-0005-0000-0000-00002A320000}"/>
    <cellStyle name="Millares 2 13 2 2 2 2 4 2 3" xfId="21782" xr:uid="{00000000-0005-0000-0000-00002B320000}"/>
    <cellStyle name="Millares 2 13 2 2 2 2 4 3" xfId="10419" xr:uid="{00000000-0005-0000-0000-00002C320000}"/>
    <cellStyle name="Millares 2 13 2 2 2 2 4 3 2" xfId="25527" xr:uid="{00000000-0005-0000-0000-00002D320000}"/>
    <cellStyle name="Millares 2 13 2 2 2 2 4 4" xfId="19145" xr:uid="{00000000-0005-0000-0000-00002E320000}"/>
    <cellStyle name="Millares 2 13 2 2 2 2 5" xfId="4413" xr:uid="{00000000-0005-0000-0000-00002F320000}"/>
    <cellStyle name="Millares 2 13 2 2 2 2 5 2" xfId="10795" xr:uid="{00000000-0005-0000-0000-000030320000}"/>
    <cellStyle name="Millares 2 13 2 2 2 2 5 2 2" xfId="25903" xr:uid="{00000000-0005-0000-0000-000031320000}"/>
    <cellStyle name="Millares 2 13 2 2 2 2 5 3" xfId="19521" xr:uid="{00000000-0005-0000-0000-000032320000}"/>
    <cellStyle name="Millares 2 13 2 2 2 2 6" xfId="4602" xr:uid="{00000000-0005-0000-0000-000033320000}"/>
    <cellStyle name="Millares 2 13 2 2 2 2 6 2" xfId="10984" xr:uid="{00000000-0005-0000-0000-000034320000}"/>
    <cellStyle name="Millares 2 13 2 2 2 2 6 2 2" xfId="26092" xr:uid="{00000000-0005-0000-0000-000035320000}"/>
    <cellStyle name="Millares 2 13 2 2 2 2 6 3" xfId="19710" xr:uid="{00000000-0005-0000-0000-000036320000}"/>
    <cellStyle name="Millares 2 13 2 2 2 2 7" xfId="8279" xr:uid="{00000000-0005-0000-0000-000037320000}"/>
    <cellStyle name="Millares 2 13 2 2 2 2 7 2" xfId="23387" xr:uid="{00000000-0005-0000-0000-000038320000}"/>
    <cellStyle name="Millares 2 13 2 2 2 2 8" xfId="17190" xr:uid="{00000000-0005-0000-0000-000039320000}"/>
    <cellStyle name="Millares 2 13 2 2 2 3" xfId="1881" xr:uid="{00000000-0005-0000-0000-00003A320000}"/>
    <cellStyle name="Millares 2 13 2 2 2 3 2" xfId="2441" xr:uid="{00000000-0005-0000-0000-00003B320000}"/>
    <cellStyle name="Millares 2 13 2 2 2 3 2 2" xfId="5078" xr:uid="{00000000-0005-0000-0000-00003C320000}"/>
    <cellStyle name="Millares 2 13 2 2 2 3 2 2 2" xfId="11442" xr:uid="{00000000-0005-0000-0000-00003D320000}"/>
    <cellStyle name="Millares 2 13 2 2 2 3 2 2 2 2" xfId="26550" xr:uid="{00000000-0005-0000-0000-00003E320000}"/>
    <cellStyle name="Millares 2 13 2 2 2 3 2 2 3" xfId="20186" xr:uid="{00000000-0005-0000-0000-00003F320000}"/>
    <cellStyle name="Millares 2 13 2 2 2 3 2 3" xfId="8908" xr:uid="{00000000-0005-0000-0000-000040320000}"/>
    <cellStyle name="Millares 2 13 2 2 2 3 2 3 2" xfId="24016" xr:uid="{00000000-0005-0000-0000-000041320000}"/>
    <cellStyle name="Millares 2 13 2 2 2 3 2 4" xfId="17615" xr:uid="{00000000-0005-0000-0000-000042320000}"/>
    <cellStyle name="Millares 2 13 2 2 2 3 3" xfId="3953" xr:uid="{00000000-0005-0000-0000-000043320000}"/>
    <cellStyle name="Millares 2 13 2 2 2 3 3 2" xfId="6590" xr:uid="{00000000-0005-0000-0000-000044320000}"/>
    <cellStyle name="Millares 2 13 2 2 2 3 3 2 2" xfId="12901" xr:uid="{00000000-0005-0000-0000-000045320000}"/>
    <cellStyle name="Millares 2 13 2 2 2 3 3 2 2 2" xfId="28009" xr:uid="{00000000-0005-0000-0000-000046320000}"/>
    <cellStyle name="Millares 2 13 2 2 2 3 3 2 3" xfId="21698" xr:uid="{00000000-0005-0000-0000-000047320000}"/>
    <cellStyle name="Millares 2 13 2 2 2 3 3 3" xfId="10335" xr:uid="{00000000-0005-0000-0000-000048320000}"/>
    <cellStyle name="Millares 2 13 2 2 2 3 3 3 2" xfId="25443" xr:uid="{00000000-0005-0000-0000-000049320000}"/>
    <cellStyle name="Millares 2 13 2 2 2 3 3 4" xfId="19061" xr:uid="{00000000-0005-0000-0000-00004A320000}"/>
    <cellStyle name="Millares 2 13 2 2 2 3 4" xfId="4518" xr:uid="{00000000-0005-0000-0000-00004B320000}"/>
    <cellStyle name="Millares 2 13 2 2 2 3 4 2" xfId="10900" xr:uid="{00000000-0005-0000-0000-00004C320000}"/>
    <cellStyle name="Millares 2 13 2 2 2 3 4 2 2" xfId="26008" xr:uid="{00000000-0005-0000-0000-00004D320000}"/>
    <cellStyle name="Millares 2 13 2 2 2 3 4 3" xfId="19626" xr:uid="{00000000-0005-0000-0000-00004E320000}"/>
    <cellStyle name="Millares 2 13 2 2 2 3 5" xfId="8382" xr:uid="{00000000-0005-0000-0000-00004F320000}"/>
    <cellStyle name="Millares 2 13 2 2 2 3 5 2" xfId="23490" xr:uid="{00000000-0005-0000-0000-000050320000}"/>
    <cellStyle name="Millares 2 13 2 2 2 3 6" xfId="17106" xr:uid="{00000000-0005-0000-0000-000051320000}"/>
    <cellStyle name="Millares 2 13 2 2 3" xfId="1964" xr:uid="{00000000-0005-0000-0000-000052320000}"/>
    <cellStyle name="Millares 2 13 2 2 3 2" xfId="2181" xr:uid="{00000000-0005-0000-0000-000053320000}"/>
    <cellStyle name="Millares 2 13 2 2 3 2 2" xfId="4818" xr:uid="{00000000-0005-0000-0000-000054320000}"/>
    <cellStyle name="Millares 2 13 2 2 3 2 2 2" xfId="11200" xr:uid="{00000000-0005-0000-0000-000055320000}"/>
    <cellStyle name="Millares 2 13 2 2 3 2 2 2 2" xfId="26308" xr:uid="{00000000-0005-0000-0000-000056320000}"/>
    <cellStyle name="Millares 2 13 2 2 3 2 2 3" xfId="19926" xr:uid="{00000000-0005-0000-0000-000057320000}"/>
    <cellStyle name="Millares 2 13 2 2 3 2 3" xfId="8679" xr:uid="{00000000-0005-0000-0000-000058320000}"/>
    <cellStyle name="Millares 2 13 2 2 3 2 3 2" xfId="23787" xr:uid="{00000000-0005-0000-0000-000059320000}"/>
    <cellStyle name="Millares 2 13 2 2 3 2 4" xfId="17406" xr:uid="{00000000-0005-0000-0000-00005A320000}"/>
    <cellStyle name="Millares 2 13 2 2 3 3" xfId="2524" xr:uid="{00000000-0005-0000-0000-00005B320000}"/>
    <cellStyle name="Millares 2 13 2 2 3 3 2" xfId="5161" xr:uid="{00000000-0005-0000-0000-00005C320000}"/>
    <cellStyle name="Millares 2 13 2 2 3 3 2 2" xfId="11525" xr:uid="{00000000-0005-0000-0000-00005D320000}"/>
    <cellStyle name="Millares 2 13 2 2 3 3 2 2 2" xfId="26633" xr:uid="{00000000-0005-0000-0000-00005E320000}"/>
    <cellStyle name="Millares 2 13 2 2 3 3 2 3" xfId="20269" xr:uid="{00000000-0005-0000-0000-00005F320000}"/>
    <cellStyle name="Millares 2 13 2 2 3 3 3" xfId="8991" xr:uid="{00000000-0005-0000-0000-000060320000}"/>
    <cellStyle name="Millares 2 13 2 2 3 3 3 2" xfId="24099" xr:uid="{00000000-0005-0000-0000-000061320000}"/>
    <cellStyle name="Millares 2 13 2 2 3 3 4" xfId="17647" xr:uid="{00000000-0005-0000-0000-000062320000}"/>
    <cellStyle name="Millares 2 13 2 2 3 4" xfId="4036" xr:uid="{00000000-0005-0000-0000-000063320000}"/>
    <cellStyle name="Millares 2 13 2 2 3 4 2" xfId="6673" xr:uid="{00000000-0005-0000-0000-000064320000}"/>
    <cellStyle name="Millares 2 13 2 2 3 4 2 2" xfId="12984" xr:uid="{00000000-0005-0000-0000-000065320000}"/>
    <cellStyle name="Millares 2 13 2 2 3 4 2 2 2" xfId="28092" xr:uid="{00000000-0005-0000-0000-000066320000}"/>
    <cellStyle name="Millares 2 13 2 2 3 4 2 3" xfId="21781" xr:uid="{00000000-0005-0000-0000-000067320000}"/>
    <cellStyle name="Millares 2 13 2 2 3 4 3" xfId="10418" xr:uid="{00000000-0005-0000-0000-000068320000}"/>
    <cellStyle name="Millares 2 13 2 2 3 4 3 2" xfId="25526" xr:uid="{00000000-0005-0000-0000-000069320000}"/>
    <cellStyle name="Millares 2 13 2 2 3 4 4" xfId="19144" xr:uid="{00000000-0005-0000-0000-00006A320000}"/>
    <cellStyle name="Millares 2 13 2 2 3 5" xfId="4412" xr:uid="{00000000-0005-0000-0000-00006B320000}"/>
    <cellStyle name="Millares 2 13 2 2 3 5 2" xfId="10794" xr:uid="{00000000-0005-0000-0000-00006C320000}"/>
    <cellStyle name="Millares 2 13 2 2 3 5 2 2" xfId="25902" xr:uid="{00000000-0005-0000-0000-00006D320000}"/>
    <cellStyle name="Millares 2 13 2 2 3 5 3" xfId="19520" xr:uid="{00000000-0005-0000-0000-00006E320000}"/>
    <cellStyle name="Millares 2 13 2 2 3 6" xfId="4601" xr:uid="{00000000-0005-0000-0000-00006F320000}"/>
    <cellStyle name="Millares 2 13 2 2 3 6 2" xfId="10983" xr:uid="{00000000-0005-0000-0000-000070320000}"/>
    <cellStyle name="Millares 2 13 2 2 3 6 2 2" xfId="26091" xr:uid="{00000000-0005-0000-0000-000071320000}"/>
    <cellStyle name="Millares 2 13 2 2 3 6 3" xfId="19709" xr:uid="{00000000-0005-0000-0000-000072320000}"/>
    <cellStyle name="Millares 2 13 2 2 3 7" xfId="8278" xr:uid="{00000000-0005-0000-0000-000073320000}"/>
    <cellStyle name="Millares 2 13 2 2 3 7 2" xfId="23386" xr:uid="{00000000-0005-0000-0000-000074320000}"/>
    <cellStyle name="Millares 2 13 2 2 3 8" xfId="17189" xr:uid="{00000000-0005-0000-0000-000075320000}"/>
    <cellStyle name="Millares 2 13 2 2 4" xfId="1880" xr:uid="{00000000-0005-0000-0000-000076320000}"/>
    <cellStyle name="Millares 2 13 2 2 4 2" xfId="2440" xr:uid="{00000000-0005-0000-0000-000077320000}"/>
    <cellStyle name="Millares 2 13 2 2 4 2 2" xfId="5077" xr:uid="{00000000-0005-0000-0000-000078320000}"/>
    <cellStyle name="Millares 2 13 2 2 4 2 2 2" xfId="11441" xr:uid="{00000000-0005-0000-0000-000079320000}"/>
    <cellStyle name="Millares 2 13 2 2 4 2 2 2 2" xfId="26549" xr:uid="{00000000-0005-0000-0000-00007A320000}"/>
    <cellStyle name="Millares 2 13 2 2 4 2 2 3" xfId="20185" xr:uid="{00000000-0005-0000-0000-00007B320000}"/>
    <cellStyle name="Millares 2 13 2 2 4 2 3" xfId="8907" xr:uid="{00000000-0005-0000-0000-00007C320000}"/>
    <cellStyle name="Millares 2 13 2 2 4 2 3 2" xfId="24015" xr:uid="{00000000-0005-0000-0000-00007D320000}"/>
    <cellStyle name="Millares 2 13 2 2 4 2 4" xfId="17614" xr:uid="{00000000-0005-0000-0000-00007E320000}"/>
    <cellStyle name="Millares 2 13 2 2 4 3" xfId="3952" xr:uid="{00000000-0005-0000-0000-00007F320000}"/>
    <cellStyle name="Millares 2 13 2 2 4 3 2" xfId="6589" xr:uid="{00000000-0005-0000-0000-000080320000}"/>
    <cellStyle name="Millares 2 13 2 2 4 3 2 2" xfId="12900" xr:uid="{00000000-0005-0000-0000-000081320000}"/>
    <cellStyle name="Millares 2 13 2 2 4 3 2 2 2" xfId="28008" xr:uid="{00000000-0005-0000-0000-000082320000}"/>
    <cellStyle name="Millares 2 13 2 2 4 3 2 3" xfId="21697" xr:uid="{00000000-0005-0000-0000-000083320000}"/>
    <cellStyle name="Millares 2 13 2 2 4 3 3" xfId="10334" xr:uid="{00000000-0005-0000-0000-000084320000}"/>
    <cellStyle name="Millares 2 13 2 2 4 3 3 2" xfId="25442" xr:uid="{00000000-0005-0000-0000-000085320000}"/>
    <cellStyle name="Millares 2 13 2 2 4 3 4" xfId="19060" xr:uid="{00000000-0005-0000-0000-000086320000}"/>
    <cellStyle name="Millares 2 13 2 2 4 4" xfId="4517" xr:uid="{00000000-0005-0000-0000-000087320000}"/>
    <cellStyle name="Millares 2 13 2 2 4 4 2" xfId="10899" xr:uid="{00000000-0005-0000-0000-000088320000}"/>
    <cellStyle name="Millares 2 13 2 2 4 4 2 2" xfId="26007" xr:uid="{00000000-0005-0000-0000-000089320000}"/>
    <cellStyle name="Millares 2 13 2 2 4 4 3" xfId="19625" xr:uid="{00000000-0005-0000-0000-00008A320000}"/>
    <cellStyle name="Millares 2 13 2 2 4 5" xfId="8381" xr:uid="{00000000-0005-0000-0000-00008B320000}"/>
    <cellStyle name="Millares 2 13 2 2 4 5 2" xfId="23489" xr:uid="{00000000-0005-0000-0000-00008C320000}"/>
    <cellStyle name="Millares 2 13 2 2 4 6" xfId="17105" xr:uid="{00000000-0005-0000-0000-00008D320000}"/>
    <cellStyle name="Millares 2 13 2 3" xfId="1963" xr:uid="{00000000-0005-0000-0000-00008E320000}"/>
    <cellStyle name="Millares 2 13 2 3 2" xfId="2180" xr:uid="{00000000-0005-0000-0000-00008F320000}"/>
    <cellStyle name="Millares 2 13 2 3 2 2" xfId="4817" xr:uid="{00000000-0005-0000-0000-000090320000}"/>
    <cellStyle name="Millares 2 13 2 3 2 2 2" xfId="11199" xr:uid="{00000000-0005-0000-0000-000091320000}"/>
    <cellStyle name="Millares 2 13 2 3 2 2 2 2" xfId="26307" xr:uid="{00000000-0005-0000-0000-000092320000}"/>
    <cellStyle name="Millares 2 13 2 3 2 2 3" xfId="19925" xr:uid="{00000000-0005-0000-0000-000093320000}"/>
    <cellStyle name="Millares 2 13 2 3 2 3" xfId="8678" xr:uid="{00000000-0005-0000-0000-000094320000}"/>
    <cellStyle name="Millares 2 13 2 3 2 3 2" xfId="23786" xr:uid="{00000000-0005-0000-0000-000095320000}"/>
    <cellStyle name="Millares 2 13 2 3 2 4" xfId="17405" xr:uid="{00000000-0005-0000-0000-000096320000}"/>
    <cellStyle name="Millares 2 13 2 3 3" xfId="2523" xr:uid="{00000000-0005-0000-0000-000097320000}"/>
    <cellStyle name="Millares 2 13 2 3 3 2" xfId="5160" xr:uid="{00000000-0005-0000-0000-000098320000}"/>
    <cellStyle name="Millares 2 13 2 3 3 2 2" xfId="11524" xr:uid="{00000000-0005-0000-0000-000099320000}"/>
    <cellStyle name="Millares 2 13 2 3 3 2 2 2" xfId="26632" xr:uid="{00000000-0005-0000-0000-00009A320000}"/>
    <cellStyle name="Millares 2 13 2 3 3 2 3" xfId="20268" xr:uid="{00000000-0005-0000-0000-00009B320000}"/>
    <cellStyle name="Millares 2 13 2 3 3 3" xfId="8990" xr:uid="{00000000-0005-0000-0000-00009C320000}"/>
    <cellStyle name="Millares 2 13 2 3 3 3 2" xfId="24098" xr:uid="{00000000-0005-0000-0000-00009D320000}"/>
    <cellStyle name="Millares 2 13 2 3 3 4" xfId="17646" xr:uid="{00000000-0005-0000-0000-00009E320000}"/>
    <cellStyle name="Millares 2 13 2 3 4" xfId="4035" xr:uid="{00000000-0005-0000-0000-00009F320000}"/>
    <cellStyle name="Millares 2 13 2 3 4 2" xfId="6672" xr:uid="{00000000-0005-0000-0000-0000A0320000}"/>
    <cellStyle name="Millares 2 13 2 3 4 2 2" xfId="12983" xr:uid="{00000000-0005-0000-0000-0000A1320000}"/>
    <cellStyle name="Millares 2 13 2 3 4 2 2 2" xfId="28091" xr:uid="{00000000-0005-0000-0000-0000A2320000}"/>
    <cellStyle name="Millares 2 13 2 3 4 2 3" xfId="21780" xr:uid="{00000000-0005-0000-0000-0000A3320000}"/>
    <cellStyle name="Millares 2 13 2 3 4 3" xfId="10417" xr:uid="{00000000-0005-0000-0000-0000A4320000}"/>
    <cellStyle name="Millares 2 13 2 3 4 3 2" xfId="25525" xr:uid="{00000000-0005-0000-0000-0000A5320000}"/>
    <cellStyle name="Millares 2 13 2 3 4 4" xfId="19143" xr:uid="{00000000-0005-0000-0000-0000A6320000}"/>
    <cellStyle name="Millares 2 13 2 3 5" xfId="4411" xr:uid="{00000000-0005-0000-0000-0000A7320000}"/>
    <cellStyle name="Millares 2 13 2 3 5 2" xfId="10793" xr:uid="{00000000-0005-0000-0000-0000A8320000}"/>
    <cellStyle name="Millares 2 13 2 3 5 2 2" xfId="25901" xr:uid="{00000000-0005-0000-0000-0000A9320000}"/>
    <cellStyle name="Millares 2 13 2 3 5 3" xfId="19519" xr:uid="{00000000-0005-0000-0000-0000AA320000}"/>
    <cellStyle name="Millares 2 13 2 3 6" xfId="4600" xr:uid="{00000000-0005-0000-0000-0000AB320000}"/>
    <cellStyle name="Millares 2 13 2 3 6 2" xfId="10982" xr:uid="{00000000-0005-0000-0000-0000AC320000}"/>
    <cellStyle name="Millares 2 13 2 3 6 2 2" xfId="26090" xr:uid="{00000000-0005-0000-0000-0000AD320000}"/>
    <cellStyle name="Millares 2 13 2 3 6 3" xfId="19708" xr:uid="{00000000-0005-0000-0000-0000AE320000}"/>
    <cellStyle name="Millares 2 13 2 3 7" xfId="8277" xr:uid="{00000000-0005-0000-0000-0000AF320000}"/>
    <cellStyle name="Millares 2 13 2 3 7 2" xfId="23385" xr:uid="{00000000-0005-0000-0000-0000B0320000}"/>
    <cellStyle name="Millares 2 13 2 3 8" xfId="17188" xr:uid="{00000000-0005-0000-0000-0000B1320000}"/>
    <cellStyle name="Millares 2 13 2 4" xfId="1879" xr:uid="{00000000-0005-0000-0000-0000B2320000}"/>
    <cellStyle name="Millares 2 13 2 4 2" xfId="2439" xr:uid="{00000000-0005-0000-0000-0000B3320000}"/>
    <cellStyle name="Millares 2 13 2 4 2 2" xfId="5076" xr:uid="{00000000-0005-0000-0000-0000B4320000}"/>
    <cellStyle name="Millares 2 13 2 4 2 2 2" xfId="11440" xr:uid="{00000000-0005-0000-0000-0000B5320000}"/>
    <cellStyle name="Millares 2 13 2 4 2 2 2 2" xfId="26548" xr:uid="{00000000-0005-0000-0000-0000B6320000}"/>
    <cellStyle name="Millares 2 13 2 4 2 2 3" xfId="20184" xr:uid="{00000000-0005-0000-0000-0000B7320000}"/>
    <cellStyle name="Millares 2 13 2 4 2 3" xfId="8906" xr:uid="{00000000-0005-0000-0000-0000B8320000}"/>
    <cellStyle name="Millares 2 13 2 4 2 3 2" xfId="24014" xr:uid="{00000000-0005-0000-0000-0000B9320000}"/>
    <cellStyle name="Millares 2 13 2 4 2 4" xfId="17613" xr:uid="{00000000-0005-0000-0000-0000BA320000}"/>
    <cellStyle name="Millares 2 13 2 4 3" xfId="3951" xr:uid="{00000000-0005-0000-0000-0000BB320000}"/>
    <cellStyle name="Millares 2 13 2 4 3 2" xfId="6588" xr:uid="{00000000-0005-0000-0000-0000BC320000}"/>
    <cellStyle name="Millares 2 13 2 4 3 2 2" xfId="12899" xr:uid="{00000000-0005-0000-0000-0000BD320000}"/>
    <cellStyle name="Millares 2 13 2 4 3 2 2 2" xfId="28007" xr:uid="{00000000-0005-0000-0000-0000BE320000}"/>
    <cellStyle name="Millares 2 13 2 4 3 2 3" xfId="21696" xr:uid="{00000000-0005-0000-0000-0000BF320000}"/>
    <cellStyle name="Millares 2 13 2 4 3 3" xfId="10333" xr:uid="{00000000-0005-0000-0000-0000C0320000}"/>
    <cellStyle name="Millares 2 13 2 4 3 3 2" xfId="25441" xr:uid="{00000000-0005-0000-0000-0000C1320000}"/>
    <cellStyle name="Millares 2 13 2 4 3 4" xfId="19059" xr:uid="{00000000-0005-0000-0000-0000C2320000}"/>
    <cellStyle name="Millares 2 13 2 4 4" xfId="4516" xr:uid="{00000000-0005-0000-0000-0000C3320000}"/>
    <cellStyle name="Millares 2 13 2 4 4 2" xfId="10898" xr:uid="{00000000-0005-0000-0000-0000C4320000}"/>
    <cellStyle name="Millares 2 13 2 4 4 2 2" xfId="26006" xr:uid="{00000000-0005-0000-0000-0000C5320000}"/>
    <cellStyle name="Millares 2 13 2 4 4 3" xfId="19624" xr:uid="{00000000-0005-0000-0000-0000C6320000}"/>
    <cellStyle name="Millares 2 13 2 4 5" xfId="8380" xr:uid="{00000000-0005-0000-0000-0000C7320000}"/>
    <cellStyle name="Millares 2 13 2 4 5 2" xfId="23488" xr:uid="{00000000-0005-0000-0000-0000C8320000}"/>
    <cellStyle name="Millares 2 13 2 4 6" xfId="17104" xr:uid="{00000000-0005-0000-0000-0000C9320000}"/>
    <cellStyle name="Millares 2 13 3" xfId="1962" xr:uid="{00000000-0005-0000-0000-0000CA320000}"/>
    <cellStyle name="Millares 2 13 3 2" xfId="2179" xr:uid="{00000000-0005-0000-0000-0000CB320000}"/>
    <cellStyle name="Millares 2 13 3 2 2" xfId="4816" xr:uid="{00000000-0005-0000-0000-0000CC320000}"/>
    <cellStyle name="Millares 2 13 3 2 2 2" xfId="11198" xr:uid="{00000000-0005-0000-0000-0000CD320000}"/>
    <cellStyle name="Millares 2 13 3 2 2 2 2" xfId="26306" xr:uid="{00000000-0005-0000-0000-0000CE320000}"/>
    <cellStyle name="Millares 2 13 3 2 2 3" xfId="19924" xr:uid="{00000000-0005-0000-0000-0000CF320000}"/>
    <cellStyle name="Millares 2 13 3 2 3" xfId="8677" xr:uid="{00000000-0005-0000-0000-0000D0320000}"/>
    <cellStyle name="Millares 2 13 3 2 3 2" xfId="23785" xr:uid="{00000000-0005-0000-0000-0000D1320000}"/>
    <cellStyle name="Millares 2 13 3 2 4" xfId="17404" xr:uid="{00000000-0005-0000-0000-0000D2320000}"/>
    <cellStyle name="Millares 2 13 3 3" xfId="2522" xr:uid="{00000000-0005-0000-0000-0000D3320000}"/>
    <cellStyle name="Millares 2 13 3 3 2" xfId="5159" xr:uid="{00000000-0005-0000-0000-0000D4320000}"/>
    <cellStyle name="Millares 2 13 3 3 2 2" xfId="11523" xr:uid="{00000000-0005-0000-0000-0000D5320000}"/>
    <cellStyle name="Millares 2 13 3 3 2 2 2" xfId="26631" xr:uid="{00000000-0005-0000-0000-0000D6320000}"/>
    <cellStyle name="Millares 2 13 3 3 2 3" xfId="20267" xr:uid="{00000000-0005-0000-0000-0000D7320000}"/>
    <cellStyle name="Millares 2 13 3 3 3" xfId="8989" xr:uid="{00000000-0005-0000-0000-0000D8320000}"/>
    <cellStyle name="Millares 2 13 3 3 3 2" xfId="24097" xr:uid="{00000000-0005-0000-0000-0000D9320000}"/>
    <cellStyle name="Millares 2 13 3 3 4" xfId="17645" xr:uid="{00000000-0005-0000-0000-0000DA320000}"/>
    <cellStyle name="Millares 2 13 3 4" xfId="4034" xr:uid="{00000000-0005-0000-0000-0000DB320000}"/>
    <cellStyle name="Millares 2 13 3 4 2" xfId="6671" xr:uid="{00000000-0005-0000-0000-0000DC320000}"/>
    <cellStyle name="Millares 2 13 3 4 2 2" xfId="12982" xr:uid="{00000000-0005-0000-0000-0000DD320000}"/>
    <cellStyle name="Millares 2 13 3 4 2 2 2" xfId="28090" xr:uid="{00000000-0005-0000-0000-0000DE320000}"/>
    <cellStyle name="Millares 2 13 3 4 2 3" xfId="21779" xr:uid="{00000000-0005-0000-0000-0000DF320000}"/>
    <cellStyle name="Millares 2 13 3 4 3" xfId="10416" xr:uid="{00000000-0005-0000-0000-0000E0320000}"/>
    <cellStyle name="Millares 2 13 3 4 3 2" xfId="25524" xr:uid="{00000000-0005-0000-0000-0000E1320000}"/>
    <cellStyle name="Millares 2 13 3 4 4" xfId="19142" xr:uid="{00000000-0005-0000-0000-0000E2320000}"/>
    <cellStyle name="Millares 2 13 3 5" xfId="4410" xr:uid="{00000000-0005-0000-0000-0000E3320000}"/>
    <cellStyle name="Millares 2 13 3 5 2" xfId="10792" xr:uid="{00000000-0005-0000-0000-0000E4320000}"/>
    <cellStyle name="Millares 2 13 3 5 2 2" xfId="25900" xr:uid="{00000000-0005-0000-0000-0000E5320000}"/>
    <cellStyle name="Millares 2 13 3 5 3" xfId="19518" xr:uid="{00000000-0005-0000-0000-0000E6320000}"/>
    <cellStyle name="Millares 2 13 3 6" xfId="4599" xr:uid="{00000000-0005-0000-0000-0000E7320000}"/>
    <cellStyle name="Millares 2 13 3 6 2" xfId="10981" xr:uid="{00000000-0005-0000-0000-0000E8320000}"/>
    <cellStyle name="Millares 2 13 3 6 2 2" xfId="26089" xr:uid="{00000000-0005-0000-0000-0000E9320000}"/>
    <cellStyle name="Millares 2 13 3 6 3" xfId="19707" xr:uid="{00000000-0005-0000-0000-0000EA320000}"/>
    <cellStyle name="Millares 2 13 3 7" xfId="8276" xr:uid="{00000000-0005-0000-0000-0000EB320000}"/>
    <cellStyle name="Millares 2 13 3 7 2" xfId="23384" xr:uid="{00000000-0005-0000-0000-0000EC320000}"/>
    <cellStyle name="Millares 2 13 3 8" xfId="17187" xr:uid="{00000000-0005-0000-0000-0000ED320000}"/>
    <cellStyle name="Millares 2 13 4" xfId="1878" xr:uid="{00000000-0005-0000-0000-0000EE320000}"/>
    <cellStyle name="Millares 2 13 4 2" xfId="2438" xr:uid="{00000000-0005-0000-0000-0000EF320000}"/>
    <cellStyle name="Millares 2 13 4 2 2" xfId="5075" xr:uid="{00000000-0005-0000-0000-0000F0320000}"/>
    <cellStyle name="Millares 2 13 4 2 2 2" xfId="11439" xr:uid="{00000000-0005-0000-0000-0000F1320000}"/>
    <cellStyle name="Millares 2 13 4 2 2 2 2" xfId="26547" xr:uid="{00000000-0005-0000-0000-0000F2320000}"/>
    <cellStyle name="Millares 2 13 4 2 2 3" xfId="20183" xr:uid="{00000000-0005-0000-0000-0000F3320000}"/>
    <cellStyle name="Millares 2 13 4 2 3" xfId="8905" xr:uid="{00000000-0005-0000-0000-0000F4320000}"/>
    <cellStyle name="Millares 2 13 4 2 3 2" xfId="24013" xr:uid="{00000000-0005-0000-0000-0000F5320000}"/>
    <cellStyle name="Millares 2 13 4 2 4" xfId="17612" xr:uid="{00000000-0005-0000-0000-0000F6320000}"/>
    <cellStyle name="Millares 2 13 4 3" xfId="3950" xr:uid="{00000000-0005-0000-0000-0000F7320000}"/>
    <cellStyle name="Millares 2 13 4 3 2" xfId="6587" xr:uid="{00000000-0005-0000-0000-0000F8320000}"/>
    <cellStyle name="Millares 2 13 4 3 2 2" xfId="12898" xr:uid="{00000000-0005-0000-0000-0000F9320000}"/>
    <cellStyle name="Millares 2 13 4 3 2 2 2" xfId="28006" xr:uid="{00000000-0005-0000-0000-0000FA320000}"/>
    <cellStyle name="Millares 2 13 4 3 2 3" xfId="21695" xr:uid="{00000000-0005-0000-0000-0000FB320000}"/>
    <cellStyle name="Millares 2 13 4 3 3" xfId="10332" xr:uid="{00000000-0005-0000-0000-0000FC320000}"/>
    <cellStyle name="Millares 2 13 4 3 3 2" xfId="25440" xr:uid="{00000000-0005-0000-0000-0000FD320000}"/>
    <cellStyle name="Millares 2 13 4 3 4" xfId="19058" xr:uid="{00000000-0005-0000-0000-0000FE320000}"/>
    <cellStyle name="Millares 2 13 4 4" xfId="4515" xr:uid="{00000000-0005-0000-0000-0000FF320000}"/>
    <cellStyle name="Millares 2 13 4 4 2" xfId="10897" xr:uid="{00000000-0005-0000-0000-000000330000}"/>
    <cellStyle name="Millares 2 13 4 4 2 2" xfId="26005" xr:uid="{00000000-0005-0000-0000-000001330000}"/>
    <cellStyle name="Millares 2 13 4 4 3" xfId="19623" xr:uid="{00000000-0005-0000-0000-000002330000}"/>
    <cellStyle name="Millares 2 13 4 5" xfId="8379" xr:uid="{00000000-0005-0000-0000-000003330000}"/>
    <cellStyle name="Millares 2 13 4 5 2" xfId="23487" xr:uid="{00000000-0005-0000-0000-000004330000}"/>
    <cellStyle name="Millares 2 13 4 6" xfId="17103" xr:uid="{00000000-0005-0000-0000-000005330000}"/>
    <cellStyle name="Millares 2 14" xfId="1261" xr:uid="{00000000-0005-0000-0000-000006330000}"/>
    <cellStyle name="Millares 2 14 2" xfId="1966" xr:uid="{00000000-0005-0000-0000-000007330000}"/>
    <cellStyle name="Millares 2 14 2 2" xfId="2183" xr:uid="{00000000-0005-0000-0000-000008330000}"/>
    <cellStyle name="Millares 2 14 2 2 2" xfId="4820" xr:uid="{00000000-0005-0000-0000-000009330000}"/>
    <cellStyle name="Millares 2 14 2 2 2 2" xfId="11202" xr:uid="{00000000-0005-0000-0000-00000A330000}"/>
    <cellStyle name="Millares 2 14 2 2 2 2 2" xfId="26310" xr:uid="{00000000-0005-0000-0000-00000B330000}"/>
    <cellStyle name="Millares 2 14 2 2 2 3" xfId="19928" xr:uid="{00000000-0005-0000-0000-00000C330000}"/>
    <cellStyle name="Millares 2 14 2 2 3" xfId="8681" xr:uid="{00000000-0005-0000-0000-00000D330000}"/>
    <cellStyle name="Millares 2 14 2 2 3 2" xfId="23789" xr:uid="{00000000-0005-0000-0000-00000E330000}"/>
    <cellStyle name="Millares 2 14 2 2 4" xfId="17408" xr:uid="{00000000-0005-0000-0000-00000F330000}"/>
    <cellStyle name="Millares 2 14 2 3" xfId="2526" xr:uid="{00000000-0005-0000-0000-000010330000}"/>
    <cellStyle name="Millares 2 14 2 3 2" xfId="5163" xr:uid="{00000000-0005-0000-0000-000011330000}"/>
    <cellStyle name="Millares 2 14 2 3 2 2" xfId="11527" xr:uid="{00000000-0005-0000-0000-000012330000}"/>
    <cellStyle name="Millares 2 14 2 3 2 2 2" xfId="26635" xr:uid="{00000000-0005-0000-0000-000013330000}"/>
    <cellStyle name="Millares 2 14 2 3 2 3" xfId="20271" xr:uid="{00000000-0005-0000-0000-000014330000}"/>
    <cellStyle name="Millares 2 14 2 3 3" xfId="8993" xr:uid="{00000000-0005-0000-0000-000015330000}"/>
    <cellStyle name="Millares 2 14 2 3 3 2" xfId="24101" xr:uid="{00000000-0005-0000-0000-000016330000}"/>
    <cellStyle name="Millares 2 14 2 3 4" xfId="17649" xr:uid="{00000000-0005-0000-0000-000017330000}"/>
    <cellStyle name="Millares 2 14 2 4" xfId="4038" xr:uid="{00000000-0005-0000-0000-000018330000}"/>
    <cellStyle name="Millares 2 14 2 4 2" xfId="6675" xr:uid="{00000000-0005-0000-0000-000019330000}"/>
    <cellStyle name="Millares 2 14 2 4 2 2" xfId="12986" xr:uid="{00000000-0005-0000-0000-00001A330000}"/>
    <cellStyle name="Millares 2 14 2 4 2 2 2" xfId="28094" xr:uid="{00000000-0005-0000-0000-00001B330000}"/>
    <cellStyle name="Millares 2 14 2 4 2 3" xfId="21783" xr:uid="{00000000-0005-0000-0000-00001C330000}"/>
    <cellStyle name="Millares 2 14 2 4 3" xfId="10420" xr:uid="{00000000-0005-0000-0000-00001D330000}"/>
    <cellStyle name="Millares 2 14 2 4 3 2" xfId="25528" xr:uid="{00000000-0005-0000-0000-00001E330000}"/>
    <cellStyle name="Millares 2 14 2 4 4" xfId="19146" xr:uid="{00000000-0005-0000-0000-00001F330000}"/>
    <cellStyle name="Millares 2 14 2 5" xfId="4414" xr:uid="{00000000-0005-0000-0000-000020330000}"/>
    <cellStyle name="Millares 2 14 2 5 2" xfId="10796" xr:uid="{00000000-0005-0000-0000-000021330000}"/>
    <cellStyle name="Millares 2 14 2 5 2 2" xfId="25904" xr:uid="{00000000-0005-0000-0000-000022330000}"/>
    <cellStyle name="Millares 2 14 2 5 3" xfId="19522" xr:uid="{00000000-0005-0000-0000-000023330000}"/>
    <cellStyle name="Millares 2 14 2 6" xfId="4603" xr:uid="{00000000-0005-0000-0000-000024330000}"/>
    <cellStyle name="Millares 2 14 2 6 2" xfId="10985" xr:uid="{00000000-0005-0000-0000-000025330000}"/>
    <cellStyle name="Millares 2 14 2 6 2 2" xfId="26093" xr:uid="{00000000-0005-0000-0000-000026330000}"/>
    <cellStyle name="Millares 2 14 2 6 3" xfId="19711" xr:uid="{00000000-0005-0000-0000-000027330000}"/>
    <cellStyle name="Millares 2 14 2 7" xfId="8280" xr:uid="{00000000-0005-0000-0000-000028330000}"/>
    <cellStyle name="Millares 2 14 2 7 2" xfId="23388" xr:uid="{00000000-0005-0000-0000-000029330000}"/>
    <cellStyle name="Millares 2 14 2 8" xfId="17191" xr:uid="{00000000-0005-0000-0000-00002A330000}"/>
    <cellStyle name="Millares 2 14 3" xfId="1882" xr:uid="{00000000-0005-0000-0000-00002B330000}"/>
    <cellStyle name="Millares 2 14 3 2" xfId="2442" xr:uid="{00000000-0005-0000-0000-00002C330000}"/>
    <cellStyle name="Millares 2 14 3 2 2" xfId="5079" xr:uid="{00000000-0005-0000-0000-00002D330000}"/>
    <cellStyle name="Millares 2 14 3 2 2 2" xfId="11443" xr:uid="{00000000-0005-0000-0000-00002E330000}"/>
    <cellStyle name="Millares 2 14 3 2 2 2 2" xfId="26551" xr:uid="{00000000-0005-0000-0000-00002F330000}"/>
    <cellStyle name="Millares 2 14 3 2 2 3" xfId="20187" xr:uid="{00000000-0005-0000-0000-000030330000}"/>
    <cellStyle name="Millares 2 14 3 2 3" xfId="8909" xr:uid="{00000000-0005-0000-0000-000031330000}"/>
    <cellStyle name="Millares 2 14 3 2 3 2" xfId="24017" xr:uid="{00000000-0005-0000-0000-000032330000}"/>
    <cellStyle name="Millares 2 14 3 2 4" xfId="17616" xr:uid="{00000000-0005-0000-0000-000033330000}"/>
    <cellStyle name="Millares 2 14 3 3" xfId="3954" xr:uid="{00000000-0005-0000-0000-000034330000}"/>
    <cellStyle name="Millares 2 14 3 3 2" xfId="6591" xr:uid="{00000000-0005-0000-0000-000035330000}"/>
    <cellStyle name="Millares 2 14 3 3 2 2" xfId="12902" xr:uid="{00000000-0005-0000-0000-000036330000}"/>
    <cellStyle name="Millares 2 14 3 3 2 2 2" xfId="28010" xr:uid="{00000000-0005-0000-0000-000037330000}"/>
    <cellStyle name="Millares 2 14 3 3 2 3" xfId="21699" xr:uid="{00000000-0005-0000-0000-000038330000}"/>
    <cellStyle name="Millares 2 14 3 3 3" xfId="10336" xr:uid="{00000000-0005-0000-0000-000039330000}"/>
    <cellStyle name="Millares 2 14 3 3 3 2" xfId="25444" xr:uid="{00000000-0005-0000-0000-00003A330000}"/>
    <cellStyle name="Millares 2 14 3 3 4" xfId="19062" xr:uid="{00000000-0005-0000-0000-00003B330000}"/>
    <cellStyle name="Millares 2 14 3 4" xfId="4519" xr:uid="{00000000-0005-0000-0000-00003C330000}"/>
    <cellStyle name="Millares 2 14 3 4 2" xfId="10901" xr:uid="{00000000-0005-0000-0000-00003D330000}"/>
    <cellStyle name="Millares 2 14 3 4 2 2" xfId="26009" xr:uid="{00000000-0005-0000-0000-00003E330000}"/>
    <cellStyle name="Millares 2 14 3 4 3" xfId="19627" xr:uid="{00000000-0005-0000-0000-00003F330000}"/>
    <cellStyle name="Millares 2 14 3 5" xfId="8383" xr:uid="{00000000-0005-0000-0000-000040330000}"/>
    <cellStyle name="Millares 2 14 3 5 2" xfId="23491" xr:uid="{00000000-0005-0000-0000-000041330000}"/>
    <cellStyle name="Millares 2 14 3 6" xfId="17107" xr:uid="{00000000-0005-0000-0000-000042330000}"/>
    <cellStyle name="Millares 2 2" xfId="1262" xr:uid="{00000000-0005-0000-0000-000043330000}"/>
    <cellStyle name="Millares 2 2 10" xfId="2290" xr:uid="{00000000-0005-0000-0000-000044330000}"/>
    <cellStyle name="Millares 2 2 10 2" xfId="4927" xr:uid="{00000000-0005-0000-0000-000045330000}"/>
    <cellStyle name="Millares 2 2 10 2 2" xfId="11291" xr:uid="{00000000-0005-0000-0000-000046330000}"/>
    <cellStyle name="Millares 2 2 10 2 2 2" xfId="26399" xr:uid="{00000000-0005-0000-0000-000047330000}"/>
    <cellStyle name="Millares 2 2 10 2 3" xfId="20035" xr:uid="{00000000-0005-0000-0000-000048330000}"/>
    <cellStyle name="Millares 2 2 10 3" xfId="8757" xr:uid="{00000000-0005-0000-0000-000049330000}"/>
    <cellStyle name="Millares 2 2 10 3 2" xfId="23865" xr:uid="{00000000-0005-0000-0000-00004A330000}"/>
    <cellStyle name="Millares 2 2 10 4" xfId="17515" xr:uid="{00000000-0005-0000-0000-00004B330000}"/>
    <cellStyle name="Millares 2 2 11" xfId="3859" xr:uid="{00000000-0005-0000-0000-00004C330000}"/>
    <cellStyle name="Millares 2 2 11 2" xfId="6496" xr:uid="{00000000-0005-0000-0000-00004D330000}"/>
    <cellStyle name="Millares 2 2 11 2 2" xfId="12807" xr:uid="{00000000-0005-0000-0000-00004E330000}"/>
    <cellStyle name="Millares 2 2 11 2 2 2" xfId="27915" xr:uid="{00000000-0005-0000-0000-00004F330000}"/>
    <cellStyle name="Millares 2 2 11 2 3" xfId="21604" xr:uid="{00000000-0005-0000-0000-000050330000}"/>
    <cellStyle name="Millares 2 2 11 3" xfId="10241" xr:uid="{00000000-0005-0000-0000-000051330000}"/>
    <cellStyle name="Millares 2 2 11 3 2" xfId="25349" xr:uid="{00000000-0005-0000-0000-000052330000}"/>
    <cellStyle name="Millares 2 2 11 4" xfId="18967" xr:uid="{00000000-0005-0000-0000-000053330000}"/>
    <cellStyle name="Millares 2 2 12" xfId="4400" xr:uid="{00000000-0005-0000-0000-000054330000}"/>
    <cellStyle name="Millares 2 2 12 2" xfId="7037" xr:uid="{00000000-0005-0000-0000-000055330000}"/>
    <cellStyle name="Millares 2 2 12 2 2" xfId="13348" xr:uid="{00000000-0005-0000-0000-000056330000}"/>
    <cellStyle name="Millares 2 2 12 2 2 2" xfId="28456" xr:uid="{00000000-0005-0000-0000-000057330000}"/>
    <cellStyle name="Millares 2 2 12 2 3" xfId="22145" xr:uid="{00000000-0005-0000-0000-000058330000}"/>
    <cellStyle name="Millares 2 2 12 3" xfId="10782" xr:uid="{00000000-0005-0000-0000-000059330000}"/>
    <cellStyle name="Millares 2 2 12 3 2" xfId="25890" xr:uid="{00000000-0005-0000-0000-00005A330000}"/>
    <cellStyle name="Millares 2 2 12 4" xfId="19508" xr:uid="{00000000-0005-0000-0000-00005B330000}"/>
    <cellStyle name="Millares 2 2 13" xfId="4406" xr:uid="{00000000-0005-0000-0000-00005C330000}"/>
    <cellStyle name="Millares 2 2 13 2" xfId="10788" xr:uid="{00000000-0005-0000-0000-00005D330000}"/>
    <cellStyle name="Millares 2 2 13 2 2" xfId="25896" xr:uid="{00000000-0005-0000-0000-00005E330000}"/>
    <cellStyle name="Millares 2 2 13 3" xfId="19514" xr:uid="{00000000-0005-0000-0000-00005F330000}"/>
    <cellStyle name="Millares 2 2 14" xfId="4424" xr:uid="{00000000-0005-0000-0000-000060330000}"/>
    <cellStyle name="Millares 2 2 14 2" xfId="10806" xr:uid="{00000000-0005-0000-0000-000061330000}"/>
    <cellStyle name="Millares 2 2 14 2 2" xfId="25914" xr:uid="{00000000-0005-0000-0000-000062330000}"/>
    <cellStyle name="Millares 2 2 14 3" xfId="19532" xr:uid="{00000000-0005-0000-0000-000063330000}"/>
    <cellStyle name="Millares 2 2 15" xfId="7921" xr:uid="{00000000-0005-0000-0000-000064330000}"/>
    <cellStyle name="Millares 2 2 15 2" xfId="23029" xr:uid="{00000000-0005-0000-0000-000065330000}"/>
    <cellStyle name="Millares 2 2 16" xfId="17012" xr:uid="{00000000-0005-0000-0000-000066330000}"/>
    <cellStyle name="Millares 2 2 2" xfId="1263" xr:uid="{00000000-0005-0000-0000-000067330000}"/>
    <cellStyle name="Millares 2 2 3" xfId="1264" xr:uid="{00000000-0005-0000-0000-000068330000}"/>
    <cellStyle name="Millares 2 2 4" xfId="1265" xr:uid="{00000000-0005-0000-0000-000069330000}"/>
    <cellStyle name="Millares 2 2 5" xfId="1967" xr:uid="{00000000-0005-0000-0000-00006A330000}"/>
    <cellStyle name="Millares 2 2 5 2" xfId="2184" xr:uid="{00000000-0005-0000-0000-00006B330000}"/>
    <cellStyle name="Millares 2 2 5 2 2" xfId="4821" xr:uid="{00000000-0005-0000-0000-00006C330000}"/>
    <cellStyle name="Millares 2 2 5 2 2 2" xfId="11203" xr:uid="{00000000-0005-0000-0000-00006D330000}"/>
    <cellStyle name="Millares 2 2 5 2 2 2 2" xfId="26311" xr:uid="{00000000-0005-0000-0000-00006E330000}"/>
    <cellStyle name="Millares 2 2 5 2 2 3" xfId="19929" xr:uid="{00000000-0005-0000-0000-00006F330000}"/>
    <cellStyle name="Millares 2 2 5 2 3" xfId="8682" xr:uid="{00000000-0005-0000-0000-000070330000}"/>
    <cellStyle name="Millares 2 2 5 2 3 2" xfId="23790" xr:uid="{00000000-0005-0000-0000-000071330000}"/>
    <cellStyle name="Millares 2 2 5 2 4" xfId="17409" xr:uid="{00000000-0005-0000-0000-000072330000}"/>
    <cellStyle name="Millares 2 2 5 3" xfId="2527" xr:uid="{00000000-0005-0000-0000-000073330000}"/>
    <cellStyle name="Millares 2 2 5 3 2" xfId="5164" xr:uid="{00000000-0005-0000-0000-000074330000}"/>
    <cellStyle name="Millares 2 2 5 3 2 2" xfId="11528" xr:uid="{00000000-0005-0000-0000-000075330000}"/>
    <cellStyle name="Millares 2 2 5 3 2 2 2" xfId="26636" xr:uid="{00000000-0005-0000-0000-000076330000}"/>
    <cellStyle name="Millares 2 2 5 3 2 3" xfId="20272" xr:uid="{00000000-0005-0000-0000-000077330000}"/>
    <cellStyle name="Millares 2 2 5 3 3" xfId="8994" xr:uid="{00000000-0005-0000-0000-000078330000}"/>
    <cellStyle name="Millares 2 2 5 3 3 2" xfId="24102" xr:uid="{00000000-0005-0000-0000-000079330000}"/>
    <cellStyle name="Millares 2 2 5 3 4" xfId="17650" xr:uid="{00000000-0005-0000-0000-00007A330000}"/>
    <cellStyle name="Millares 2 2 5 4" xfId="4039" xr:uid="{00000000-0005-0000-0000-00007B330000}"/>
    <cellStyle name="Millares 2 2 5 4 2" xfId="6676" xr:uid="{00000000-0005-0000-0000-00007C330000}"/>
    <cellStyle name="Millares 2 2 5 4 2 2" xfId="12987" xr:uid="{00000000-0005-0000-0000-00007D330000}"/>
    <cellStyle name="Millares 2 2 5 4 2 2 2" xfId="28095" xr:uid="{00000000-0005-0000-0000-00007E330000}"/>
    <cellStyle name="Millares 2 2 5 4 2 3" xfId="21784" xr:uid="{00000000-0005-0000-0000-00007F330000}"/>
    <cellStyle name="Millares 2 2 5 4 3" xfId="10421" xr:uid="{00000000-0005-0000-0000-000080330000}"/>
    <cellStyle name="Millares 2 2 5 4 3 2" xfId="25529" xr:uid="{00000000-0005-0000-0000-000081330000}"/>
    <cellStyle name="Millares 2 2 5 4 4" xfId="19147" xr:uid="{00000000-0005-0000-0000-000082330000}"/>
    <cellStyle name="Millares 2 2 5 5" xfId="4415" xr:uid="{00000000-0005-0000-0000-000083330000}"/>
    <cellStyle name="Millares 2 2 5 5 2" xfId="10797" xr:uid="{00000000-0005-0000-0000-000084330000}"/>
    <cellStyle name="Millares 2 2 5 5 2 2" xfId="25905" xr:uid="{00000000-0005-0000-0000-000085330000}"/>
    <cellStyle name="Millares 2 2 5 5 3" xfId="19523" xr:uid="{00000000-0005-0000-0000-000086330000}"/>
    <cellStyle name="Millares 2 2 5 6" xfId="4604" xr:uid="{00000000-0005-0000-0000-000087330000}"/>
    <cellStyle name="Millares 2 2 5 6 2" xfId="10986" xr:uid="{00000000-0005-0000-0000-000088330000}"/>
    <cellStyle name="Millares 2 2 5 6 2 2" xfId="26094" xr:uid="{00000000-0005-0000-0000-000089330000}"/>
    <cellStyle name="Millares 2 2 5 6 3" xfId="19712" xr:uid="{00000000-0005-0000-0000-00008A330000}"/>
    <cellStyle name="Millares 2 2 5 7" xfId="8281" xr:uid="{00000000-0005-0000-0000-00008B330000}"/>
    <cellStyle name="Millares 2 2 5 7 2" xfId="23389" xr:uid="{00000000-0005-0000-0000-00008C330000}"/>
    <cellStyle name="Millares 2 2 5 8" xfId="17192" xr:uid="{00000000-0005-0000-0000-00008D330000}"/>
    <cellStyle name="Millares 2 2 6" xfId="1883" xr:uid="{00000000-0005-0000-0000-00008E330000}"/>
    <cellStyle name="Millares 2 2 6 2" xfId="2443" xr:uid="{00000000-0005-0000-0000-00008F330000}"/>
    <cellStyle name="Millares 2 2 6 2 2" xfId="5080" xr:uid="{00000000-0005-0000-0000-000090330000}"/>
    <cellStyle name="Millares 2 2 6 2 2 2" xfId="11444" xr:uid="{00000000-0005-0000-0000-000091330000}"/>
    <cellStyle name="Millares 2 2 6 2 2 2 2" xfId="26552" xr:uid="{00000000-0005-0000-0000-000092330000}"/>
    <cellStyle name="Millares 2 2 6 2 2 3" xfId="20188" xr:uid="{00000000-0005-0000-0000-000093330000}"/>
    <cellStyle name="Millares 2 2 6 2 3" xfId="8910" xr:uid="{00000000-0005-0000-0000-000094330000}"/>
    <cellStyle name="Millares 2 2 6 2 3 2" xfId="24018" xr:uid="{00000000-0005-0000-0000-000095330000}"/>
    <cellStyle name="Millares 2 2 6 2 4" xfId="17617" xr:uid="{00000000-0005-0000-0000-000096330000}"/>
    <cellStyle name="Millares 2 2 6 3" xfId="3955" xr:uid="{00000000-0005-0000-0000-000097330000}"/>
    <cellStyle name="Millares 2 2 6 3 2" xfId="6592" xr:uid="{00000000-0005-0000-0000-000098330000}"/>
    <cellStyle name="Millares 2 2 6 3 2 2" xfId="12903" xr:uid="{00000000-0005-0000-0000-000099330000}"/>
    <cellStyle name="Millares 2 2 6 3 2 2 2" xfId="28011" xr:uid="{00000000-0005-0000-0000-00009A330000}"/>
    <cellStyle name="Millares 2 2 6 3 2 3" xfId="21700" xr:uid="{00000000-0005-0000-0000-00009B330000}"/>
    <cellStyle name="Millares 2 2 6 3 3" xfId="10337" xr:uid="{00000000-0005-0000-0000-00009C330000}"/>
    <cellStyle name="Millares 2 2 6 3 3 2" xfId="25445" xr:uid="{00000000-0005-0000-0000-00009D330000}"/>
    <cellStyle name="Millares 2 2 6 3 4" xfId="19063" xr:uid="{00000000-0005-0000-0000-00009E330000}"/>
    <cellStyle name="Millares 2 2 6 4" xfId="4520" xr:uid="{00000000-0005-0000-0000-00009F330000}"/>
    <cellStyle name="Millares 2 2 6 4 2" xfId="10902" xr:uid="{00000000-0005-0000-0000-0000A0330000}"/>
    <cellStyle name="Millares 2 2 6 4 2 2" xfId="26010" xr:uid="{00000000-0005-0000-0000-0000A1330000}"/>
    <cellStyle name="Millares 2 2 6 4 3" xfId="19628" xr:uid="{00000000-0005-0000-0000-0000A2330000}"/>
    <cellStyle name="Millares 2 2 6 5" xfId="8384" xr:uid="{00000000-0005-0000-0000-0000A3330000}"/>
    <cellStyle name="Millares 2 2 6 5 2" xfId="23492" xr:uid="{00000000-0005-0000-0000-0000A4330000}"/>
    <cellStyle name="Millares 2 2 6 6" xfId="17108" xr:uid="{00000000-0005-0000-0000-0000A5330000}"/>
    <cellStyle name="Millares 2 2 7" xfId="2098" xr:uid="{00000000-0005-0000-0000-0000A6330000}"/>
    <cellStyle name="Millares 2 2 7 2" xfId="2588" xr:uid="{00000000-0005-0000-0000-0000A7330000}"/>
    <cellStyle name="Millares 2 2 7 2 2" xfId="5225" xr:uid="{00000000-0005-0000-0000-0000A8330000}"/>
    <cellStyle name="Millares 2 2 7 2 2 2" xfId="11589" xr:uid="{00000000-0005-0000-0000-0000A9330000}"/>
    <cellStyle name="Millares 2 2 7 2 2 2 2" xfId="26697" xr:uid="{00000000-0005-0000-0000-0000AA330000}"/>
    <cellStyle name="Millares 2 2 7 2 2 3" xfId="20333" xr:uid="{00000000-0005-0000-0000-0000AB330000}"/>
    <cellStyle name="Millares 2 2 7 2 3" xfId="9055" xr:uid="{00000000-0005-0000-0000-0000AC330000}"/>
    <cellStyle name="Millares 2 2 7 2 3 2" xfId="24163" xr:uid="{00000000-0005-0000-0000-0000AD330000}"/>
    <cellStyle name="Millares 2 2 7 2 4" xfId="17696" xr:uid="{00000000-0005-0000-0000-0000AE330000}"/>
    <cellStyle name="Millares 2 2 7 3" xfId="4170" xr:uid="{00000000-0005-0000-0000-0000AF330000}"/>
    <cellStyle name="Millares 2 2 7 3 2" xfId="6807" xr:uid="{00000000-0005-0000-0000-0000B0330000}"/>
    <cellStyle name="Millares 2 2 7 3 2 2" xfId="13118" xr:uid="{00000000-0005-0000-0000-0000B1330000}"/>
    <cellStyle name="Millares 2 2 7 3 2 2 2" xfId="28226" xr:uid="{00000000-0005-0000-0000-0000B2330000}"/>
    <cellStyle name="Millares 2 2 7 3 2 3" xfId="21915" xr:uid="{00000000-0005-0000-0000-0000B3330000}"/>
    <cellStyle name="Millares 2 2 7 3 3" xfId="10552" xr:uid="{00000000-0005-0000-0000-0000B4330000}"/>
    <cellStyle name="Millares 2 2 7 3 3 2" xfId="25660" xr:uid="{00000000-0005-0000-0000-0000B5330000}"/>
    <cellStyle name="Millares 2 2 7 3 4" xfId="19278" xr:uid="{00000000-0005-0000-0000-0000B6330000}"/>
    <cellStyle name="Millares 2 2 7 4" xfId="4735" xr:uid="{00000000-0005-0000-0000-0000B7330000}"/>
    <cellStyle name="Millares 2 2 7 4 2" xfId="11117" xr:uid="{00000000-0005-0000-0000-0000B8330000}"/>
    <cellStyle name="Millares 2 2 7 4 2 2" xfId="26225" xr:uid="{00000000-0005-0000-0000-0000B9330000}"/>
    <cellStyle name="Millares 2 2 7 4 3" xfId="19843" xr:uid="{00000000-0005-0000-0000-0000BA330000}"/>
    <cellStyle name="Millares 2 2 7 5" xfId="8596" xr:uid="{00000000-0005-0000-0000-0000BB330000}"/>
    <cellStyle name="Millares 2 2 7 5 2" xfId="23704" xr:uid="{00000000-0005-0000-0000-0000BC330000}"/>
    <cellStyle name="Millares 2 2 7 6" xfId="17323" xr:uid="{00000000-0005-0000-0000-0000BD330000}"/>
    <cellStyle name="Millares 2 2 8" xfId="2169" xr:uid="{00000000-0005-0000-0000-0000BE330000}"/>
    <cellStyle name="Millares 2 2 8 2" xfId="2658" xr:uid="{00000000-0005-0000-0000-0000BF330000}"/>
    <cellStyle name="Millares 2 2 8 2 2" xfId="5295" xr:uid="{00000000-0005-0000-0000-0000C0330000}"/>
    <cellStyle name="Millares 2 2 8 2 2 2" xfId="11659" xr:uid="{00000000-0005-0000-0000-0000C1330000}"/>
    <cellStyle name="Millares 2 2 8 2 2 2 2" xfId="26767" xr:uid="{00000000-0005-0000-0000-0000C2330000}"/>
    <cellStyle name="Millares 2 2 8 2 2 3" xfId="20403" xr:uid="{00000000-0005-0000-0000-0000C3330000}"/>
    <cellStyle name="Millares 2 2 8 2 3" xfId="9125" xr:uid="{00000000-0005-0000-0000-0000C4330000}"/>
    <cellStyle name="Millares 2 2 8 2 3 2" xfId="24233" xr:uid="{00000000-0005-0000-0000-0000C5330000}"/>
    <cellStyle name="Millares 2 2 8 2 4" xfId="17766" xr:uid="{00000000-0005-0000-0000-0000C6330000}"/>
    <cellStyle name="Millares 2 2 8 3" xfId="4241" xr:uid="{00000000-0005-0000-0000-0000C7330000}"/>
    <cellStyle name="Millares 2 2 8 3 2" xfId="6878" xr:uid="{00000000-0005-0000-0000-0000C8330000}"/>
    <cellStyle name="Millares 2 2 8 3 2 2" xfId="13189" xr:uid="{00000000-0005-0000-0000-0000C9330000}"/>
    <cellStyle name="Millares 2 2 8 3 2 2 2" xfId="28297" xr:uid="{00000000-0005-0000-0000-0000CA330000}"/>
    <cellStyle name="Millares 2 2 8 3 2 3" xfId="21986" xr:uid="{00000000-0005-0000-0000-0000CB330000}"/>
    <cellStyle name="Millares 2 2 8 3 3" xfId="10623" xr:uid="{00000000-0005-0000-0000-0000CC330000}"/>
    <cellStyle name="Millares 2 2 8 3 3 2" xfId="25731" xr:uid="{00000000-0005-0000-0000-0000CD330000}"/>
    <cellStyle name="Millares 2 2 8 3 4" xfId="19349" xr:uid="{00000000-0005-0000-0000-0000CE330000}"/>
    <cellStyle name="Millares 2 2 8 4" xfId="4806" xr:uid="{00000000-0005-0000-0000-0000CF330000}"/>
    <cellStyle name="Millares 2 2 8 4 2" xfId="11188" xr:uid="{00000000-0005-0000-0000-0000D0330000}"/>
    <cellStyle name="Millares 2 2 8 4 2 2" xfId="26296" xr:uid="{00000000-0005-0000-0000-0000D1330000}"/>
    <cellStyle name="Millares 2 2 8 4 3" xfId="19914" xr:uid="{00000000-0005-0000-0000-0000D2330000}"/>
    <cellStyle name="Millares 2 2 8 5" xfId="8667" xr:uid="{00000000-0005-0000-0000-0000D3330000}"/>
    <cellStyle name="Millares 2 2 8 5 2" xfId="23775" xr:uid="{00000000-0005-0000-0000-0000D4330000}"/>
    <cellStyle name="Millares 2 2 8 6" xfId="17394" xr:uid="{00000000-0005-0000-0000-0000D5330000}"/>
    <cellStyle name="Millares 2 2 9" xfId="2175" xr:uid="{00000000-0005-0000-0000-0000D6330000}"/>
    <cellStyle name="Millares 2 2 9 2" xfId="4812" xr:uid="{00000000-0005-0000-0000-0000D7330000}"/>
    <cellStyle name="Millares 2 2 9 2 2" xfId="11194" xr:uid="{00000000-0005-0000-0000-0000D8330000}"/>
    <cellStyle name="Millares 2 2 9 2 2 2" xfId="26302" xr:uid="{00000000-0005-0000-0000-0000D9330000}"/>
    <cellStyle name="Millares 2 2 9 2 3" xfId="19920" xr:uid="{00000000-0005-0000-0000-0000DA330000}"/>
    <cellStyle name="Millares 2 2 9 3" xfId="8673" xr:uid="{00000000-0005-0000-0000-0000DB330000}"/>
    <cellStyle name="Millares 2 2 9 3 2" xfId="23781" xr:uid="{00000000-0005-0000-0000-0000DC330000}"/>
    <cellStyle name="Millares 2 2 9 4" xfId="17400" xr:uid="{00000000-0005-0000-0000-0000DD330000}"/>
    <cellStyle name="Millares 2 3" xfId="1266" xr:uid="{00000000-0005-0000-0000-0000DE330000}"/>
    <cellStyle name="Millares 2 4" xfId="1267" xr:uid="{00000000-0005-0000-0000-0000DF330000}"/>
    <cellStyle name="Millares 2 5" xfId="1268" xr:uid="{00000000-0005-0000-0000-0000E0330000}"/>
    <cellStyle name="Millares 2 6" xfId="1269" xr:uid="{00000000-0005-0000-0000-0000E1330000}"/>
    <cellStyle name="Millares 2 7" xfId="1270" xr:uid="{00000000-0005-0000-0000-0000E2330000}"/>
    <cellStyle name="Millares 2 8" xfId="1271" xr:uid="{00000000-0005-0000-0000-0000E3330000}"/>
    <cellStyle name="Millares 2 9" xfId="1272" xr:uid="{00000000-0005-0000-0000-0000E4330000}"/>
    <cellStyle name="Millares 20" xfId="2171" xr:uid="{00000000-0005-0000-0000-0000E5330000}"/>
    <cellStyle name="Millares 20 2" xfId="4808" xr:uid="{00000000-0005-0000-0000-0000E6330000}"/>
    <cellStyle name="Millares 20 2 2" xfId="11190" xr:uid="{00000000-0005-0000-0000-0000E7330000}"/>
    <cellStyle name="Millares 20 2 2 2" xfId="26298" xr:uid="{00000000-0005-0000-0000-0000E8330000}"/>
    <cellStyle name="Millares 20 2 3" xfId="19916" xr:uid="{00000000-0005-0000-0000-0000E9330000}"/>
    <cellStyle name="Millares 20 3" xfId="8669" xr:uid="{00000000-0005-0000-0000-0000EA330000}"/>
    <cellStyle name="Millares 20 3 2" xfId="23777" xr:uid="{00000000-0005-0000-0000-0000EB330000}"/>
    <cellStyle name="Millares 20 4" xfId="17396" xr:uid="{00000000-0005-0000-0000-0000EC330000}"/>
    <cellStyle name="Millares 21" xfId="2172" xr:uid="{00000000-0005-0000-0000-0000ED330000}"/>
    <cellStyle name="Millares 21 2" xfId="4809" xr:uid="{00000000-0005-0000-0000-0000EE330000}"/>
    <cellStyle name="Millares 21 2 2" xfId="11191" xr:uid="{00000000-0005-0000-0000-0000EF330000}"/>
    <cellStyle name="Millares 21 2 2 2" xfId="26299" xr:uid="{00000000-0005-0000-0000-0000F0330000}"/>
    <cellStyle name="Millares 21 2 3" xfId="19917" xr:uid="{00000000-0005-0000-0000-0000F1330000}"/>
    <cellStyle name="Millares 21 3" xfId="8670" xr:uid="{00000000-0005-0000-0000-0000F2330000}"/>
    <cellStyle name="Millares 21 3 2" xfId="23778" xr:uid="{00000000-0005-0000-0000-0000F3330000}"/>
    <cellStyle name="Millares 21 4" xfId="17397" xr:uid="{00000000-0005-0000-0000-0000F4330000}"/>
    <cellStyle name="Millares 22" xfId="2287" xr:uid="{00000000-0005-0000-0000-0000F5330000}"/>
    <cellStyle name="Millares 22 2" xfId="4924" xr:uid="{00000000-0005-0000-0000-0000F6330000}"/>
    <cellStyle name="Millares 22 2 2" xfId="11288" xr:uid="{00000000-0005-0000-0000-0000F7330000}"/>
    <cellStyle name="Millares 22 2 2 2" xfId="26396" xr:uid="{00000000-0005-0000-0000-0000F8330000}"/>
    <cellStyle name="Millares 22 2 3" xfId="20032" xr:uid="{00000000-0005-0000-0000-0000F9330000}"/>
    <cellStyle name="Millares 22 3" xfId="8754" xr:uid="{00000000-0005-0000-0000-0000FA330000}"/>
    <cellStyle name="Millares 22 3 2" xfId="23862" xr:uid="{00000000-0005-0000-0000-0000FB330000}"/>
    <cellStyle name="Millares 22 4" xfId="17512" xr:uid="{00000000-0005-0000-0000-0000FC330000}"/>
    <cellStyle name="Millares 23" xfId="2285" xr:uid="{00000000-0005-0000-0000-0000FD330000}"/>
    <cellStyle name="Millares 23 2" xfId="4922" xr:uid="{00000000-0005-0000-0000-0000FE330000}"/>
    <cellStyle name="Millares 23 2 2" xfId="11286" xr:uid="{00000000-0005-0000-0000-0000FF330000}"/>
    <cellStyle name="Millares 23 2 2 2" xfId="26394" xr:uid="{00000000-0005-0000-0000-000000340000}"/>
    <cellStyle name="Millares 23 2 3" xfId="20030" xr:uid="{00000000-0005-0000-0000-000001340000}"/>
    <cellStyle name="Millares 23 3" xfId="8752" xr:uid="{00000000-0005-0000-0000-000002340000}"/>
    <cellStyle name="Millares 23 3 2" xfId="23860" xr:uid="{00000000-0005-0000-0000-000003340000}"/>
    <cellStyle name="Millares 23 4" xfId="17510" xr:uid="{00000000-0005-0000-0000-000004340000}"/>
    <cellStyle name="Millares 24" xfId="2289" xr:uid="{00000000-0005-0000-0000-000005340000}"/>
    <cellStyle name="Millares 24 2" xfId="4926" xr:uid="{00000000-0005-0000-0000-000006340000}"/>
    <cellStyle name="Millares 24 2 2" xfId="11290" xr:uid="{00000000-0005-0000-0000-000007340000}"/>
    <cellStyle name="Millares 24 2 2 2" xfId="26398" xr:uid="{00000000-0005-0000-0000-000008340000}"/>
    <cellStyle name="Millares 24 2 3" xfId="20034" xr:uid="{00000000-0005-0000-0000-000009340000}"/>
    <cellStyle name="Millares 24 3" xfId="8756" xr:uid="{00000000-0005-0000-0000-00000A340000}"/>
    <cellStyle name="Millares 24 3 2" xfId="23864" xr:uid="{00000000-0005-0000-0000-00000B340000}"/>
    <cellStyle name="Millares 24 4" xfId="17514" xr:uid="{00000000-0005-0000-0000-00000C340000}"/>
    <cellStyle name="Millares 25" xfId="2665" xr:uid="{00000000-0005-0000-0000-00000D340000}"/>
    <cellStyle name="Millares 25 2" xfId="5302" xr:uid="{00000000-0005-0000-0000-00000E340000}"/>
    <cellStyle name="Millares 25 2 2" xfId="11663" xr:uid="{00000000-0005-0000-0000-00000F340000}"/>
    <cellStyle name="Millares 25 2 2 2" xfId="26771" xr:uid="{00000000-0005-0000-0000-000010340000}"/>
    <cellStyle name="Millares 25 2 3" xfId="20410" xr:uid="{00000000-0005-0000-0000-000011340000}"/>
    <cellStyle name="Millares 25 3" xfId="9130" xr:uid="{00000000-0005-0000-0000-000012340000}"/>
    <cellStyle name="Millares 25 3 2" xfId="24238" xr:uid="{00000000-0005-0000-0000-000013340000}"/>
    <cellStyle name="Millares 25 4" xfId="17773" xr:uid="{00000000-0005-0000-0000-000014340000}"/>
    <cellStyle name="Millares 26" xfId="2286" xr:uid="{00000000-0005-0000-0000-000015340000}"/>
    <cellStyle name="Millares 26 2" xfId="4923" xr:uid="{00000000-0005-0000-0000-000016340000}"/>
    <cellStyle name="Millares 26 2 2" xfId="11287" xr:uid="{00000000-0005-0000-0000-000017340000}"/>
    <cellStyle name="Millares 26 2 2 2" xfId="26395" xr:uid="{00000000-0005-0000-0000-000018340000}"/>
    <cellStyle name="Millares 26 2 3" xfId="20031" xr:uid="{00000000-0005-0000-0000-000019340000}"/>
    <cellStyle name="Millares 26 3" xfId="8753" xr:uid="{00000000-0005-0000-0000-00001A340000}"/>
    <cellStyle name="Millares 26 3 2" xfId="23861" xr:uid="{00000000-0005-0000-0000-00001B340000}"/>
    <cellStyle name="Millares 26 4" xfId="17511" xr:uid="{00000000-0005-0000-0000-00001C340000}"/>
    <cellStyle name="Millares 27" xfId="3857" xr:uid="{00000000-0005-0000-0000-00001D340000}"/>
    <cellStyle name="Millares 27 2" xfId="6494" xr:uid="{00000000-0005-0000-0000-00001E340000}"/>
    <cellStyle name="Millares 27 2 2" xfId="12805" xr:uid="{00000000-0005-0000-0000-00001F340000}"/>
    <cellStyle name="Millares 27 2 2 2" xfId="27913" xr:uid="{00000000-0005-0000-0000-000020340000}"/>
    <cellStyle name="Millares 27 2 3" xfId="21602" xr:uid="{00000000-0005-0000-0000-000021340000}"/>
    <cellStyle name="Millares 27 3" xfId="10239" xr:uid="{00000000-0005-0000-0000-000022340000}"/>
    <cellStyle name="Millares 27 3 2" xfId="25347" xr:uid="{00000000-0005-0000-0000-000023340000}"/>
    <cellStyle name="Millares 27 4" xfId="18965" xr:uid="{00000000-0005-0000-0000-000024340000}"/>
    <cellStyle name="Millares 28" xfId="3856" xr:uid="{00000000-0005-0000-0000-000025340000}"/>
    <cellStyle name="Millares 28 2" xfId="6493" xr:uid="{00000000-0005-0000-0000-000026340000}"/>
    <cellStyle name="Millares 28 2 2" xfId="12804" xr:uid="{00000000-0005-0000-0000-000027340000}"/>
    <cellStyle name="Millares 28 2 2 2" xfId="27912" xr:uid="{00000000-0005-0000-0000-000028340000}"/>
    <cellStyle name="Millares 28 2 3" xfId="21601" xr:uid="{00000000-0005-0000-0000-000029340000}"/>
    <cellStyle name="Millares 28 3" xfId="10238" xr:uid="{00000000-0005-0000-0000-00002A340000}"/>
    <cellStyle name="Millares 28 3 2" xfId="25346" xr:uid="{00000000-0005-0000-0000-00002B340000}"/>
    <cellStyle name="Millares 28 4" xfId="18964" xr:uid="{00000000-0005-0000-0000-00002C340000}"/>
    <cellStyle name="Millares 29" xfId="4398" xr:uid="{00000000-0005-0000-0000-00002D340000}"/>
    <cellStyle name="Millares 29 2" xfId="7035" xr:uid="{00000000-0005-0000-0000-00002E340000}"/>
    <cellStyle name="Millares 29 2 2" xfId="13346" xr:uid="{00000000-0005-0000-0000-00002F340000}"/>
    <cellStyle name="Millares 29 2 2 2" xfId="28454" xr:uid="{00000000-0005-0000-0000-000030340000}"/>
    <cellStyle name="Millares 29 2 3" xfId="22143" xr:uid="{00000000-0005-0000-0000-000031340000}"/>
    <cellStyle name="Millares 29 3" xfId="10780" xr:uid="{00000000-0005-0000-0000-000032340000}"/>
    <cellStyle name="Millares 29 3 2" xfId="25888" xr:uid="{00000000-0005-0000-0000-000033340000}"/>
    <cellStyle name="Millares 29 4" xfId="19506" xr:uid="{00000000-0005-0000-0000-000034340000}"/>
    <cellStyle name="Millares 3" xfId="1273" xr:uid="{00000000-0005-0000-0000-000035340000}"/>
    <cellStyle name="Millares 3 2" xfId="1274" xr:uid="{00000000-0005-0000-0000-000036340000}"/>
    <cellStyle name="Millares 3 3" xfId="1275" xr:uid="{00000000-0005-0000-0000-000037340000}"/>
    <cellStyle name="Millares 30" xfId="4404" xr:uid="{00000000-0005-0000-0000-000038340000}"/>
    <cellStyle name="Millares 30 2" xfId="10786" xr:uid="{00000000-0005-0000-0000-000039340000}"/>
    <cellStyle name="Millares 30 2 2" xfId="25894" xr:uid="{00000000-0005-0000-0000-00003A340000}"/>
    <cellStyle name="Millares 30 3" xfId="19512" xr:uid="{00000000-0005-0000-0000-00003B340000}"/>
    <cellStyle name="Millares 31" xfId="4402" xr:uid="{00000000-0005-0000-0000-00003C340000}"/>
    <cellStyle name="Millares 31 2" xfId="10784" xr:uid="{00000000-0005-0000-0000-00003D340000}"/>
    <cellStyle name="Millares 31 2 2" xfId="25892" xr:uid="{00000000-0005-0000-0000-00003E340000}"/>
    <cellStyle name="Millares 31 3" xfId="19510" xr:uid="{00000000-0005-0000-0000-00003F340000}"/>
    <cellStyle name="Millares 32" xfId="4403" xr:uid="{00000000-0005-0000-0000-000040340000}"/>
    <cellStyle name="Millares 32 2" xfId="10785" xr:uid="{00000000-0005-0000-0000-000041340000}"/>
    <cellStyle name="Millares 32 2 2" xfId="25893" xr:uid="{00000000-0005-0000-0000-000042340000}"/>
    <cellStyle name="Millares 32 3" xfId="19511" xr:uid="{00000000-0005-0000-0000-000043340000}"/>
    <cellStyle name="Millares 33" xfId="4422" xr:uid="{00000000-0005-0000-0000-000044340000}"/>
    <cellStyle name="Millares 33 2" xfId="10804" xr:uid="{00000000-0005-0000-0000-000045340000}"/>
    <cellStyle name="Millares 33 2 2" xfId="25912" xr:uid="{00000000-0005-0000-0000-000046340000}"/>
    <cellStyle name="Millares 33 3" xfId="19530" xr:uid="{00000000-0005-0000-0000-000047340000}"/>
    <cellStyle name="Millares 34" xfId="7913" xr:uid="{00000000-0005-0000-0000-000048340000}"/>
    <cellStyle name="Millares 34 2" xfId="7418" xr:uid="{00000000-0005-0000-0000-000049340000}"/>
    <cellStyle name="Millares 34 2 2" xfId="22526" xr:uid="{00000000-0005-0000-0000-00004A340000}"/>
    <cellStyle name="Millares 34 3" xfId="23021" xr:uid="{00000000-0005-0000-0000-00004B340000}"/>
    <cellStyle name="Millares 35" xfId="7416" xr:uid="{00000000-0005-0000-0000-00004C340000}"/>
    <cellStyle name="Millares 35 2" xfId="22524" xr:uid="{00000000-0005-0000-0000-00004D340000}"/>
    <cellStyle name="Millares 36" xfId="7904" xr:uid="{00000000-0005-0000-0000-00004E340000}"/>
    <cellStyle name="Millares 36 2" xfId="23012" xr:uid="{00000000-0005-0000-0000-00004F340000}"/>
    <cellStyle name="Millares 37" xfId="7705" xr:uid="{00000000-0005-0000-0000-000050340000}"/>
    <cellStyle name="Millares 37 2" xfId="22813" xr:uid="{00000000-0005-0000-0000-000051340000}"/>
    <cellStyle name="Millares 38" xfId="7309" xr:uid="{00000000-0005-0000-0000-000052340000}"/>
    <cellStyle name="Millares 38 2" xfId="22417" xr:uid="{00000000-0005-0000-0000-000053340000}"/>
    <cellStyle name="Millares 39" xfId="14326" xr:uid="{00000000-0005-0000-0000-000054340000}"/>
    <cellStyle name="Millares 39 2" xfId="29434" xr:uid="{00000000-0005-0000-0000-000055340000}"/>
    <cellStyle name="Millares 4" xfId="1276" xr:uid="{00000000-0005-0000-0000-000056340000}"/>
    <cellStyle name="Millares 4 10" xfId="3860" xr:uid="{00000000-0005-0000-0000-000057340000}"/>
    <cellStyle name="Millares 4 10 2" xfId="6497" xr:uid="{00000000-0005-0000-0000-000058340000}"/>
    <cellStyle name="Millares 4 10 2 2" xfId="12808" xr:uid="{00000000-0005-0000-0000-000059340000}"/>
    <cellStyle name="Millares 4 10 2 2 2" xfId="27916" xr:uid="{00000000-0005-0000-0000-00005A340000}"/>
    <cellStyle name="Millares 4 10 2 3" xfId="21605" xr:uid="{00000000-0005-0000-0000-00005B340000}"/>
    <cellStyle name="Millares 4 10 3" xfId="10242" xr:uid="{00000000-0005-0000-0000-00005C340000}"/>
    <cellStyle name="Millares 4 10 3 2" xfId="25350" xr:uid="{00000000-0005-0000-0000-00005D340000}"/>
    <cellStyle name="Millares 4 10 4" xfId="18968" xr:uid="{00000000-0005-0000-0000-00005E340000}"/>
    <cellStyle name="Millares 4 11" xfId="4401" xr:uid="{00000000-0005-0000-0000-00005F340000}"/>
    <cellStyle name="Millares 4 11 2" xfId="7038" xr:uid="{00000000-0005-0000-0000-000060340000}"/>
    <cellStyle name="Millares 4 11 2 2" xfId="13349" xr:uid="{00000000-0005-0000-0000-000061340000}"/>
    <cellStyle name="Millares 4 11 2 2 2" xfId="28457" xr:uid="{00000000-0005-0000-0000-000062340000}"/>
    <cellStyle name="Millares 4 11 2 3" xfId="22146" xr:uid="{00000000-0005-0000-0000-000063340000}"/>
    <cellStyle name="Millares 4 11 3" xfId="10783" xr:uid="{00000000-0005-0000-0000-000064340000}"/>
    <cellStyle name="Millares 4 11 3 2" xfId="25891" xr:uid="{00000000-0005-0000-0000-000065340000}"/>
    <cellStyle name="Millares 4 11 4" xfId="19509" xr:uid="{00000000-0005-0000-0000-000066340000}"/>
    <cellStyle name="Millares 4 12" xfId="4407" xr:uid="{00000000-0005-0000-0000-000067340000}"/>
    <cellStyle name="Millares 4 12 2" xfId="10789" xr:uid="{00000000-0005-0000-0000-000068340000}"/>
    <cellStyle name="Millares 4 12 2 2" xfId="25897" xr:uid="{00000000-0005-0000-0000-000069340000}"/>
    <cellStyle name="Millares 4 12 3" xfId="19515" xr:uid="{00000000-0005-0000-0000-00006A340000}"/>
    <cellStyle name="Millares 4 13" xfId="4425" xr:uid="{00000000-0005-0000-0000-00006B340000}"/>
    <cellStyle name="Millares 4 13 2" xfId="10807" xr:uid="{00000000-0005-0000-0000-00006C340000}"/>
    <cellStyle name="Millares 4 13 2 2" xfId="25915" xr:uid="{00000000-0005-0000-0000-00006D340000}"/>
    <cellStyle name="Millares 4 13 3" xfId="19533" xr:uid="{00000000-0005-0000-0000-00006E340000}"/>
    <cellStyle name="Millares 4 14" xfId="7929" xr:uid="{00000000-0005-0000-0000-00006F340000}"/>
    <cellStyle name="Millares 4 14 2" xfId="23037" xr:uid="{00000000-0005-0000-0000-000070340000}"/>
    <cellStyle name="Millares 4 15" xfId="17013" xr:uid="{00000000-0005-0000-0000-000071340000}"/>
    <cellStyle name="Millares 4 2" xfId="1277" xr:uid="{00000000-0005-0000-0000-000072340000}"/>
    <cellStyle name="Millares 4 2 2" xfId="1278" xr:uid="{00000000-0005-0000-0000-000073340000}"/>
    <cellStyle name="Millares 4 2 2 2" xfId="1279" xr:uid="{00000000-0005-0000-0000-000074340000}"/>
    <cellStyle name="Millares 4 2 2 2 2" xfId="1971" xr:uid="{00000000-0005-0000-0000-000075340000}"/>
    <cellStyle name="Millares 4 2 2 2 2 2" xfId="2188" xr:uid="{00000000-0005-0000-0000-000076340000}"/>
    <cellStyle name="Millares 4 2 2 2 2 2 2" xfId="4825" xr:uid="{00000000-0005-0000-0000-000077340000}"/>
    <cellStyle name="Millares 4 2 2 2 2 2 2 2" xfId="11207" xr:uid="{00000000-0005-0000-0000-000078340000}"/>
    <cellStyle name="Millares 4 2 2 2 2 2 2 2 2" xfId="26315" xr:uid="{00000000-0005-0000-0000-000079340000}"/>
    <cellStyle name="Millares 4 2 2 2 2 2 2 3" xfId="19933" xr:uid="{00000000-0005-0000-0000-00007A340000}"/>
    <cellStyle name="Millares 4 2 2 2 2 2 3" xfId="8686" xr:uid="{00000000-0005-0000-0000-00007B340000}"/>
    <cellStyle name="Millares 4 2 2 2 2 2 3 2" xfId="23794" xr:uid="{00000000-0005-0000-0000-00007C340000}"/>
    <cellStyle name="Millares 4 2 2 2 2 2 4" xfId="17413" xr:uid="{00000000-0005-0000-0000-00007D340000}"/>
    <cellStyle name="Millares 4 2 2 2 2 3" xfId="2531" xr:uid="{00000000-0005-0000-0000-00007E340000}"/>
    <cellStyle name="Millares 4 2 2 2 2 3 2" xfId="5168" xr:uid="{00000000-0005-0000-0000-00007F340000}"/>
    <cellStyle name="Millares 4 2 2 2 2 3 2 2" xfId="11532" xr:uid="{00000000-0005-0000-0000-000080340000}"/>
    <cellStyle name="Millares 4 2 2 2 2 3 2 2 2" xfId="26640" xr:uid="{00000000-0005-0000-0000-000081340000}"/>
    <cellStyle name="Millares 4 2 2 2 2 3 2 3" xfId="20276" xr:uid="{00000000-0005-0000-0000-000082340000}"/>
    <cellStyle name="Millares 4 2 2 2 2 3 3" xfId="8998" xr:uid="{00000000-0005-0000-0000-000083340000}"/>
    <cellStyle name="Millares 4 2 2 2 2 3 3 2" xfId="24106" xr:uid="{00000000-0005-0000-0000-000084340000}"/>
    <cellStyle name="Millares 4 2 2 2 2 3 4" xfId="17654" xr:uid="{00000000-0005-0000-0000-000085340000}"/>
    <cellStyle name="Millares 4 2 2 2 2 4" xfId="4043" xr:uid="{00000000-0005-0000-0000-000086340000}"/>
    <cellStyle name="Millares 4 2 2 2 2 4 2" xfId="6680" xr:uid="{00000000-0005-0000-0000-000087340000}"/>
    <cellStyle name="Millares 4 2 2 2 2 4 2 2" xfId="12991" xr:uid="{00000000-0005-0000-0000-000088340000}"/>
    <cellStyle name="Millares 4 2 2 2 2 4 2 2 2" xfId="28099" xr:uid="{00000000-0005-0000-0000-000089340000}"/>
    <cellStyle name="Millares 4 2 2 2 2 4 2 3" xfId="21788" xr:uid="{00000000-0005-0000-0000-00008A340000}"/>
    <cellStyle name="Millares 4 2 2 2 2 4 3" xfId="10425" xr:uid="{00000000-0005-0000-0000-00008B340000}"/>
    <cellStyle name="Millares 4 2 2 2 2 4 3 2" xfId="25533" xr:uid="{00000000-0005-0000-0000-00008C340000}"/>
    <cellStyle name="Millares 4 2 2 2 2 4 4" xfId="19151" xr:uid="{00000000-0005-0000-0000-00008D340000}"/>
    <cellStyle name="Millares 4 2 2 2 2 5" xfId="4419" xr:uid="{00000000-0005-0000-0000-00008E340000}"/>
    <cellStyle name="Millares 4 2 2 2 2 5 2" xfId="10801" xr:uid="{00000000-0005-0000-0000-00008F340000}"/>
    <cellStyle name="Millares 4 2 2 2 2 5 2 2" xfId="25909" xr:uid="{00000000-0005-0000-0000-000090340000}"/>
    <cellStyle name="Millares 4 2 2 2 2 5 3" xfId="19527" xr:uid="{00000000-0005-0000-0000-000091340000}"/>
    <cellStyle name="Millares 4 2 2 2 2 6" xfId="4608" xr:uid="{00000000-0005-0000-0000-000092340000}"/>
    <cellStyle name="Millares 4 2 2 2 2 6 2" xfId="10990" xr:uid="{00000000-0005-0000-0000-000093340000}"/>
    <cellStyle name="Millares 4 2 2 2 2 6 2 2" xfId="26098" xr:uid="{00000000-0005-0000-0000-000094340000}"/>
    <cellStyle name="Millares 4 2 2 2 2 6 3" xfId="19716" xr:uid="{00000000-0005-0000-0000-000095340000}"/>
    <cellStyle name="Millares 4 2 2 2 2 7" xfId="8285" xr:uid="{00000000-0005-0000-0000-000096340000}"/>
    <cellStyle name="Millares 4 2 2 2 2 7 2" xfId="23393" xr:uid="{00000000-0005-0000-0000-000097340000}"/>
    <cellStyle name="Millares 4 2 2 2 2 8" xfId="17196" xr:uid="{00000000-0005-0000-0000-000098340000}"/>
    <cellStyle name="Millares 4 2 2 2 3" xfId="1887" xr:uid="{00000000-0005-0000-0000-000099340000}"/>
    <cellStyle name="Millares 4 2 2 2 3 2" xfId="2447" xr:uid="{00000000-0005-0000-0000-00009A340000}"/>
    <cellStyle name="Millares 4 2 2 2 3 2 2" xfId="5084" xr:uid="{00000000-0005-0000-0000-00009B340000}"/>
    <cellStyle name="Millares 4 2 2 2 3 2 2 2" xfId="11448" xr:uid="{00000000-0005-0000-0000-00009C340000}"/>
    <cellStyle name="Millares 4 2 2 2 3 2 2 2 2" xfId="26556" xr:uid="{00000000-0005-0000-0000-00009D340000}"/>
    <cellStyle name="Millares 4 2 2 2 3 2 2 3" xfId="20192" xr:uid="{00000000-0005-0000-0000-00009E340000}"/>
    <cellStyle name="Millares 4 2 2 2 3 2 3" xfId="8914" xr:uid="{00000000-0005-0000-0000-00009F340000}"/>
    <cellStyle name="Millares 4 2 2 2 3 2 3 2" xfId="24022" xr:uid="{00000000-0005-0000-0000-0000A0340000}"/>
    <cellStyle name="Millares 4 2 2 2 3 2 4" xfId="17621" xr:uid="{00000000-0005-0000-0000-0000A1340000}"/>
    <cellStyle name="Millares 4 2 2 2 3 3" xfId="3959" xr:uid="{00000000-0005-0000-0000-0000A2340000}"/>
    <cellStyle name="Millares 4 2 2 2 3 3 2" xfId="6596" xr:uid="{00000000-0005-0000-0000-0000A3340000}"/>
    <cellStyle name="Millares 4 2 2 2 3 3 2 2" xfId="12907" xr:uid="{00000000-0005-0000-0000-0000A4340000}"/>
    <cellStyle name="Millares 4 2 2 2 3 3 2 2 2" xfId="28015" xr:uid="{00000000-0005-0000-0000-0000A5340000}"/>
    <cellStyle name="Millares 4 2 2 2 3 3 2 3" xfId="21704" xr:uid="{00000000-0005-0000-0000-0000A6340000}"/>
    <cellStyle name="Millares 4 2 2 2 3 3 3" xfId="10341" xr:uid="{00000000-0005-0000-0000-0000A7340000}"/>
    <cellStyle name="Millares 4 2 2 2 3 3 3 2" xfId="25449" xr:uid="{00000000-0005-0000-0000-0000A8340000}"/>
    <cellStyle name="Millares 4 2 2 2 3 3 4" xfId="19067" xr:uid="{00000000-0005-0000-0000-0000A9340000}"/>
    <cellStyle name="Millares 4 2 2 2 3 4" xfId="4524" xr:uid="{00000000-0005-0000-0000-0000AA340000}"/>
    <cellStyle name="Millares 4 2 2 2 3 4 2" xfId="10906" xr:uid="{00000000-0005-0000-0000-0000AB340000}"/>
    <cellStyle name="Millares 4 2 2 2 3 4 2 2" xfId="26014" xr:uid="{00000000-0005-0000-0000-0000AC340000}"/>
    <cellStyle name="Millares 4 2 2 2 3 4 3" xfId="19632" xr:uid="{00000000-0005-0000-0000-0000AD340000}"/>
    <cellStyle name="Millares 4 2 2 2 3 5" xfId="8388" xr:uid="{00000000-0005-0000-0000-0000AE340000}"/>
    <cellStyle name="Millares 4 2 2 2 3 5 2" xfId="23496" xr:uid="{00000000-0005-0000-0000-0000AF340000}"/>
    <cellStyle name="Millares 4 2 2 2 3 6" xfId="17112" xr:uid="{00000000-0005-0000-0000-0000B0340000}"/>
    <cellStyle name="Millares 4 2 2 3" xfId="1970" xr:uid="{00000000-0005-0000-0000-0000B1340000}"/>
    <cellStyle name="Millares 4 2 2 3 2" xfId="2187" xr:uid="{00000000-0005-0000-0000-0000B2340000}"/>
    <cellStyle name="Millares 4 2 2 3 2 2" xfId="4824" xr:uid="{00000000-0005-0000-0000-0000B3340000}"/>
    <cellStyle name="Millares 4 2 2 3 2 2 2" xfId="11206" xr:uid="{00000000-0005-0000-0000-0000B4340000}"/>
    <cellStyle name="Millares 4 2 2 3 2 2 2 2" xfId="26314" xr:uid="{00000000-0005-0000-0000-0000B5340000}"/>
    <cellStyle name="Millares 4 2 2 3 2 2 3" xfId="19932" xr:uid="{00000000-0005-0000-0000-0000B6340000}"/>
    <cellStyle name="Millares 4 2 2 3 2 3" xfId="8685" xr:uid="{00000000-0005-0000-0000-0000B7340000}"/>
    <cellStyle name="Millares 4 2 2 3 2 3 2" xfId="23793" xr:uid="{00000000-0005-0000-0000-0000B8340000}"/>
    <cellStyle name="Millares 4 2 2 3 2 4" xfId="17412" xr:uid="{00000000-0005-0000-0000-0000B9340000}"/>
    <cellStyle name="Millares 4 2 2 3 3" xfId="2530" xr:uid="{00000000-0005-0000-0000-0000BA340000}"/>
    <cellStyle name="Millares 4 2 2 3 3 2" xfId="5167" xr:uid="{00000000-0005-0000-0000-0000BB340000}"/>
    <cellStyle name="Millares 4 2 2 3 3 2 2" xfId="11531" xr:uid="{00000000-0005-0000-0000-0000BC340000}"/>
    <cellStyle name="Millares 4 2 2 3 3 2 2 2" xfId="26639" xr:uid="{00000000-0005-0000-0000-0000BD340000}"/>
    <cellStyle name="Millares 4 2 2 3 3 2 3" xfId="20275" xr:uid="{00000000-0005-0000-0000-0000BE340000}"/>
    <cellStyle name="Millares 4 2 2 3 3 3" xfId="8997" xr:uid="{00000000-0005-0000-0000-0000BF340000}"/>
    <cellStyle name="Millares 4 2 2 3 3 3 2" xfId="24105" xr:uid="{00000000-0005-0000-0000-0000C0340000}"/>
    <cellStyle name="Millares 4 2 2 3 3 4" xfId="17653" xr:uid="{00000000-0005-0000-0000-0000C1340000}"/>
    <cellStyle name="Millares 4 2 2 3 4" xfId="4042" xr:uid="{00000000-0005-0000-0000-0000C2340000}"/>
    <cellStyle name="Millares 4 2 2 3 4 2" xfId="6679" xr:uid="{00000000-0005-0000-0000-0000C3340000}"/>
    <cellStyle name="Millares 4 2 2 3 4 2 2" xfId="12990" xr:uid="{00000000-0005-0000-0000-0000C4340000}"/>
    <cellStyle name="Millares 4 2 2 3 4 2 2 2" xfId="28098" xr:uid="{00000000-0005-0000-0000-0000C5340000}"/>
    <cellStyle name="Millares 4 2 2 3 4 2 3" xfId="21787" xr:uid="{00000000-0005-0000-0000-0000C6340000}"/>
    <cellStyle name="Millares 4 2 2 3 4 3" xfId="10424" xr:uid="{00000000-0005-0000-0000-0000C7340000}"/>
    <cellStyle name="Millares 4 2 2 3 4 3 2" xfId="25532" xr:uid="{00000000-0005-0000-0000-0000C8340000}"/>
    <cellStyle name="Millares 4 2 2 3 4 4" xfId="19150" xr:uid="{00000000-0005-0000-0000-0000C9340000}"/>
    <cellStyle name="Millares 4 2 2 3 5" xfId="4418" xr:uid="{00000000-0005-0000-0000-0000CA340000}"/>
    <cellStyle name="Millares 4 2 2 3 5 2" xfId="10800" xr:uid="{00000000-0005-0000-0000-0000CB340000}"/>
    <cellStyle name="Millares 4 2 2 3 5 2 2" xfId="25908" xr:uid="{00000000-0005-0000-0000-0000CC340000}"/>
    <cellStyle name="Millares 4 2 2 3 5 3" xfId="19526" xr:uid="{00000000-0005-0000-0000-0000CD340000}"/>
    <cellStyle name="Millares 4 2 2 3 6" xfId="4607" xr:uid="{00000000-0005-0000-0000-0000CE340000}"/>
    <cellStyle name="Millares 4 2 2 3 6 2" xfId="10989" xr:uid="{00000000-0005-0000-0000-0000CF340000}"/>
    <cellStyle name="Millares 4 2 2 3 6 2 2" xfId="26097" xr:uid="{00000000-0005-0000-0000-0000D0340000}"/>
    <cellStyle name="Millares 4 2 2 3 6 3" xfId="19715" xr:uid="{00000000-0005-0000-0000-0000D1340000}"/>
    <cellStyle name="Millares 4 2 2 3 7" xfId="8284" xr:uid="{00000000-0005-0000-0000-0000D2340000}"/>
    <cellStyle name="Millares 4 2 2 3 7 2" xfId="23392" xr:uid="{00000000-0005-0000-0000-0000D3340000}"/>
    <cellStyle name="Millares 4 2 2 3 8" xfId="17195" xr:uid="{00000000-0005-0000-0000-0000D4340000}"/>
    <cellStyle name="Millares 4 2 2 4" xfId="1886" xr:uid="{00000000-0005-0000-0000-0000D5340000}"/>
    <cellStyle name="Millares 4 2 2 4 2" xfId="2446" xr:uid="{00000000-0005-0000-0000-0000D6340000}"/>
    <cellStyle name="Millares 4 2 2 4 2 2" xfId="5083" xr:uid="{00000000-0005-0000-0000-0000D7340000}"/>
    <cellStyle name="Millares 4 2 2 4 2 2 2" xfId="11447" xr:uid="{00000000-0005-0000-0000-0000D8340000}"/>
    <cellStyle name="Millares 4 2 2 4 2 2 2 2" xfId="26555" xr:uid="{00000000-0005-0000-0000-0000D9340000}"/>
    <cellStyle name="Millares 4 2 2 4 2 2 3" xfId="20191" xr:uid="{00000000-0005-0000-0000-0000DA340000}"/>
    <cellStyle name="Millares 4 2 2 4 2 3" xfId="8913" xr:uid="{00000000-0005-0000-0000-0000DB340000}"/>
    <cellStyle name="Millares 4 2 2 4 2 3 2" xfId="24021" xr:uid="{00000000-0005-0000-0000-0000DC340000}"/>
    <cellStyle name="Millares 4 2 2 4 2 4" xfId="17620" xr:uid="{00000000-0005-0000-0000-0000DD340000}"/>
    <cellStyle name="Millares 4 2 2 4 3" xfId="3958" xr:uid="{00000000-0005-0000-0000-0000DE340000}"/>
    <cellStyle name="Millares 4 2 2 4 3 2" xfId="6595" xr:uid="{00000000-0005-0000-0000-0000DF340000}"/>
    <cellStyle name="Millares 4 2 2 4 3 2 2" xfId="12906" xr:uid="{00000000-0005-0000-0000-0000E0340000}"/>
    <cellStyle name="Millares 4 2 2 4 3 2 2 2" xfId="28014" xr:uid="{00000000-0005-0000-0000-0000E1340000}"/>
    <cellStyle name="Millares 4 2 2 4 3 2 3" xfId="21703" xr:uid="{00000000-0005-0000-0000-0000E2340000}"/>
    <cellStyle name="Millares 4 2 2 4 3 3" xfId="10340" xr:uid="{00000000-0005-0000-0000-0000E3340000}"/>
    <cellStyle name="Millares 4 2 2 4 3 3 2" xfId="25448" xr:uid="{00000000-0005-0000-0000-0000E4340000}"/>
    <cellStyle name="Millares 4 2 2 4 3 4" xfId="19066" xr:uid="{00000000-0005-0000-0000-0000E5340000}"/>
    <cellStyle name="Millares 4 2 2 4 4" xfId="4523" xr:uid="{00000000-0005-0000-0000-0000E6340000}"/>
    <cellStyle name="Millares 4 2 2 4 4 2" xfId="10905" xr:uid="{00000000-0005-0000-0000-0000E7340000}"/>
    <cellStyle name="Millares 4 2 2 4 4 2 2" xfId="26013" xr:uid="{00000000-0005-0000-0000-0000E8340000}"/>
    <cellStyle name="Millares 4 2 2 4 4 3" xfId="19631" xr:uid="{00000000-0005-0000-0000-0000E9340000}"/>
    <cellStyle name="Millares 4 2 2 4 5" xfId="8387" xr:uid="{00000000-0005-0000-0000-0000EA340000}"/>
    <cellStyle name="Millares 4 2 2 4 5 2" xfId="23495" xr:uid="{00000000-0005-0000-0000-0000EB340000}"/>
    <cellStyle name="Millares 4 2 2 4 6" xfId="17111" xr:uid="{00000000-0005-0000-0000-0000EC340000}"/>
    <cellStyle name="Millares 4 2 3" xfId="1969" xr:uid="{00000000-0005-0000-0000-0000ED340000}"/>
    <cellStyle name="Millares 4 2 3 2" xfId="2186" xr:uid="{00000000-0005-0000-0000-0000EE340000}"/>
    <cellStyle name="Millares 4 2 3 2 2" xfId="4823" xr:uid="{00000000-0005-0000-0000-0000EF340000}"/>
    <cellStyle name="Millares 4 2 3 2 2 2" xfId="11205" xr:uid="{00000000-0005-0000-0000-0000F0340000}"/>
    <cellStyle name="Millares 4 2 3 2 2 2 2" xfId="26313" xr:uid="{00000000-0005-0000-0000-0000F1340000}"/>
    <cellStyle name="Millares 4 2 3 2 2 3" xfId="19931" xr:uid="{00000000-0005-0000-0000-0000F2340000}"/>
    <cellStyle name="Millares 4 2 3 2 3" xfId="8684" xr:uid="{00000000-0005-0000-0000-0000F3340000}"/>
    <cellStyle name="Millares 4 2 3 2 3 2" xfId="23792" xr:uid="{00000000-0005-0000-0000-0000F4340000}"/>
    <cellStyle name="Millares 4 2 3 2 4" xfId="17411" xr:uid="{00000000-0005-0000-0000-0000F5340000}"/>
    <cellStyle name="Millares 4 2 3 3" xfId="2529" xr:uid="{00000000-0005-0000-0000-0000F6340000}"/>
    <cellStyle name="Millares 4 2 3 3 2" xfId="5166" xr:uid="{00000000-0005-0000-0000-0000F7340000}"/>
    <cellStyle name="Millares 4 2 3 3 2 2" xfId="11530" xr:uid="{00000000-0005-0000-0000-0000F8340000}"/>
    <cellStyle name="Millares 4 2 3 3 2 2 2" xfId="26638" xr:uid="{00000000-0005-0000-0000-0000F9340000}"/>
    <cellStyle name="Millares 4 2 3 3 2 3" xfId="20274" xr:uid="{00000000-0005-0000-0000-0000FA340000}"/>
    <cellStyle name="Millares 4 2 3 3 3" xfId="8996" xr:uid="{00000000-0005-0000-0000-0000FB340000}"/>
    <cellStyle name="Millares 4 2 3 3 3 2" xfId="24104" xr:uid="{00000000-0005-0000-0000-0000FC340000}"/>
    <cellStyle name="Millares 4 2 3 3 4" xfId="17652" xr:uid="{00000000-0005-0000-0000-0000FD340000}"/>
    <cellStyle name="Millares 4 2 3 4" xfId="4041" xr:uid="{00000000-0005-0000-0000-0000FE340000}"/>
    <cellStyle name="Millares 4 2 3 4 2" xfId="6678" xr:uid="{00000000-0005-0000-0000-0000FF340000}"/>
    <cellStyle name="Millares 4 2 3 4 2 2" xfId="12989" xr:uid="{00000000-0005-0000-0000-000000350000}"/>
    <cellStyle name="Millares 4 2 3 4 2 2 2" xfId="28097" xr:uid="{00000000-0005-0000-0000-000001350000}"/>
    <cellStyle name="Millares 4 2 3 4 2 3" xfId="21786" xr:uid="{00000000-0005-0000-0000-000002350000}"/>
    <cellStyle name="Millares 4 2 3 4 3" xfId="10423" xr:uid="{00000000-0005-0000-0000-000003350000}"/>
    <cellStyle name="Millares 4 2 3 4 3 2" xfId="25531" xr:uid="{00000000-0005-0000-0000-000004350000}"/>
    <cellStyle name="Millares 4 2 3 4 4" xfId="19149" xr:uid="{00000000-0005-0000-0000-000005350000}"/>
    <cellStyle name="Millares 4 2 3 5" xfId="4417" xr:uid="{00000000-0005-0000-0000-000006350000}"/>
    <cellStyle name="Millares 4 2 3 5 2" xfId="10799" xr:uid="{00000000-0005-0000-0000-000007350000}"/>
    <cellStyle name="Millares 4 2 3 5 2 2" xfId="25907" xr:uid="{00000000-0005-0000-0000-000008350000}"/>
    <cellStyle name="Millares 4 2 3 5 3" xfId="19525" xr:uid="{00000000-0005-0000-0000-000009350000}"/>
    <cellStyle name="Millares 4 2 3 6" xfId="4606" xr:uid="{00000000-0005-0000-0000-00000A350000}"/>
    <cellStyle name="Millares 4 2 3 6 2" xfId="10988" xr:uid="{00000000-0005-0000-0000-00000B350000}"/>
    <cellStyle name="Millares 4 2 3 6 2 2" xfId="26096" xr:uid="{00000000-0005-0000-0000-00000C350000}"/>
    <cellStyle name="Millares 4 2 3 6 3" xfId="19714" xr:uid="{00000000-0005-0000-0000-00000D350000}"/>
    <cellStyle name="Millares 4 2 3 7" xfId="8283" xr:uid="{00000000-0005-0000-0000-00000E350000}"/>
    <cellStyle name="Millares 4 2 3 7 2" xfId="23391" xr:uid="{00000000-0005-0000-0000-00000F350000}"/>
    <cellStyle name="Millares 4 2 3 8" xfId="17194" xr:uid="{00000000-0005-0000-0000-000010350000}"/>
    <cellStyle name="Millares 4 2 4" xfId="1885" xr:uid="{00000000-0005-0000-0000-000011350000}"/>
    <cellStyle name="Millares 4 2 4 2" xfId="2445" xr:uid="{00000000-0005-0000-0000-000012350000}"/>
    <cellStyle name="Millares 4 2 4 2 2" xfId="5082" xr:uid="{00000000-0005-0000-0000-000013350000}"/>
    <cellStyle name="Millares 4 2 4 2 2 2" xfId="11446" xr:uid="{00000000-0005-0000-0000-000014350000}"/>
    <cellStyle name="Millares 4 2 4 2 2 2 2" xfId="26554" xr:uid="{00000000-0005-0000-0000-000015350000}"/>
    <cellStyle name="Millares 4 2 4 2 2 3" xfId="20190" xr:uid="{00000000-0005-0000-0000-000016350000}"/>
    <cellStyle name="Millares 4 2 4 2 3" xfId="8912" xr:uid="{00000000-0005-0000-0000-000017350000}"/>
    <cellStyle name="Millares 4 2 4 2 3 2" xfId="24020" xr:uid="{00000000-0005-0000-0000-000018350000}"/>
    <cellStyle name="Millares 4 2 4 2 4" xfId="17619" xr:uid="{00000000-0005-0000-0000-000019350000}"/>
    <cellStyle name="Millares 4 2 4 3" xfId="3957" xr:uid="{00000000-0005-0000-0000-00001A350000}"/>
    <cellStyle name="Millares 4 2 4 3 2" xfId="6594" xr:uid="{00000000-0005-0000-0000-00001B350000}"/>
    <cellStyle name="Millares 4 2 4 3 2 2" xfId="12905" xr:uid="{00000000-0005-0000-0000-00001C350000}"/>
    <cellStyle name="Millares 4 2 4 3 2 2 2" xfId="28013" xr:uid="{00000000-0005-0000-0000-00001D350000}"/>
    <cellStyle name="Millares 4 2 4 3 2 3" xfId="21702" xr:uid="{00000000-0005-0000-0000-00001E350000}"/>
    <cellStyle name="Millares 4 2 4 3 3" xfId="10339" xr:uid="{00000000-0005-0000-0000-00001F350000}"/>
    <cellStyle name="Millares 4 2 4 3 3 2" xfId="25447" xr:uid="{00000000-0005-0000-0000-000020350000}"/>
    <cellStyle name="Millares 4 2 4 3 4" xfId="19065" xr:uid="{00000000-0005-0000-0000-000021350000}"/>
    <cellStyle name="Millares 4 2 4 4" xfId="4522" xr:uid="{00000000-0005-0000-0000-000022350000}"/>
    <cellStyle name="Millares 4 2 4 4 2" xfId="10904" xr:uid="{00000000-0005-0000-0000-000023350000}"/>
    <cellStyle name="Millares 4 2 4 4 2 2" xfId="26012" xr:uid="{00000000-0005-0000-0000-000024350000}"/>
    <cellStyle name="Millares 4 2 4 4 3" xfId="19630" xr:uid="{00000000-0005-0000-0000-000025350000}"/>
    <cellStyle name="Millares 4 2 4 5" xfId="8386" xr:uid="{00000000-0005-0000-0000-000026350000}"/>
    <cellStyle name="Millares 4 2 4 5 2" xfId="23494" xr:uid="{00000000-0005-0000-0000-000027350000}"/>
    <cellStyle name="Millares 4 2 4 6" xfId="17110" xr:uid="{00000000-0005-0000-0000-000028350000}"/>
    <cellStyle name="Millares 4 3" xfId="1280" xr:uid="{00000000-0005-0000-0000-000029350000}"/>
    <cellStyle name="Millares 4 3 2" xfId="1972" xr:uid="{00000000-0005-0000-0000-00002A350000}"/>
    <cellStyle name="Millares 4 3 2 2" xfId="2189" xr:uid="{00000000-0005-0000-0000-00002B350000}"/>
    <cellStyle name="Millares 4 3 2 2 2" xfId="4826" xr:uid="{00000000-0005-0000-0000-00002C350000}"/>
    <cellStyle name="Millares 4 3 2 2 2 2" xfId="11208" xr:uid="{00000000-0005-0000-0000-00002D350000}"/>
    <cellStyle name="Millares 4 3 2 2 2 2 2" xfId="26316" xr:uid="{00000000-0005-0000-0000-00002E350000}"/>
    <cellStyle name="Millares 4 3 2 2 2 3" xfId="19934" xr:uid="{00000000-0005-0000-0000-00002F350000}"/>
    <cellStyle name="Millares 4 3 2 2 3" xfId="8687" xr:uid="{00000000-0005-0000-0000-000030350000}"/>
    <cellStyle name="Millares 4 3 2 2 3 2" xfId="23795" xr:uid="{00000000-0005-0000-0000-000031350000}"/>
    <cellStyle name="Millares 4 3 2 2 4" xfId="17414" xr:uid="{00000000-0005-0000-0000-000032350000}"/>
    <cellStyle name="Millares 4 3 2 3" xfId="2532" xr:uid="{00000000-0005-0000-0000-000033350000}"/>
    <cellStyle name="Millares 4 3 2 3 2" xfId="5169" xr:uid="{00000000-0005-0000-0000-000034350000}"/>
    <cellStyle name="Millares 4 3 2 3 2 2" xfId="11533" xr:uid="{00000000-0005-0000-0000-000035350000}"/>
    <cellStyle name="Millares 4 3 2 3 2 2 2" xfId="26641" xr:uid="{00000000-0005-0000-0000-000036350000}"/>
    <cellStyle name="Millares 4 3 2 3 2 3" xfId="20277" xr:uid="{00000000-0005-0000-0000-000037350000}"/>
    <cellStyle name="Millares 4 3 2 3 3" xfId="8999" xr:uid="{00000000-0005-0000-0000-000038350000}"/>
    <cellStyle name="Millares 4 3 2 3 3 2" xfId="24107" xr:uid="{00000000-0005-0000-0000-000039350000}"/>
    <cellStyle name="Millares 4 3 2 3 4" xfId="17655" xr:uid="{00000000-0005-0000-0000-00003A350000}"/>
    <cellStyle name="Millares 4 3 2 4" xfId="4044" xr:uid="{00000000-0005-0000-0000-00003B350000}"/>
    <cellStyle name="Millares 4 3 2 4 2" xfId="6681" xr:uid="{00000000-0005-0000-0000-00003C350000}"/>
    <cellStyle name="Millares 4 3 2 4 2 2" xfId="12992" xr:uid="{00000000-0005-0000-0000-00003D350000}"/>
    <cellStyle name="Millares 4 3 2 4 2 2 2" xfId="28100" xr:uid="{00000000-0005-0000-0000-00003E350000}"/>
    <cellStyle name="Millares 4 3 2 4 2 3" xfId="21789" xr:uid="{00000000-0005-0000-0000-00003F350000}"/>
    <cellStyle name="Millares 4 3 2 4 3" xfId="10426" xr:uid="{00000000-0005-0000-0000-000040350000}"/>
    <cellStyle name="Millares 4 3 2 4 3 2" xfId="25534" xr:uid="{00000000-0005-0000-0000-000041350000}"/>
    <cellStyle name="Millares 4 3 2 4 4" xfId="19152" xr:uid="{00000000-0005-0000-0000-000042350000}"/>
    <cellStyle name="Millares 4 3 2 5" xfId="4420" xr:uid="{00000000-0005-0000-0000-000043350000}"/>
    <cellStyle name="Millares 4 3 2 5 2" xfId="10802" xr:uid="{00000000-0005-0000-0000-000044350000}"/>
    <cellStyle name="Millares 4 3 2 5 2 2" xfId="25910" xr:uid="{00000000-0005-0000-0000-000045350000}"/>
    <cellStyle name="Millares 4 3 2 5 3" xfId="19528" xr:uid="{00000000-0005-0000-0000-000046350000}"/>
    <cellStyle name="Millares 4 3 2 6" xfId="4609" xr:uid="{00000000-0005-0000-0000-000047350000}"/>
    <cellStyle name="Millares 4 3 2 6 2" xfId="10991" xr:uid="{00000000-0005-0000-0000-000048350000}"/>
    <cellStyle name="Millares 4 3 2 6 2 2" xfId="26099" xr:uid="{00000000-0005-0000-0000-000049350000}"/>
    <cellStyle name="Millares 4 3 2 6 3" xfId="19717" xr:uid="{00000000-0005-0000-0000-00004A350000}"/>
    <cellStyle name="Millares 4 3 2 7" xfId="8286" xr:uid="{00000000-0005-0000-0000-00004B350000}"/>
    <cellStyle name="Millares 4 3 2 7 2" xfId="23394" xr:uid="{00000000-0005-0000-0000-00004C350000}"/>
    <cellStyle name="Millares 4 3 2 8" xfId="17197" xr:uid="{00000000-0005-0000-0000-00004D350000}"/>
    <cellStyle name="Millares 4 3 3" xfId="1888" xr:uid="{00000000-0005-0000-0000-00004E350000}"/>
    <cellStyle name="Millares 4 3 3 2" xfId="2448" xr:uid="{00000000-0005-0000-0000-00004F350000}"/>
    <cellStyle name="Millares 4 3 3 2 2" xfId="5085" xr:uid="{00000000-0005-0000-0000-000050350000}"/>
    <cellStyle name="Millares 4 3 3 2 2 2" xfId="11449" xr:uid="{00000000-0005-0000-0000-000051350000}"/>
    <cellStyle name="Millares 4 3 3 2 2 2 2" xfId="26557" xr:uid="{00000000-0005-0000-0000-000052350000}"/>
    <cellStyle name="Millares 4 3 3 2 2 3" xfId="20193" xr:uid="{00000000-0005-0000-0000-000053350000}"/>
    <cellStyle name="Millares 4 3 3 2 3" xfId="8915" xr:uid="{00000000-0005-0000-0000-000054350000}"/>
    <cellStyle name="Millares 4 3 3 2 3 2" xfId="24023" xr:uid="{00000000-0005-0000-0000-000055350000}"/>
    <cellStyle name="Millares 4 3 3 2 4" xfId="17622" xr:uid="{00000000-0005-0000-0000-000056350000}"/>
    <cellStyle name="Millares 4 3 3 3" xfId="3960" xr:uid="{00000000-0005-0000-0000-000057350000}"/>
    <cellStyle name="Millares 4 3 3 3 2" xfId="6597" xr:uid="{00000000-0005-0000-0000-000058350000}"/>
    <cellStyle name="Millares 4 3 3 3 2 2" xfId="12908" xr:uid="{00000000-0005-0000-0000-000059350000}"/>
    <cellStyle name="Millares 4 3 3 3 2 2 2" xfId="28016" xr:uid="{00000000-0005-0000-0000-00005A350000}"/>
    <cellStyle name="Millares 4 3 3 3 2 3" xfId="21705" xr:uid="{00000000-0005-0000-0000-00005B350000}"/>
    <cellStyle name="Millares 4 3 3 3 3" xfId="10342" xr:uid="{00000000-0005-0000-0000-00005C350000}"/>
    <cellStyle name="Millares 4 3 3 3 3 2" xfId="25450" xr:uid="{00000000-0005-0000-0000-00005D350000}"/>
    <cellStyle name="Millares 4 3 3 3 4" xfId="19068" xr:uid="{00000000-0005-0000-0000-00005E350000}"/>
    <cellStyle name="Millares 4 3 3 4" xfId="4525" xr:uid="{00000000-0005-0000-0000-00005F350000}"/>
    <cellStyle name="Millares 4 3 3 4 2" xfId="10907" xr:uid="{00000000-0005-0000-0000-000060350000}"/>
    <cellStyle name="Millares 4 3 3 4 2 2" xfId="26015" xr:uid="{00000000-0005-0000-0000-000061350000}"/>
    <cellStyle name="Millares 4 3 3 4 3" xfId="19633" xr:uid="{00000000-0005-0000-0000-000062350000}"/>
    <cellStyle name="Millares 4 3 3 5" xfId="8389" xr:uid="{00000000-0005-0000-0000-000063350000}"/>
    <cellStyle name="Millares 4 3 3 5 2" xfId="23497" xr:uid="{00000000-0005-0000-0000-000064350000}"/>
    <cellStyle name="Millares 4 3 3 6" xfId="17113" xr:uid="{00000000-0005-0000-0000-000065350000}"/>
    <cellStyle name="Millares 4 4" xfId="1968" xr:uid="{00000000-0005-0000-0000-000066350000}"/>
    <cellStyle name="Millares 4 4 2" xfId="2185" xr:uid="{00000000-0005-0000-0000-000067350000}"/>
    <cellStyle name="Millares 4 4 2 2" xfId="4822" xr:uid="{00000000-0005-0000-0000-000068350000}"/>
    <cellStyle name="Millares 4 4 2 2 2" xfId="11204" xr:uid="{00000000-0005-0000-0000-000069350000}"/>
    <cellStyle name="Millares 4 4 2 2 2 2" xfId="26312" xr:uid="{00000000-0005-0000-0000-00006A350000}"/>
    <cellStyle name="Millares 4 4 2 2 3" xfId="19930" xr:uid="{00000000-0005-0000-0000-00006B350000}"/>
    <cellStyle name="Millares 4 4 2 3" xfId="8683" xr:uid="{00000000-0005-0000-0000-00006C350000}"/>
    <cellStyle name="Millares 4 4 2 3 2" xfId="23791" xr:uid="{00000000-0005-0000-0000-00006D350000}"/>
    <cellStyle name="Millares 4 4 2 4" xfId="17410" xr:uid="{00000000-0005-0000-0000-00006E350000}"/>
    <cellStyle name="Millares 4 4 3" xfId="2528" xr:uid="{00000000-0005-0000-0000-00006F350000}"/>
    <cellStyle name="Millares 4 4 3 2" xfId="5165" xr:uid="{00000000-0005-0000-0000-000070350000}"/>
    <cellStyle name="Millares 4 4 3 2 2" xfId="11529" xr:uid="{00000000-0005-0000-0000-000071350000}"/>
    <cellStyle name="Millares 4 4 3 2 2 2" xfId="26637" xr:uid="{00000000-0005-0000-0000-000072350000}"/>
    <cellStyle name="Millares 4 4 3 2 3" xfId="20273" xr:uid="{00000000-0005-0000-0000-000073350000}"/>
    <cellStyle name="Millares 4 4 3 3" xfId="8995" xr:uid="{00000000-0005-0000-0000-000074350000}"/>
    <cellStyle name="Millares 4 4 3 3 2" xfId="24103" xr:uid="{00000000-0005-0000-0000-000075350000}"/>
    <cellStyle name="Millares 4 4 3 4" xfId="17651" xr:uid="{00000000-0005-0000-0000-000076350000}"/>
    <cellStyle name="Millares 4 4 4" xfId="4040" xr:uid="{00000000-0005-0000-0000-000077350000}"/>
    <cellStyle name="Millares 4 4 4 2" xfId="6677" xr:uid="{00000000-0005-0000-0000-000078350000}"/>
    <cellStyle name="Millares 4 4 4 2 2" xfId="12988" xr:uid="{00000000-0005-0000-0000-000079350000}"/>
    <cellStyle name="Millares 4 4 4 2 2 2" xfId="28096" xr:uid="{00000000-0005-0000-0000-00007A350000}"/>
    <cellStyle name="Millares 4 4 4 2 3" xfId="21785" xr:uid="{00000000-0005-0000-0000-00007B350000}"/>
    <cellStyle name="Millares 4 4 4 3" xfId="10422" xr:uid="{00000000-0005-0000-0000-00007C350000}"/>
    <cellStyle name="Millares 4 4 4 3 2" xfId="25530" xr:uid="{00000000-0005-0000-0000-00007D350000}"/>
    <cellStyle name="Millares 4 4 4 4" xfId="19148" xr:uid="{00000000-0005-0000-0000-00007E350000}"/>
    <cellStyle name="Millares 4 4 5" xfId="4416" xr:uid="{00000000-0005-0000-0000-00007F350000}"/>
    <cellStyle name="Millares 4 4 5 2" xfId="10798" xr:uid="{00000000-0005-0000-0000-000080350000}"/>
    <cellStyle name="Millares 4 4 5 2 2" xfId="25906" xr:uid="{00000000-0005-0000-0000-000081350000}"/>
    <cellStyle name="Millares 4 4 5 3" xfId="19524" xr:uid="{00000000-0005-0000-0000-000082350000}"/>
    <cellStyle name="Millares 4 4 6" xfId="4605" xr:uid="{00000000-0005-0000-0000-000083350000}"/>
    <cellStyle name="Millares 4 4 6 2" xfId="10987" xr:uid="{00000000-0005-0000-0000-000084350000}"/>
    <cellStyle name="Millares 4 4 6 2 2" xfId="26095" xr:uid="{00000000-0005-0000-0000-000085350000}"/>
    <cellStyle name="Millares 4 4 6 3" xfId="19713" xr:uid="{00000000-0005-0000-0000-000086350000}"/>
    <cellStyle name="Millares 4 4 7" xfId="8282" xr:uid="{00000000-0005-0000-0000-000087350000}"/>
    <cellStyle name="Millares 4 4 7 2" xfId="23390" xr:uid="{00000000-0005-0000-0000-000088350000}"/>
    <cellStyle name="Millares 4 4 8" xfId="17193" xr:uid="{00000000-0005-0000-0000-000089350000}"/>
    <cellStyle name="Millares 4 5" xfId="1884" xr:uid="{00000000-0005-0000-0000-00008A350000}"/>
    <cellStyle name="Millares 4 5 2" xfId="2444" xr:uid="{00000000-0005-0000-0000-00008B350000}"/>
    <cellStyle name="Millares 4 5 2 2" xfId="5081" xr:uid="{00000000-0005-0000-0000-00008C350000}"/>
    <cellStyle name="Millares 4 5 2 2 2" xfId="11445" xr:uid="{00000000-0005-0000-0000-00008D350000}"/>
    <cellStyle name="Millares 4 5 2 2 2 2" xfId="26553" xr:uid="{00000000-0005-0000-0000-00008E350000}"/>
    <cellStyle name="Millares 4 5 2 2 3" xfId="20189" xr:uid="{00000000-0005-0000-0000-00008F350000}"/>
    <cellStyle name="Millares 4 5 2 3" xfId="8911" xr:uid="{00000000-0005-0000-0000-000090350000}"/>
    <cellStyle name="Millares 4 5 2 3 2" xfId="24019" xr:uid="{00000000-0005-0000-0000-000091350000}"/>
    <cellStyle name="Millares 4 5 2 4" xfId="17618" xr:uid="{00000000-0005-0000-0000-000092350000}"/>
    <cellStyle name="Millares 4 5 3" xfId="3956" xr:uid="{00000000-0005-0000-0000-000093350000}"/>
    <cellStyle name="Millares 4 5 3 2" xfId="6593" xr:uid="{00000000-0005-0000-0000-000094350000}"/>
    <cellStyle name="Millares 4 5 3 2 2" xfId="12904" xr:uid="{00000000-0005-0000-0000-000095350000}"/>
    <cellStyle name="Millares 4 5 3 2 2 2" xfId="28012" xr:uid="{00000000-0005-0000-0000-000096350000}"/>
    <cellStyle name="Millares 4 5 3 2 3" xfId="21701" xr:uid="{00000000-0005-0000-0000-000097350000}"/>
    <cellStyle name="Millares 4 5 3 3" xfId="10338" xr:uid="{00000000-0005-0000-0000-000098350000}"/>
    <cellStyle name="Millares 4 5 3 3 2" xfId="25446" xr:uid="{00000000-0005-0000-0000-000099350000}"/>
    <cellStyle name="Millares 4 5 3 4" xfId="19064" xr:uid="{00000000-0005-0000-0000-00009A350000}"/>
    <cellStyle name="Millares 4 5 4" xfId="4521" xr:uid="{00000000-0005-0000-0000-00009B350000}"/>
    <cellStyle name="Millares 4 5 4 2" xfId="10903" xr:uid="{00000000-0005-0000-0000-00009C350000}"/>
    <cellStyle name="Millares 4 5 4 2 2" xfId="26011" xr:uid="{00000000-0005-0000-0000-00009D350000}"/>
    <cellStyle name="Millares 4 5 4 3" xfId="19629" xr:uid="{00000000-0005-0000-0000-00009E350000}"/>
    <cellStyle name="Millares 4 5 5" xfId="8385" xr:uid="{00000000-0005-0000-0000-00009F350000}"/>
    <cellStyle name="Millares 4 5 5 2" xfId="23493" xr:uid="{00000000-0005-0000-0000-0000A0350000}"/>
    <cellStyle name="Millares 4 5 6" xfId="17109" xr:uid="{00000000-0005-0000-0000-0000A1350000}"/>
    <cellStyle name="Millares 4 6" xfId="2099" xr:uid="{00000000-0005-0000-0000-0000A2350000}"/>
    <cellStyle name="Millares 4 6 2" xfId="2589" xr:uid="{00000000-0005-0000-0000-0000A3350000}"/>
    <cellStyle name="Millares 4 6 2 2" xfId="5226" xr:uid="{00000000-0005-0000-0000-0000A4350000}"/>
    <cellStyle name="Millares 4 6 2 2 2" xfId="11590" xr:uid="{00000000-0005-0000-0000-0000A5350000}"/>
    <cellStyle name="Millares 4 6 2 2 2 2" xfId="26698" xr:uid="{00000000-0005-0000-0000-0000A6350000}"/>
    <cellStyle name="Millares 4 6 2 2 3" xfId="20334" xr:uid="{00000000-0005-0000-0000-0000A7350000}"/>
    <cellStyle name="Millares 4 6 2 3" xfId="9056" xr:uid="{00000000-0005-0000-0000-0000A8350000}"/>
    <cellStyle name="Millares 4 6 2 3 2" xfId="24164" xr:uid="{00000000-0005-0000-0000-0000A9350000}"/>
    <cellStyle name="Millares 4 6 2 4" xfId="17697" xr:uid="{00000000-0005-0000-0000-0000AA350000}"/>
    <cellStyle name="Millares 4 6 3" xfId="4171" xr:uid="{00000000-0005-0000-0000-0000AB350000}"/>
    <cellStyle name="Millares 4 6 3 2" xfId="6808" xr:uid="{00000000-0005-0000-0000-0000AC350000}"/>
    <cellStyle name="Millares 4 6 3 2 2" xfId="13119" xr:uid="{00000000-0005-0000-0000-0000AD350000}"/>
    <cellStyle name="Millares 4 6 3 2 2 2" xfId="28227" xr:uid="{00000000-0005-0000-0000-0000AE350000}"/>
    <cellStyle name="Millares 4 6 3 2 3" xfId="21916" xr:uid="{00000000-0005-0000-0000-0000AF350000}"/>
    <cellStyle name="Millares 4 6 3 3" xfId="10553" xr:uid="{00000000-0005-0000-0000-0000B0350000}"/>
    <cellStyle name="Millares 4 6 3 3 2" xfId="25661" xr:uid="{00000000-0005-0000-0000-0000B1350000}"/>
    <cellStyle name="Millares 4 6 3 4" xfId="19279" xr:uid="{00000000-0005-0000-0000-0000B2350000}"/>
    <cellStyle name="Millares 4 6 4" xfId="4736" xr:uid="{00000000-0005-0000-0000-0000B3350000}"/>
    <cellStyle name="Millares 4 6 4 2" xfId="11118" xr:uid="{00000000-0005-0000-0000-0000B4350000}"/>
    <cellStyle name="Millares 4 6 4 2 2" xfId="26226" xr:uid="{00000000-0005-0000-0000-0000B5350000}"/>
    <cellStyle name="Millares 4 6 4 3" xfId="19844" xr:uid="{00000000-0005-0000-0000-0000B6350000}"/>
    <cellStyle name="Millares 4 6 5" xfId="8597" xr:uid="{00000000-0005-0000-0000-0000B7350000}"/>
    <cellStyle name="Millares 4 6 5 2" xfId="23705" xr:uid="{00000000-0005-0000-0000-0000B8350000}"/>
    <cellStyle name="Millares 4 6 6" xfId="17324" xr:uid="{00000000-0005-0000-0000-0000B9350000}"/>
    <cellStyle name="Millares 4 7" xfId="2170" xr:uid="{00000000-0005-0000-0000-0000BA350000}"/>
    <cellStyle name="Millares 4 7 2" xfId="2659" xr:uid="{00000000-0005-0000-0000-0000BB350000}"/>
    <cellStyle name="Millares 4 7 2 2" xfId="5296" xr:uid="{00000000-0005-0000-0000-0000BC350000}"/>
    <cellStyle name="Millares 4 7 2 2 2" xfId="11660" xr:uid="{00000000-0005-0000-0000-0000BD350000}"/>
    <cellStyle name="Millares 4 7 2 2 2 2" xfId="26768" xr:uid="{00000000-0005-0000-0000-0000BE350000}"/>
    <cellStyle name="Millares 4 7 2 2 3" xfId="20404" xr:uid="{00000000-0005-0000-0000-0000BF350000}"/>
    <cellStyle name="Millares 4 7 2 3" xfId="9126" xr:uid="{00000000-0005-0000-0000-0000C0350000}"/>
    <cellStyle name="Millares 4 7 2 3 2" xfId="24234" xr:uid="{00000000-0005-0000-0000-0000C1350000}"/>
    <cellStyle name="Millares 4 7 2 4" xfId="17767" xr:uid="{00000000-0005-0000-0000-0000C2350000}"/>
    <cellStyle name="Millares 4 7 3" xfId="4242" xr:uid="{00000000-0005-0000-0000-0000C3350000}"/>
    <cellStyle name="Millares 4 7 3 2" xfId="6879" xr:uid="{00000000-0005-0000-0000-0000C4350000}"/>
    <cellStyle name="Millares 4 7 3 2 2" xfId="13190" xr:uid="{00000000-0005-0000-0000-0000C5350000}"/>
    <cellStyle name="Millares 4 7 3 2 2 2" xfId="28298" xr:uid="{00000000-0005-0000-0000-0000C6350000}"/>
    <cellStyle name="Millares 4 7 3 2 3" xfId="21987" xr:uid="{00000000-0005-0000-0000-0000C7350000}"/>
    <cellStyle name="Millares 4 7 3 3" xfId="10624" xr:uid="{00000000-0005-0000-0000-0000C8350000}"/>
    <cellStyle name="Millares 4 7 3 3 2" xfId="25732" xr:uid="{00000000-0005-0000-0000-0000C9350000}"/>
    <cellStyle name="Millares 4 7 3 4" xfId="19350" xr:uid="{00000000-0005-0000-0000-0000CA350000}"/>
    <cellStyle name="Millares 4 7 4" xfId="4807" xr:uid="{00000000-0005-0000-0000-0000CB350000}"/>
    <cellStyle name="Millares 4 7 4 2" xfId="11189" xr:uid="{00000000-0005-0000-0000-0000CC350000}"/>
    <cellStyle name="Millares 4 7 4 2 2" xfId="26297" xr:uid="{00000000-0005-0000-0000-0000CD350000}"/>
    <cellStyle name="Millares 4 7 4 3" xfId="19915" xr:uid="{00000000-0005-0000-0000-0000CE350000}"/>
    <cellStyle name="Millares 4 7 5" xfId="8668" xr:uid="{00000000-0005-0000-0000-0000CF350000}"/>
    <cellStyle name="Millares 4 7 5 2" xfId="23776" xr:uid="{00000000-0005-0000-0000-0000D0350000}"/>
    <cellStyle name="Millares 4 7 6" xfId="17395" xr:uid="{00000000-0005-0000-0000-0000D1350000}"/>
    <cellStyle name="Millares 4 8" xfId="2176" xr:uid="{00000000-0005-0000-0000-0000D2350000}"/>
    <cellStyle name="Millares 4 8 2" xfId="4813" xr:uid="{00000000-0005-0000-0000-0000D3350000}"/>
    <cellStyle name="Millares 4 8 2 2" xfId="11195" xr:uid="{00000000-0005-0000-0000-0000D4350000}"/>
    <cellStyle name="Millares 4 8 2 2 2" xfId="26303" xr:uid="{00000000-0005-0000-0000-0000D5350000}"/>
    <cellStyle name="Millares 4 8 2 3" xfId="19921" xr:uid="{00000000-0005-0000-0000-0000D6350000}"/>
    <cellStyle name="Millares 4 8 3" xfId="8674" xr:uid="{00000000-0005-0000-0000-0000D7350000}"/>
    <cellStyle name="Millares 4 8 3 2" xfId="23782" xr:uid="{00000000-0005-0000-0000-0000D8350000}"/>
    <cellStyle name="Millares 4 8 4" xfId="17401" xr:uid="{00000000-0005-0000-0000-0000D9350000}"/>
    <cellStyle name="Millares 4 9" xfId="2291" xr:uid="{00000000-0005-0000-0000-0000DA350000}"/>
    <cellStyle name="Millares 4 9 2" xfId="4928" xr:uid="{00000000-0005-0000-0000-0000DB350000}"/>
    <cellStyle name="Millares 4 9 2 2" xfId="11292" xr:uid="{00000000-0005-0000-0000-0000DC350000}"/>
    <cellStyle name="Millares 4 9 2 2 2" xfId="26400" xr:uid="{00000000-0005-0000-0000-0000DD350000}"/>
    <cellStyle name="Millares 4 9 2 3" xfId="20036" xr:uid="{00000000-0005-0000-0000-0000DE350000}"/>
    <cellStyle name="Millares 4 9 3" xfId="8758" xr:uid="{00000000-0005-0000-0000-0000DF350000}"/>
    <cellStyle name="Millares 4 9 3 2" xfId="23866" xr:uid="{00000000-0005-0000-0000-0000E0350000}"/>
    <cellStyle name="Millares 4 9 4" xfId="17516" xr:uid="{00000000-0005-0000-0000-0000E1350000}"/>
    <cellStyle name="Millares 40" xfId="15863" xr:uid="{00000000-0005-0000-0000-0000E2350000}"/>
    <cellStyle name="Millares 40 2" xfId="30971" xr:uid="{00000000-0005-0000-0000-0000E3350000}"/>
    <cellStyle name="Millares 41" xfId="14746" xr:uid="{00000000-0005-0000-0000-0000E4350000}"/>
    <cellStyle name="Millares 41 2" xfId="29854" xr:uid="{00000000-0005-0000-0000-0000E5350000}"/>
    <cellStyle name="Millares 42" xfId="17010" xr:uid="{00000000-0005-0000-0000-0000E6350000}"/>
    <cellStyle name="Millares 43" xfId="32118" xr:uid="{00000000-0005-0000-0000-0000E7350000}"/>
    <cellStyle name="Millares 5" xfId="1281" xr:uid="{00000000-0005-0000-0000-0000E8350000}"/>
    <cellStyle name="Millares 6" xfId="1282" xr:uid="{00000000-0005-0000-0000-0000E9350000}"/>
    <cellStyle name="Millares 7" xfId="1283" xr:uid="{00000000-0005-0000-0000-0000EA350000}"/>
    <cellStyle name="Millares 8" xfId="1284" xr:uid="{00000000-0005-0000-0000-0000EB350000}"/>
    <cellStyle name="Millares 8 2" xfId="1973" xr:uid="{00000000-0005-0000-0000-0000EC350000}"/>
    <cellStyle name="Millares 8 2 2" xfId="2190" xr:uid="{00000000-0005-0000-0000-0000ED350000}"/>
    <cellStyle name="Millares 8 2 2 2" xfId="4827" xr:uid="{00000000-0005-0000-0000-0000EE350000}"/>
    <cellStyle name="Millares 8 2 2 2 2" xfId="11209" xr:uid="{00000000-0005-0000-0000-0000EF350000}"/>
    <cellStyle name="Millares 8 2 2 2 2 2" xfId="26317" xr:uid="{00000000-0005-0000-0000-0000F0350000}"/>
    <cellStyle name="Millares 8 2 2 2 3" xfId="19935" xr:uid="{00000000-0005-0000-0000-0000F1350000}"/>
    <cellStyle name="Millares 8 2 2 3" xfId="8688" xr:uid="{00000000-0005-0000-0000-0000F2350000}"/>
    <cellStyle name="Millares 8 2 2 3 2" xfId="23796" xr:uid="{00000000-0005-0000-0000-0000F3350000}"/>
    <cellStyle name="Millares 8 2 2 4" xfId="17415" xr:uid="{00000000-0005-0000-0000-0000F4350000}"/>
    <cellStyle name="Millares 8 2 3" xfId="2533" xr:uid="{00000000-0005-0000-0000-0000F5350000}"/>
    <cellStyle name="Millares 8 2 3 2" xfId="5170" xr:uid="{00000000-0005-0000-0000-0000F6350000}"/>
    <cellStyle name="Millares 8 2 3 2 2" xfId="11534" xr:uid="{00000000-0005-0000-0000-0000F7350000}"/>
    <cellStyle name="Millares 8 2 3 2 2 2" xfId="26642" xr:uid="{00000000-0005-0000-0000-0000F8350000}"/>
    <cellStyle name="Millares 8 2 3 2 3" xfId="20278" xr:uid="{00000000-0005-0000-0000-0000F9350000}"/>
    <cellStyle name="Millares 8 2 3 3" xfId="9000" xr:uid="{00000000-0005-0000-0000-0000FA350000}"/>
    <cellStyle name="Millares 8 2 3 3 2" xfId="24108" xr:uid="{00000000-0005-0000-0000-0000FB350000}"/>
    <cellStyle name="Millares 8 2 3 4" xfId="17656" xr:uid="{00000000-0005-0000-0000-0000FC350000}"/>
    <cellStyle name="Millares 8 2 4" xfId="4045" xr:uid="{00000000-0005-0000-0000-0000FD350000}"/>
    <cellStyle name="Millares 8 2 4 2" xfId="6682" xr:uid="{00000000-0005-0000-0000-0000FE350000}"/>
    <cellStyle name="Millares 8 2 4 2 2" xfId="12993" xr:uid="{00000000-0005-0000-0000-0000FF350000}"/>
    <cellStyle name="Millares 8 2 4 2 2 2" xfId="28101" xr:uid="{00000000-0005-0000-0000-000000360000}"/>
    <cellStyle name="Millares 8 2 4 2 3" xfId="21790" xr:uid="{00000000-0005-0000-0000-000001360000}"/>
    <cellStyle name="Millares 8 2 4 3" xfId="10427" xr:uid="{00000000-0005-0000-0000-000002360000}"/>
    <cellStyle name="Millares 8 2 4 3 2" xfId="25535" xr:uid="{00000000-0005-0000-0000-000003360000}"/>
    <cellStyle name="Millares 8 2 4 4" xfId="19153" xr:uid="{00000000-0005-0000-0000-000004360000}"/>
    <cellStyle name="Millares 8 2 5" xfId="4421" xr:uid="{00000000-0005-0000-0000-000005360000}"/>
    <cellStyle name="Millares 8 2 5 2" xfId="10803" xr:uid="{00000000-0005-0000-0000-000006360000}"/>
    <cellStyle name="Millares 8 2 5 2 2" xfId="25911" xr:uid="{00000000-0005-0000-0000-000007360000}"/>
    <cellStyle name="Millares 8 2 5 3" xfId="19529" xr:uid="{00000000-0005-0000-0000-000008360000}"/>
    <cellStyle name="Millares 8 2 6" xfId="4610" xr:uid="{00000000-0005-0000-0000-000009360000}"/>
    <cellStyle name="Millares 8 2 6 2" xfId="10992" xr:uid="{00000000-0005-0000-0000-00000A360000}"/>
    <cellStyle name="Millares 8 2 6 2 2" xfId="26100" xr:uid="{00000000-0005-0000-0000-00000B360000}"/>
    <cellStyle name="Millares 8 2 6 3" xfId="19718" xr:uid="{00000000-0005-0000-0000-00000C360000}"/>
    <cellStyle name="Millares 8 2 7" xfId="8287" xr:uid="{00000000-0005-0000-0000-00000D360000}"/>
    <cellStyle name="Millares 8 2 7 2" xfId="23395" xr:uid="{00000000-0005-0000-0000-00000E360000}"/>
    <cellStyle name="Millares 8 2 8" xfId="17198" xr:uid="{00000000-0005-0000-0000-00000F360000}"/>
    <cellStyle name="Millares 8 3" xfId="1889" xr:uid="{00000000-0005-0000-0000-000010360000}"/>
    <cellStyle name="Millares 8 3 2" xfId="2449" xr:uid="{00000000-0005-0000-0000-000011360000}"/>
    <cellStyle name="Millares 8 3 2 2" xfId="5086" xr:uid="{00000000-0005-0000-0000-000012360000}"/>
    <cellStyle name="Millares 8 3 2 2 2" xfId="11450" xr:uid="{00000000-0005-0000-0000-000013360000}"/>
    <cellStyle name="Millares 8 3 2 2 2 2" xfId="26558" xr:uid="{00000000-0005-0000-0000-000014360000}"/>
    <cellStyle name="Millares 8 3 2 2 3" xfId="20194" xr:uid="{00000000-0005-0000-0000-000015360000}"/>
    <cellStyle name="Millares 8 3 2 3" xfId="8916" xr:uid="{00000000-0005-0000-0000-000016360000}"/>
    <cellStyle name="Millares 8 3 2 3 2" xfId="24024" xr:uid="{00000000-0005-0000-0000-000017360000}"/>
    <cellStyle name="Millares 8 3 2 4" xfId="17623" xr:uid="{00000000-0005-0000-0000-000018360000}"/>
    <cellStyle name="Millares 8 3 3" xfId="3961" xr:uid="{00000000-0005-0000-0000-000019360000}"/>
    <cellStyle name="Millares 8 3 3 2" xfId="6598" xr:uid="{00000000-0005-0000-0000-00001A360000}"/>
    <cellStyle name="Millares 8 3 3 2 2" xfId="12909" xr:uid="{00000000-0005-0000-0000-00001B360000}"/>
    <cellStyle name="Millares 8 3 3 2 2 2" xfId="28017" xr:uid="{00000000-0005-0000-0000-00001C360000}"/>
    <cellStyle name="Millares 8 3 3 2 3" xfId="21706" xr:uid="{00000000-0005-0000-0000-00001D360000}"/>
    <cellStyle name="Millares 8 3 3 3" xfId="10343" xr:uid="{00000000-0005-0000-0000-00001E360000}"/>
    <cellStyle name="Millares 8 3 3 3 2" xfId="25451" xr:uid="{00000000-0005-0000-0000-00001F360000}"/>
    <cellStyle name="Millares 8 3 3 4" xfId="19069" xr:uid="{00000000-0005-0000-0000-000020360000}"/>
    <cellStyle name="Millares 8 3 4" xfId="4526" xr:uid="{00000000-0005-0000-0000-000021360000}"/>
    <cellStyle name="Millares 8 3 4 2" xfId="10908" xr:uid="{00000000-0005-0000-0000-000022360000}"/>
    <cellStyle name="Millares 8 3 4 2 2" xfId="26016" xr:uid="{00000000-0005-0000-0000-000023360000}"/>
    <cellStyle name="Millares 8 3 4 3" xfId="19634" xr:uid="{00000000-0005-0000-0000-000024360000}"/>
    <cellStyle name="Millares 8 3 5" xfId="8390" xr:uid="{00000000-0005-0000-0000-000025360000}"/>
    <cellStyle name="Millares 8 3 5 2" xfId="23498" xr:uid="{00000000-0005-0000-0000-000026360000}"/>
    <cellStyle name="Millares 8 3 6" xfId="17114" xr:uid="{00000000-0005-0000-0000-000027360000}"/>
    <cellStyle name="Millares 9" xfId="1960" xr:uid="{00000000-0005-0000-0000-000028360000}"/>
    <cellStyle name="Millares 9 2" xfId="2177" xr:uid="{00000000-0005-0000-0000-000029360000}"/>
    <cellStyle name="Millares 9 2 2" xfId="4814" xr:uid="{00000000-0005-0000-0000-00002A360000}"/>
    <cellStyle name="Millares 9 2 2 2" xfId="11196" xr:uid="{00000000-0005-0000-0000-00002B360000}"/>
    <cellStyle name="Millares 9 2 2 2 2" xfId="26304" xr:uid="{00000000-0005-0000-0000-00002C360000}"/>
    <cellStyle name="Millares 9 2 2 3" xfId="19922" xr:uid="{00000000-0005-0000-0000-00002D360000}"/>
    <cellStyle name="Millares 9 2 3" xfId="8675" xr:uid="{00000000-0005-0000-0000-00002E360000}"/>
    <cellStyle name="Millares 9 2 3 2" xfId="23783" xr:uid="{00000000-0005-0000-0000-00002F360000}"/>
    <cellStyle name="Millares 9 2 4" xfId="17402" xr:uid="{00000000-0005-0000-0000-000030360000}"/>
    <cellStyle name="Millares 9 3" xfId="2520" xr:uid="{00000000-0005-0000-0000-000031360000}"/>
    <cellStyle name="Millares 9 3 2" xfId="5157" xr:uid="{00000000-0005-0000-0000-000032360000}"/>
    <cellStyle name="Millares 9 3 2 2" xfId="11521" xr:uid="{00000000-0005-0000-0000-000033360000}"/>
    <cellStyle name="Millares 9 3 2 2 2" xfId="26629" xr:uid="{00000000-0005-0000-0000-000034360000}"/>
    <cellStyle name="Millares 9 3 2 3" xfId="20265" xr:uid="{00000000-0005-0000-0000-000035360000}"/>
    <cellStyle name="Millares 9 3 3" xfId="8987" xr:uid="{00000000-0005-0000-0000-000036360000}"/>
    <cellStyle name="Millares 9 3 3 2" xfId="24095" xr:uid="{00000000-0005-0000-0000-000037360000}"/>
    <cellStyle name="Millares 9 3 4" xfId="17643" xr:uid="{00000000-0005-0000-0000-000038360000}"/>
    <cellStyle name="Millares 9 4" xfId="4032" xr:uid="{00000000-0005-0000-0000-000039360000}"/>
    <cellStyle name="Millares 9 4 2" xfId="6669" xr:uid="{00000000-0005-0000-0000-00003A360000}"/>
    <cellStyle name="Millares 9 4 2 2" xfId="12980" xr:uid="{00000000-0005-0000-0000-00003B360000}"/>
    <cellStyle name="Millares 9 4 2 2 2" xfId="28088" xr:uid="{00000000-0005-0000-0000-00003C360000}"/>
    <cellStyle name="Millares 9 4 2 3" xfId="21777" xr:uid="{00000000-0005-0000-0000-00003D360000}"/>
    <cellStyle name="Millares 9 4 3" xfId="10414" xr:uid="{00000000-0005-0000-0000-00003E360000}"/>
    <cellStyle name="Millares 9 4 3 2" xfId="25522" xr:uid="{00000000-0005-0000-0000-00003F360000}"/>
    <cellStyle name="Millares 9 4 4" xfId="19140" xr:uid="{00000000-0005-0000-0000-000040360000}"/>
    <cellStyle name="Millares 9 5" xfId="4408" xr:uid="{00000000-0005-0000-0000-000041360000}"/>
    <cellStyle name="Millares 9 5 2" xfId="10790" xr:uid="{00000000-0005-0000-0000-000042360000}"/>
    <cellStyle name="Millares 9 5 2 2" xfId="25898" xr:uid="{00000000-0005-0000-0000-000043360000}"/>
    <cellStyle name="Millares 9 5 3" xfId="19516" xr:uid="{00000000-0005-0000-0000-000044360000}"/>
    <cellStyle name="Millares 9 6" xfId="4597" xr:uid="{00000000-0005-0000-0000-000045360000}"/>
    <cellStyle name="Millares 9 6 2" xfId="10979" xr:uid="{00000000-0005-0000-0000-000046360000}"/>
    <cellStyle name="Millares 9 6 2 2" xfId="26087" xr:uid="{00000000-0005-0000-0000-000047360000}"/>
    <cellStyle name="Millares 9 6 3" xfId="19705" xr:uid="{00000000-0005-0000-0000-000048360000}"/>
    <cellStyle name="Millares 9 7" xfId="8274" xr:uid="{00000000-0005-0000-0000-000049360000}"/>
    <cellStyle name="Millares 9 7 2" xfId="23382" xr:uid="{00000000-0005-0000-0000-00004A360000}"/>
    <cellStyle name="Millares 9 8" xfId="17185" xr:uid="{00000000-0005-0000-0000-00004B360000}"/>
    <cellStyle name="Moneda [0] 2" xfId="32120" xr:uid="{00000000-0005-0000-0000-00004D360000}"/>
    <cellStyle name="Moneda 2" xfId="1285" xr:uid="{00000000-0005-0000-0000-00004E360000}"/>
    <cellStyle name="Moneda 2 2" xfId="1286" xr:uid="{00000000-0005-0000-0000-00004F360000}"/>
    <cellStyle name="Moneda 2 3" xfId="1287" xr:uid="{00000000-0005-0000-0000-000050360000}"/>
    <cellStyle name="Neutral" xfId="1288" builtinId="28" customBuiltin="1"/>
    <cellStyle name="Neutral 10" xfId="1289" xr:uid="{00000000-0005-0000-0000-000052360000}"/>
    <cellStyle name="Neutral 11" xfId="1290" xr:uid="{00000000-0005-0000-0000-000053360000}"/>
    <cellStyle name="Neutral 12" xfId="1291" xr:uid="{00000000-0005-0000-0000-000054360000}"/>
    <cellStyle name="Neutral 13" xfId="1292" xr:uid="{00000000-0005-0000-0000-000055360000}"/>
    <cellStyle name="Neutral 14" xfId="1293" xr:uid="{00000000-0005-0000-0000-000056360000}"/>
    <cellStyle name="Neutral 15" xfId="1294" xr:uid="{00000000-0005-0000-0000-000057360000}"/>
    <cellStyle name="Neutral 16" xfId="1295" xr:uid="{00000000-0005-0000-0000-000058360000}"/>
    <cellStyle name="Neutral 2" xfId="1296" xr:uid="{00000000-0005-0000-0000-000059360000}"/>
    <cellStyle name="Neutral 3" xfId="1297" xr:uid="{00000000-0005-0000-0000-00005A360000}"/>
    <cellStyle name="Neutral 4" xfId="1298" xr:uid="{00000000-0005-0000-0000-00005B360000}"/>
    <cellStyle name="Neutral 5" xfId="1299" xr:uid="{00000000-0005-0000-0000-00005C360000}"/>
    <cellStyle name="Neutral 6" xfId="1300" xr:uid="{00000000-0005-0000-0000-00005D360000}"/>
    <cellStyle name="Neutral 7" xfId="1301" xr:uid="{00000000-0005-0000-0000-00005E360000}"/>
    <cellStyle name="Neutral 8" xfId="1302" xr:uid="{00000000-0005-0000-0000-00005F360000}"/>
    <cellStyle name="Neutral 9" xfId="1303" xr:uid="{00000000-0005-0000-0000-000060360000}"/>
    <cellStyle name="Normal" xfId="0" builtinId="0"/>
    <cellStyle name="Normal 10" xfId="1304" xr:uid="{00000000-0005-0000-0000-000062360000}"/>
    <cellStyle name="Normal 10 2" xfId="1305" xr:uid="{00000000-0005-0000-0000-000063360000}"/>
    <cellStyle name="Normal 11" xfId="1306" xr:uid="{00000000-0005-0000-0000-000064360000}"/>
    <cellStyle name="Normal 11 2" xfId="1307" xr:uid="{00000000-0005-0000-0000-000065360000}"/>
    <cellStyle name="Normal 110" xfId="1308" xr:uid="{00000000-0005-0000-0000-000066360000}"/>
    <cellStyle name="Normal 112" xfId="1309" xr:uid="{00000000-0005-0000-0000-000067360000}"/>
    <cellStyle name="Normal 113" xfId="1310" xr:uid="{00000000-0005-0000-0000-000068360000}"/>
    <cellStyle name="Normal 115" xfId="1311" xr:uid="{00000000-0005-0000-0000-000069360000}"/>
    <cellStyle name="Normal 12" xfId="1312" xr:uid="{00000000-0005-0000-0000-00006A360000}"/>
    <cellStyle name="Normal 12 2" xfId="1313" xr:uid="{00000000-0005-0000-0000-00006B360000}"/>
    <cellStyle name="Normal 13" xfId="1314" xr:uid="{00000000-0005-0000-0000-00006C360000}"/>
    <cellStyle name="Normal 13 2" xfId="1315" xr:uid="{00000000-0005-0000-0000-00006D360000}"/>
    <cellStyle name="Normal 14" xfId="1316" xr:uid="{00000000-0005-0000-0000-00006E360000}"/>
    <cellStyle name="Normal 14 2" xfId="1317" xr:uid="{00000000-0005-0000-0000-00006F360000}"/>
    <cellStyle name="Normal 15" xfId="1318" xr:uid="{00000000-0005-0000-0000-000070360000}"/>
    <cellStyle name="Normal 15 2" xfId="1319" xr:uid="{00000000-0005-0000-0000-000071360000}"/>
    <cellStyle name="Normal 16" xfId="1320" xr:uid="{00000000-0005-0000-0000-000072360000}"/>
    <cellStyle name="Normal 16 2" xfId="1321" xr:uid="{00000000-0005-0000-0000-000073360000}"/>
    <cellStyle name="Normal 17" xfId="1322" xr:uid="{00000000-0005-0000-0000-000074360000}"/>
    <cellStyle name="Normal 17 2" xfId="1323" xr:uid="{00000000-0005-0000-0000-000075360000}"/>
    <cellStyle name="Normal 18 2" xfId="1324" xr:uid="{00000000-0005-0000-0000-000076360000}"/>
    <cellStyle name="Normal 19" xfId="1325" xr:uid="{00000000-0005-0000-0000-000077360000}"/>
    <cellStyle name="Normal 19 2" xfId="1326" xr:uid="{00000000-0005-0000-0000-000078360000}"/>
    <cellStyle name="Normal 2" xfId="1327" xr:uid="{00000000-0005-0000-0000-000079360000}"/>
    <cellStyle name="Normal 2 10" xfId="1328" xr:uid="{00000000-0005-0000-0000-00007A360000}"/>
    <cellStyle name="Normal 2 11" xfId="1329" xr:uid="{00000000-0005-0000-0000-00007B360000}"/>
    <cellStyle name="Normal 2 12" xfId="1330" xr:uid="{00000000-0005-0000-0000-00007C360000}"/>
    <cellStyle name="Normal 2 13" xfId="32123" xr:uid="{00000000-0005-0000-0000-00007D360000}"/>
    <cellStyle name="Normal 2 2" xfId="1331" xr:uid="{00000000-0005-0000-0000-00007E360000}"/>
    <cellStyle name="Normal 2 2 2" xfId="1332" xr:uid="{00000000-0005-0000-0000-00007F360000}"/>
    <cellStyle name="Normal 2 2 3" xfId="1333" xr:uid="{00000000-0005-0000-0000-000080360000}"/>
    <cellStyle name="Normal 2 2 4" xfId="1334" xr:uid="{00000000-0005-0000-0000-000081360000}"/>
    <cellStyle name="Normal 2 2 5" xfId="1335" xr:uid="{00000000-0005-0000-0000-000082360000}"/>
    <cellStyle name="Normal 2 3" xfId="1336" xr:uid="{00000000-0005-0000-0000-000083360000}"/>
    <cellStyle name="Normal 2 4" xfId="1337" xr:uid="{00000000-0005-0000-0000-000084360000}"/>
    <cellStyle name="Normal 2 5" xfId="1338" xr:uid="{00000000-0005-0000-0000-000085360000}"/>
    <cellStyle name="Normal 2 6" xfId="1339" xr:uid="{00000000-0005-0000-0000-000086360000}"/>
    <cellStyle name="Normal 2 7" xfId="1340" xr:uid="{00000000-0005-0000-0000-000087360000}"/>
    <cellStyle name="Normal 2 8" xfId="1341" xr:uid="{00000000-0005-0000-0000-000088360000}"/>
    <cellStyle name="Normal 2 9" xfId="1342" xr:uid="{00000000-0005-0000-0000-000089360000}"/>
    <cellStyle name="Normal 20 2" xfId="1343" xr:uid="{00000000-0005-0000-0000-00008A360000}"/>
    <cellStyle name="Normal 21 2" xfId="1344" xr:uid="{00000000-0005-0000-0000-00008B360000}"/>
    <cellStyle name="Normal 22 2" xfId="1345" xr:uid="{00000000-0005-0000-0000-00008C360000}"/>
    <cellStyle name="Normal 23 2" xfId="1346" xr:uid="{00000000-0005-0000-0000-00008D360000}"/>
    <cellStyle name="Normal 24 2" xfId="1347" xr:uid="{00000000-0005-0000-0000-00008E360000}"/>
    <cellStyle name="Normal 25 2" xfId="1348" xr:uid="{00000000-0005-0000-0000-00008F360000}"/>
    <cellStyle name="Normal 3" xfId="1349" xr:uid="{00000000-0005-0000-0000-000090360000}"/>
    <cellStyle name="Normal 3 10" xfId="1350" xr:uid="{00000000-0005-0000-0000-000091360000}"/>
    <cellStyle name="Normal 3 11" xfId="1351" xr:uid="{00000000-0005-0000-0000-000092360000}"/>
    <cellStyle name="Normal 3 12" xfId="1352" xr:uid="{00000000-0005-0000-0000-000093360000}"/>
    <cellStyle name="Normal 3 13" xfId="1353" xr:uid="{00000000-0005-0000-0000-000094360000}"/>
    <cellStyle name="Normal 3 14" xfId="1354" xr:uid="{00000000-0005-0000-0000-000095360000}"/>
    <cellStyle name="Normal 3 15" xfId="1355" xr:uid="{00000000-0005-0000-0000-000096360000}"/>
    <cellStyle name="Normal 3 16" xfId="1356" xr:uid="{00000000-0005-0000-0000-000097360000}"/>
    <cellStyle name="Normal 3 17" xfId="1357" xr:uid="{00000000-0005-0000-0000-000098360000}"/>
    <cellStyle name="Normal 3 18" xfId="1358" xr:uid="{00000000-0005-0000-0000-000099360000}"/>
    <cellStyle name="Normal 3 19" xfId="1359" xr:uid="{00000000-0005-0000-0000-00009A360000}"/>
    <cellStyle name="Normal 3 2" xfId="1360" xr:uid="{00000000-0005-0000-0000-00009B360000}"/>
    <cellStyle name="Normal 3 20" xfId="1361" xr:uid="{00000000-0005-0000-0000-00009C360000}"/>
    <cellStyle name="Normal 3 21" xfId="1362" xr:uid="{00000000-0005-0000-0000-00009D360000}"/>
    <cellStyle name="Normal 3 3" xfId="1363" xr:uid="{00000000-0005-0000-0000-00009E360000}"/>
    <cellStyle name="Normal 3 4" xfId="1364" xr:uid="{00000000-0005-0000-0000-00009F360000}"/>
    <cellStyle name="Normal 3 5" xfId="1365" xr:uid="{00000000-0005-0000-0000-0000A0360000}"/>
    <cellStyle name="Normal 3 6" xfId="1366" xr:uid="{00000000-0005-0000-0000-0000A1360000}"/>
    <cellStyle name="Normal 3 7" xfId="1367" xr:uid="{00000000-0005-0000-0000-0000A2360000}"/>
    <cellStyle name="Normal 3 8" xfId="1368" xr:uid="{00000000-0005-0000-0000-0000A3360000}"/>
    <cellStyle name="Normal 3 9" xfId="1369" xr:uid="{00000000-0005-0000-0000-0000A4360000}"/>
    <cellStyle name="Normal 3_PLAN DE ACTIVIDADES 10 DE ABRIL RURALIDAD" xfId="1370" xr:uid="{00000000-0005-0000-0000-0000A5360000}"/>
    <cellStyle name="Normal 4" xfId="1371" xr:uid="{00000000-0005-0000-0000-0000A6360000}"/>
    <cellStyle name="Normal 4 10" xfId="1372" xr:uid="{00000000-0005-0000-0000-0000A7360000}"/>
    <cellStyle name="Normal 4 11" xfId="1373" xr:uid="{00000000-0005-0000-0000-0000A8360000}"/>
    <cellStyle name="Normal 4 12" xfId="1374" xr:uid="{00000000-0005-0000-0000-0000A9360000}"/>
    <cellStyle name="Normal 4 13" xfId="1375" xr:uid="{00000000-0005-0000-0000-0000AA360000}"/>
    <cellStyle name="Normal 4 14" xfId="1376" xr:uid="{00000000-0005-0000-0000-0000AB360000}"/>
    <cellStyle name="Normal 4 15" xfId="1377" xr:uid="{00000000-0005-0000-0000-0000AC360000}"/>
    <cellStyle name="Normal 4 16" xfId="1378" xr:uid="{00000000-0005-0000-0000-0000AD360000}"/>
    <cellStyle name="Normal 4 17" xfId="1379" xr:uid="{00000000-0005-0000-0000-0000AE360000}"/>
    <cellStyle name="Normal 4 18" xfId="1380" xr:uid="{00000000-0005-0000-0000-0000AF360000}"/>
    <cellStyle name="Normal 4 19" xfId="1381" xr:uid="{00000000-0005-0000-0000-0000B0360000}"/>
    <cellStyle name="Normal 4 2" xfId="1382" xr:uid="{00000000-0005-0000-0000-0000B1360000}"/>
    <cellStyle name="Normal 4 20" xfId="1383" xr:uid="{00000000-0005-0000-0000-0000B2360000}"/>
    <cellStyle name="Normal 4 21" xfId="1384" xr:uid="{00000000-0005-0000-0000-0000B3360000}"/>
    <cellStyle name="Normal 4 3" xfId="1385" xr:uid="{00000000-0005-0000-0000-0000B4360000}"/>
    <cellStyle name="Normal 4 4" xfId="1386" xr:uid="{00000000-0005-0000-0000-0000B5360000}"/>
    <cellStyle name="Normal 4 5" xfId="1387" xr:uid="{00000000-0005-0000-0000-0000B6360000}"/>
    <cellStyle name="Normal 4 6" xfId="1388" xr:uid="{00000000-0005-0000-0000-0000B7360000}"/>
    <cellStyle name="Normal 4 7" xfId="1389" xr:uid="{00000000-0005-0000-0000-0000B8360000}"/>
    <cellStyle name="Normal 4 8" xfId="1390" xr:uid="{00000000-0005-0000-0000-0000B9360000}"/>
    <cellStyle name="Normal 4 9" xfId="1391" xr:uid="{00000000-0005-0000-0000-0000BA360000}"/>
    <cellStyle name="Normal 47" xfId="1392" xr:uid="{00000000-0005-0000-0000-0000BB360000}"/>
    <cellStyle name="Normal 48" xfId="1393" xr:uid="{00000000-0005-0000-0000-0000BC360000}"/>
    <cellStyle name="Normal 5" xfId="1394" xr:uid="{00000000-0005-0000-0000-0000BD360000}"/>
    <cellStyle name="Normal 5 10" xfId="1395" xr:uid="{00000000-0005-0000-0000-0000BE360000}"/>
    <cellStyle name="Normal 5 11" xfId="1396" xr:uid="{00000000-0005-0000-0000-0000BF360000}"/>
    <cellStyle name="Normal 5 12" xfId="1397" xr:uid="{00000000-0005-0000-0000-0000C0360000}"/>
    <cellStyle name="Normal 5 13" xfId="1398" xr:uid="{00000000-0005-0000-0000-0000C1360000}"/>
    <cellStyle name="Normal 5 14" xfId="1399" xr:uid="{00000000-0005-0000-0000-0000C2360000}"/>
    <cellStyle name="Normal 5 15" xfId="1400" xr:uid="{00000000-0005-0000-0000-0000C3360000}"/>
    <cellStyle name="Normal 5 16" xfId="1401" xr:uid="{00000000-0005-0000-0000-0000C4360000}"/>
    <cellStyle name="Normal 5 17" xfId="1402" xr:uid="{00000000-0005-0000-0000-0000C5360000}"/>
    <cellStyle name="Normal 5 18" xfId="1403" xr:uid="{00000000-0005-0000-0000-0000C6360000}"/>
    <cellStyle name="Normal 5 19" xfId="1404" xr:uid="{00000000-0005-0000-0000-0000C7360000}"/>
    <cellStyle name="Normal 5 2" xfId="1405" xr:uid="{00000000-0005-0000-0000-0000C8360000}"/>
    <cellStyle name="Normal 5 20" xfId="1406" xr:uid="{00000000-0005-0000-0000-0000C9360000}"/>
    <cellStyle name="Normal 5 21" xfId="1407" xr:uid="{00000000-0005-0000-0000-0000CA360000}"/>
    <cellStyle name="Normal 5 3" xfId="1408" xr:uid="{00000000-0005-0000-0000-0000CB360000}"/>
    <cellStyle name="Normal 5 4" xfId="1409" xr:uid="{00000000-0005-0000-0000-0000CC360000}"/>
    <cellStyle name="Normal 5 5" xfId="1410" xr:uid="{00000000-0005-0000-0000-0000CD360000}"/>
    <cellStyle name="Normal 5 6" xfId="1411" xr:uid="{00000000-0005-0000-0000-0000CE360000}"/>
    <cellStyle name="Normal 5 7" xfId="1412" xr:uid="{00000000-0005-0000-0000-0000CF360000}"/>
    <cellStyle name="Normal 5 8" xfId="1413" xr:uid="{00000000-0005-0000-0000-0000D0360000}"/>
    <cellStyle name="Normal 5 9" xfId="1414" xr:uid="{00000000-0005-0000-0000-0000D1360000}"/>
    <cellStyle name="Normal 53" xfId="1415" xr:uid="{00000000-0005-0000-0000-0000D2360000}"/>
    <cellStyle name="Normal 54" xfId="1416" xr:uid="{00000000-0005-0000-0000-0000D3360000}"/>
    <cellStyle name="Normal 55" xfId="1417" xr:uid="{00000000-0005-0000-0000-0000D4360000}"/>
    <cellStyle name="Normal 56" xfId="1418" xr:uid="{00000000-0005-0000-0000-0000D5360000}"/>
    <cellStyle name="Normal 57" xfId="1419" xr:uid="{00000000-0005-0000-0000-0000D6360000}"/>
    <cellStyle name="Normal 58" xfId="1420" xr:uid="{00000000-0005-0000-0000-0000D7360000}"/>
    <cellStyle name="Normal 59" xfId="1421" xr:uid="{00000000-0005-0000-0000-0000D8360000}"/>
    <cellStyle name="Normal 6" xfId="1422" xr:uid="{00000000-0005-0000-0000-0000D9360000}"/>
    <cellStyle name="Normal 6 2" xfId="1423" xr:uid="{00000000-0005-0000-0000-0000DA360000}"/>
    <cellStyle name="Normal 61" xfId="1424" xr:uid="{00000000-0005-0000-0000-0000DB360000}"/>
    <cellStyle name="Normal 65" xfId="1425" xr:uid="{00000000-0005-0000-0000-0000DC360000}"/>
    <cellStyle name="Normal 66" xfId="1426" xr:uid="{00000000-0005-0000-0000-0000DD360000}"/>
    <cellStyle name="Normal 69" xfId="1427" xr:uid="{00000000-0005-0000-0000-0000DE360000}"/>
    <cellStyle name="Normal 7" xfId="1428" xr:uid="{00000000-0005-0000-0000-0000DF360000}"/>
    <cellStyle name="Normal 7 2" xfId="1429" xr:uid="{00000000-0005-0000-0000-0000E0360000}"/>
    <cellStyle name="Normal 70" xfId="1430" xr:uid="{00000000-0005-0000-0000-0000E1360000}"/>
    <cellStyle name="Normal 75" xfId="1431" xr:uid="{00000000-0005-0000-0000-0000E2360000}"/>
    <cellStyle name="Normal 76" xfId="1432" xr:uid="{00000000-0005-0000-0000-0000E3360000}"/>
    <cellStyle name="Normal 77" xfId="1433" xr:uid="{00000000-0005-0000-0000-0000E4360000}"/>
    <cellStyle name="Normal 78" xfId="1434" xr:uid="{00000000-0005-0000-0000-0000E5360000}"/>
    <cellStyle name="Normal 79" xfId="1435" xr:uid="{00000000-0005-0000-0000-0000E6360000}"/>
    <cellStyle name="Normal 8" xfId="1436" xr:uid="{00000000-0005-0000-0000-0000E7360000}"/>
    <cellStyle name="Normal 8 2" xfId="1437" xr:uid="{00000000-0005-0000-0000-0000E8360000}"/>
    <cellStyle name="Normal 8 3" xfId="1438" xr:uid="{00000000-0005-0000-0000-0000E9360000}"/>
    <cellStyle name="Normal 80" xfId="1439" xr:uid="{00000000-0005-0000-0000-0000EA360000}"/>
    <cellStyle name="Normal 81" xfId="1440" xr:uid="{00000000-0005-0000-0000-0000EB360000}"/>
    <cellStyle name="Normal 82" xfId="1441" xr:uid="{00000000-0005-0000-0000-0000EC360000}"/>
    <cellStyle name="Normal 87" xfId="1442" xr:uid="{00000000-0005-0000-0000-0000ED360000}"/>
    <cellStyle name="Normal 89" xfId="1443" xr:uid="{00000000-0005-0000-0000-0000EE360000}"/>
    <cellStyle name="Normal 9" xfId="1444" xr:uid="{00000000-0005-0000-0000-0000EF360000}"/>
    <cellStyle name="Normal 9 2" xfId="1445" xr:uid="{00000000-0005-0000-0000-0000F0360000}"/>
    <cellStyle name="Normal 97" xfId="1446" xr:uid="{00000000-0005-0000-0000-0000F1360000}"/>
    <cellStyle name="Normal 99" xfId="1447" xr:uid="{00000000-0005-0000-0000-0000F2360000}"/>
    <cellStyle name="Notas 10" xfId="1448" xr:uid="{00000000-0005-0000-0000-0000F3360000}"/>
    <cellStyle name="Notas 10 2" xfId="1903" xr:uid="{00000000-0005-0000-0000-0000F4360000}"/>
    <cellStyle name="Notas 10 2 10" xfId="15308" xr:uid="{00000000-0005-0000-0000-0000F5360000}"/>
    <cellStyle name="Notas 10 2 10 2" xfId="30416" xr:uid="{00000000-0005-0000-0000-0000F6360000}"/>
    <cellStyle name="Notas 10 2 11" xfId="13464" xr:uid="{00000000-0005-0000-0000-0000F7360000}"/>
    <cellStyle name="Notas 10 2 11 2" xfId="28572" xr:uid="{00000000-0005-0000-0000-0000F8360000}"/>
    <cellStyle name="Notas 10 2 12" xfId="17128" xr:uid="{00000000-0005-0000-0000-0000F9360000}"/>
    <cellStyle name="Notas 10 2 2" xfId="2463" xr:uid="{00000000-0005-0000-0000-0000FA360000}"/>
    <cellStyle name="Notas 10 2 2 2" xfId="5100" xr:uid="{00000000-0005-0000-0000-0000FB360000}"/>
    <cellStyle name="Notas 10 2 2 2 2" xfId="11464" xr:uid="{00000000-0005-0000-0000-0000FC360000}"/>
    <cellStyle name="Notas 10 2 2 2 2 2" xfId="26572" xr:uid="{00000000-0005-0000-0000-0000FD360000}"/>
    <cellStyle name="Notas 10 2 2 2 3" xfId="13850" xr:uid="{00000000-0005-0000-0000-0000FE360000}"/>
    <cellStyle name="Notas 10 2 2 2 3 2" xfId="28958" xr:uid="{00000000-0005-0000-0000-0000FF360000}"/>
    <cellStyle name="Notas 10 2 2 2 4" xfId="20208" xr:uid="{00000000-0005-0000-0000-000000370000}"/>
    <cellStyle name="Notas 10 2 2 3" xfId="8930" xr:uid="{00000000-0005-0000-0000-000001370000}"/>
    <cellStyle name="Notas 10 2 2 3 2" xfId="24038" xr:uid="{00000000-0005-0000-0000-000002370000}"/>
    <cellStyle name="Notas 10 2 3" xfId="2679" xr:uid="{00000000-0005-0000-0000-000003370000}"/>
    <cellStyle name="Notas 10 2 3 2" xfId="5316" xr:uid="{00000000-0005-0000-0000-000004370000}"/>
    <cellStyle name="Notas 10 2 3 2 2" xfId="15944" xr:uid="{00000000-0005-0000-0000-000005370000}"/>
    <cellStyle name="Notas 10 2 3 2 2 2" xfId="31052" xr:uid="{00000000-0005-0000-0000-000006370000}"/>
    <cellStyle name="Notas 10 2 3 2 3" xfId="20424" xr:uid="{00000000-0005-0000-0000-000007370000}"/>
    <cellStyle name="Notas 10 2 3 3" xfId="7284" xr:uid="{00000000-0005-0000-0000-000008370000}"/>
    <cellStyle name="Notas 10 2 3 3 2" xfId="22392" xr:uid="{00000000-0005-0000-0000-000009370000}"/>
    <cellStyle name="Notas 10 2 3 4" xfId="17787" xr:uid="{00000000-0005-0000-0000-00000A370000}"/>
    <cellStyle name="Notas 10 2 4" xfId="2982" xr:uid="{00000000-0005-0000-0000-00000B370000}"/>
    <cellStyle name="Notas 10 2 4 2" xfId="5619" xr:uid="{00000000-0005-0000-0000-00000C370000}"/>
    <cellStyle name="Notas 10 2 4 2 2" xfId="11930" xr:uid="{00000000-0005-0000-0000-00000D370000}"/>
    <cellStyle name="Notas 10 2 4 2 2 2" xfId="27038" xr:uid="{00000000-0005-0000-0000-00000E370000}"/>
    <cellStyle name="Notas 10 2 4 2 3" xfId="15448" xr:uid="{00000000-0005-0000-0000-00000F370000}"/>
    <cellStyle name="Notas 10 2 4 2 3 2" xfId="30556" xr:uid="{00000000-0005-0000-0000-000010370000}"/>
    <cellStyle name="Notas 10 2 4 2 4" xfId="20727" xr:uid="{00000000-0005-0000-0000-000011370000}"/>
    <cellStyle name="Notas 10 2 4 3" xfId="9364" xr:uid="{00000000-0005-0000-0000-000012370000}"/>
    <cellStyle name="Notas 10 2 4 3 2" xfId="24472" xr:uid="{00000000-0005-0000-0000-000013370000}"/>
    <cellStyle name="Notas 10 2 4 4" xfId="16025" xr:uid="{00000000-0005-0000-0000-000014370000}"/>
    <cellStyle name="Notas 10 2 4 4 2" xfId="31133" xr:uid="{00000000-0005-0000-0000-000015370000}"/>
    <cellStyle name="Notas 10 2 4 5" xfId="18090" xr:uid="{00000000-0005-0000-0000-000016370000}"/>
    <cellStyle name="Notas 10 2 5" xfId="3308" xr:uid="{00000000-0005-0000-0000-000017370000}"/>
    <cellStyle name="Notas 10 2 5 2" xfId="5945" xr:uid="{00000000-0005-0000-0000-000018370000}"/>
    <cellStyle name="Notas 10 2 5 2 2" xfId="12256" xr:uid="{00000000-0005-0000-0000-000019370000}"/>
    <cellStyle name="Notas 10 2 5 2 2 2" xfId="27364" xr:uid="{00000000-0005-0000-0000-00001A370000}"/>
    <cellStyle name="Notas 10 2 5 2 3" xfId="7235" xr:uid="{00000000-0005-0000-0000-00001B370000}"/>
    <cellStyle name="Notas 10 2 5 2 3 2" xfId="22343" xr:uid="{00000000-0005-0000-0000-00001C370000}"/>
    <cellStyle name="Notas 10 2 5 2 4" xfId="21053" xr:uid="{00000000-0005-0000-0000-00001D370000}"/>
    <cellStyle name="Notas 10 2 5 3" xfId="9690" xr:uid="{00000000-0005-0000-0000-00001E370000}"/>
    <cellStyle name="Notas 10 2 5 3 2" xfId="24798" xr:uid="{00000000-0005-0000-0000-00001F370000}"/>
    <cellStyle name="Notas 10 2 5 4" xfId="14841" xr:uid="{00000000-0005-0000-0000-000020370000}"/>
    <cellStyle name="Notas 10 2 5 4 2" xfId="29949" xr:uid="{00000000-0005-0000-0000-000021370000}"/>
    <cellStyle name="Notas 10 2 5 5" xfId="18416" xr:uid="{00000000-0005-0000-0000-000022370000}"/>
    <cellStyle name="Notas 10 2 6" xfId="3614" xr:uid="{00000000-0005-0000-0000-000023370000}"/>
    <cellStyle name="Notas 10 2 6 2" xfId="6251" xr:uid="{00000000-0005-0000-0000-000024370000}"/>
    <cellStyle name="Notas 10 2 6 2 2" xfId="12562" xr:uid="{00000000-0005-0000-0000-000025370000}"/>
    <cellStyle name="Notas 10 2 6 2 2 2" xfId="27670" xr:uid="{00000000-0005-0000-0000-000026370000}"/>
    <cellStyle name="Notas 10 2 6 2 3" xfId="15377" xr:uid="{00000000-0005-0000-0000-000027370000}"/>
    <cellStyle name="Notas 10 2 6 2 3 2" xfId="30485" xr:uid="{00000000-0005-0000-0000-000028370000}"/>
    <cellStyle name="Notas 10 2 6 2 4" xfId="21359" xr:uid="{00000000-0005-0000-0000-000029370000}"/>
    <cellStyle name="Notas 10 2 6 3" xfId="9996" xr:uid="{00000000-0005-0000-0000-00002A370000}"/>
    <cellStyle name="Notas 10 2 6 3 2" xfId="25104" xr:uid="{00000000-0005-0000-0000-00002B370000}"/>
    <cellStyle name="Notas 10 2 6 4" xfId="14249" xr:uid="{00000000-0005-0000-0000-00002C370000}"/>
    <cellStyle name="Notas 10 2 6 4 2" xfId="29357" xr:uid="{00000000-0005-0000-0000-00002D370000}"/>
    <cellStyle name="Notas 10 2 6 5" xfId="18722" xr:uid="{00000000-0005-0000-0000-00002E370000}"/>
    <cellStyle name="Notas 10 2 7" xfId="3975" xr:uid="{00000000-0005-0000-0000-00002F370000}"/>
    <cellStyle name="Notas 10 2 7 2" xfId="6612" xr:uid="{00000000-0005-0000-0000-000030370000}"/>
    <cellStyle name="Notas 10 2 7 2 2" xfId="12923" xr:uid="{00000000-0005-0000-0000-000031370000}"/>
    <cellStyle name="Notas 10 2 7 2 2 2" xfId="28031" xr:uid="{00000000-0005-0000-0000-000032370000}"/>
    <cellStyle name="Notas 10 2 7 2 3" xfId="16613" xr:uid="{00000000-0005-0000-0000-000033370000}"/>
    <cellStyle name="Notas 10 2 7 2 3 2" xfId="31721" xr:uid="{00000000-0005-0000-0000-000034370000}"/>
    <cellStyle name="Notas 10 2 7 2 4" xfId="21720" xr:uid="{00000000-0005-0000-0000-000035370000}"/>
    <cellStyle name="Notas 10 2 7 3" xfId="10357" xr:uid="{00000000-0005-0000-0000-000036370000}"/>
    <cellStyle name="Notas 10 2 7 3 2" xfId="25465" xr:uid="{00000000-0005-0000-0000-000037370000}"/>
    <cellStyle name="Notas 10 2 7 4" xfId="15937" xr:uid="{00000000-0005-0000-0000-000038370000}"/>
    <cellStyle name="Notas 10 2 7 4 2" xfId="31045" xr:uid="{00000000-0005-0000-0000-000039370000}"/>
    <cellStyle name="Notas 10 2 7 5" xfId="19083" xr:uid="{00000000-0005-0000-0000-00003A370000}"/>
    <cellStyle name="Notas 10 2 8" xfId="4540" xr:uid="{00000000-0005-0000-0000-00003B370000}"/>
    <cellStyle name="Notas 10 2 8 2" xfId="10922" xr:uid="{00000000-0005-0000-0000-00003C370000}"/>
    <cellStyle name="Notas 10 2 8 2 2" xfId="26030" xr:uid="{00000000-0005-0000-0000-00003D370000}"/>
    <cellStyle name="Notas 10 2 8 3" xfId="15556" xr:uid="{00000000-0005-0000-0000-00003E370000}"/>
    <cellStyle name="Notas 10 2 8 3 2" xfId="30664" xr:uid="{00000000-0005-0000-0000-00003F370000}"/>
    <cellStyle name="Notas 10 2 8 4" xfId="19648" xr:uid="{00000000-0005-0000-0000-000040370000}"/>
    <cellStyle name="Notas 10 2 9" xfId="8404" xr:uid="{00000000-0005-0000-0000-000041370000}"/>
    <cellStyle name="Notas 10 2 9 2" xfId="23512" xr:uid="{00000000-0005-0000-0000-000042370000}"/>
    <cellStyle name="Notas 10 3" xfId="1890" xr:uid="{00000000-0005-0000-0000-000043370000}"/>
    <cellStyle name="Notas 10 3 10" xfId="8391" xr:uid="{00000000-0005-0000-0000-000044370000}"/>
    <cellStyle name="Notas 10 3 10 2" xfId="23499" xr:uid="{00000000-0005-0000-0000-000045370000}"/>
    <cellStyle name="Notas 10 3 11" xfId="11759" xr:uid="{00000000-0005-0000-0000-000046370000}"/>
    <cellStyle name="Notas 10 3 11 2" xfId="26867" xr:uid="{00000000-0005-0000-0000-000047370000}"/>
    <cellStyle name="Notas 10 3 12" xfId="8110" xr:uid="{00000000-0005-0000-0000-000048370000}"/>
    <cellStyle name="Notas 10 3 12 2" xfId="23218" xr:uid="{00000000-0005-0000-0000-000049370000}"/>
    <cellStyle name="Notas 10 3 13" xfId="17115" xr:uid="{00000000-0005-0000-0000-00004A370000}"/>
    <cellStyle name="Notas 10 3 2" xfId="2450" xr:uid="{00000000-0005-0000-0000-00004B370000}"/>
    <cellStyle name="Notas 10 3 2 2" xfId="5087" xr:uid="{00000000-0005-0000-0000-00004C370000}"/>
    <cellStyle name="Notas 10 3 2 2 2" xfId="11451" xr:uid="{00000000-0005-0000-0000-00004D370000}"/>
    <cellStyle name="Notas 10 3 2 2 2 2" xfId="26559" xr:uid="{00000000-0005-0000-0000-00004E370000}"/>
    <cellStyle name="Notas 10 3 2 2 3" xfId="15392" xr:uid="{00000000-0005-0000-0000-00004F370000}"/>
    <cellStyle name="Notas 10 3 2 2 3 2" xfId="30500" xr:uid="{00000000-0005-0000-0000-000050370000}"/>
    <cellStyle name="Notas 10 3 2 2 4" xfId="20195" xr:uid="{00000000-0005-0000-0000-000051370000}"/>
    <cellStyle name="Notas 10 3 2 3" xfId="8917" xr:uid="{00000000-0005-0000-0000-000052370000}"/>
    <cellStyle name="Notas 10 3 2 3 2" xfId="24025" xr:uid="{00000000-0005-0000-0000-000053370000}"/>
    <cellStyle name="Notas 10 3 2 4" xfId="8689" xr:uid="{00000000-0005-0000-0000-000054370000}"/>
    <cellStyle name="Notas 10 3 2 4 2" xfId="23797" xr:uid="{00000000-0005-0000-0000-000055370000}"/>
    <cellStyle name="Notas 10 3 2 5" xfId="14980" xr:uid="{00000000-0005-0000-0000-000056370000}"/>
    <cellStyle name="Notas 10 3 2 5 2" xfId="30088" xr:uid="{00000000-0005-0000-0000-000057370000}"/>
    <cellStyle name="Notas 10 3 2 6" xfId="17624" xr:uid="{00000000-0005-0000-0000-000058370000}"/>
    <cellStyle name="Notas 10 3 3" xfId="2666" xr:uid="{00000000-0005-0000-0000-000059370000}"/>
    <cellStyle name="Notas 10 3 3 2" xfId="5303" xr:uid="{00000000-0005-0000-0000-00005A370000}"/>
    <cellStyle name="Notas 10 3 3 2 2" xfId="14373" xr:uid="{00000000-0005-0000-0000-00005B370000}"/>
    <cellStyle name="Notas 10 3 3 2 2 2" xfId="29481" xr:uid="{00000000-0005-0000-0000-00005C370000}"/>
    <cellStyle name="Notas 10 3 3 2 3" xfId="20411" xr:uid="{00000000-0005-0000-0000-00005D370000}"/>
    <cellStyle name="Notas 10 3 3 3" xfId="14057" xr:uid="{00000000-0005-0000-0000-00005E370000}"/>
    <cellStyle name="Notas 10 3 3 3 2" xfId="29165" xr:uid="{00000000-0005-0000-0000-00005F370000}"/>
    <cellStyle name="Notas 10 3 3 4" xfId="17774" xr:uid="{00000000-0005-0000-0000-000060370000}"/>
    <cellStyle name="Notas 10 3 4" xfId="2969" xr:uid="{00000000-0005-0000-0000-000061370000}"/>
    <cellStyle name="Notas 10 3 4 2" xfId="5606" xr:uid="{00000000-0005-0000-0000-000062370000}"/>
    <cellStyle name="Notas 10 3 4 2 2" xfId="11917" xr:uid="{00000000-0005-0000-0000-000063370000}"/>
    <cellStyle name="Notas 10 3 4 2 2 2" xfId="27025" xr:uid="{00000000-0005-0000-0000-000064370000}"/>
    <cellStyle name="Notas 10 3 4 2 3" xfId="16472" xr:uid="{00000000-0005-0000-0000-000065370000}"/>
    <cellStyle name="Notas 10 3 4 2 3 2" xfId="31580" xr:uid="{00000000-0005-0000-0000-000066370000}"/>
    <cellStyle name="Notas 10 3 4 2 4" xfId="20714" xr:uid="{00000000-0005-0000-0000-000067370000}"/>
    <cellStyle name="Notas 10 3 4 3" xfId="9351" xr:uid="{00000000-0005-0000-0000-000068370000}"/>
    <cellStyle name="Notas 10 3 4 3 2" xfId="24459" xr:uid="{00000000-0005-0000-0000-000069370000}"/>
    <cellStyle name="Notas 10 3 4 4" xfId="7981" xr:uid="{00000000-0005-0000-0000-00006A370000}"/>
    <cellStyle name="Notas 10 3 4 4 2" xfId="23089" xr:uid="{00000000-0005-0000-0000-00006B370000}"/>
    <cellStyle name="Notas 10 3 4 5" xfId="18077" xr:uid="{00000000-0005-0000-0000-00006C370000}"/>
    <cellStyle name="Notas 10 3 5" xfId="3295" xr:uid="{00000000-0005-0000-0000-00006D370000}"/>
    <cellStyle name="Notas 10 3 5 2" xfId="5932" xr:uid="{00000000-0005-0000-0000-00006E370000}"/>
    <cellStyle name="Notas 10 3 5 2 2" xfId="12243" xr:uid="{00000000-0005-0000-0000-00006F370000}"/>
    <cellStyle name="Notas 10 3 5 2 2 2" xfId="27351" xr:uid="{00000000-0005-0000-0000-000070370000}"/>
    <cellStyle name="Notas 10 3 5 2 3" xfId="14760" xr:uid="{00000000-0005-0000-0000-000071370000}"/>
    <cellStyle name="Notas 10 3 5 2 3 2" xfId="29868" xr:uid="{00000000-0005-0000-0000-000072370000}"/>
    <cellStyle name="Notas 10 3 5 2 4" xfId="21040" xr:uid="{00000000-0005-0000-0000-000073370000}"/>
    <cellStyle name="Notas 10 3 5 3" xfId="9677" xr:uid="{00000000-0005-0000-0000-000074370000}"/>
    <cellStyle name="Notas 10 3 5 3 2" xfId="24785" xr:uid="{00000000-0005-0000-0000-000075370000}"/>
    <cellStyle name="Notas 10 3 5 4" xfId="11683" xr:uid="{00000000-0005-0000-0000-000076370000}"/>
    <cellStyle name="Notas 10 3 5 4 2" xfId="26791" xr:uid="{00000000-0005-0000-0000-000077370000}"/>
    <cellStyle name="Notas 10 3 5 5" xfId="18403" xr:uid="{00000000-0005-0000-0000-000078370000}"/>
    <cellStyle name="Notas 10 3 6" xfId="3601" xr:uid="{00000000-0005-0000-0000-000079370000}"/>
    <cellStyle name="Notas 10 3 6 2" xfId="6238" xr:uid="{00000000-0005-0000-0000-00007A370000}"/>
    <cellStyle name="Notas 10 3 6 2 2" xfId="12549" xr:uid="{00000000-0005-0000-0000-00007B370000}"/>
    <cellStyle name="Notas 10 3 6 2 2 2" xfId="27657" xr:uid="{00000000-0005-0000-0000-00007C370000}"/>
    <cellStyle name="Notas 10 3 6 2 3" xfId="13531" xr:uid="{00000000-0005-0000-0000-00007D370000}"/>
    <cellStyle name="Notas 10 3 6 2 3 2" xfId="28639" xr:uid="{00000000-0005-0000-0000-00007E370000}"/>
    <cellStyle name="Notas 10 3 6 2 4" xfId="21346" xr:uid="{00000000-0005-0000-0000-00007F370000}"/>
    <cellStyle name="Notas 10 3 6 3" xfId="9983" xr:uid="{00000000-0005-0000-0000-000080370000}"/>
    <cellStyle name="Notas 10 3 6 3 2" xfId="25091" xr:uid="{00000000-0005-0000-0000-000081370000}"/>
    <cellStyle name="Notas 10 3 6 4" xfId="15828" xr:uid="{00000000-0005-0000-0000-000082370000}"/>
    <cellStyle name="Notas 10 3 6 4 2" xfId="30936" xr:uid="{00000000-0005-0000-0000-000083370000}"/>
    <cellStyle name="Notas 10 3 6 5" xfId="18709" xr:uid="{00000000-0005-0000-0000-000084370000}"/>
    <cellStyle name="Notas 10 3 7" xfId="3962" xr:uid="{00000000-0005-0000-0000-000085370000}"/>
    <cellStyle name="Notas 10 3 7 2" xfId="6599" xr:uid="{00000000-0005-0000-0000-000086370000}"/>
    <cellStyle name="Notas 10 3 7 2 2" xfId="12910" xr:uid="{00000000-0005-0000-0000-000087370000}"/>
    <cellStyle name="Notas 10 3 7 2 2 2" xfId="28018" xr:uid="{00000000-0005-0000-0000-000088370000}"/>
    <cellStyle name="Notas 10 3 7 2 3" xfId="16600" xr:uid="{00000000-0005-0000-0000-000089370000}"/>
    <cellStyle name="Notas 10 3 7 2 3 2" xfId="31708" xr:uid="{00000000-0005-0000-0000-00008A370000}"/>
    <cellStyle name="Notas 10 3 7 2 4" xfId="21707" xr:uid="{00000000-0005-0000-0000-00008B370000}"/>
    <cellStyle name="Notas 10 3 7 3" xfId="10344" xr:uid="{00000000-0005-0000-0000-00008C370000}"/>
    <cellStyle name="Notas 10 3 7 3 2" xfId="25452" xr:uid="{00000000-0005-0000-0000-00008D370000}"/>
    <cellStyle name="Notas 10 3 7 4" xfId="13382" xr:uid="{00000000-0005-0000-0000-00008E370000}"/>
    <cellStyle name="Notas 10 3 7 4 2" xfId="28490" xr:uid="{00000000-0005-0000-0000-00008F370000}"/>
    <cellStyle name="Notas 10 3 7 5" xfId="19070" xr:uid="{00000000-0005-0000-0000-000090370000}"/>
    <cellStyle name="Notas 10 3 8" xfId="4294" xr:uid="{00000000-0005-0000-0000-000091370000}"/>
    <cellStyle name="Notas 10 3 8 2" xfId="6931" xr:uid="{00000000-0005-0000-0000-000092370000}"/>
    <cellStyle name="Notas 10 3 8 2 2" xfId="13242" xr:uid="{00000000-0005-0000-0000-000093370000}"/>
    <cellStyle name="Notas 10 3 8 2 2 2" xfId="28350" xr:uid="{00000000-0005-0000-0000-000094370000}"/>
    <cellStyle name="Notas 10 3 8 2 3" xfId="16906" xr:uid="{00000000-0005-0000-0000-000095370000}"/>
    <cellStyle name="Notas 10 3 8 2 3 2" xfId="32014" xr:uid="{00000000-0005-0000-0000-000096370000}"/>
    <cellStyle name="Notas 10 3 8 2 4" xfId="22039" xr:uid="{00000000-0005-0000-0000-000097370000}"/>
    <cellStyle name="Notas 10 3 8 3" xfId="10676" xr:uid="{00000000-0005-0000-0000-000098370000}"/>
    <cellStyle name="Notas 10 3 8 3 2" xfId="25784" xr:uid="{00000000-0005-0000-0000-000099370000}"/>
    <cellStyle name="Notas 10 3 8 4" xfId="13685" xr:uid="{00000000-0005-0000-0000-00009A370000}"/>
    <cellStyle name="Notas 10 3 8 4 2" xfId="28793" xr:uid="{00000000-0005-0000-0000-00009B370000}"/>
    <cellStyle name="Notas 10 3 8 5" xfId="19402" xr:uid="{00000000-0005-0000-0000-00009C370000}"/>
    <cellStyle name="Notas 10 3 9" xfId="4527" xr:uid="{00000000-0005-0000-0000-00009D370000}"/>
    <cellStyle name="Notas 10 3 9 2" xfId="10909" xr:uid="{00000000-0005-0000-0000-00009E370000}"/>
    <cellStyle name="Notas 10 3 9 2 2" xfId="26017" xr:uid="{00000000-0005-0000-0000-00009F370000}"/>
    <cellStyle name="Notas 10 3 9 3" xfId="16221" xr:uid="{00000000-0005-0000-0000-0000A0370000}"/>
    <cellStyle name="Notas 10 3 9 3 2" xfId="31329" xr:uid="{00000000-0005-0000-0000-0000A1370000}"/>
    <cellStyle name="Notas 10 3 9 4" xfId="19635" xr:uid="{00000000-0005-0000-0000-0000A2370000}"/>
    <cellStyle name="Notas 10 4" xfId="2100" xr:uid="{00000000-0005-0000-0000-0000A3370000}"/>
    <cellStyle name="Notas 10 4 10" xfId="8598" xr:uid="{00000000-0005-0000-0000-0000A4370000}"/>
    <cellStyle name="Notas 10 4 10 2" xfId="23706" xr:uid="{00000000-0005-0000-0000-0000A5370000}"/>
    <cellStyle name="Notas 10 4 11" xfId="14675" xr:uid="{00000000-0005-0000-0000-0000A6370000}"/>
    <cellStyle name="Notas 10 4 11 2" xfId="29783" xr:uid="{00000000-0005-0000-0000-0000A7370000}"/>
    <cellStyle name="Notas 10 4 12" xfId="14494" xr:uid="{00000000-0005-0000-0000-0000A8370000}"/>
    <cellStyle name="Notas 10 4 12 2" xfId="29602" xr:uid="{00000000-0005-0000-0000-0000A9370000}"/>
    <cellStyle name="Notas 10 4 13" xfId="17325" xr:uid="{00000000-0005-0000-0000-0000AA370000}"/>
    <cellStyle name="Notas 10 4 2" xfId="2590" xr:uid="{00000000-0005-0000-0000-0000AB370000}"/>
    <cellStyle name="Notas 10 4 2 2" xfId="5227" xr:uid="{00000000-0005-0000-0000-0000AC370000}"/>
    <cellStyle name="Notas 10 4 2 2 2" xfId="11591" xr:uid="{00000000-0005-0000-0000-0000AD370000}"/>
    <cellStyle name="Notas 10 4 2 2 2 2" xfId="26699" xr:uid="{00000000-0005-0000-0000-0000AE370000}"/>
    <cellStyle name="Notas 10 4 2 2 3" xfId="15112" xr:uid="{00000000-0005-0000-0000-0000AF370000}"/>
    <cellStyle name="Notas 10 4 2 2 3 2" xfId="30220" xr:uid="{00000000-0005-0000-0000-0000B0370000}"/>
    <cellStyle name="Notas 10 4 2 2 4" xfId="20335" xr:uid="{00000000-0005-0000-0000-0000B1370000}"/>
    <cellStyle name="Notas 10 4 2 3" xfId="9057" xr:uid="{00000000-0005-0000-0000-0000B2370000}"/>
    <cellStyle name="Notas 10 4 2 3 2" xfId="24165" xr:uid="{00000000-0005-0000-0000-0000B3370000}"/>
    <cellStyle name="Notas 10 4 2 4" xfId="16312" xr:uid="{00000000-0005-0000-0000-0000B4370000}"/>
    <cellStyle name="Notas 10 4 2 4 2" xfId="31420" xr:uid="{00000000-0005-0000-0000-0000B5370000}"/>
    <cellStyle name="Notas 10 4 2 5" xfId="16134" xr:uid="{00000000-0005-0000-0000-0000B6370000}"/>
    <cellStyle name="Notas 10 4 2 5 2" xfId="31242" xr:uid="{00000000-0005-0000-0000-0000B7370000}"/>
    <cellStyle name="Notas 10 4 2 6" xfId="17698" xr:uid="{00000000-0005-0000-0000-0000B8370000}"/>
    <cellStyle name="Notas 10 4 3" xfId="2855" xr:uid="{00000000-0005-0000-0000-0000B9370000}"/>
    <cellStyle name="Notas 10 4 3 2" xfId="5492" xr:uid="{00000000-0005-0000-0000-0000BA370000}"/>
    <cellStyle name="Notas 10 4 3 2 2" xfId="15661" xr:uid="{00000000-0005-0000-0000-0000BB370000}"/>
    <cellStyle name="Notas 10 4 3 2 2 2" xfId="30769" xr:uid="{00000000-0005-0000-0000-0000BC370000}"/>
    <cellStyle name="Notas 10 4 3 2 3" xfId="20600" xr:uid="{00000000-0005-0000-0000-0000BD370000}"/>
    <cellStyle name="Notas 10 4 3 3" xfId="9173" xr:uid="{00000000-0005-0000-0000-0000BE370000}"/>
    <cellStyle name="Notas 10 4 3 3 2" xfId="24281" xr:uid="{00000000-0005-0000-0000-0000BF370000}"/>
    <cellStyle name="Notas 10 4 3 4" xfId="17963" xr:uid="{00000000-0005-0000-0000-0000C0370000}"/>
    <cellStyle name="Notas 10 4 4" xfId="3158" xr:uid="{00000000-0005-0000-0000-0000C1370000}"/>
    <cellStyle name="Notas 10 4 4 2" xfId="5795" xr:uid="{00000000-0005-0000-0000-0000C2370000}"/>
    <cellStyle name="Notas 10 4 4 2 2" xfId="12106" xr:uid="{00000000-0005-0000-0000-0000C3370000}"/>
    <cellStyle name="Notas 10 4 4 2 2 2" xfId="27214" xr:uid="{00000000-0005-0000-0000-0000C4370000}"/>
    <cellStyle name="Notas 10 4 4 2 3" xfId="16224" xr:uid="{00000000-0005-0000-0000-0000C5370000}"/>
    <cellStyle name="Notas 10 4 4 2 3 2" xfId="31332" xr:uid="{00000000-0005-0000-0000-0000C6370000}"/>
    <cellStyle name="Notas 10 4 4 2 4" xfId="20903" xr:uid="{00000000-0005-0000-0000-0000C7370000}"/>
    <cellStyle name="Notas 10 4 4 3" xfId="9540" xr:uid="{00000000-0005-0000-0000-0000C8370000}"/>
    <cellStyle name="Notas 10 4 4 3 2" xfId="24648" xr:uid="{00000000-0005-0000-0000-0000C9370000}"/>
    <cellStyle name="Notas 10 4 4 4" xfId="16209" xr:uid="{00000000-0005-0000-0000-0000CA370000}"/>
    <cellStyle name="Notas 10 4 4 4 2" xfId="31317" xr:uid="{00000000-0005-0000-0000-0000CB370000}"/>
    <cellStyle name="Notas 10 4 4 5" xfId="18266" xr:uid="{00000000-0005-0000-0000-0000CC370000}"/>
    <cellStyle name="Notas 10 4 5" xfId="3484" xr:uid="{00000000-0005-0000-0000-0000CD370000}"/>
    <cellStyle name="Notas 10 4 5 2" xfId="6121" xr:uid="{00000000-0005-0000-0000-0000CE370000}"/>
    <cellStyle name="Notas 10 4 5 2 2" xfId="12432" xr:uid="{00000000-0005-0000-0000-0000CF370000}"/>
    <cellStyle name="Notas 10 4 5 2 2 2" xfId="27540" xr:uid="{00000000-0005-0000-0000-0000D0370000}"/>
    <cellStyle name="Notas 10 4 5 2 3" xfId="15022" xr:uid="{00000000-0005-0000-0000-0000D1370000}"/>
    <cellStyle name="Notas 10 4 5 2 3 2" xfId="30130" xr:uid="{00000000-0005-0000-0000-0000D2370000}"/>
    <cellStyle name="Notas 10 4 5 2 4" xfId="21229" xr:uid="{00000000-0005-0000-0000-0000D3370000}"/>
    <cellStyle name="Notas 10 4 5 3" xfId="9866" xr:uid="{00000000-0005-0000-0000-0000D4370000}"/>
    <cellStyle name="Notas 10 4 5 3 2" xfId="24974" xr:uid="{00000000-0005-0000-0000-0000D5370000}"/>
    <cellStyle name="Notas 10 4 5 4" xfId="7869" xr:uid="{00000000-0005-0000-0000-0000D6370000}"/>
    <cellStyle name="Notas 10 4 5 4 2" xfId="22977" xr:uid="{00000000-0005-0000-0000-0000D7370000}"/>
    <cellStyle name="Notas 10 4 5 5" xfId="18592" xr:uid="{00000000-0005-0000-0000-0000D8370000}"/>
    <cellStyle name="Notas 10 4 6" xfId="3790" xr:uid="{00000000-0005-0000-0000-0000D9370000}"/>
    <cellStyle name="Notas 10 4 6 2" xfId="6427" xr:uid="{00000000-0005-0000-0000-0000DA370000}"/>
    <cellStyle name="Notas 10 4 6 2 2" xfId="12738" xr:uid="{00000000-0005-0000-0000-0000DB370000}"/>
    <cellStyle name="Notas 10 4 6 2 2 2" xfId="27846" xr:uid="{00000000-0005-0000-0000-0000DC370000}"/>
    <cellStyle name="Notas 10 4 6 2 3" xfId="8699" xr:uid="{00000000-0005-0000-0000-0000DD370000}"/>
    <cellStyle name="Notas 10 4 6 2 3 2" xfId="23807" xr:uid="{00000000-0005-0000-0000-0000DE370000}"/>
    <cellStyle name="Notas 10 4 6 2 4" xfId="21535" xr:uid="{00000000-0005-0000-0000-0000DF370000}"/>
    <cellStyle name="Notas 10 4 6 3" xfId="10172" xr:uid="{00000000-0005-0000-0000-0000E0370000}"/>
    <cellStyle name="Notas 10 4 6 3 2" xfId="25280" xr:uid="{00000000-0005-0000-0000-0000E1370000}"/>
    <cellStyle name="Notas 10 4 6 4" xfId="16026" xr:uid="{00000000-0005-0000-0000-0000E2370000}"/>
    <cellStyle name="Notas 10 4 6 4 2" xfId="31134" xr:uid="{00000000-0005-0000-0000-0000E3370000}"/>
    <cellStyle name="Notas 10 4 6 5" xfId="18898" xr:uid="{00000000-0005-0000-0000-0000E4370000}"/>
    <cellStyle name="Notas 10 4 7" xfId="4172" xr:uid="{00000000-0005-0000-0000-0000E5370000}"/>
    <cellStyle name="Notas 10 4 7 2" xfId="6809" xr:uid="{00000000-0005-0000-0000-0000E6370000}"/>
    <cellStyle name="Notas 10 4 7 2 2" xfId="13120" xr:uid="{00000000-0005-0000-0000-0000E7370000}"/>
    <cellStyle name="Notas 10 4 7 2 2 2" xfId="28228" xr:uid="{00000000-0005-0000-0000-0000E8370000}"/>
    <cellStyle name="Notas 10 4 7 2 3" xfId="16789" xr:uid="{00000000-0005-0000-0000-0000E9370000}"/>
    <cellStyle name="Notas 10 4 7 2 3 2" xfId="31897" xr:uid="{00000000-0005-0000-0000-0000EA370000}"/>
    <cellStyle name="Notas 10 4 7 2 4" xfId="21917" xr:uid="{00000000-0005-0000-0000-0000EB370000}"/>
    <cellStyle name="Notas 10 4 7 3" xfId="10554" xr:uid="{00000000-0005-0000-0000-0000EC370000}"/>
    <cellStyle name="Notas 10 4 7 3 2" xfId="25662" xr:uid="{00000000-0005-0000-0000-0000ED370000}"/>
    <cellStyle name="Notas 10 4 7 4" xfId="14338" xr:uid="{00000000-0005-0000-0000-0000EE370000}"/>
    <cellStyle name="Notas 10 4 7 4 2" xfId="29446" xr:uid="{00000000-0005-0000-0000-0000EF370000}"/>
    <cellStyle name="Notas 10 4 7 5" xfId="19280" xr:uid="{00000000-0005-0000-0000-0000F0370000}"/>
    <cellStyle name="Notas 10 4 8" xfId="4379" xr:uid="{00000000-0005-0000-0000-0000F1370000}"/>
    <cellStyle name="Notas 10 4 8 2" xfId="7016" xr:uid="{00000000-0005-0000-0000-0000F2370000}"/>
    <cellStyle name="Notas 10 4 8 2 2" xfId="13327" xr:uid="{00000000-0005-0000-0000-0000F3370000}"/>
    <cellStyle name="Notas 10 4 8 2 2 2" xfId="28435" xr:uid="{00000000-0005-0000-0000-0000F4370000}"/>
    <cellStyle name="Notas 10 4 8 2 3" xfId="16991" xr:uid="{00000000-0005-0000-0000-0000F5370000}"/>
    <cellStyle name="Notas 10 4 8 2 3 2" xfId="32099" xr:uid="{00000000-0005-0000-0000-0000F6370000}"/>
    <cellStyle name="Notas 10 4 8 2 4" xfId="22124" xr:uid="{00000000-0005-0000-0000-0000F7370000}"/>
    <cellStyle name="Notas 10 4 8 3" xfId="10761" xr:uid="{00000000-0005-0000-0000-0000F8370000}"/>
    <cellStyle name="Notas 10 4 8 3 2" xfId="25869" xr:uid="{00000000-0005-0000-0000-0000F9370000}"/>
    <cellStyle name="Notas 10 4 8 4" xfId="13380" xr:uid="{00000000-0005-0000-0000-0000FA370000}"/>
    <cellStyle name="Notas 10 4 8 4 2" xfId="28488" xr:uid="{00000000-0005-0000-0000-0000FB370000}"/>
    <cellStyle name="Notas 10 4 8 5" xfId="19487" xr:uid="{00000000-0005-0000-0000-0000FC370000}"/>
    <cellStyle name="Notas 10 4 9" xfId="4737" xr:uid="{00000000-0005-0000-0000-0000FD370000}"/>
    <cellStyle name="Notas 10 4 9 2" xfId="11119" xr:uid="{00000000-0005-0000-0000-0000FE370000}"/>
    <cellStyle name="Notas 10 4 9 2 2" xfId="26227" xr:uid="{00000000-0005-0000-0000-0000FF370000}"/>
    <cellStyle name="Notas 10 4 9 3" xfId="13456" xr:uid="{00000000-0005-0000-0000-000000380000}"/>
    <cellStyle name="Notas 10 4 9 3 2" xfId="28564" xr:uid="{00000000-0005-0000-0000-000001380000}"/>
    <cellStyle name="Notas 10 4 9 4" xfId="19845" xr:uid="{00000000-0005-0000-0000-000002380000}"/>
    <cellStyle name="Notas 10 5" xfId="2024" xr:uid="{00000000-0005-0000-0000-000003380000}"/>
    <cellStyle name="Notas 10 5 10" xfId="15489" xr:uid="{00000000-0005-0000-0000-000004380000}"/>
    <cellStyle name="Notas 10 5 10 2" xfId="30597" xr:uid="{00000000-0005-0000-0000-000005380000}"/>
    <cellStyle name="Notas 10 5 11" xfId="15004" xr:uid="{00000000-0005-0000-0000-000006380000}"/>
    <cellStyle name="Notas 10 5 11 2" xfId="30112" xr:uid="{00000000-0005-0000-0000-000007380000}"/>
    <cellStyle name="Notas 10 5 12" xfId="17249" xr:uid="{00000000-0005-0000-0000-000008380000}"/>
    <cellStyle name="Notas 10 5 2" xfId="2786" xr:uid="{00000000-0005-0000-0000-000009380000}"/>
    <cellStyle name="Notas 10 5 2 2" xfId="5423" xr:uid="{00000000-0005-0000-0000-00000A380000}"/>
    <cellStyle name="Notas 10 5 2 2 2" xfId="14784" xr:uid="{00000000-0005-0000-0000-00000B380000}"/>
    <cellStyle name="Notas 10 5 2 2 2 2" xfId="29892" xr:uid="{00000000-0005-0000-0000-00000C380000}"/>
    <cellStyle name="Notas 10 5 2 2 3" xfId="20531" xr:uid="{00000000-0005-0000-0000-00000D380000}"/>
    <cellStyle name="Notas 10 5 2 3" xfId="13985" xr:uid="{00000000-0005-0000-0000-00000E380000}"/>
    <cellStyle name="Notas 10 5 2 3 2" xfId="29093" xr:uid="{00000000-0005-0000-0000-00000F380000}"/>
    <cellStyle name="Notas 10 5 2 4" xfId="17894" xr:uid="{00000000-0005-0000-0000-000010380000}"/>
    <cellStyle name="Notas 10 5 3" xfId="3089" xr:uid="{00000000-0005-0000-0000-000011380000}"/>
    <cellStyle name="Notas 10 5 3 2" xfId="5726" xr:uid="{00000000-0005-0000-0000-000012380000}"/>
    <cellStyle name="Notas 10 5 3 2 2" xfId="12037" xr:uid="{00000000-0005-0000-0000-000013380000}"/>
    <cellStyle name="Notas 10 5 3 2 2 2" xfId="27145" xr:uid="{00000000-0005-0000-0000-000014380000}"/>
    <cellStyle name="Notas 10 5 3 2 3" xfId="13453" xr:uid="{00000000-0005-0000-0000-000015380000}"/>
    <cellStyle name="Notas 10 5 3 2 3 2" xfId="28561" xr:uid="{00000000-0005-0000-0000-000016380000}"/>
    <cellStyle name="Notas 10 5 3 2 4" xfId="20834" xr:uid="{00000000-0005-0000-0000-000017380000}"/>
    <cellStyle name="Notas 10 5 3 3" xfId="9471" xr:uid="{00000000-0005-0000-0000-000018380000}"/>
    <cellStyle name="Notas 10 5 3 3 2" xfId="24579" xr:uid="{00000000-0005-0000-0000-000019380000}"/>
    <cellStyle name="Notas 10 5 3 4" xfId="14166" xr:uid="{00000000-0005-0000-0000-00001A380000}"/>
    <cellStyle name="Notas 10 5 3 4 2" xfId="29274" xr:uid="{00000000-0005-0000-0000-00001B380000}"/>
    <cellStyle name="Notas 10 5 3 5" xfId="18197" xr:uid="{00000000-0005-0000-0000-00001C380000}"/>
    <cellStyle name="Notas 10 5 4" xfId="3415" xr:uid="{00000000-0005-0000-0000-00001D380000}"/>
    <cellStyle name="Notas 10 5 4 2" xfId="6052" xr:uid="{00000000-0005-0000-0000-00001E380000}"/>
    <cellStyle name="Notas 10 5 4 2 2" xfId="12363" xr:uid="{00000000-0005-0000-0000-00001F380000}"/>
    <cellStyle name="Notas 10 5 4 2 2 2" xfId="27471" xr:uid="{00000000-0005-0000-0000-000020380000}"/>
    <cellStyle name="Notas 10 5 4 2 3" xfId="7460" xr:uid="{00000000-0005-0000-0000-000021380000}"/>
    <cellStyle name="Notas 10 5 4 2 3 2" xfId="22568" xr:uid="{00000000-0005-0000-0000-000022380000}"/>
    <cellStyle name="Notas 10 5 4 2 4" xfId="21160" xr:uid="{00000000-0005-0000-0000-000023380000}"/>
    <cellStyle name="Notas 10 5 4 3" xfId="9797" xr:uid="{00000000-0005-0000-0000-000024380000}"/>
    <cellStyle name="Notas 10 5 4 3 2" xfId="24905" xr:uid="{00000000-0005-0000-0000-000025380000}"/>
    <cellStyle name="Notas 10 5 4 4" xfId="15411" xr:uid="{00000000-0005-0000-0000-000026380000}"/>
    <cellStyle name="Notas 10 5 4 4 2" xfId="30519" xr:uid="{00000000-0005-0000-0000-000027380000}"/>
    <cellStyle name="Notas 10 5 4 5" xfId="18523" xr:uid="{00000000-0005-0000-0000-000028380000}"/>
    <cellStyle name="Notas 10 5 5" xfId="3721" xr:uid="{00000000-0005-0000-0000-000029380000}"/>
    <cellStyle name="Notas 10 5 5 2" xfId="6358" xr:uid="{00000000-0005-0000-0000-00002A380000}"/>
    <cellStyle name="Notas 10 5 5 2 2" xfId="12669" xr:uid="{00000000-0005-0000-0000-00002B380000}"/>
    <cellStyle name="Notas 10 5 5 2 2 2" xfId="27777" xr:uid="{00000000-0005-0000-0000-00002C380000}"/>
    <cellStyle name="Notas 10 5 5 2 3" xfId="14610" xr:uid="{00000000-0005-0000-0000-00002D380000}"/>
    <cellStyle name="Notas 10 5 5 2 3 2" xfId="29718" xr:uid="{00000000-0005-0000-0000-00002E380000}"/>
    <cellStyle name="Notas 10 5 5 2 4" xfId="21466" xr:uid="{00000000-0005-0000-0000-00002F380000}"/>
    <cellStyle name="Notas 10 5 5 3" xfId="10103" xr:uid="{00000000-0005-0000-0000-000030380000}"/>
    <cellStyle name="Notas 10 5 5 3 2" xfId="25211" xr:uid="{00000000-0005-0000-0000-000031380000}"/>
    <cellStyle name="Notas 10 5 5 4" xfId="15111" xr:uid="{00000000-0005-0000-0000-000032380000}"/>
    <cellStyle name="Notas 10 5 5 4 2" xfId="30219" xr:uid="{00000000-0005-0000-0000-000033380000}"/>
    <cellStyle name="Notas 10 5 5 5" xfId="18829" xr:uid="{00000000-0005-0000-0000-000034380000}"/>
    <cellStyle name="Notas 10 5 6" xfId="4096" xr:uid="{00000000-0005-0000-0000-000035380000}"/>
    <cellStyle name="Notas 10 5 6 2" xfId="6733" xr:uid="{00000000-0005-0000-0000-000036380000}"/>
    <cellStyle name="Notas 10 5 6 2 2" xfId="13044" xr:uid="{00000000-0005-0000-0000-000037380000}"/>
    <cellStyle name="Notas 10 5 6 2 2 2" xfId="28152" xr:uid="{00000000-0005-0000-0000-000038380000}"/>
    <cellStyle name="Notas 10 5 6 2 3" xfId="16720" xr:uid="{00000000-0005-0000-0000-000039380000}"/>
    <cellStyle name="Notas 10 5 6 2 3 2" xfId="31828" xr:uid="{00000000-0005-0000-0000-00003A380000}"/>
    <cellStyle name="Notas 10 5 6 2 4" xfId="21841" xr:uid="{00000000-0005-0000-0000-00003B380000}"/>
    <cellStyle name="Notas 10 5 6 3" xfId="10478" xr:uid="{00000000-0005-0000-0000-00003C380000}"/>
    <cellStyle name="Notas 10 5 6 3 2" xfId="25586" xr:uid="{00000000-0005-0000-0000-00003D380000}"/>
    <cellStyle name="Notas 10 5 6 4" xfId="7111" xr:uid="{00000000-0005-0000-0000-00003E380000}"/>
    <cellStyle name="Notas 10 5 6 4 2" xfId="22219" xr:uid="{00000000-0005-0000-0000-00003F380000}"/>
    <cellStyle name="Notas 10 5 6 5" xfId="19204" xr:uid="{00000000-0005-0000-0000-000040380000}"/>
    <cellStyle name="Notas 10 5 7" xfId="4378" xr:uid="{00000000-0005-0000-0000-000041380000}"/>
    <cellStyle name="Notas 10 5 7 2" xfId="7015" xr:uid="{00000000-0005-0000-0000-000042380000}"/>
    <cellStyle name="Notas 10 5 7 2 2" xfId="13326" xr:uid="{00000000-0005-0000-0000-000043380000}"/>
    <cellStyle name="Notas 10 5 7 2 2 2" xfId="28434" xr:uid="{00000000-0005-0000-0000-000044380000}"/>
    <cellStyle name="Notas 10 5 7 2 3" xfId="16990" xr:uid="{00000000-0005-0000-0000-000045380000}"/>
    <cellStyle name="Notas 10 5 7 2 3 2" xfId="32098" xr:uid="{00000000-0005-0000-0000-000046380000}"/>
    <cellStyle name="Notas 10 5 7 2 4" xfId="22123" xr:uid="{00000000-0005-0000-0000-000047380000}"/>
    <cellStyle name="Notas 10 5 7 3" xfId="10760" xr:uid="{00000000-0005-0000-0000-000048380000}"/>
    <cellStyle name="Notas 10 5 7 3 2" xfId="25868" xr:uid="{00000000-0005-0000-0000-000049380000}"/>
    <cellStyle name="Notas 10 5 7 4" xfId="14829" xr:uid="{00000000-0005-0000-0000-00004A380000}"/>
    <cellStyle name="Notas 10 5 7 4 2" xfId="29937" xr:uid="{00000000-0005-0000-0000-00004B380000}"/>
    <cellStyle name="Notas 10 5 7 5" xfId="19486" xr:uid="{00000000-0005-0000-0000-00004C380000}"/>
    <cellStyle name="Notas 10 5 8" xfId="4661" xr:uid="{00000000-0005-0000-0000-00004D380000}"/>
    <cellStyle name="Notas 10 5 8 2" xfId="11043" xr:uid="{00000000-0005-0000-0000-00004E380000}"/>
    <cellStyle name="Notas 10 5 8 2 2" xfId="26151" xr:uid="{00000000-0005-0000-0000-00004F380000}"/>
    <cellStyle name="Notas 10 5 8 3" xfId="15056" xr:uid="{00000000-0005-0000-0000-000050380000}"/>
    <cellStyle name="Notas 10 5 8 3 2" xfId="30164" xr:uid="{00000000-0005-0000-0000-000051380000}"/>
    <cellStyle name="Notas 10 5 8 4" xfId="19769" xr:uid="{00000000-0005-0000-0000-000052380000}"/>
    <cellStyle name="Notas 10 5 9" xfId="8522" xr:uid="{00000000-0005-0000-0000-000053380000}"/>
    <cellStyle name="Notas 10 5 9 2" xfId="23630" xr:uid="{00000000-0005-0000-0000-000054380000}"/>
    <cellStyle name="Notas 11" xfId="1449" xr:uid="{00000000-0005-0000-0000-000055380000}"/>
    <cellStyle name="Notas 11 2" xfId="1904" xr:uid="{00000000-0005-0000-0000-000056380000}"/>
    <cellStyle name="Notas 11 2 10" xfId="16084" xr:uid="{00000000-0005-0000-0000-000057380000}"/>
    <cellStyle name="Notas 11 2 10 2" xfId="31192" xr:uid="{00000000-0005-0000-0000-000058380000}"/>
    <cellStyle name="Notas 11 2 11" xfId="16267" xr:uid="{00000000-0005-0000-0000-000059380000}"/>
    <cellStyle name="Notas 11 2 11 2" xfId="31375" xr:uid="{00000000-0005-0000-0000-00005A380000}"/>
    <cellStyle name="Notas 11 2 12" xfId="17129" xr:uid="{00000000-0005-0000-0000-00005B380000}"/>
    <cellStyle name="Notas 11 2 2" xfId="2464" xr:uid="{00000000-0005-0000-0000-00005C380000}"/>
    <cellStyle name="Notas 11 2 2 2" xfId="5101" xr:uid="{00000000-0005-0000-0000-00005D380000}"/>
    <cellStyle name="Notas 11 2 2 2 2" xfId="11465" xr:uid="{00000000-0005-0000-0000-00005E380000}"/>
    <cellStyle name="Notas 11 2 2 2 2 2" xfId="26573" xr:uid="{00000000-0005-0000-0000-00005F380000}"/>
    <cellStyle name="Notas 11 2 2 2 3" xfId="15778" xr:uid="{00000000-0005-0000-0000-000060380000}"/>
    <cellStyle name="Notas 11 2 2 2 3 2" xfId="30886" xr:uid="{00000000-0005-0000-0000-000061380000}"/>
    <cellStyle name="Notas 11 2 2 2 4" xfId="20209" xr:uid="{00000000-0005-0000-0000-000062380000}"/>
    <cellStyle name="Notas 11 2 2 3" xfId="8931" xr:uid="{00000000-0005-0000-0000-000063380000}"/>
    <cellStyle name="Notas 11 2 2 3 2" xfId="24039" xr:uid="{00000000-0005-0000-0000-000064380000}"/>
    <cellStyle name="Notas 11 2 3" xfId="2680" xr:uid="{00000000-0005-0000-0000-000065380000}"/>
    <cellStyle name="Notas 11 2 3 2" xfId="5317" xr:uid="{00000000-0005-0000-0000-000066380000}"/>
    <cellStyle name="Notas 11 2 3 2 2" xfId="13559" xr:uid="{00000000-0005-0000-0000-000067380000}"/>
    <cellStyle name="Notas 11 2 3 2 2 2" xfId="28667" xr:uid="{00000000-0005-0000-0000-000068380000}"/>
    <cellStyle name="Notas 11 2 3 2 3" xfId="20425" xr:uid="{00000000-0005-0000-0000-000069380000}"/>
    <cellStyle name="Notas 11 2 3 3" xfId="16225" xr:uid="{00000000-0005-0000-0000-00006A380000}"/>
    <cellStyle name="Notas 11 2 3 3 2" xfId="31333" xr:uid="{00000000-0005-0000-0000-00006B380000}"/>
    <cellStyle name="Notas 11 2 3 4" xfId="17788" xr:uid="{00000000-0005-0000-0000-00006C380000}"/>
    <cellStyle name="Notas 11 2 4" xfId="2983" xr:uid="{00000000-0005-0000-0000-00006D380000}"/>
    <cellStyle name="Notas 11 2 4 2" xfId="5620" xr:uid="{00000000-0005-0000-0000-00006E380000}"/>
    <cellStyle name="Notas 11 2 4 2 2" xfId="11931" xr:uid="{00000000-0005-0000-0000-00006F380000}"/>
    <cellStyle name="Notas 11 2 4 2 2 2" xfId="27039" xr:uid="{00000000-0005-0000-0000-000070380000}"/>
    <cellStyle name="Notas 11 2 4 2 3" xfId="7892" xr:uid="{00000000-0005-0000-0000-000071380000}"/>
    <cellStyle name="Notas 11 2 4 2 3 2" xfId="23000" xr:uid="{00000000-0005-0000-0000-000072380000}"/>
    <cellStyle name="Notas 11 2 4 2 4" xfId="20728" xr:uid="{00000000-0005-0000-0000-000073380000}"/>
    <cellStyle name="Notas 11 2 4 3" xfId="9365" xr:uid="{00000000-0005-0000-0000-000074380000}"/>
    <cellStyle name="Notas 11 2 4 3 2" xfId="24473" xr:uid="{00000000-0005-0000-0000-000075380000}"/>
    <cellStyle name="Notas 11 2 4 4" xfId="16034" xr:uid="{00000000-0005-0000-0000-000076380000}"/>
    <cellStyle name="Notas 11 2 4 4 2" xfId="31142" xr:uid="{00000000-0005-0000-0000-000077380000}"/>
    <cellStyle name="Notas 11 2 4 5" xfId="18091" xr:uid="{00000000-0005-0000-0000-000078380000}"/>
    <cellStyle name="Notas 11 2 5" xfId="3309" xr:uid="{00000000-0005-0000-0000-000079380000}"/>
    <cellStyle name="Notas 11 2 5 2" xfId="5946" xr:uid="{00000000-0005-0000-0000-00007A380000}"/>
    <cellStyle name="Notas 11 2 5 2 2" xfId="12257" xr:uid="{00000000-0005-0000-0000-00007B380000}"/>
    <cellStyle name="Notas 11 2 5 2 2 2" xfId="27365" xr:uid="{00000000-0005-0000-0000-00007C380000}"/>
    <cellStyle name="Notas 11 2 5 2 3" xfId="7429" xr:uid="{00000000-0005-0000-0000-00007D380000}"/>
    <cellStyle name="Notas 11 2 5 2 3 2" xfId="22537" xr:uid="{00000000-0005-0000-0000-00007E380000}"/>
    <cellStyle name="Notas 11 2 5 2 4" xfId="21054" xr:uid="{00000000-0005-0000-0000-00007F380000}"/>
    <cellStyle name="Notas 11 2 5 3" xfId="9691" xr:uid="{00000000-0005-0000-0000-000080380000}"/>
    <cellStyle name="Notas 11 2 5 3 2" xfId="24799" xr:uid="{00000000-0005-0000-0000-000081380000}"/>
    <cellStyle name="Notas 11 2 5 4" xfId="15516" xr:uid="{00000000-0005-0000-0000-000082380000}"/>
    <cellStyle name="Notas 11 2 5 4 2" xfId="30624" xr:uid="{00000000-0005-0000-0000-000083380000}"/>
    <cellStyle name="Notas 11 2 5 5" xfId="18417" xr:uid="{00000000-0005-0000-0000-000084380000}"/>
    <cellStyle name="Notas 11 2 6" xfId="3615" xr:uid="{00000000-0005-0000-0000-000085380000}"/>
    <cellStyle name="Notas 11 2 6 2" xfId="6252" xr:uid="{00000000-0005-0000-0000-000086380000}"/>
    <cellStyle name="Notas 11 2 6 2 2" xfId="12563" xr:uid="{00000000-0005-0000-0000-000087380000}"/>
    <cellStyle name="Notas 11 2 6 2 2 2" xfId="27671" xr:uid="{00000000-0005-0000-0000-000088380000}"/>
    <cellStyle name="Notas 11 2 6 2 3" xfId="7826" xr:uid="{00000000-0005-0000-0000-000089380000}"/>
    <cellStyle name="Notas 11 2 6 2 3 2" xfId="22934" xr:uid="{00000000-0005-0000-0000-00008A380000}"/>
    <cellStyle name="Notas 11 2 6 2 4" xfId="21360" xr:uid="{00000000-0005-0000-0000-00008B380000}"/>
    <cellStyle name="Notas 11 2 6 3" xfId="9997" xr:uid="{00000000-0005-0000-0000-00008C380000}"/>
    <cellStyle name="Notas 11 2 6 3 2" xfId="25105" xr:uid="{00000000-0005-0000-0000-00008D380000}"/>
    <cellStyle name="Notas 11 2 6 4" xfId="13806" xr:uid="{00000000-0005-0000-0000-00008E380000}"/>
    <cellStyle name="Notas 11 2 6 4 2" xfId="28914" xr:uid="{00000000-0005-0000-0000-00008F380000}"/>
    <cellStyle name="Notas 11 2 6 5" xfId="18723" xr:uid="{00000000-0005-0000-0000-000090380000}"/>
    <cellStyle name="Notas 11 2 7" xfId="3976" xr:uid="{00000000-0005-0000-0000-000091380000}"/>
    <cellStyle name="Notas 11 2 7 2" xfId="6613" xr:uid="{00000000-0005-0000-0000-000092380000}"/>
    <cellStyle name="Notas 11 2 7 2 2" xfId="12924" xr:uid="{00000000-0005-0000-0000-000093380000}"/>
    <cellStyle name="Notas 11 2 7 2 2 2" xfId="28032" xr:uid="{00000000-0005-0000-0000-000094380000}"/>
    <cellStyle name="Notas 11 2 7 2 3" xfId="16614" xr:uid="{00000000-0005-0000-0000-000095380000}"/>
    <cellStyle name="Notas 11 2 7 2 3 2" xfId="31722" xr:uid="{00000000-0005-0000-0000-000096380000}"/>
    <cellStyle name="Notas 11 2 7 2 4" xfId="21721" xr:uid="{00000000-0005-0000-0000-000097380000}"/>
    <cellStyle name="Notas 11 2 7 3" xfId="10358" xr:uid="{00000000-0005-0000-0000-000098380000}"/>
    <cellStyle name="Notas 11 2 7 3 2" xfId="25466" xr:uid="{00000000-0005-0000-0000-000099380000}"/>
    <cellStyle name="Notas 11 2 7 4" xfId="16550" xr:uid="{00000000-0005-0000-0000-00009A380000}"/>
    <cellStyle name="Notas 11 2 7 4 2" xfId="31658" xr:uid="{00000000-0005-0000-0000-00009B380000}"/>
    <cellStyle name="Notas 11 2 7 5" xfId="19084" xr:uid="{00000000-0005-0000-0000-00009C380000}"/>
    <cellStyle name="Notas 11 2 8" xfId="4541" xr:uid="{00000000-0005-0000-0000-00009D380000}"/>
    <cellStyle name="Notas 11 2 8 2" xfId="10923" xr:uid="{00000000-0005-0000-0000-00009E380000}"/>
    <cellStyle name="Notas 11 2 8 2 2" xfId="26031" xr:uid="{00000000-0005-0000-0000-00009F380000}"/>
    <cellStyle name="Notas 11 2 8 3" xfId="16341" xr:uid="{00000000-0005-0000-0000-0000A0380000}"/>
    <cellStyle name="Notas 11 2 8 3 2" xfId="31449" xr:uid="{00000000-0005-0000-0000-0000A1380000}"/>
    <cellStyle name="Notas 11 2 8 4" xfId="19649" xr:uid="{00000000-0005-0000-0000-0000A2380000}"/>
    <cellStyle name="Notas 11 2 9" xfId="8405" xr:uid="{00000000-0005-0000-0000-0000A3380000}"/>
    <cellStyle name="Notas 11 2 9 2" xfId="23513" xr:uid="{00000000-0005-0000-0000-0000A4380000}"/>
    <cellStyle name="Notas 11 3" xfId="1891" xr:uid="{00000000-0005-0000-0000-0000A5380000}"/>
    <cellStyle name="Notas 11 3 10" xfId="8392" xr:uid="{00000000-0005-0000-0000-0000A6380000}"/>
    <cellStyle name="Notas 11 3 10 2" xfId="23500" xr:uid="{00000000-0005-0000-0000-0000A7380000}"/>
    <cellStyle name="Notas 11 3 11" xfId="14992" xr:uid="{00000000-0005-0000-0000-0000A8380000}"/>
    <cellStyle name="Notas 11 3 11 2" xfId="30100" xr:uid="{00000000-0005-0000-0000-0000A9380000}"/>
    <cellStyle name="Notas 11 3 12" xfId="16100" xr:uid="{00000000-0005-0000-0000-0000AA380000}"/>
    <cellStyle name="Notas 11 3 12 2" xfId="31208" xr:uid="{00000000-0005-0000-0000-0000AB380000}"/>
    <cellStyle name="Notas 11 3 13" xfId="17116" xr:uid="{00000000-0005-0000-0000-0000AC380000}"/>
    <cellStyle name="Notas 11 3 2" xfId="2451" xr:uid="{00000000-0005-0000-0000-0000AD380000}"/>
    <cellStyle name="Notas 11 3 2 2" xfId="5088" xr:uid="{00000000-0005-0000-0000-0000AE380000}"/>
    <cellStyle name="Notas 11 3 2 2 2" xfId="11452" xr:uid="{00000000-0005-0000-0000-0000AF380000}"/>
    <cellStyle name="Notas 11 3 2 2 2 2" xfId="26560" xr:uid="{00000000-0005-0000-0000-0000B0380000}"/>
    <cellStyle name="Notas 11 3 2 2 3" xfId="15619" xr:uid="{00000000-0005-0000-0000-0000B1380000}"/>
    <cellStyle name="Notas 11 3 2 2 3 2" xfId="30727" xr:uid="{00000000-0005-0000-0000-0000B2380000}"/>
    <cellStyle name="Notas 11 3 2 2 4" xfId="20196" xr:uid="{00000000-0005-0000-0000-0000B3380000}"/>
    <cellStyle name="Notas 11 3 2 3" xfId="8918" xr:uid="{00000000-0005-0000-0000-0000B4380000}"/>
    <cellStyle name="Notas 11 3 2 3 2" xfId="24026" xr:uid="{00000000-0005-0000-0000-0000B5380000}"/>
    <cellStyle name="Notas 11 3 2 4" xfId="7514" xr:uid="{00000000-0005-0000-0000-0000B6380000}"/>
    <cellStyle name="Notas 11 3 2 4 2" xfId="22622" xr:uid="{00000000-0005-0000-0000-0000B7380000}"/>
    <cellStyle name="Notas 11 3 2 5" xfId="14944" xr:uid="{00000000-0005-0000-0000-0000B8380000}"/>
    <cellStyle name="Notas 11 3 2 5 2" xfId="30052" xr:uid="{00000000-0005-0000-0000-0000B9380000}"/>
    <cellStyle name="Notas 11 3 2 6" xfId="17625" xr:uid="{00000000-0005-0000-0000-0000BA380000}"/>
    <cellStyle name="Notas 11 3 3" xfId="2667" xr:uid="{00000000-0005-0000-0000-0000BB380000}"/>
    <cellStyle name="Notas 11 3 3 2" xfId="5304" xr:uid="{00000000-0005-0000-0000-0000BC380000}"/>
    <cellStyle name="Notas 11 3 3 2 2" xfId="14445" xr:uid="{00000000-0005-0000-0000-0000BD380000}"/>
    <cellStyle name="Notas 11 3 3 2 2 2" xfId="29553" xr:uid="{00000000-0005-0000-0000-0000BE380000}"/>
    <cellStyle name="Notas 11 3 3 2 3" xfId="20412" xr:uid="{00000000-0005-0000-0000-0000BF380000}"/>
    <cellStyle name="Notas 11 3 3 3" xfId="15120" xr:uid="{00000000-0005-0000-0000-0000C0380000}"/>
    <cellStyle name="Notas 11 3 3 3 2" xfId="30228" xr:uid="{00000000-0005-0000-0000-0000C1380000}"/>
    <cellStyle name="Notas 11 3 3 4" xfId="17775" xr:uid="{00000000-0005-0000-0000-0000C2380000}"/>
    <cellStyle name="Notas 11 3 4" xfId="2970" xr:uid="{00000000-0005-0000-0000-0000C3380000}"/>
    <cellStyle name="Notas 11 3 4 2" xfId="5607" xr:uid="{00000000-0005-0000-0000-0000C4380000}"/>
    <cellStyle name="Notas 11 3 4 2 2" xfId="11918" xr:uid="{00000000-0005-0000-0000-0000C5380000}"/>
    <cellStyle name="Notas 11 3 4 2 2 2" xfId="27026" xr:uid="{00000000-0005-0000-0000-0000C6380000}"/>
    <cellStyle name="Notas 11 3 4 2 3" xfId="16415" xr:uid="{00000000-0005-0000-0000-0000C7380000}"/>
    <cellStyle name="Notas 11 3 4 2 3 2" xfId="31523" xr:uid="{00000000-0005-0000-0000-0000C8380000}"/>
    <cellStyle name="Notas 11 3 4 2 4" xfId="20715" xr:uid="{00000000-0005-0000-0000-0000C9380000}"/>
    <cellStyle name="Notas 11 3 4 3" xfId="9352" xr:uid="{00000000-0005-0000-0000-0000CA380000}"/>
    <cellStyle name="Notas 11 3 4 3 2" xfId="24460" xr:uid="{00000000-0005-0000-0000-0000CB380000}"/>
    <cellStyle name="Notas 11 3 4 4" xfId="14751" xr:uid="{00000000-0005-0000-0000-0000CC380000}"/>
    <cellStyle name="Notas 11 3 4 4 2" xfId="29859" xr:uid="{00000000-0005-0000-0000-0000CD380000}"/>
    <cellStyle name="Notas 11 3 4 5" xfId="18078" xr:uid="{00000000-0005-0000-0000-0000CE380000}"/>
    <cellStyle name="Notas 11 3 5" xfId="3296" xr:uid="{00000000-0005-0000-0000-0000CF380000}"/>
    <cellStyle name="Notas 11 3 5 2" xfId="5933" xr:uid="{00000000-0005-0000-0000-0000D0380000}"/>
    <cellStyle name="Notas 11 3 5 2 2" xfId="12244" xr:uid="{00000000-0005-0000-0000-0000D1380000}"/>
    <cellStyle name="Notas 11 3 5 2 2 2" xfId="27352" xr:uid="{00000000-0005-0000-0000-0000D2380000}"/>
    <cellStyle name="Notas 11 3 5 2 3" xfId="8161" xr:uid="{00000000-0005-0000-0000-0000D3380000}"/>
    <cellStyle name="Notas 11 3 5 2 3 2" xfId="23269" xr:uid="{00000000-0005-0000-0000-0000D4380000}"/>
    <cellStyle name="Notas 11 3 5 2 4" xfId="21041" xr:uid="{00000000-0005-0000-0000-0000D5380000}"/>
    <cellStyle name="Notas 11 3 5 3" xfId="9678" xr:uid="{00000000-0005-0000-0000-0000D6380000}"/>
    <cellStyle name="Notas 11 3 5 3 2" xfId="24786" xr:uid="{00000000-0005-0000-0000-0000D7380000}"/>
    <cellStyle name="Notas 11 3 5 4" xfId="14018" xr:uid="{00000000-0005-0000-0000-0000D8380000}"/>
    <cellStyle name="Notas 11 3 5 4 2" xfId="29126" xr:uid="{00000000-0005-0000-0000-0000D9380000}"/>
    <cellStyle name="Notas 11 3 5 5" xfId="18404" xr:uid="{00000000-0005-0000-0000-0000DA380000}"/>
    <cellStyle name="Notas 11 3 6" xfId="3602" xr:uid="{00000000-0005-0000-0000-0000DB380000}"/>
    <cellStyle name="Notas 11 3 6 2" xfId="6239" xr:uid="{00000000-0005-0000-0000-0000DC380000}"/>
    <cellStyle name="Notas 11 3 6 2 2" xfId="12550" xr:uid="{00000000-0005-0000-0000-0000DD380000}"/>
    <cellStyle name="Notas 11 3 6 2 2 2" xfId="27658" xr:uid="{00000000-0005-0000-0000-0000DE380000}"/>
    <cellStyle name="Notas 11 3 6 2 3" xfId="7300" xr:uid="{00000000-0005-0000-0000-0000DF380000}"/>
    <cellStyle name="Notas 11 3 6 2 3 2" xfId="22408" xr:uid="{00000000-0005-0000-0000-0000E0380000}"/>
    <cellStyle name="Notas 11 3 6 2 4" xfId="21347" xr:uid="{00000000-0005-0000-0000-0000E1380000}"/>
    <cellStyle name="Notas 11 3 6 3" xfId="9984" xr:uid="{00000000-0005-0000-0000-0000E2380000}"/>
    <cellStyle name="Notas 11 3 6 3 2" xfId="25092" xr:uid="{00000000-0005-0000-0000-0000E3380000}"/>
    <cellStyle name="Notas 11 3 6 4" xfId="14854" xr:uid="{00000000-0005-0000-0000-0000E4380000}"/>
    <cellStyle name="Notas 11 3 6 4 2" xfId="29962" xr:uid="{00000000-0005-0000-0000-0000E5380000}"/>
    <cellStyle name="Notas 11 3 6 5" xfId="18710" xr:uid="{00000000-0005-0000-0000-0000E6380000}"/>
    <cellStyle name="Notas 11 3 7" xfId="3963" xr:uid="{00000000-0005-0000-0000-0000E7380000}"/>
    <cellStyle name="Notas 11 3 7 2" xfId="6600" xr:uid="{00000000-0005-0000-0000-0000E8380000}"/>
    <cellStyle name="Notas 11 3 7 2 2" xfId="12911" xr:uid="{00000000-0005-0000-0000-0000E9380000}"/>
    <cellStyle name="Notas 11 3 7 2 2 2" xfId="28019" xr:uid="{00000000-0005-0000-0000-0000EA380000}"/>
    <cellStyle name="Notas 11 3 7 2 3" xfId="16601" xr:uid="{00000000-0005-0000-0000-0000EB380000}"/>
    <cellStyle name="Notas 11 3 7 2 3 2" xfId="31709" xr:uid="{00000000-0005-0000-0000-0000EC380000}"/>
    <cellStyle name="Notas 11 3 7 2 4" xfId="21708" xr:uid="{00000000-0005-0000-0000-0000ED380000}"/>
    <cellStyle name="Notas 11 3 7 3" xfId="10345" xr:uid="{00000000-0005-0000-0000-0000EE380000}"/>
    <cellStyle name="Notas 11 3 7 3 2" xfId="25453" xr:uid="{00000000-0005-0000-0000-0000EF380000}"/>
    <cellStyle name="Notas 11 3 7 4" xfId="8185" xr:uid="{00000000-0005-0000-0000-0000F0380000}"/>
    <cellStyle name="Notas 11 3 7 4 2" xfId="23293" xr:uid="{00000000-0005-0000-0000-0000F1380000}"/>
    <cellStyle name="Notas 11 3 7 5" xfId="19071" xr:uid="{00000000-0005-0000-0000-0000F2380000}"/>
    <cellStyle name="Notas 11 3 8" xfId="4295" xr:uid="{00000000-0005-0000-0000-0000F3380000}"/>
    <cellStyle name="Notas 11 3 8 2" xfId="6932" xr:uid="{00000000-0005-0000-0000-0000F4380000}"/>
    <cellStyle name="Notas 11 3 8 2 2" xfId="13243" xr:uid="{00000000-0005-0000-0000-0000F5380000}"/>
    <cellStyle name="Notas 11 3 8 2 2 2" xfId="28351" xr:uid="{00000000-0005-0000-0000-0000F6380000}"/>
    <cellStyle name="Notas 11 3 8 2 3" xfId="16907" xr:uid="{00000000-0005-0000-0000-0000F7380000}"/>
    <cellStyle name="Notas 11 3 8 2 3 2" xfId="32015" xr:uid="{00000000-0005-0000-0000-0000F8380000}"/>
    <cellStyle name="Notas 11 3 8 2 4" xfId="22040" xr:uid="{00000000-0005-0000-0000-0000F9380000}"/>
    <cellStyle name="Notas 11 3 8 3" xfId="10677" xr:uid="{00000000-0005-0000-0000-0000FA380000}"/>
    <cellStyle name="Notas 11 3 8 3 2" xfId="25785" xr:uid="{00000000-0005-0000-0000-0000FB380000}"/>
    <cellStyle name="Notas 11 3 8 4" xfId="9206" xr:uid="{00000000-0005-0000-0000-0000FC380000}"/>
    <cellStyle name="Notas 11 3 8 4 2" xfId="24314" xr:uid="{00000000-0005-0000-0000-0000FD380000}"/>
    <cellStyle name="Notas 11 3 8 5" xfId="19403" xr:uid="{00000000-0005-0000-0000-0000FE380000}"/>
    <cellStyle name="Notas 11 3 9" xfId="4528" xr:uid="{00000000-0005-0000-0000-0000FF380000}"/>
    <cellStyle name="Notas 11 3 9 2" xfId="10910" xr:uid="{00000000-0005-0000-0000-000000390000}"/>
    <cellStyle name="Notas 11 3 9 2 2" xfId="26018" xr:uid="{00000000-0005-0000-0000-000001390000}"/>
    <cellStyle name="Notas 11 3 9 3" xfId="7129" xr:uid="{00000000-0005-0000-0000-000002390000}"/>
    <cellStyle name="Notas 11 3 9 3 2" xfId="22237" xr:uid="{00000000-0005-0000-0000-000003390000}"/>
    <cellStyle name="Notas 11 3 9 4" xfId="19636" xr:uid="{00000000-0005-0000-0000-000004390000}"/>
    <cellStyle name="Notas 11 4" xfId="2101" xr:uid="{00000000-0005-0000-0000-000005390000}"/>
    <cellStyle name="Notas 11 4 10" xfId="8599" xr:uid="{00000000-0005-0000-0000-000006390000}"/>
    <cellStyle name="Notas 11 4 10 2" xfId="23707" xr:uid="{00000000-0005-0000-0000-000007390000}"/>
    <cellStyle name="Notas 11 4 11" xfId="16502" xr:uid="{00000000-0005-0000-0000-000008390000}"/>
    <cellStyle name="Notas 11 4 11 2" xfId="31610" xr:uid="{00000000-0005-0000-0000-000009390000}"/>
    <cellStyle name="Notas 11 4 12" xfId="16031" xr:uid="{00000000-0005-0000-0000-00000A390000}"/>
    <cellStyle name="Notas 11 4 12 2" xfId="31139" xr:uid="{00000000-0005-0000-0000-00000B390000}"/>
    <cellStyle name="Notas 11 4 13" xfId="17326" xr:uid="{00000000-0005-0000-0000-00000C390000}"/>
    <cellStyle name="Notas 11 4 2" xfId="2591" xr:uid="{00000000-0005-0000-0000-00000D390000}"/>
    <cellStyle name="Notas 11 4 2 2" xfId="5228" xr:uid="{00000000-0005-0000-0000-00000E390000}"/>
    <cellStyle name="Notas 11 4 2 2 2" xfId="11592" xr:uid="{00000000-0005-0000-0000-00000F390000}"/>
    <cellStyle name="Notas 11 4 2 2 2 2" xfId="26700" xr:uid="{00000000-0005-0000-0000-000010390000}"/>
    <cellStyle name="Notas 11 4 2 2 3" xfId="13424" xr:uid="{00000000-0005-0000-0000-000011390000}"/>
    <cellStyle name="Notas 11 4 2 2 3 2" xfId="28532" xr:uid="{00000000-0005-0000-0000-000012390000}"/>
    <cellStyle name="Notas 11 4 2 2 4" xfId="20336" xr:uid="{00000000-0005-0000-0000-000013390000}"/>
    <cellStyle name="Notas 11 4 2 3" xfId="9058" xr:uid="{00000000-0005-0000-0000-000014390000}"/>
    <cellStyle name="Notas 11 4 2 3 2" xfId="24166" xr:uid="{00000000-0005-0000-0000-000015390000}"/>
    <cellStyle name="Notas 11 4 2 4" xfId="11813" xr:uid="{00000000-0005-0000-0000-000016390000}"/>
    <cellStyle name="Notas 11 4 2 4 2" xfId="26921" xr:uid="{00000000-0005-0000-0000-000017390000}"/>
    <cellStyle name="Notas 11 4 2 5" xfId="16236" xr:uid="{00000000-0005-0000-0000-000018390000}"/>
    <cellStyle name="Notas 11 4 2 5 2" xfId="31344" xr:uid="{00000000-0005-0000-0000-000019390000}"/>
    <cellStyle name="Notas 11 4 2 6" xfId="17699" xr:uid="{00000000-0005-0000-0000-00001A390000}"/>
    <cellStyle name="Notas 11 4 3" xfId="2856" xr:uid="{00000000-0005-0000-0000-00001B390000}"/>
    <cellStyle name="Notas 11 4 3 2" xfId="5493" xr:uid="{00000000-0005-0000-0000-00001C390000}"/>
    <cellStyle name="Notas 11 4 3 2 2" xfId="15615" xr:uid="{00000000-0005-0000-0000-00001D390000}"/>
    <cellStyle name="Notas 11 4 3 2 2 2" xfId="30723" xr:uid="{00000000-0005-0000-0000-00001E390000}"/>
    <cellStyle name="Notas 11 4 3 2 3" xfId="20601" xr:uid="{00000000-0005-0000-0000-00001F390000}"/>
    <cellStyle name="Notas 11 4 3 3" xfId="16340" xr:uid="{00000000-0005-0000-0000-000020390000}"/>
    <cellStyle name="Notas 11 4 3 3 2" xfId="31448" xr:uid="{00000000-0005-0000-0000-000021390000}"/>
    <cellStyle name="Notas 11 4 3 4" xfId="17964" xr:uid="{00000000-0005-0000-0000-000022390000}"/>
    <cellStyle name="Notas 11 4 4" xfId="3159" xr:uid="{00000000-0005-0000-0000-000023390000}"/>
    <cellStyle name="Notas 11 4 4 2" xfId="5796" xr:uid="{00000000-0005-0000-0000-000024390000}"/>
    <cellStyle name="Notas 11 4 4 2 2" xfId="12107" xr:uid="{00000000-0005-0000-0000-000025390000}"/>
    <cellStyle name="Notas 11 4 4 2 2 2" xfId="27215" xr:uid="{00000000-0005-0000-0000-000026390000}"/>
    <cellStyle name="Notas 11 4 4 2 3" xfId="8250" xr:uid="{00000000-0005-0000-0000-000027390000}"/>
    <cellStyle name="Notas 11 4 4 2 3 2" xfId="23358" xr:uid="{00000000-0005-0000-0000-000028390000}"/>
    <cellStyle name="Notas 11 4 4 2 4" xfId="20904" xr:uid="{00000000-0005-0000-0000-000029390000}"/>
    <cellStyle name="Notas 11 4 4 3" xfId="9541" xr:uid="{00000000-0005-0000-0000-00002A390000}"/>
    <cellStyle name="Notas 11 4 4 3 2" xfId="24649" xr:uid="{00000000-0005-0000-0000-00002B390000}"/>
    <cellStyle name="Notas 11 4 4 4" xfId="7699" xr:uid="{00000000-0005-0000-0000-00002C390000}"/>
    <cellStyle name="Notas 11 4 4 4 2" xfId="22807" xr:uid="{00000000-0005-0000-0000-00002D390000}"/>
    <cellStyle name="Notas 11 4 4 5" xfId="18267" xr:uid="{00000000-0005-0000-0000-00002E390000}"/>
    <cellStyle name="Notas 11 4 5" xfId="3485" xr:uid="{00000000-0005-0000-0000-00002F390000}"/>
    <cellStyle name="Notas 11 4 5 2" xfId="6122" xr:uid="{00000000-0005-0000-0000-000030390000}"/>
    <cellStyle name="Notas 11 4 5 2 2" xfId="12433" xr:uid="{00000000-0005-0000-0000-000031390000}"/>
    <cellStyle name="Notas 11 4 5 2 2 2" xfId="27541" xr:uid="{00000000-0005-0000-0000-000032390000}"/>
    <cellStyle name="Notas 11 4 5 2 3" xfId="7332" xr:uid="{00000000-0005-0000-0000-000033390000}"/>
    <cellStyle name="Notas 11 4 5 2 3 2" xfId="22440" xr:uid="{00000000-0005-0000-0000-000034390000}"/>
    <cellStyle name="Notas 11 4 5 2 4" xfId="21230" xr:uid="{00000000-0005-0000-0000-000035390000}"/>
    <cellStyle name="Notas 11 4 5 3" xfId="9867" xr:uid="{00000000-0005-0000-0000-000036390000}"/>
    <cellStyle name="Notas 11 4 5 3 2" xfId="24975" xr:uid="{00000000-0005-0000-0000-000037390000}"/>
    <cellStyle name="Notas 11 4 5 4" xfId="13846" xr:uid="{00000000-0005-0000-0000-000038390000}"/>
    <cellStyle name="Notas 11 4 5 4 2" xfId="28954" xr:uid="{00000000-0005-0000-0000-000039390000}"/>
    <cellStyle name="Notas 11 4 5 5" xfId="18593" xr:uid="{00000000-0005-0000-0000-00003A390000}"/>
    <cellStyle name="Notas 11 4 6" xfId="3791" xr:uid="{00000000-0005-0000-0000-00003B390000}"/>
    <cellStyle name="Notas 11 4 6 2" xfId="6428" xr:uid="{00000000-0005-0000-0000-00003C390000}"/>
    <cellStyle name="Notas 11 4 6 2 2" xfId="12739" xr:uid="{00000000-0005-0000-0000-00003D390000}"/>
    <cellStyle name="Notas 11 4 6 2 2 2" xfId="27847" xr:uid="{00000000-0005-0000-0000-00003E390000}"/>
    <cellStyle name="Notas 11 4 6 2 3" xfId="15803" xr:uid="{00000000-0005-0000-0000-00003F390000}"/>
    <cellStyle name="Notas 11 4 6 2 3 2" xfId="30911" xr:uid="{00000000-0005-0000-0000-000040390000}"/>
    <cellStyle name="Notas 11 4 6 2 4" xfId="21536" xr:uid="{00000000-0005-0000-0000-000041390000}"/>
    <cellStyle name="Notas 11 4 6 3" xfId="10173" xr:uid="{00000000-0005-0000-0000-000042390000}"/>
    <cellStyle name="Notas 11 4 6 3 2" xfId="25281" xr:uid="{00000000-0005-0000-0000-000043390000}"/>
    <cellStyle name="Notas 11 4 6 4" xfId="8025" xr:uid="{00000000-0005-0000-0000-000044390000}"/>
    <cellStyle name="Notas 11 4 6 4 2" xfId="23133" xr:uid="{00000000-0005-0000-0000-000045390000}"/>
    <cellStyle name="Notas 11 4 6 5" xfId="18899" xr:uid="{00000000-0005-0000-0000-000046390000}"/>
    <cellStyle name="Notas 11 4 7" xfId="4173" xr:uid="{00000000-0005-0000-0000-000047390000}"/>
    <cellStyle name="Notas 11 4 7 2" xfId="6810" xr:uid="{00000000-0005-0000-0000-000048390000}"/>
    <cellStyle name="Notas 11 4 7 2 2" xfId="13121" xr:uid="{00000000-0005-0000-0000-000049390000}"/>
    <cellStyle name="Notas 11 4 7 2 2 2" xfId="28229" xr:uid="{00000000-0005-0000-0000-00004A390000}"/>
    <cellStyle name="Notas 11 4 7 2 3" xfId="16790" xr:uid="{00000000-0005-0000-0000-00004B390000}"/>
    <cellStyle name="Notas 11 4 7 2 3 2" xfId="31898" xr:uid="{00000000-0005-0000-0000-00004C390000}"/>
    <cellStyle name="Notas 11 4 7 2 4" xfId="21918" xr:uid="{00000000-0005-0000-0000-00004D390000}"/>
    <cellStyle name="Notas 11 4 7 3" xfId="10555" xr:uid="{00000000-0005-0000-0000-00004E390000}"/>
    <cellStyle name="Notas 11 4 7 3 2" xfId="25663" xr:uid="{00000000-0005-0000-0000-00004F390000}"/>
    <cellStyle name="Notas 11 4 7 4" xfId="14837" xr:uid="{00000000-0005-0000-0000-000050390000}"/>
    <cellStyle name="Notas 11 4 7 4 2" xfId="29945" xr:uid="{00000000-0005-0000-0000-000051390000}"/>
    <cellStyle name="Notas 11 4 7 5" xfId="19281" xr:uid="{00000000-0005-0000-0000-000052390000}"/>
    <cellStyle name="Notas 11 4 8" xfId="4380" xr:uid="{00000000-0005-0000-0000-000053390000}"/>
    <cellStyle name="Notas 11 4 8 2" xfId="7017" xr:uid="{00000000-0005-0000-0000-000054390000}"/>
    <cellStyle name="Notas 11 4 8 2 2" xfId="13328" xr:uid="{00000000-0005-0000-0000-000055390000}"/>
    <cellStyle name="Notas 11 4 8 2 2 2" xfId="28436" xr:uid="{00000000-0005-0000-0000-000056390000}"/>
    <cellStyle name="Notas 11 4 8 2 3" xfId="16992" xr:uid="{00000000-0005-0000-0000-000057390000}"/>
    <cellStyle name="Notas 11 4 8 2 3 2" xfId="32100" xr:uid="{00000000-0005-0000-0000-000058390000}"/>
    <cellStyle name="Notas 11 4 8 2 4" xfId="22125" xr:uid="{00000000-0005-0000-0000-000059390000}"/>
    <cellStyle name="Notas 11 4 8 3" xfId="10762" xr:uid="{00000000-0005-0000-0000-00005A390000}"/>
    <cellStyle name="Notas 11 4 8 3 2" xfId="25870" xr:uid="{00000000-0005-0000-0000-00005B390000}"/>
    <cellStyle name="Notas 11 4 8 4" xfId="13847" xr:uid="{00000000-0005-0000-0000-00005C390000}"/>
    <cellStyle name="Notas 11 4 8 4 2" xfId="28955" xr:uid="{00000000-0005-0000-0000-00005D390000}"/>
    <cellStyle name="Notas 11 4 8 5" xfId="19488" xr:uid="{00000000-0005-0000-0000-00005E390000}"/>
    <cellStyle name="Notas 11 4 9" xfId="4738" xr:uid="{00000000-0005-0000-0000-00005F390000}"/>
    <cellStyle name="Notas 11 4 9 2" xfId="11120" xr:uid="{00000000-0005-0000-0000-000060390000}"/>
    <cellStyle name="Notas 11 4 9 2 2" xfId="26228" xr:uid="{00000000-0005-0000-0000-000061390000}"/>
    <cellStyle name="Notas 11 4 9 3" xfId="15201" xr:uid="{00000000-0005-0000-0000-000062390000}"/>
    <cellStyle name="Notas 11 4 9 3 2" xfId="30309" xr:uid="{00000000-0005-0000-0000-000063390000}"/>
    <cellStyle name="Notas 11 4 9 4" xfId="19846" xr:uid="{00000000-0005-0000-0000-000064390000}"/>
    <cellStyle name="Notas 11 5" xfId="2023" xr:uid="{00000000-0005-0000-0000-000065390000}"/>
    <cellStyle name="Notas 11 5 10" xfId="7723" xr:uid="{00000000-0005-0000-0000-000066390000}"/>
    <cellStyle name="Notas 11 5 10 2" xfId="22831" xr:uid="{00000000-0005-0000-0000-000067390000}"/>
    <cellStyle name="Notas 11 5 11" xfId="7267" xr:uid="{00000000-0005-0000-0000-000068390000}"/>
    <cellStyle name="Notas 11 5 11 2" xfId="22375" xr:uid="{00000000-0005-0000-0000-000069390000}"/>
    <cellStyle name="Notas 11 5 12" xfId="17248" xr:uid="{00000000-0005-0000-0000-00006A390000}"/>
    <cellStyle name="Notas 11 5 2" xfId="2785" xr:uid="{00000000-0005-0000-0000-00006B390000}"/>
    <cellStyle name="Notas 11 5 2 2" xfId="5422" xr:uid="{00000000-0005-0000-0000-00006C390000}"/>
    <cellStyle name="Notas 11 5 2 2 2" xfId="8226" xr:uid="{00000000-0005-0000-0000-00006D390000}"/>
    <cellStyle name="Notas 11 5 2 2 2 2" xfId="23334" xr:uid="{00000000-0005-0000-0000-00006E390000}"/>
    <cellStyle name="Notas 11 5 2 2 3" xfId="20530" xr:uid="{00000000-0005-0000-0000-00006F390000}"/>
    <cellStyle name="Notas 11 5 2 3" xfId="7917" xr:uid="{00000000-0005-0000-0000-000070390000}"/>
    <cellStyle name="Notas 11 5 2 3 2" xfId="23025" xr:uid="{00000000-0005-0000-0000-000071390000}"/>
    <cellStyle name="Notas 11 5 2 4" xfId="17893" xr:uid="{00000000-0005-0000-0000-000072390000}"/>
    <cellStyle name="Notas 11 5 3" xfId="3088" xr:uid="{00000000-0005-0000-0000-000073390000}"/>
    <cellStyle name="Notas 11 5 3 2" xfId="5725" xr:uid="{00000000-0005-0000-0000-000074390000}"/>
    <cellStyle name="Notas 11 5 3 2 2" xfId="12036" xr:uid="{00000000-0005-0000-0000-000075390000}"/>
    <cellStyle name="Notas 11 5 3 2 2 2" xfId="27144" xr:uid="{00000000-0005-0000-0000-000076390000}"/>
    <cellStyle name="Notas 11 5 3 2 3" xfId="14657" xr:uid="{00000000-0005-0000-0000-000077390000}"/>
    <cellStyle name="Notas 11 5 3 2 3 2" xfId="29765" xr:uid="{00000000-0005-0000-0000-000078390000}"/>
    <cellStyle name="Notas 11 5 3 2 4" xfId="20833" xr:uid="{00000000-0005-0000-0000-000079390000}"/>
    <cellStyle name="Notas 11 5 3 3" xfId="9470" xr:uid="{00000000-0005-0000-0000-00007A390000}"/>
    <cellStyle name="Notas 11 5 3 3 2" xfId="24578" xr:uid="{00000000-0005-0000-0000-00007B390000}"/>
    <cellStyle name="Notas 11 5 3 4" xfId="14314" xr:uid="{00000000-0005-0000-0000-00007C390000}"/>
    <cellStyle name="Notas 11 5 3 4 2" xfId="29422" xr:uid="{00000000-0005-0000-0000-00007D390000}"/>
    <cellStyle name="Notas 11 5 3 5" xfId="18196" xr:uid="{00000000-0005-0000-0000-00007E390000}"/>
    <cellStyle name="Notas 11 5 4" xfId="3414" xr:uid="{00000000-0005-0000-0000-00007F390000}"/>
    <cellStyle name="Notas 11 5 4 2" xfId="6051" xr:uid="{00000000-0005-0000-0000-000080390000}"/>
    <cellStyle name="Notas 11 5 4 2 2" xfId="12362" xr:uid="{00000000-0005-0000-0000-000081390000}"/>
    <cellStyle name="Notas 11 5 4 2 2 2" xfId="27470" xr:uid="{00000000-0005-0000-0000-000082390000}"/>
    <cellStyle name="Notas 11 5 4 2 3" xfId="9210" xr:uid="{00000000-0005-0000-0000-000083390000}"/>
    <cellStyle name="Notas 11 5 4 2 3 2" xfId="24318" xr:uid="{00000000-0005-0000-0000-000084390000}"/>
    <cellStyle name="Notas 11 5 4 2 4" xfId="21159" xr:uid="{00000000-0005-0000-0000-000085390000}"/>
    <cellStyle name="Notas 11 5 4 3" xfId="9796" xr:uid="{00000000-0005-0000-0000-000086390000}"/>
    <cellStyle name="Notas 11 5 4 3 2" xfId="24904" xr:uid="{00000000-0005-0000-0000-000087390000}"/>
    <cellStyle name="Notas 11 5 4 4" xfId="7882" xr:uid="{00000000-0005-0000-0000-000088390000}"/>
    <cellStyle name="Notas 11 5 4 4 2" xfId="22990" xr:uid="{00000000-0005-0000-0000-000089390000}"/>
    <cellStyle name="Notas 11 5 4 5" xfId="18522" xr:uid="{00000000-0005-0000-0000-00008A390000}"/>
    <cellStyle name="Notas 11 5 5" xfId="3720" xr:uid="{00000000-0005-0000-0000-00008B390000}"/>
    <cellStyle name="Notas 11 5 5 2" xfId="6357" xr:uid="{00000000-0005-0000-0000-00008C390000}"/>
    <cellStyle name="Notas 11 5 5 2 2" xfId="12668" xr:uid="{00000000-0005-0000-0000-00008D390000}"/>
    <cellStyle name="Notas 11 5 5 2 2 2" xfId="27776" xr:uid="{00000000-0005-0000-0000-00008E390000}"/>
    <cellStyle name="Notas 11 5 5 2 3" xfId="15264" xr:uid="{00000000-0005-0000-0000-00008F390000}"/>
    <cellStyle name="Notas 11 5 5 2 3 2" xfId="30372" xr:uid="{00000000-0005-0000-0000-000090390000}"/>
    <cellStyle name="Notas 11 5 5 2 4" xfId="21465" xr:uid="{00000000-0005-0000-0000-000091390000}"/>
    <cellStyle name="Notas 11 5 5 3" xfId="10102" xr:uid="{00000000-0005-0000-0000-000092390000}"/>
    <cellStyle name="Notas 11 5 5 3 2" xfId="25210" xr:uid="{00000000-0005-0000-0000-000093390000}"/>
    <cellStyle name="Notas 11 5 5 4" xfId="16381" xr:uid="{00000000-0005-0000-0000-000094390000}"/>
    <cellStyle name="Notas 11 5 5 4 2" xfId="31489" xr:uid="{00000000-0005-0000-0000-000095390000}"/>
    <cellStyle name="Notas 11 5 5 5" xfId="18828" xr:uid="{00000000-0005-0000-0000-000096390000}"/>
    <cellStyle name="Notas 11 5 6" xfId="4095" xr:uid="{00000000-0005-0000-0000-000097390000}"/>
    <cellStyle name="Notas 11 5 6 2" xfId="6732" xr:uid="{00000000-0005-0000-0000-000098390000}"/>
    <cellStyle name="Notas 11 5 6 2 2" xfId="13043" xr:uid="{00000000-0005-0000-0000-000099390000}"/>
    <cellStyle name="Notas 11 5 6 2 2 2" xfId="28151" xr:uid="{00000000-0005-0000-0000-00009A390000}"/>
    <cellStyle name="Notas 11 5 6 2 3" xfId="16719" xr:uid="{00000000-0005-0000-0000-00009B390000}"/>
    <cellStyle name="Notas 11 5 6 2 3 2" xfId="31827" xr:uid="{00000000-0005-0000-0000-00009C390000}"/>
    <cellStyle name="Notas 11 5 6 2 4" xfId="21840" xr:uid="{00000000-0005-0000-0000-00009D390000}"/>
    <cellStyle name="Notas 11 5 6 3" xfId="10477" xr:uid="{00000000-0005-0000-0000-00009E390000}"/>
    <cellStyle name="Notas 11 5 6 3 2" xfId="25585" xr:uid="{00000000-0005-0000-0000-00009F390000}"/>
    <cellStyle name="Notas 11 5 6 4" xfId="8246" xr:uid="{00000000-0005-0000-0000-0000A0390000}"/>
    <cellStyle name="Notas 11 5 6 4 2" xfId="23354" xr:uid="{00000000-0005-0000-0000-0000A1390000}"/>
    <cellStyle name="Notas 11 5 6 5" xfId="19203" xr:uid="{00000000-0005-0000-0000-0000A2390000}"/>
    <cellStyle name="Notas 11 5 7" xfId="4377" xr:uid="{00000000-0005-0000-0000-0000A3390000}"/>
    <cellStyle name="Notas 11 5 7 2" xfId="7014" xr:uid="{00000000-0005-0000-0000-0000A4390000}"/>
    <cellStyle name="Notas 11 5 7 2 2" xfId="13325" xr:uid="{00000000-0005-0000-0000-0000A5390000}"/>
    <cellStyle name="Notas 11 5 7 2 2 2" xfId="28433" xr:uid="{00000000-0005-0000-0000-0000A6390000}"/>
    <cellStyle name="Notas 11 5 7 2 3" xfId="16989" xr:uid="{00000000-0005-0000-0000-0000A7390000}"/>
    <cellStyle name="Notas 11 5 7 2 3 2" xfId="32097" xr:uid="{00000000-0005-0000-0000-0000A8390000}"/>
    <cellStyle name="Notas 11 5 7 2 4" xfId="22122" xr:uid="{00000000-0005-0000-0000-0000A9390000}"/>
    <cellStyle name="Notas 11 5 7 3" xfId="10759" xr:uid="{00000000-0005-0000-0000-0000AA390000}"/>
    <cellStyle name="Notas 11 5 7 3 2" xfId="25867" xr:uid="{00000000-0005-0000-0000-0000AB390000}"/>
    <cellStyle name="Notas 11 5 7 4" xfId="9225" xr:uid="{00000000-0005-0000-0000-0000AC390000}"/>
    <cellStyle name="Notas 11 5 7 4 2" xfId="24333" xr:uid="{00000000-0005-0000-0000-0000AD390000}"/>
    <cellStyle name="Notas 11 5 7 5" xfId="19485" xr:uid="{00000000-0005-0000-0000-0000AE390000}"/>
    <cellStyle name="Notas 11 5 8" xfId="4660" xr:uid="{00000000-0005-0000-0000-0000AF390000}"/>
    <cellStyle name="Notas 11 5 8 2" xfId="11042" xr:uid="{00000000-0005-0000-0000-0000B0390000}"/>
    <cellStyle name="Notas 11 5 8 2 2" xfId="26150" xr:uid="{00000000-0005-0000-0000-0000B1390000}"/>
    <cellStyle name="Notas 11 5 8 3" xfId="14092" xr:uid="{00000000-0005-0000-0000-0000B2390000}"/>
    <cellStyle name="Notas 11 5 8 3 2" xfId="29200" xr:uid="{00000000-0005-0000-0000-0000B3390000}"/>
    <cellStyle name="Notas 11 5 8 4" xfId="19768" xr:uid="{00000000-0005-0000-0000-0000B4390000}"/>
    <cellStyle name="Notas 11 5 9" xfId="8521" xr:uid="{00000000-0005-0000-0000-0000B5390000}"/>
    <cellStyle name="Notas 11 5 9 2" xfId="23629" xr:uid="{00000000-0005-0000-0000-0000B6390000}"/>
    <cellStyle name="Notas 12" xfId="1450" xr:uid="{00000000-0005-0000-0000-0000B7390000}"/>
    <cellStyle name="Notas 12 2" xfId="1905" xr:uid="{00000000-0005-0000-0000-0000B8390000}"/>
    <cellStyle name="Notas 12 2 10" xfId="14339" xr:uid="{00000000-0005-0000-0000-0000B9390000}"/>
    <cellStyle name="Notas 12 2 10 2" xfId="29447" xr:uid="{00000000-0005-0000-0000-0000BA390000}"/>
    <cellStyle name="Notas 12 2 11" xfId="15958" xr:uid="{00000000-0005-0000-0000-0000BB390000}"/>
    <cellStyle name="Notas 12 2 11 2" xfId="31066" xr:uid="{00000000-0005-0000-0000-0000BC390000}"/>
    <cellStyle name="Notas 12 2 12" xfId="17130" xr:uid="{00000000-0005-0000-0000-0000BD390000}"/>
    <cellStyle name="Notas 12 2 2" xfId="2465" xr:uid="{00000000-0005-0000-0000-0000BE390000}"/>
    <cellStyle name="Notas 12 2 2 2" xfId="5102" xr:uid="{00000000-0005-0000-0000-0000BF390000}"/>
    <cellStyle name="Notas 12 2 2 2 2" xfId="11466" xr:uid="{00000000-0005-0000-0000-0000C0390000}"/>
    <cellStyle name="Notas 12 2 2 2 2 2" xfId="26574" xr:uid="{00000000-0005-0000-0000-0000C1390000}"/>
    <cellStyle name="Notas 12 2 2 2 3" xfId="14556" xr:uid="{00000000-0005-0000-0000-0000C2390000}"/>
    <cellStyle name="Notas 12 2 2 2 3 2" xfId="29664" xr:uid="{00000000-0005-0000-0000-0000C3390000}"/>
    <cellStyle name="Notas 12 2 2 2 4" xfId="20210" xr:uid="{00000000-0005-0000-0000-0000C4390000}"/>
    <cellStyle name="Notas 12 2 2 3" xfId="8932" xr:uid="{00000000-0005-0000-0000-0000C5390000}"/>
    <cellStyle name="Notas 12 2 2 3 2" xfId="24040" xr:uid="{00000000-0005-0000-0000-0000C6390000}"/>
    <cellStyle name="Notas 12 2 3" xfId="2681" xr:uid="{00000000-0005-0000-0000-0000C7390000}"/>
    <cellStyle name="Notas 12 2 3 2" xfId="5318" xr:uid="{00000000-0005-0000-0000-0000C8390000}"/>
    <cellStyle name="Notas 12 2 3 2 2" xfId="7646" xr:uid="{00000000-0005-0000-0000-0000C9390000}"/>
    <cellStyle name="Notas 12 2 3 2 2 2" xfId="22754" xr:uid="{00000000-0005-0000-0000-0000CA390000}"/>
    <cellStyle name="Notas 12 2 3 2 3" xfId="20426" xr:uid="{00000000-0005-0000-0000-0000CB390000}"/>
    <cellStyle name="Notas 12 2 3 3" xfId="14408" xr:uid="{00000000-0005-0000-0000-0000CC390000}"/>
    <cellStyle name="Notas 12 2 3 3 2" xfId="29516" xr:uid="{00000000-0005-0000-0000-0000CD390000}"/>
    <cellStyle name="Notas 12 2 3 4" xfId="17789" xr:uid="{00000000-0005-0000-0000-0000CE390000}"/>
    <cellStyle name="Notas 12 2 4" xfId="2984" xr:uid="{00000000-0005-0000-0000-0000CF390000}"/>
    <cellStyle name="Notas 12 2 4 2" xfId="5621" xr:uid="{00000000-0005-0000-0000-0000D0390000}"/>
    <cellStyle name="Notas 12 2 4 2 2" xfId="11932" xr:uid="{00000000-0005-0000-0000-0000D1390000}"/>
    <cellStyle name="Notas 12 2 4 2 2 2" xfId="27040" xr:uid="{00000000-0005-0000-0000-0000D2390000}"/>
    <cellStyle name="Notas 12 2 4 2 3" xfId="13844" xr:uid="{00000000-0005-0000-0000-0000D3390000}"/>
    <cellStyle name="Notas 12 2 4 2 3 2" xfId="28952" xr:uid="{00000000-0005-0000-0000-0000D4390000}"/>
    <cellStyle name="Notas 12 2 4 2 4" xfId="20729" xr:uid="{00000000-0005-0000-0000-0000D5390000}"/>
    <cellStyle name="Notas 12 2 4 3" xfId="9366" xr:uid="{00000000-0005-0000-0000-0000D6390000}"/>
    <cellStyle name="Notas 12 2 4 3 2" xfId="24474" xr:uid="{00000000-0005-0000-0000-0000D7390000}"/>
    <cellStyle name="Notas 12 2 4 4" xfId="16298" xr:uid="{00000000-0005-0000-0000-0000D8390000}"/>
    <cellStyle name="Notas 12 2 4 4 2" xfId="31406" xr:uid="{00000000-0005-0000-0000-0000D9390000}"/>
    <cellStyle name="Notas 12 2 4 5" xfId="18092" xr:uid="{00000000-0005-0000-0000-0000DA390000}"/>
    <cellStyle name="Notas 12 2 5" xfId="3310" xr:uid="{00000000-0005-0000-0000-0000DB390000}"/>
    <cellStyle name="Notas 12 2 5 2" xfId="5947" xr:uid="{00000000-0005-0000-0000-0000DC390000}"/>
    <cellStyle name="Notas 12 2 5 2 2" xfId="12258" xr:uid="{00000000-0005-0000-0000-0000DD390000}"/>
    <cellStyle name="Notas 12 2 5 2 2 2" xfId="27366" xr:uid="{00000000-0005-0000-0000-0000DE390000}"/>
    <cellStyle name="Notas 12 2 5 2 3" xfId="13667" xr:uid="{00000000-0005-0000-0000-0000DF390000}"/>
    <cellStyle name="Notas 12 2 5 2 3 2" xfId="28775" xr:uid="{00000000-0005-0000-0000-0000E0390000}"/>
    <cellStyle name="Notas 12 2 5 2 4" xfId="21055" xr:uid="{00000000-0005-0000-0000-0000E1390000}"/>
    <cellStyle name="Notas 12 2 5 3" xfId="9692" xr:uid="{00000000-0005-0000-0000-0000E2390000}"/>
    <cellStyle name="Notas 12 2 5 3 2" xfId="24800" xr:uid="{00000000-0005-0000-0000-0000E3390000}"/>
    <cellStyle name="Notas 12 2 5 4" xfId="8227" xr:uid="{00000000-0005-0000-0000-0000E4390000}"/>
    <cellStyle name="Notas 12 2 5 4 2" xfId="23335" xr:uid="{00000000-0005-0000-0000-0000E5390000}"/>
    <cellStyle name="Notas 12 2 5 5" xfId="18418" xr:uid="{00000000-0005-0000-0000-0000E6390000}"/>
    <cellStyle name="Notas 12 2 6" xfId="3616" xr:uid="{00000000-0005-0000-0000-0000E7390000}"/>
    <cellStyle name="Notas 12 2 6 2" xfId="6253" xr:uid="{00000000-0005-0000-0000-0000E8390000}"/>
    <cellStyle name="Notas 12 2 6 2 2" xfId="12564" xr:uid="{00000000-0005-0000-0000-0000E9390000}"/>
    <cellStyle name="Notas 12 2 6 2 2 2" xfId="27672" xr:uid="{00000000-0005-0000-0000-0000EA390000}"/>
    <cellStyle name="Notas 12 2 6 2 3" xfId="7281" xr:uid="{00000000-0005-0000-0000-0000EB390000}"/>
    <cellStyle name="Notas 12 2 6 2 3 2" xfId="22389" xr:uid="{00000000-0005-0000-0000-0000EC390000}"/>
    <cellStyle name="Notas 12 2 6 2 4" xfId="21361" xr:uid="{00000000-0005-0000-0000-0000ED390000}"/>
    <cellStyle name="Notas 12 2 6 3" xfId="9998" xr:uid="{00000000-0005-0000-0000-0000EE390000}"/>
    <cellStyle name="Notas 12 2 6 3 2" xfId="25106" xr:uid="{00000000-0005-0000-0000-0000EF390000}"/>
    <cellStyle name="Notas 12 2 6 4" xfId="16172" xr:uid="{00000000-0005-0000-0000-0000F0390000}"/>
    <cellStyle name="Notas 12 2 6 4 2" xfId="31280" xr:uid="{00000000-0005-0000-0000-0000F1390000}"/>
    <cellStyle name="Notas 12 2 6 5" xfId="18724" xr:uid="{00000000-0005-0000-0000-0000F2390000}"/>
    <cellStyle name="Notas 12 2 7" xfId="3977" xr:uid="{00000000-0005-0000-0000-0000F3390000}"/>
    <cellStyle name="Notas 12 2 7 2" xfId="6614" xr:uid="{00000000-0005-0000-0000-0000F4390000}"/>
    <cellStyle name="Notas 12 2 7 2 2" xfId="12925" xr:uid="{00000000-0005-0000-0000-0000F5390000}"/>
    <cellStyle name="Notas 12 2 7 2 2 2" xfId="28033" xr:uid="{00000000-0005-0000-0000-0000F6390000}"/>
    <cellStyle name="Notas 12 2 7 2 3" xfId="16615" xr:uid="{00000000-0005-0000-0000-0000F7390000}"/>
    <cellStyle name="Notas 12 2 7 2 3 2" xfId="31723" xr:uid="{00000000-0005-0000-0000-0000F8390000}"/>
    <cellStyle name="Notas 12 2 7 2 4" xfId="21722" xr:uid="{00000000-0005-0000-0000-0000F9390000}"/>
    <cellStyle name="Notas 12 2 7 3" xfId="10359" xr:uid="{00000000-0005-0000-0000-0000FA390000}"/>
    <cellStyle name="Notas 12 2 7 3 2" xfId="25467" xr:uid="{00000000-0005-0000-0000-0000FB390000}"/>
    <cellStyle name="Notas 12 2 7 4" xfId="15224" xr:uid="{00000000-0005-0000-0000-0000FC390000}"/>
    <cellStyle name="Notas 12 2 7 4 2" xfId="30332" xr:uid="{00000000-0005-0000-0000-0000FD390000}"/>
    <cellStyle name="Notas 12 2 7 5" xfId="19085" xr:uid="{00000000-0005-0000-0000-0000FE390000}"/>
    <cellStyle name="Notas 12 2 8" xfId="4542" xr:uid="{00000000-0005-0000-0000-0000FF390000}"/>
    <cellStyle name="Notas 12 2 8 2" xfId="10924" xr:uid="{00000000-0005-0000-0000-0000003A0000}"/>
    <cellStyle name="Notas 12 2 8 2 2" xfId="26032" xr:uid="{00000000-0005-0000-0000-0000013A0000}"/>
    <cellStyle name="Notas 12 2 8 3" xfId="15755" xr:uid="{00000000-0005-0000-0000-0000023A0000}"/>
    <cellStyle name="Notas 12 2 8 3 2" xfId="30863" xr:uid="{00000000-0005-0000-0000-0000033A0000}"/>
    <cellStyle name="Notas 12 2 8 4" xfId="19650" xr:uid="{00000000-0005-0000-0000-0000043A0000}"/>
    <cellStyle name="Notas 12 2 9" xfId="8406" xr:uid="{00000000-0005-0000-0000-0000053A0000}"/>
    <cellStyle name="Notas 12 2 9 2" xfId="23514" xr:uid="{00000000-0005-0000-0000-0000063A0000}"/>
    <cellStyle name="Notas 12 3" xfId="1892" xr:uid="{00000000-0005-0000-0000-0000073A0000}"/>
    <cellStyle name="Notas 12 3 10" xfId="8393" xr:uid="{00000000-0005-0000-0000-0000083A0000}"/>
    <cellStyle name="Notas 12 3 10 2" xfId="23501" xr:uid="{00000000-0005-0000-0000-0000093A0000}"/>
    <cellStyle name="Notas 12 3 11" xfId="11247" xr:uid="{00000000-0005-0000-0000-00000A3A0000}"/>
    <cellStyle name="Notas 12 3 11 2" xfId="26355" xr:uid="{00000000-0005-0000-0000-00000B3A0000}"/>
    <cellStyle name="Notas 12 3 12" xfId="15474" xr:uid="{00000000-0005-0000-0000-00000C3A0000}"/>
    <cellStyle name="Notas 12 3 12 2" xfId="30582" xr:uid="{00000000-0005-0000-0000-00000D3A0000}"/>
    <cellStyle name="Notas 12 3 13" xfId="17117" xr:uid="{00000000-0005-0000-0000-00000E3A0000}"/>
    <cellStyle name="Notas 12 3 2" xfId="2452" xr:uid="{00000000-0005-0000-0000-00000F3A0000}"/>
    <cellStyle name="Notas 12 3 2 2" xfId="5089" xr:uid="{00000000-0005-0000-0000-0000103A0000}"/>
    <cellStyle name="Notas 12 3 2 2 2" xfId="11453" xr:uid="{00000000-0005-0000-0000-0000113A0000}"/>
    <cellStyle name="Notas 12 3 2 2 2 2" xfId="26561" xr:uid="{00000000-0005-0000-0000-0000123A0000}"/>
    <cellStyle name="Notas 12 3 2 2 3" xfId="7655" xr:uid="{00000000-0005-0000-0000-0000133A0000}"/>
    <cellStyle name="Notas 12 3 2 2 3 2" xfId="22763" xr:uid="{00000000-0005-0000-0000-0000143A0000}"/>
    <cellStyle name="Notas 12 3 2 2 4" xfId="20197" xr:uid="{00000000-0005-0000-0000-0000153A0000}"/>
    <cellStyle name="Notas 12 3 2 3" xfId="8919" xr:uid="{00000000-0005-0000-0000-0000163A0000}"/>
    <cellStyle name="Notas 12 3 2 3 2" xfId="24027" xr:uid="{00000000-0005-0000-0000-0000173A0000}"/>
    <cellStyle name="Notas 12 3 2 4" xfId="13646" xr:uid="{00000000-0005-0000-0000-0000183A0000}"/>
    <cellStyle name="Notas 12 3 2 4 2" xfId="28754" xr:uid="{00000000-0005-0000-0000-0000193A0000}"/>
    <cellStyle name="Notas 12 3 2 5" xfId="14645" xr:uid="{00000000-0005-0000-0000-00001A3A0000}"/>
    <cellStyle name="Notas 12 3 2 5 2" xfId="29753" xr:uid="{00000000-0005-0000-0000-00001B3A0000}"/>
    <cellStyle name="Notas 12 3 2 6" xfId="17626" xr:uid="{00000000-0005-0000-0000-00001C3A0000}"/>
    <cellStyle name="Notas 12 3 3" xfId="2668" xr:uid="{00000000-0005-0000-0000-00001D3A0000}"/>
    <cellStyle name="Notas 12 3 3 2" xfId="5305" xr:uid="{00000000-0005-0000-0000-00001E3A0000}"/>
    <cellStyle name="Notas 12 3 3 2 2" xfId="9149" xr:uid="{00000000-0005-0000-0000-00001F3A0000}"/>
    <cellStyle name="Notas 12 3 3 2 2 2" xfId="24257" xr:uid="{00000000-0005-0000-0000-0000203A0000}"/>
    <cellStyle name="Notas 12 3 3 2 3" xfId="20413" xr:uid="{00000000-0005-0000-0000-0000213A0000}"/>
    <cellStyle name="Notas 12 3 3 3" xfId="14718" xr:uid="{00000000-0005-0000-0000-0000223A0000}"/>
    <cellStyle name="Notas 12 3 3 3 2" xfId="29826" xr:uid="{00000000-0005-0000-0000-0000233A0000}"/>
    <cellStyle name="Notas 12 3 3 4" xfId="17776" xr:uid="{00000000-0005-0000-0000-0000243A0000}"/>
    <cellStyle name="Notas 12 3 4" xfId="2971" xr:uid="{00000000-0005-0000-0000-0000253A0000}"/>
    <cellStyle name="Notas 12 3 4 2" xfId="5608" xr:uid="{00000000-0005-0000-0000-0000263A0000}"/>
    <cellStyle name="Notas 12 3 4 2 2" xfId="11919" xr:uid="{00000000-0005-0000-0000-0000273A0000}"/>
    <cellStyle name="Notas 12 3 4 2 2 2" xfId="27027" xr:uid="{00000000-0005-0000-0000-0000283A0000}"/>
    <cellStyle name="Notas 12 3 4 2 3" xfId="13814" xr:uid="{00000000-0005-0000-0000-0000293A0000}"/>
    <cellStyle name="Notas 12 3 4 2 3 2" xfId="28922" xr:uid="{00000000-0005-0000-0000-00002A3A0000}"/>
    <cellStyle name="Notas 12 3 4 2 4" xfId="20716" xr:uid="{00000000-0005-0000-0000-00002B3A0000}"/>
    <cellStyle name="Notas 12 3 4 3" xfId="9353" xr:uid="{00000000-0005-0000-0000-00002C3A0000}"/>
    <cellStyle name="Notas 12 3 4 3 2" xfId="24461" xr:uid="{00000000-0005-0000-0000-00002D3A0000}"/>
    <cellStyle name="Notas 12 3 4 4" xfId="13530" xr:uid="{00000000-0005-0000-0000-00002E3A0000}"/>
    <cellStyle name="Notas 12 3 4 4 2" xfId="28638" xr:uid="{00000000-0005-0000-0000-00002F3A0000}"/>
    <cellStyle name="Notas 12 3 4 5" xfId="18079" xr:uid="{00000000-0005-0000-0000-0000303A0000}"/>
    <cellStyle name="Notas 12 3 5" xfId="3297" xr:uid="{00000000-0005-0000-0000-0000313A0000}"/>
    <cellStyle name="Notas 12 3 5 2" xfId="5934" xr:uid="{00000000-0005-0000-0000-0000323A0000}"/>
    <cellStyle name="Notas 12 3 5 2 2" xfId="12245" xr:uid="{00000000-0005-0000-0000-0000333A0000}"/>
    <cellStyle name="Notas 12 3 5 2 2 2" xfId="27353" xr:uid="{00000000-0005-0000-0000-0000343A0000}"/>
    <cellStyle name="Notas 12 3 5 2 3" xfId="7462" xr:uid="{00000000-0005-0000-0000-0000353A0000}"/>
    <cellStyle name="Notas 12 3 5 2 3 2" xfId="22570" xr:uid="{00000000-0005-0000-0000-0000363A0000}"/>
    <cellStyle name="Notas 12 3 5 2 4" xfId="21042" xr:uid="{00000000-0005-0000-0000-0000373A0000}"/>
    <cellStyle name="Notas 12 3 5 3" xfId="9679" xr:uid="{00000000-0005-0000-0000-0000383A0000}"/>
    <cellStyle name="Notas 12 3 5 3 2" xfId="24787" xr:uid="{00000000-0005-0000-0000-0000393A0000}"/>
    <cellStyle name="Notas 12 3 5 4" xfId="13711" xr:uid="{00000000-0005-0000-0000-00003A3A0000}"/>
    <cellStyle name="Notas 12 3 5 4 2" xfId="28819" xr:uid="{00000000-0005-0000-0000-00003B3A0000}"/>
    <cellStyle name="Notas 12 3 5 5" xfId="18405" xr:uid="{00000000-0005-0000-0000-00003C3A0000}"/>
    <cellStyle name="Notas 12 3 6" xfId="3603" xr:uid="{00000000-0005-0000-0000-00003D3A0000}"/>
    <cellStyle name="Notas 12 3 6 2" xfId="6240" xr:uid="{00000000-0005-0000-0000-00003E3A0000}"/>
    <cellStyle name="Notas 12 3 6 2 2" xfId="12551" xr:uid="{00000000-0005-0000-0000-00003F3A0000}"/>
    <cellStyle name="Notas 12 3 6 2 2 2" xfId="27659" xr:uid="{00000000-0005-0000-0000-0000403A0000}"/>
    <cellStyle name="Notas 12 3 6 2 3" xfId="11243" xr:uid="{00000000-0005-0000-0000-0000413A0000}"/>
    <cellStyle name="Notas 12 3 6 2 3 2" xfId="26351" xr:uid="{00000000-0005-0000-0000-0000423A0000}"/>
    <cellStyle name="Notas 12 3 6 2 4" xfId="21348" xr:uid="{00000000-0005-0000-0000-0000433A0000}"/>
    <cellStyle name="Notas 12 3 6 3" xfId="9985" xr:uid="{00000000-0005-0000-0000-0000443A0000}"/>
    <cellStyle name="Notas 12 3 6 3 2" xfId="25093" xr:uid="{00000000-0005-0000-0000-0000453A0000}"/>
    <cellStyle name="Notas 12 3 6 4" xfId="7161" xr:uid="{00000000-0005-0000-0000-0000463A0000}"/>
    <cellStyle name="Notas 12 3 6 4 2" xfId="22269" xr:uid="{00000000-0005-0000-0000-0000473A0000}"/>
    <cellStyle name="Notas 12 3 6 5" xfId="18711" xr:uid="{00000000-0005-0000-0000-0000483A0000}"/>
    <cellStyle name="Notas 12 3 7" xfId="3964" xr:uid="{00000000-0005-0000-0000-0000493A0000}"/>
    <cellStyle name="Notas 12 3 7 2" xfId="6601" xr:uid="{00000000-0005-0000-0000-00004A3A0000}"/>
    <cellStyle name="Notas 12 3 7 2 2" xfId="12912" xr:uid="{00000000-0005-0000-0000-00004B3A0000}"/>
    <cellStyle name="Notas 12 3 7 2 2 2" xfId="28020" xr:uid="{00000000-0005-0000-0000-00004C3A0000}"/>
    <cellStyle name="Notas 12 3 7 2 3" xfId="16602" xr:uid="{00000000-0005-0000-0000-00004D3A0000}"/>
    <cellStyle name="Notas 12 3 7 2 3 2" xfId="31710" xr:uid="{00000000-0005-0000-0000-00004E3A0000}"/>
    <cellStyle name="Notas 12 3 7 2 4" xfId="21709" xr:uid="{00000000-0005-0000-0000-00004F3A0000}"/>
    <cellStyle name="Notas 12 3 7 3" xfId="10346" xr:uid="{00000000-0005-0000-0000-0000503A0000}"/>
    <cellStyle name="Notas 12 3 7 3 2" xfId="25454" xr:uid="{00000000-0005-0000-0000-0000513A0000}"/>
    <cellStyle name="Notas 12 3 7 4" xfId="14153" xr:uid="{00000000-0005-0000-0000-0000523A0000}"/>
    <cellStyle name="Notas 12 3 7 4 2" xfId="29261" xr:uid="{00000000-0005-0000-0000-0000533A0000}"/>
    <cellStyle name="Notas 12 3 7 5" xfId="19072" xr:uid="{00000000-0005-0000-0000-0000543A0000}"/>
    <cellStyle name="Notas 12 3 8" xfId="4296" xr:uid="{00000000-0005-0000-0000-0000553A0000}"/>
    <cellStyle name="Notas 12 3 8 2" xfId="6933" xr:uid="{00000000-0005-0000-0000-0000563A0000}"/>
    <cellStyle name="Notas 12 3 8 2 2" xfId="13244" xr:uid="{00000000-0005-0000-0000-0000573A0000}"/>
    <cellStyle name="Notas 12 3 8 2 2 2" xfId="28352" xr:uid="{00000000-0005-0000-0000-0000583A0000}"/>
    <cellStyle name="Notas 12 3 8 2 3" xfId="16908" xr:uid="{00000000-0005-0000-0000-0000593A0000}"/>
    <cellStyle name="Notas 12 3 8 2 3 2" xfId="32016" xr:uid="{00000000-0005-0000-0000-00005A3A0000}"/>
    <cellStyle name="Notas 12 3 8 2 4" xfId="22041" xr:uid="{00000000-0005-0000-0000-00005B3A0000}"/>
    <cellStyle name="Notas 12 3 8 3" xfId="10678" xr:uid="{00000000-0005-0000-0000-00005C3A0000}"/>
    <cellStyle name="Notas 12 3 8 3 2" xfId="25786" xr:uid="{00000000-0005-0000-0000-00005D3A0000}"/>
    <cellStyle name="Notas 12 3 8 4" xfId="15691" xr:uid="{00000000-0005-0000-0000-00005E3A0000}"/>
    <cellStyle name="Notas 12 3 8 4 2" xfId="30799" xr:uid="{00000000-0005-0000-0000-00005F3A0000}"/>
    <cellStyle name="Notas 12 3 8 5" xfId="19404" xr:uid="{00000000-0005-0000-0000-0000603A0000}"/>
    <cellStyle name="Notas 12 3 9" xfId="4529" xr:uid="{00000000-0005-0000-0000-0000613A0000}"/>
    <cellStyle name="Notas 12 3 9 2" xfId="10911" xr:uid="{00000000-0005-0000-0000-0000623A0000}"/>
    <cellStyle name="Notas 12 3 9 2 2" xfId="26019" xr:uid="{00000000-0005-0000-0000-0000633A0000}"/>
    <cellStyle name="Notas 12 3 9 3" xfId="7591" xr:uid="{00000000-0005-0000-0000-0000643A0000}"/>
    <cellStyle name="Notas 12 3 9 3 2" xfId="22699" xr:uid="{00000000-0005-0000-0000-0000653A0000}"/>
    <cellStyle name="Notas 12 3 9 4" xfId="19637" xr:uid="{00000000-0005-0000-0000-0000663A0000}"/>
    <cellStyle name="Notas 12 4" xfId="2102" xr:uid="{00000000-0005-0000-0000-0000673A0000}"/>
    <cellStyle name="Notas 12 4 10" xfId="8600" xr:uid="{00000000-0005-0000-0000-0000683A0000}"/>
    <cellStyle name="Notas 12 4 10 2" xfId="23708" xr:uid="{00000000-0005-0000-0000-0000693A0000}"/>
    <cellStyle name="Notas 12 4 11" xfId="14528" xr:uid="{00000000-0005-0000-0000-00006A3A0000}"/>
    <cellStyle name="Notas 12 4 11 2" xfId="29636" xr:uid="{00000000-0005-0000-0000-00006B3A0000}"/>
    <cellStyle name="Notas 12 4 12" xfId="14619" xr:uid="{00000000-0005-0000-0000-00006C3A0000}"/>
    <cellStyle name="Notas 12 4 12 2" xfId="29727" xr:uid="{00000000-0005-0000-0000-00006D3A0000}"/>
    <cellStyle name="Notas 12 4 13" xfId="17327" xr:uid="{00000000-0005-0000-0000-00006E3A0000}"/>
    <cellStyle name="Notas 12 4 2" xfId="2592" xr:uid="{00000000-0005-0000-0000-00006F3A0000}"/>
    <cellStyle name="Notas 12 4 2 2" xfId="5229" xr:uid="{00000000-0005-0000-0000-0000703A0000}"/>
    <cellStyle name="Notas 12 4 2 2 2" xfId="11593" xr:uid="{00000000-0005-0000-0000-0000713A0000}"/>
    <cellStyle name="Notas 12 4 2 2 2 2" xfId="26701" xr:uid="{00000000-0005-0000-0000-0000723A0000}"/>
    <cellStyle name="Notas 12 4 2 2 3" xfId="7940" xr:uid="{00000000-0005-0000-0000-0000733A0000}"/>
    <cellStyle name="Notas 12 4 2 2 3 2" xfId="23048" xr:uid="{00000000-0005-0000-0000-0000743A0000}"/>
    <cellStyle name="Notas 12 4 2 2 4" xfId="20337" xr:uid="{00000000-0005-0000-0000-0000753A0000}"/>
    <cellStyle name="Notas 12 4 2 3" xfId="9059" xr:uid="{00000000-0005-0000-0000-0000763A0000}"/>
    <cellStyle name="Notas 12 4 2 3 2" xfId="24167" xr:uid="{00000000-0005-0000-0000-0000773A0000}"/>
    <cellStyle name="Notas 12 4 2 4" xfId="15362" xr:uid="{00000000-0005-0000-0000-0000783A0000}"/>
    <cellStyle name="Notas 12 4 2 4 2" xfId="30470" xr:uid="{00000000-0005-0000-0000-0000793A0000}"/>
    <cellStyle name="Notas 12 4 2 5" xfId="9298" xr:uid="{00000000-0005-0000-0000-00007A3A0000}"/>
    <cellStyle name="Notas 12 4 2 5 2" xfId="24406" xr:uid="{00000000-0005-0000-0000-00007B3A0000}"/>
    <cellStyle name="Notas 12 4 2 6" xfId="17700" xr:uid="{00000000-0005-0000-0000-00007C3A0000}"/>
    <cellStyle name="Notas 12 4 3" xfId="2857" xr:uid="{00000000-0005-0000-0000-00007D3A0000}"/>
    <cellStyle name="Notas 12 4 3 2" xfId="5494" xr:uid="{00000000-0005-0000-0000-00007E3A0000}"/>
    <cellStyle name="Notas 12 4 3 2 2" xfId="15539" xr:uid="{00000000-0005-0000-0000-00007F3A0000}"/>
    <cellStyle name="Notas 12 4 3 2 2 2" xfId="30647" xr:uid="{00000000-0005-0000-0000-0000803A0000}"/>
    <cellStyle name="Notas 12 4 3 2 3" xfId="20602" xr:uid="{00000000-0005-0000-0000-0000813A0000}"/>
    <cellStyle name="Notas 12 4 3 3" xfId="14188" xr:uid="{00000000-0005-0000-0000-0000823A0000}"/>
    <cellStyle name="Notas 12 4 3 3 2" xfId="29296" xr:uid="{00000000-0005-0000-0000-0000833A0000}"/>
    <cellStyle name="Notas 12 4 3 4" xfId="17965" xr:uid="{00000000-0005-0000-0000-0000843A0000}"/>
    <cellStyle name="Notas 12 4 4" xfId="3160" xr:uid="{00000000-0005-0000-0000-0000853A0000}"/>
    <cellStyle name="Notas 12 4 4 2" xfId="5797" xr:uid="{00000000-0005-0000-0000-0000863A0000}"/>
    <cellStyle name="Notas 12 4 4 2 2" xfId="12108" xr:uid="{00000000-0005-0000-0000-0000873A0000}"/>
    <cellStyle name="Notas 12 4 4 2 2 2" xfId="27216" xr:uid="{00000000-0005-0000-0000-0000883A0000}"/>
    <cellStyle name="Notas 12 4 4 2 3" xfId="15223" xr:uid="{00000000-0005-0000-0000-0000893A0000}"/>
    <cellStyle name="Notas 12 4 4 2 3 2" xfId="30331" xr:uid="{00000000-0005-0000-0000-00008A3A0000}"/>
    <cellStyle name="Notas 12 4 4 2 4" xfId="20905" xr:uid="{00000000-0005-0000-0000-00008B3A0000}"/>
    <cellStyle name="Notas 12 4 4 3" xfId="9542" xr:uid="{00000000-0005-0000-0000-00008C3A0000}"/>
    <cellStyle name="Notas 12 4 4 3 2" xfId="24650" xr:uid="{00000000-0005-0000-0000-00008D3A0000}"/>
    <cellStyle name="Notas 12 4 4 4" xfId="7578" xr:uid="{00000000-0005-0000-0000-00008E3A0000}"/>
    <cellStyle name="Notas 12 4 4 4 2" xfId="22686" xr:uid="{00000000-0005-0000-0000-00008F3A0000}"/>
    <cellStyle name="Notas 12 4 4 5" xfId="18268" xr:uid="{00000000-0005-0000-0000-0000903A0000}"/>
    <cellStyle name="Notas 12 4 5" xfId="3486" xr:uid="{00000000-0005-0000-0000-0000913A0000}"/>
    <cellStyle name="Notas 12 4 5 2" xfId="6123" xr:uid="{00000000-0005-0000-0000-0000923A0000}"/>
    <cellStyle name="Notas 12 4 5 2 2" xfId="12434" xr:uid="{00000000-0005-0000-0000-0000933A0000}"/>
    <cellStyle name="Notas 12 4 5 2 2 2" xfId="27542" xr:uid="{00000000-0005-0000-0000-0000943A0000}"/>
    <cellStyle name="Notas 12 4 5 2 3" xfId="15268" xr:uid="{00000000-0005-0000-0000-0000953A0000}"/>
    <cellStyle name="Notas 12 4 5 2 3 2" xfId="30376" xr:uid="{00000000-0005-0000-0000-0000963A0000}"/>
    <cellStyle name="Notas 12 4 5 2 4" xfId="21231" xr:uid="{00000000-0005-0000-0000-0000973A0000}"/>
    <cellStyle name="Notas 12 4 5 3" xfId="9868" xr:uid="{00000000-0005-0000-0000-0000983A0000}"/>
    <cellStyle name="Notas 12 4 5 3 2" xfId="24976" xr:uid="{00000000-0005-0000-0000-0000993A0000}"/>
    <cellStyle name="Notas 12 4 5 4" xfId="9200" xr:uid="{00000000-0005-0000-0000-00009A3A0000}"/>
    <cellStyle name="Notas 12 4 5 4 2" xfId="24308" xr:uid="{00000000-0005-0000-0000-00009B3A0000}"/>
    <cellStyle name="Notas 12 4 5 5" xfId="18594" xr:uid="{00000000-0005-0000-0000-00009C3A0000}"/>
    <cellStyle name="Notas 12 4 6" xfId="3792" xr:uid="{00000000-0005-0000-0000-00009D3A0000}"/>
    <cellStyle name="Notas 12 4 6 2" xfId="6429" xr:uid="{00000000-0005-0000-0000-00009E3A0000}"/>
    <cellStyle name="Notas 12 4 6 2 2" xfId="12740" xr:uid="{00000000-0005-0000-0000-00009F3A0000}"/>
    <cellStyle name="Notas 12 4 6 2 2 2" xfId="27848" xr:uid="{00000000-0005-0000-0000-0000A03A0000}"/>
    <cellStyle name="Notas 12 4 6 2 3" xfId="15795" xr:uid="{00000000-0005-0000-0000-0000A13A0000}"/>
    <cellStyle name="Notas 12 4 6 2 3 2" xfId="30903" xr:uid="{00000000-0005-0000-0000-0000A23A0000}"/>
    <cellStyle name="Notas 12 4 6 2 4" xfId="21537" xr:uid="{00000000-0005-0000-0000-0000A33A0000}"/>
    <cellStyle name="Notas 12 4 6 3" xfId="10174" xr:uid="{00000000-0005-0000-0000-0000A43A0000}"/>
    <cellStyle name="Notas 12 4 6 3 2" xfId="25282" xr:uid="{00000000-0005-0000-0000-0000A53A0000}"/>
    <cellStyle name="Notas 12 4 6 4" xfId="14878" xr:uid="{00000000-0005-0000-0000-0000A63A0000}"/>
    <cellStyle name="Notas 12 4 6 4 2" xfId="29986" xr:uid="{00000000-0005-0000-0000-0000A73A0000}"/>
    <cellStyle name="Notas 12 4 6 5" xfId="18900" xr:uid="{00000000-0005-0000-0000-0000A83A0000}"/>
    <cellStyle name="Notas 12 4 7" xfId="4174" xr:uid="{00000000-0005-0000-0000-0000A93A0000}"/>
    <cellStyle name="Notas 12 4 7 2" xfId="6811" xr:uid="{00000000-0005-0000-0000-0000AA3A0000}"/>
    <cellStyle name="Notas 12 4 7 2 2" xfId="13122" xr:uid="{00000000-0005-0000-0000-0000AB3A0000}"/>
    <cellStyle name="Notas 12 4 7 2 2 2" xfId="28230" xr:uid="{00000000-0005-0000-0000-0000AC3A0000}"/>
    <cellStyle name="Notas 12 4 7 2 3" xfId="16791" xr:uid="{00000000-0005-0000-0000-0000AD3A0000}"/>
    <cellStyle name="Notas 12 4 7 2 3 2" xfId="31899" xr:uid="{00000000-0005-0000-0000-0000AE3A0000}"/>
    <cellStyle name="Notas 12 4 7 2 4" xfId="21919" xr:uid="{00000000-0005-0000-0000-0000AF3A0000}"/>
    <cellStyle name="Notas 12 4 7 3" xfId="10556" xr:uid="{00000000-0005-0000-0000-0000B03A0000}"/>
    <cellStyle name="Notas 12 4 7 3 2" xfId="25664" xr:uid="{00000000-0005-0000-0000-0000B13A0000}"/>
    <cellStyle name="Notas 12 4 7 4" xfId="14174" xr:uid="{00000000-0005-0000-0000-0000B23A0000}"/>
    <cellStyle name="Notas 12 4 7 4 2" xfId="29282" xr:uid="{00000000-0005-0000-0000-0000B33A0000}"/>
    <cellStyle name="Notas 12 4 7 5" xfId="19282" xr:uid="{00000000-0005-0000-0000-0000B43A0000}"/>
    <cellStyle name="Notas 12 4 8" xfId="4381" xr:uid="{00000000-0005-0000-0000-0000B53A0000}"/>
    <cellStyle name="Notas 12 4 8 2" xfId="7018" xr:uid="{00000000-0005-0000-0000-0000B63A0000}"/>
    <cellStyle name="Notas 12 4 8 2 2" xfId="13329" xr:uid="{00000000-0005-0000-0000-0000B73A0000}"/>
    <cellStyle name="Notas 12 4 8 2 2 2" xfId="28437" xr:uid="{00000000-0005-0000-0000-0000B83A0000}"/>
    <cellStyle name="Notas 12 4 8 2 3" xfId="16993" xr:uid="{00000000-0005-0000-0000-0000B93A0000}"/>
    <cellStyle name="Notas 12 4 8 2 3 2" xfId="32101" xr:uid="{00000000-0005-0000-0000-0000BA3A0000}"/>
    <cellStyle name="Notas 12 4 8 2 4" xfId="22126" xr:uid="{00000000-0005-0000-0000-0000BB3A0000}"/>
    <cellStyle name="Notas 12 4 8 3" xfId="10763" xr:uid="{00000000-0005-0000-0000-0000BC3A0000}"/>
    <cellStyle name="Notas 12 4 8 3 2" xfId="25871" xr:uid="{00000000-0005-0000-0000-0000BD3A0000}"/>
    <cellStyle name="Notas 12 4 8 4" xfId="16054" xr:uid="{00000000-0005-0000-0000-0000BE3A0000}"/>
    <cellStyle name="Notas 12 4 8 4 2" xfId="31162" xr:uid="{00000000-0005-0000-0000-0000BF3A0000}"/>
    <cellStyle name="Notas 12 4 8 5" xfId="19489" xr:uid="{00000000-0005-0000-0000-0000C03A0000}"/>
    <cellStyle name="Notas 12 4 9" xfId="4739" xr:uid="{00000000-0005-0000-0000-0000C13A0000}"/>
    <cellStyle name="Notas 12 4 9 2" xfId="11121" xr:uid="{00000000-0005-0000-0000-0000C23A0000}"/>
    <cellStyle name="Notas 12 4 9 2 2" xfId="26229" xr:uid="{00000000-0005-0000-0000-0000C33A0000}"/>
    <cellStyle name="Notas 12 4 9 3" xfId="8172" xr:uid="{00000000-0005-0000-0000-0000C43A0000}"/>
    <cellStyle name="Notas 12 4 9 3 2" xfId="23280" xr:uid="{00000000-0005-0000-0000-0000C53A0000}"/>
    <cellStyle name="Notas 12 4 9 4" xfId="19847" xr:uid="{00000000-0005-0000-0000-0000C63A0000}"/>
    <cellStyle name="Notas 12 5" xfId="2022" xr:uid="{00000000-0005-0000-0000-0000C73A0000}"/>
    <cellStyle name="Notas 12 5 10" xfId="16332" xr:uid="{00000000-0005-0000-0000-0000C83A0000}"/>
    <cellStyle name="Notas 12 5 10 2" xfId="31440" xr:uid="{00000000-0005-0000-0000-0000C93A0000}"/>
    <cellStyle name="Notas 12 5 11" xfId="9198" xr:uid="{00000000-0005-0000-0000-0000CA3A0000}"/>
    <cellStyle name="Notas 12 5 11 2" xfId="24306" xr:uid="{00000000-0005-0000-0000-0000CB3A0000}"/>
    <cellStyle name="Notas 12 5 12" xfId="17247" xr:uid="{00000000-0005-0000-0000-0000CC3A0000}"/>
    <cellStyle name="Notas 12 5 2" xfId="2784" xr:uid="{00000000-0005-0000-0000-0000CD3A0000}"/>
    <cellStyle name="Notas 12 5 2 2" xfId="5421" xr:uid="{00000000-0005-0000-0000-0000CE3A0000}"/>
    <cellStyle name="Notas 12 5 2 2 2" xfId="14142" xr:uid="{00000000-0005-0000-0000-0000CF3A0000}"/>
    <cellStyle name="Notas 12 5 2 2 2 2" xfId="29250" xr:uid="{00000000-0005-0000-0000-0000D03A0000}"/>
    <cellStyle name="Notas 12 5 2 2 3" xfId="20529" xr:uid="{00000000-0005-0000-0000-0000D13A0000}"/>
    <cellStyle name="Notas 12 5 2 3" xfId="16114" xr:uid="{00000000-0005-0000-0000-0000D23A0000}"/>
    <cellStyle name="Notas 12 5 2 3 2" xfId="31222" xr:uid="{00000000-0005-0000-0000-0000D33A0000}"/>
    <cellStyle name="Notas 12 5 2 4" xfId="17892" xr:uid="{00000000-0005-0000-0000-0000D43A0000}"/>
    <cellStyle name="Notas 12 5 3" xfId="3087" xr:uid="{00000000-0005-0000-0000-0000D53A0000}"/>
    <cellStyle name="Notas 12 5 3 2" xfId="5724" xr:uid="{00000000-0005-0000-0000-0000D63A0000}"/>
    <cellStyle name="Notas 12 5 3 2 2" xfId="12035" xr:uid="{00000000-0005-0000-0000-0000D73A0000}"/>
    <cellStyle name="Notas 12 5 3 2 2 2" xfId="27143" xr:uid="{00000000-0005-0000-0000-0000D83A0000}"/>
    <cellStyle name="Notas 12 5 3 2 3" xfId="15811" xr:uid="{00000000-0005-0000-0000-0000D93A0000}"/>
    <cellStyle name="Notas 12 5 3 2 3 2" xfId="30919" xr:uid="{00000000-0005-0000-0000-0000DA3A0000}"/>
    <cellStyle name="Notas 12 5 3 2 4" xfId="20832" xr:uid="{00000000-0005-0000-0000-0000DB3A0000}"/>
    <cellStyle name="Notas 12 5 3 3" xfId="9469" xr:uid="{00000000-0005-0000-0000-0000DC3A0000}"/>
    <cellStyle name="Notas 12 5 3 3 2" xfId="24577" xr:uid="{00000000-0005-0000-0000-0000DD3A0000}"/>
    <cellStyle name="Notas 12 5 3 4" xfId="15621" xr:uid="{00000000-0005-0000-0000-0000DE3A0000}"/>
    <cellStyle name="Notas 12 5 3 4 2" xfId="30729" xr:uid="{00000000-0005-0000-0000-0000DF3A0000}"/>
    <cellStyle name="Notas 12 5 3 5" xfId="18195" xr:uid="{00000000-0005-0000-0000-0000E03A0000}"/>
    <cellStyle name="Notas 12 5 4" xfId="3413" xr:uid="{00000000-0005-0000-0000-0000E13A0000}"/>
    <cellStyle name="Notas 12 5 4 2" xfId="6050" xr:uid="{00000000-0005-0000-0000-0000E23A0000}"/>
    <cellStyle name="Notas 12 5 4 2 2" xfId="12361" xr:uid="{00000000-0005-0000-0000-0000E33A0000}"/>
    <cellStyle name="Notas 12 5 4 2 2 2" xfId="27469" xr:uid="{00000000-0005-0000-0000-0000E43A0000}"/>
    <cellStyle name="Notas 12 5 4 2 3" xfId="16041" xr:uid="{00000000-0005-0000-0000-0000E53A0000}"/>
    <cellStyle name="Notas 12 5 4 2 3 2" xfId="31149" xr:uid="{00000000-0005-0000-0000-0000E63A0000}"/>
    <cellStyle name="Notas 12 5 4 2 4" xfId="21158" xr:uid="{00000000-0005-0000-0000-0000E73A0000}"/>
    <cellStyle name="Notas 12 5 4 3" xfId="9795" xr:uid="{00000000-0005-0000-0000-0000E83A0000}"/>
    <cellStyle name="Notas 12 5 4 3 2" xfId="24903" xr:uid="{00000000-0005-0000-0000-0000E93A0000}"/>
    <cellStyle name="Notas 12 5 4 4" xfId="14351" xr:uid="{00000000-0005-0000-0000-0000EA3A0000}"/>
    <cellStyle name="Notas 12 5 4 4 2" xfId="29459" xr:uid="{00000000-0005-0000-0000-0000EB3A0000}"/>
    <cellStyle name="Notas 12 5 4 5" xfId="18521" xr:uid="{00000000-0005-0000-0000-0000EC3A0000}"/>
    <cellStyle name="Notas 12 5 5" xfId="3719" xr:uid="{00000000-0005-0000-0000-0000ED3A0000}"/>
    <cellStyle name="Notas 12 5 5 2" xfId="6356" xr:uid="{00000000-0005-0000-0000-0000EE3A0000}"/>
    <cellStyle name="Notas 12 5 5 2 2" xfId="12667" xr:uid="{00000000-0005-0000-0000-0000EF3A0000}"/>
    <cellStyle name="Notas 12 5 5 2 2 2" xfId="27775" xr:uid="{00000000-0005-0000-0000-0000F03A0000}"/>
    <cellStyle name="Notas 12 5 5 2 3" xfId="14548" xr:uid="{00000000-0005-0000-0000-0000F13A0000}"/>
    <cellStyle name="Notas 12 5 5 2 3 2" xfId="29656" xr:uid="{00000000-0005-0000-0000-0000F23A0000}"/>
    <cellStyle name="Notas 12 5 5 2 4" xfId="21464" xr:uid="{00000000-0005-0000-0000-0000F33A0000}"/>
    <cellStyle name="Notas 12 5 5 3" xfId="10101" xr:uid="{00000000-0005-0000-0000-0000F43A0000}"/>
    <cellStyle name="Notas 12 5 5 3 2" xfId="25209" xr:uid="{00000000-0005-0000-0000-0000F53A0000}"/>
    <cellStyle name="Notas 12 5 5 4" xfId="14043" xr:uid="{00000000-0005-0000-0000-0000F63A0000}"/>
    <cellStyle name="Notas 12 5 5 4 2" xfId="29151" xr:uid="{00000000-0005-0000-0000-0000F73A0000}"/>
    <cellStyle name="Notas 12 5 5 5" xfId="18827" xr:uid="{00000000-0005-0000-0000-0000F83A0000}"/>
    <cellStyle name="Notas 12 5 6" xfId="4094" xr:uid="{00000000-0005-0000-0000-0000F93A0000}"/>
    <cellStyle name="Notas 12 5 6 2" xfId="6731" xr:uid="{00000000-0005-0000-0000-0000FA3A0000}"/>
    <cellStyle name="Notas 12 5 6 2 2" xfId="13042" xr:uid="{00000000-0005-0000-0000-0000FB3A0000}"/>
    <cellStyle name="Notas 12 5 6 2 2 2" xfId="28150" xr:uid="{00000000-0005-0000-0000-0000FC3A0000}"/>
    <cellStyle name="Notas 12 5 6 2 3" xfId="16718" xr:uid="{00000000-0005-0000-0000-0000FD3A0000}"/>
    <cellStyle name="Notas 12 5 6 2 3 2" xfId="31826" xr:uid="{00000000-0005-0000-0000-0000FE3A0000}"/>
    <cellStyle name="Notas 12 5 6 2 4" xfId="21839" xr:uid="{00000000-0005-0000-0000-0000FF3A0000}"/>
    <cellStyle name="Notas 12 5 6 3" xfId="10476" xr:uid="{00000000-0005-0000-0000-0000003B0000}"/>
    <cellStyle name="Notas 12 5 6 3 2" xfId="25584" xr:uid="{00000000-0005-0000-0000-0000013B0000}"/>
    <cellStyle name="Notas 12 5 6 4" xfId="15832" xr:uid="{00000000-0005-0000-0000-0000023B0000}"/>
    <cellStyle name="Notas 12 5 6 4 2" xfId="30940" xr:uid="{00000000-0005-0000-0000-0000033B0000}"/>
    <cellStyle name="Notas 12 5 6 5" xfId="19202" xr:uid="{00000000-0005-0000-0000-0000043B0000}"/>
    <cellStyle name="Notas 12 5 7" xfId="4376" xr:uid="{00000000-0005-0000-0000-0000053B0000}"/>
    <cellStyle name="Notas 12 5 7 2" xfId="7013" xr:uid="{00000000-0005-0000-0000-0000063B0000}"/>
    <cellStyle name="Notas 12 5 7 2 2" xfId="13324" xr:uid="{00000000-0005-0000-0000-0000073B0000}"/>
    <cellStyle name="Notas 12 5 7 2 2 2" xfId="28432" xr:uid="{00000000-0005-0000-0000-0000083B0000}"/>
    <cellStyle name="Notas 12 5 7 2 3" xfId="16988" xr:uid="{00000000-0005-0000-0000-0000093B0000}"/>
    <cellStyle name="Notas 12 5 7 2 3 2" xfId="32096" xr:uid="{00000000-0005-0000-0000-00000A3B0000}"/>
    <cellStyle name="Notas 12 5 7 2 4" xfId="22121" xr:uid="{00000000-0005-0000-0000-00000B3B0000}"/>
    <cellStyle name="Notas 12 5 7 3" xfId="10758" xr:uid="{00000000-0005-0000-0000-00000C3B0000}"/>
    <cellStyle name="Notas 12 5 7 3 2" xfId="25866" xr:uid="{00000000-0005-0000-0000-00000D3B0000}"/>
    <cellStyle name="Notas 12 5 7 4" xfId="7951" xr:uid="{00000000-0005-0000-0000-00000E3B0000}"/>
    <cellStyle name="Notas 12 5 7 4 2" xfId="23059" xr:uid="{00000000-0005-0000-0000-00000F3B0000}"/>
    <cellStyle name="Notas 12 5 7 5" xfId="19484" xr:uid="{00000000-0005-0000-0000-0000103B0000}"/>
    <cellStyle name="Notas 12 5 8" xfId="4659" xr:uid="{00000000-0005-0000-0000-0000113B0000}"/>
    <cellStyle name="Notas 12 5 8 2" xfId="11041" xr:uid="{00000000-0005-0000-0000-0000123B0000}"/>
    <cellStyle name="Notas 12 5 8 2 2" xfId="26149" xr:uid="{00000000-0005-0000-0000-0000133B0000}"/>
    <cellStyle name="Notas 12 5 8 3" xfId="7388" xr:uid="{00000000-0005-0000-0000-0000143B0000}"/>
    <cellStyle name="Notas 12 5 8 3 2" xfId="22496" xr:uid="{00000000-0005-0000-0000-0000153B0000}"/>
    <cellStyle name="Notas 12 5 8 4" xfId="19767" xr:uid="{00000000-0005-0000-0000-0000163B0000}"/>
    <cellStyle name="Notas 12 5 9" xfId="8520" xr:uid="{00000000-0005-0000-0000-0000173B0000}"/>
    <cellStyle name="Notas 12 5 9 2" xfId="23628" xr:uid="{00000000-0005-0000-0000-0000183B0000}"/>
    <cellStyle name="Notas 13" xfId="1451" xr:uid="{00000000-0005-0000-0000-0000193B0000}"/>
    <cellStyle name="Notas 13 2" xfId="1906" xr:uid="{00000000-0005-0000-0000-00001A3B0000}"/>
    <cellStyle name="Notas 13 2 10" xfId="7231" xr:uid="{00000000-0005-0000-0000-00001B3B0000}"/>
    <cellStyle name="Notas 13 2 10 2" xfId="22339" xr:uid="{00000000-0005-0000-0000-00001C3B0000}"/>
    <cellStyle name="Notas 13 2 11" xfId="16525" xr:uid="{00000000-0005-0000-0000-00001D3B0000}"/>
    <cellStyle name="Notas 13 2 11 2" xfId="31633" xr:uid="{00000000-0005-0000-0000-00001E3B0000}"/>
    <cellStyle name="Notas 13 2 12" xfId="17131" xr:uid="{00000000-0005-0000-0000-00001F3B0000}"/>
    <cellStyle name="Notas 13 2 2" xfId="2466" xr:uid="{00000000-0005-0000-0000-0000203B0000}"/>
    <cellStyle name="Notas 13 2 2 2" xfId="5103" xr:uid="{00000000-0005-0000-0000-0000213B0000}"/>
    <cellStyle name="Notas 13 2 2 2 2" xfId="11467" xr:uid="{00000000-0005-0000-0000-0000223B0000}"/>
    <cellStyle name="Notas 13 2 2 2 2 2" xfId="26575" xr:uid="{00000000-0005-0000-0000-0000233B0000}"/>
    <cellStyle name="Notas 13 2 2 2 3" xfId="9190" xr:uid="{00000000-0005-0000-0000-0000243B0000}"/>
    <cellStyle name="Notas 13 2 2 2 3 2" xfId="24298" xr:uid="{00000000-0005-0000-0000-0000253B0000}"/>
    <cellStyle name="Notas 13 2 2 2 4" xfId="20211" xr:uid="{00000000-0005-0000-0000-0000263B0000}"/>
    <cellStyle name="Notas 13 2 2 3" xfId="8933" xr:uid="{00000000-0005-0000-0000-0000273B0000}"/>
    <cellStyle name="Notas 13 2 2 3 2" xfId="24041" xr:uid="{00000000-0005-0000-0000-0000283B0000}"/>
    <cellStyle name="Notas 13 2 3" xfId="2682" xr:uid="{00000000-0005-0000-0000-0000293B0000}"/>
    <cellStyle name="Notas 13 2 3 2" xfId="5319" xr:uid="{00000000-0005-0000-0000-00002A3B0000}"/>
    <cellStyle name="Notas 13 2 3 2 2" xfId="7597" xr:uid="{00000000-0005-0000-0000-00002B3B0000}"/>
    <cellStyle name="Notas 13 2 3 2 2 2" xfId="22705" xr:uid="{00000000-0005-0000-0000-00002C3B0000}"/>
    <cellStyle name="Notas 13 2 3 2 3" xfId="20427" xr:uid="{00000000-0005-0000-0000-00002D3B0000}"/>
    <cellStyle name="Notas 13 2 3 3" xfId="7403" xr:uid="{00000000-0005-0000-0000-00002E3B0000}"/>
    <cellStyle name="Notas 13 2 3 3 2" xfId="22511" xr:uid="{00000000-0005-0000-0000-00002F3B0000}"/>
    <cellStyle name="Notas 13 2 3 4" xfId="17790" xr:uid="{00000000-0005-0000-0000-0000303B0000}"/>
    <cellStyle name="Notas 13 2 4" xfId="2985" xr:uid="{00000000-0005-0000-0000-0000313B0000}"/>
    <cellStyle name="Notas 13 2 4 2" xfId="5622" xr:uid="{00000000-0005-0000-0000-0000323B0000}"/>
    <cellStyle name="Notas 13 2 4 2 2" xfId="11933" xr:uid="{00000000-0005-0000-0000-0000333B0000}"/>
    <cellStyle name="Notas 13 2 4 2 2 2" xfId="27041" xr:uid="{00000000-0005-0000-0000-0000343B0000}"/>
    <cellStyle name="Notas 13 2 4 2 3" xfId="14996" xr:uid="{00000000-0005-0000-0000-0000353B0000}"/>
    <cellStyle name="Notas 13 2 4 2 3 2" xfId="30104" xr:uid="{00000000-0005-0000-0000-0000363B0000}"/>
    <cellStyle name="Notas 13 2 4 2 4" xfId="20730" xr:uid="{00000000-0005-0000-0000-0000373B0000}"/>
    <cellStyle name="Notas 13 2 4 3" xfId="9367" xr:uid="{00000000-0005-0000-0000-0000383B0000}"/>
    <cellStyle name="Notas 13 2 4 3 2" xfId="24475" xr:uid="{00000000-0005-0000-0000-0000393B0000}"/>
    <cellStyle name="Notas 13 2 4 4" xfId="14483" xr:uid="{00000000-0005-0000-0000-00003A3B0000}"/>
    <cellStyle name="Notas 13 2 4 4 2" xfId="29591" xr:uid="{00000000-0005-0000-0000-00003B3B0000}"/>
    <cellStyle name="Notas 13 2 4 5" xfId="18093" xr:uid="{00000000-0005-0000-0000-00003C3B0000}"/>
    <cellStyle name="Notas 13 2 5" xfId="3311" xr:uid="{00000000-0005-0000-0000-00003D3B0000}"/>
    <cellStyle name="Notas 13 2 5 2" xfId="5948" xr:uid="{00000000-0005-0000-0000-00003E3B0000}"/>
    <cellStyle name="Notas 13 2 5 2 2" xfId="12259" xr:uid="{00000000-0005-0000-0000-00003F3B0000}"/>
    <cellStyle name="Notas 13 2 5 2 2 2" xfId="27367" xr:uid="{00000000-0005-0000-0000-0000403B0000}"/>
    <cellStyle name="Notas 13 2 5 2 3" xfId="7312" xr:uid="{00000000-0005-0000-0000-0000413B0000}"/>
    <cellStyle name="Notas 13 2 5 2 3 2" xfId="22420" xr:uid="{00000000-0005-0000-0000-0000423B0000}"/>
    <cellStyle name="Notas 13 2 5 2 4" xfId="21056" xr:uid="{00000000-0005-0000-0000-0000433B0000}"/>
    <cellStyle name="Notas 13 2 5 3" xfId="9693" xr:uid="{00000000-0005-0000-0000-0000443B0000}"/>
    <cellStyle name="Notas 13 2 5 3 2" xfId="24801" xr:uid="{00000000-0005-0000-0000-0000453B0000}"/>
    <cellStyle name="Notas 13 2 5 4" xfId="15992" xr:uid="{00000000-0005-0000-0000-0000463B0000}"/>
    <cellStyle name="Notas 13 2 5 4 2" xfId="31100" xr:uid="{00000000-0005-0000-0000-0000473B0000}"/>
    <cellStyle name="Notas 13 2 5 5" xfId="18419" xr:uid="{00000000-0005-0000-0000-0000483B0000}"/>
    <cellStyle name="Notas 13 2 6" xfId="3617" xr:uid="{00000000-0005-0000-0000-0000493B0000}"/>
    <cellStyle name="Notas 13 2 6 2" xfId="6254" xr:uid="{00000000-0005-0000-0000-00004A3B0000}"/>
    <cellStyle name="Notas 13 2 6 2 2" xfId="12565" xr:uid="{00000000-0005-0000-0000-00004B3B0000}"/>
    <cellStyle name="Notas 13 2 6 2 2 2" xfId="27673" xr:uid="{00000000-0005-0000-0000-00004C3B0000}"/>
    <cellStyle name="Notas 13 2 6 2 3" xfId="8143" xr:uid="{00000000-0005-0000-0000-00004D3B0000}"/>
    <cellStyle name="Notas 13 2 6 2 3 2" xfId="23251" xr:uid="{00000000-0005-0000-0000-00004E3B0000}"/>
    <cellStyle name="Notas 13 2 6 2 4" xfId="21362" xr:uid="{00000000-0005-0000-0000-00004F3B0000}"/>
    <cellStyle name="Notas 13 2 6 3" xfId="9999" xr:uid="{00000000-0005-0000-0000-0000503B0000}"/>
    <cellStyle name="Notas 13 2 6 3 2" xfId="25107" xr:uid="{00000000-0005-0000-0000-0000513B0000}"/>
    <cellStyle name="Notas 13 2 6 4" xfId="16303" xr:uid="{00000000-0005-0000-0000-0000523B0000}"/>
    <cellStyle name="Notas 13 2 6 4 2" xfId="31411" xr:uid="{00000000-0005-0000-0000-0000533B0000}"/>
    <cellStyle name="Notas 13 2 6 5" xfId="18725" xr:uid="{00000000-0005-0000-0000-0000543B0000}"/>
    <cellStyle name="Notas 13 2 7" xfId="3978" xr:uid="{00000000-0005-0000-0000-0000553B0000}"/>
    <cellStyle name="Notas 13 2 7 2" xfId="6615" xr:uid="{00000000-0005-0000-0000-0000563B0000}"/>
    <cellStyle name="Notas 13 2 7 2 2" xfId="12926" xr:uid="{00000000-0005-0000-0000-0000573B0000}"/>
    <cellStyle name="Notas 13 2 7 2 2 2" xfId="28034" xr:uid="{00000000-0005-0000-0000-0000583B0000}"/>
    <cellStyle name="Notas 13 2 7 2 3" xfId="16616" xr:uid="{00000000-0005-0000-0000-0000593B0000}"/>
    <cellStyle name="Notas 13 2 7 2 3 2" xfId="31724" xr:uid="{00000000-0005-0000-0000-00005A3B0000}"/>
    <cellStyle name="Notas 13 2 7 2 4" xfId="21723" xr:uid="{00000000-0005-0000-0000-00005B3B0000}"/>
    <cellStyle name="Notas 13 2 7 3" xfId="10360" xr:uid="{00000000-0005-0000-0000-00005C3B0000}"/>
    <cellStyle name="Notas 13 2 7 3 2" xfId="25468" xr:uid="{00000000-0005-0000-0000-00005D3B0000}"/>
    <cellStyle name="Notas 13 2 7 4" xfId="8002" xr:uid="{00000000-0005-0000-0000-00005E3B0000}"/>
    <cellStyle name="Notas 13 2 7 4 2" xfId="23110" xr:uid="{00000000-0005-0000-0000-00005F3B0000}"/>
    <cellStyle name="Notas 13 2 7 5" xfId="19086" xr:uid="{00000000-0005-0000-0000-0000603B0000}"/>
    <cellStyle name="Notas 13 2 8" xfId="4543" xr:uid="{00000000-0005-0000-0000-0000613B0000}"/>
    <cellStyle name="Notas 13 2 8 2" xfId="10925" xr:uid="{00000000-0005-0000-0000-0000623B0000}"/>
    <cellStyle name="Notas 13 2 8 2 2" xfId="26033" xr:uid="{00000000-0005-0000-0000-0000633B0000}"/>
    <cellStyle name="Notas 13 2 8 3" xfId="7635" xr:uid="{00000000-0005-0000-0000-0000643B0000}"/>
    <cellStyle name="Notas 13 2 8 3 2" xfId="22743" xr:uid="{00000000-0005-0000-0000-0000653B0000}"/>
    <cellStyle name="Notas 13 2 8 4" xfId="19651" xr:uid="{00000000-0005-0000-0000-0000663B0000}"/>
    <cellStyle name="Notas 13 2 9" xfId="8407" xr:uid="{00000000-0005-0000-0000-0000673B0000}"/>
    <cellStyle name="Notas 13 2 9 2" xfId="23515" xr:uid="{00000000-0005-0000-0000-0000683B0000}"/>
    <cellStyle name="Notas 13 3" xfId="1893" xr:uid="{00000000-0005-0000-0000-0000693B0000}"/>
    <cellStyle name="Notas 13 3 10" xfId="8394" xr:uid="{00000000-0005-0000-0000-00006A3B0000}"/>
    <cellStyle name="Notas 13 3 10 2" xfId="23502" xr:uid="{00000000-0005-0000-0000-00006B3B0000}"/>
    <cellStyle name="Notas 13 3 11" xfId="9176" xr:uid="{00000000-0005-0000-0000-00006C3B0000}"/>
    <cellStyle name="Notas 13 3 11 2" xfId="24284" xr:uid="{00000000-0005-0000-0000-00006D3B0000}"/>
    <cellStyle name="Notas 13 3 12" xfId="7608" xr:uid="{00000000-0005-0000-0000-00006E3B0000}"/>
    <cellStyle name="Notas 13 3 12 2" xfId="22716" xr:uid="{00000000-0005-0000-0000-00006F3B0000}"/>
    <cellStyle name="Notas 13 3 13" xfId="17118" xr:uid="{00000000-0005-0000-0000-0000703B0000}"/>
    <cellStyle name="Notas 13 3 2" xfId="2453" xr:uid="{00000000-0005-0000-0000-0000713B0000}"/>
    <cellStyle name="Notas 13 3 2 2" xfId="5090" xr:uid="{00000000-0005-0000-0000-0000723B0000}"/>
    <cellStyle name="Notas 13 3 2 2 2" xfId="11454" xr:uid="{00000000-0005-0000-0000-0000733B0000}"/>
    <cellStyle name="Notas 13 3 2 2 2 2" xfId="26562" xr:uid="{00000000-0005-0000-0000-0000743B0000}"/>
    <cellStyle name="Notas 13 3 2 2 3" xfId="15472" xr:uid="{00000000-0005-0000-0000-0000753B0000}"/>
    <cellStyle name="Notas 13 3 2 2 3 2" xfId="30580" xr:uid="{00000000-0005-0000-0000-0000763B0000}"/>
    <cellStyle name="Notas 13 3 2 2 4" xfId="20198" xr:uid="{00000000-0005-0000-0000-0000773B0000}"/>
    <cellStyle name="Notas 13 3 2 3" xfId="8920" xr:uid="{00000000-0005-0000-0000-0000783B0000}"/>
    <cellStyle name="Notas 13 3 2 3 2" xfId="24028" xr:uid="{00000000-0005-0000-0000-0000793B0000}"/>
    <cellStyle name="Notas 13 3 2 4" xfId="16270" xr:uid="{00000000-0005-0000-0000-00007A3B0000}"/>
    <cellStyle name="Notas 13 3 2 4 2" xfId="31378" xr:uid="{00000000-0005-0000-0000-00007B3B0000}"/>
    <cellStyle name="Notas 13 3 2 5" xfId="8736" xr:uid="{00000000-0005-0000-0000-00007C3B0000}"/>
    <cellStyle name="Notas 13 3 2 5 2" xfId="23844" xr:uid="{00000000-0005-0000-0000-00007D3B0000}"/>
    <cellStyle name="Notas 13 3 2 6" xfId="17627" xr:uid="{00000000-0005-0000-0000-00007E3B0000}"/>
    <cellStyle name="Notas 13 3 3" xfId="2669" xr:uid="{00000000-0005-0000-0000-00007F3B0000}"/>
    <cellStyle name="Notas 13 3 3 2" xfId="5306" xr:uid="{00000000-0005-0000-0000-0000803B0000}"/>
    <cellStyle name="Notas 13 3 3 2 2" xfId="15139" xr:uid="{00000000-0005-0000-0000-0000813B0000}"/>
    <cellStyle name="Notas 13 3 3 2 2 2" xfId="30247" xr:uid="{00000000-0005-0000-0000-0000823B0000}"/>
    <cellStyle name="Notas 13 3 3 2 3" xfId="20414" xr:uid="{00000000-0005-0000-0000-0000833B0000}"/>
    <cellStyle name="Notas 13 3 3 3" xfId="15882" xr:uid="{00000000-0005-0000-0000-0000843B0000}"/>
    <cellStyle name="Notas 13 3 3 3 2" xfId="30990" xr:uid="{00000000-0005-0000-0000-0000853B0000}"/>
    <cellStyle name="Notas 13 3 3 4" xfId="17777" xr:uid="{00000000-0005-0000-0000-0000863B0000}"/>
    <cellStyle name="Notas 13 3 4" xfId="2972" xr:uid="{00000000-0005-0000-0000-0000873B0000}"/>
    <cellStyle name="Notas 13 3 4 2" xfId="5609" xr:uid="{00000000-0005-0000-0000-0000883B0000}"/>
    <cellStyle name="Notas 13 3 4 2 2" xfId="11920" xr:uid="{00000000-0005-0000-0000-0000893B0000}"/>
    <cellStyle name="Notas 13 3 4 2 2 2" xfId="27028" xr:uid="{00000000-0005-0000-0000-00008A3B0000}"/>
    <cellStyle name="Notas 13 3 4 2 3" xfId="16207" xr:uid="{00000000-0005-0000-0000-00008B3B0000}"/>
    <cellStyle name="Notas 13 3 4 2 3 2" xfId="31315" xr:uid="{00000000-0005-0000-0000-00008C3B0000}"/>
    <cellStyle name="Notas 13 3 4 2 4" xfId="20717" xr:uid="{00000000-0005-0000-0000-00008D3B0000}"/>
    <cellStyle name="Notas 13 3 4 3" xfId="9354" xr:uid="{00000000-0005-0000-0000-00008E3B0000}"/>
    <cellStyle name="Notas 13 3 4 3 2" xfId="24462" xr:uid="{00000000-0005-0000-0000-00008F3B0000}"/>
    <cellStyle name="Notas 13 3 4 4" xfId="15765" xr:uid="{00000000-0005-0000-0000-0000903B0000}"/>
    <cellStyle name="Notas 13 3 4 4 2" xfId="30873" xr:uid="{00000000-0005-0000-0000-0000913B0000}"/>
    <cellStyle name="Notas 13 3 4 5" xfId="18080" xr:uid="{00000000-0005-0000-0000-0000923B0000}"/>
    <cellStyle name="Notas 13 3 5" xfId="3298" xr:uid="{00000000-0005-0000-0000-0000933B0000}"/>
    <cellStyle name="Notas 13 3 5 2" xfId="5935" xr:uid="{00000000-0005-0000-0000-0000943B0000}"/>
    <cellStyle name="Notas 13 3 5 2 2" xfId="12246" xr:uid="{00000000-0005-0000-0000-0000953B0000}"/>
    <cellStyle name="Notas 13 3 5 2 2 2" xfId="27354" xr:uid="{00000000-0005-0000-0000-0000963B0000}"/>
    <cellStyle name="Notas 13 3 5 2 3" xfId="8059" xr:uid="{00000000-0005-0000-0000-0000973B0000}"/>
    <cellStyle name="Notas 13 3 5 2 3 2" xfId="23167" xr:uid="{00000000-0005-0000-0000-0000983B0000}"/>
    <cellStyle name="Notas 13 3 5 2 4" xfId="21043" xr:uid="{00000000-0005-0000-0000-0000993B0000}"/>
    <cellStyle name="Notas 13 3 5 3" xfId="9680" xr:uid="{00000000-0005-0000-0000-00009A3B0000}"/>
    <cellStyle name="Notas 13 3 5 3 2" xfId="24788" xr:uid="{00000000-0005-0000-0000-00009B3B0000}"/>
    <cellStyle name="Notas 13 3 5 4" xfId="14872" xr:uid="{00000000-0005-0000-0000-00009C3B0000}"/>
    <cellStyle name="Notas 13 3 5 4 2" xfId="29980" xr:uid="{00000000-0005-0000-0000-00009D3B0000}"/>
    <cellStyle name="Notas 13 3 5 5" xfId="18406" xr:uid="{00000000-0005-0000-0000-00009E3B0000}"/>
    <cellStyle name="Notas 13 3 6" xfId="3604" xr:uid="{00000000-0005-0000-0000-00009F3B0000}"/>
    <cellStyle name="Notas 13 3 6 2" xfId="6241" xr:uid="{00000000-0005-0000-0000-0000A03B0000}"/>
    <cellStyle name="Notas 13 3 6 2 2" xfId="12552" xr:uid="{00000000-0005-0000-0000-0000A13B0000}"/>
    <cellStyle name="Notas 13 3 6 2 2 2" xfId="27660" xr:uid="{00000000-0005-0000-0000-0000A23B0000}"/>
    <cellStyle name="Notas 13 3 6 2 3" xfId="15419" xr:uid="{00000000-0005-0000-0000-0000A33B0000}"/>
    <cellStyle name="Notas 13 3 6 2 3 2" xfId="30527" xr:uid="{00000000-0005-0000-0000-0000A43B0000}"/>
    <cellStyle name="Notas 13 3 6 2 4" xfId="21349" xr:uid="{00000000-0005-0000-0000-0000A53B0000}"/>
    <cellStyle name="Notas 13 3 6 3" xfId="9986" xr:uid="{00000000-0005-0000-0000-0000A63B0000}"/>
    <cellStyle name="Notas 13 3 6 3 2" xfId="25094" xr:uid="{00000000-0005-0000-0000-0000A73B0000}"/>
    <cellStyle name="Notas 13 3 6 4" xfId="14519" xr:uid="{00000000-0005-0000-0000-0000A83B0000}"/>
    <cellStyle name="Notas 13 3 6 4 2" xfId="29627" xr:uid="{00000000-0005-0000-0000-0000A93B0000}"/>
    <cellStyle name="Notas 13 3 6 5" xfId="18712" xr:uid="{00000000-0005-0000-0000-0000AA3B0000}"/>
    <cellStyle name="Notas 13 3 7" xfId="3965" xr:uid="{00000000-0005-0000-0000-0000AB3B0000}"/>
    <cellStyle name="Notas 13 3 7 2" xfId="6602" xr:uid="{00000000-0005-0000-0000-0000AC3B0000}"/>
    <cellStyle name="Notas 13 3 7 2 2" xfId="12913" xr:uid="{00000000-0005-0000-0000-0000AD3B0000}"/>
    <cellStyle name="Notas 13 3 7 2 2 2" xfId="28021" xr:uid="{00000000-0005-0000-0000-0000AE3B0000}"/>
    <cellStyle name="Notas 13 3 7 2 3" xfId="16603" xr:uid="{00000000-0005-0000-0000-0000AF3B0000}"/>
    <cellStyle name="Notas 13 3 7 2 3 2" xfId="31711" xr:uid="{00000000-0005-0000-0000-0000B03B0000}"/>
    <cellStyle name="Notas 13 3 7 2 4" xfId="21710" xr:uid="{00000000-0005-0000-0000-0000B13B0000}"/>
    <cellStyle name="Notas 13 3 7 3" xfId="10347" xr:uid="{00000000-0005-0000-0000-0000B23B0000}"/>
    <cellStyle name="Notas 13 3 7 3 2" xfId="25455" xr:uid="{00000000-0005-0000-0000-0000B33B0000}"/>
    <cellStyle name="Notas 13 3 7 4" xfId="16028" xr:uid="{00000000-0005-0000-0000-0000B43B0000}"/>
    <cellStyle name="Notas 13 3 7 4 2" xfId="31136" xr:uid="{00000000-0005-0000-0000-0000B53B0000}"/>
    <cellStyle name="Notas 13 3 7 5" xfId="19073" xr:uid="{00000000-0005-0000-0000-0000B63B0000}"/>
    <cellStyle name="Notas 13 3 8" xfId="4297" xr:uid="{00000000-0005-0000-0000-0000B73B0000}"/>
    <cellStyle name="Notas 13 3 8 2" xfId="6934" xr:uid="{00000000-0005-0000-0000-0000B83B0000}"/>
    <cellStyle name="Notas 13 3 8 2 2" xfId="13245" xr:uid="{00000000-0005-0000-0000-0000B93B0000}"/>
    <cellStyle name="Notas 13 3 8 2 2 2" xfId="28353" xr:uid="{00000000-0005-0000-0000-0000BA3B0000}"/>
    <cellStyle name="Notas 13 3 8 2 3" xfId="16909" xr:uid="{00000000-0005-0000-0000-0000BB3B0000}"/>
    <cellStyle name="Notas 13 3 8 2 3 2" xfId="32017" xr:uid="{00000000-0005-0000-0000-0000BC3B0000}"/>
    <cellStyle name="Notas 13 3 8 2 4" xfId="22042" xr:uid="{00000000-0005-0000-0000-0000BD3B0000}"/>
    <cellStyle name="Notas 13 3 8 3" xfId="10679" xr:uid="{00000000-0005-0000-0000-0000BE3B0000}"/>
    <cellStyle name="Notas 13 3 8 3 2" xfId="25787" xr:uid="{00000000-0005-0000-0000-0000BF3B0000}"/>
    <cellStyle name="Notas 13 3 8 4" xfId="14333" xr:uid="{00000000-0005-0000-0000-0000C03B0000}"/>
    <cellStyle name="Notas 13 3 8 4 2" xfId="29441" xr:uid="{00000000-0005-0000-0000-0000C13B0000}"/>
    <cellStyle name="Notas 13 3 8 5" xfId="19405" xr:uid="{00000000-0005-0000-0000-0000C23B0000}"/>
    <cellStyle name="Notas 13 3 9" xfId="4530" xr:uid="{00000000-0005-0000-0000-0000C33B0000}"/>
    <cellStyle name="Notas 13 3 9 2" xfId="10912" xr:uid="{00000000-0005-0000-0000-0000C43B0000}"/>
    <cellStyle name="Notas 13 3 9 2 2" xfId="26020" xr:uid="{00000000-0005-0000-0000-0000C53B0000}"/>
    <cellStyle name="Notas 13 3 9 3" xfId="15679" xr:uid="{00000000-0005-0000-0000-0000C63B0000}"/>
    <cellStyle name="Notas 13 3 9 3 2" xfId="30787" xr:uid="{00000000-0005-0000-0000-0000C73B0000}"/>
    <cellStyle name="Notas 13 3 9 4" xfId="19638" xr:uid="{00000000-0005-0000-0000-0000C83B0000}"/>
    <cellStyle name="Notas 13 4" xfId="2103" xr:uid="{00000000-0005-0000-0000-0000C93B0000}"/>
    <cellStyle name="Notas 13 4 10" xfId="8601" xr:uid="{00000000-0005-0000-0000-0000CA3B0000}"/>
    <cellStyle name="Notas 13 4 10 2" xfId="23709" xr:uid="{00000000-0005-0000-0000-0000CB3B0000}"/>
    <cellStyle name="Notas 13 4 11" xfId="14496" xr:uid="{00000000-0005-0000-0000-0000CC3B0000}"/>
    <cellStyle name="Notas 13 4 11 2" xfId="29604" xr:uid="{00000000-0005-0000-0000-0000CD3B0000}"/>
    <cellStyle name="Notas 13 4 12" xfId="7658" xr:uid="{00000000-0005-0000-0000-0000CE3B0000}"/>
    <cellStyle name="Notas 13 4 12 2" xfId="22766" xr:uid="{00000000-0005-0000-0000-0000CF3B0000}"/>
    <cellStyle name="Notas 13 4 13" xfId="17328" xr:uid="{00000000-0005-0000-0000-0000D03B0000}"/>
    <cellStyle name="Notas 13 4 2" xfId="2593" xr:uid="{00000000-0005-0000-0000-0000D13B0000}"/>
    <cellStyle name="Notas 13 4 2 2" xfId="5230" xr:uid="{00000000-0005-0000-0000-0000D23B0000}"/>
    <cellStyle name="Notas 13 4 2 2 2" xfId="11594" xr:uid="{00000000-0005-0000-0000-0000D33B0000}"/>
    <cellStyle name="Notas 13 4 2 2 2 2" xfId="26702" xr:uid="{00000000-0005-0000-0000-0000D43B0000}"/>
    <cellStyle name="Notas 13 4 2 2 3" xfId="13962" xr:uid="{00000000-0005-0000-0000-0000D53B0000}"/>
    <cellStyle name="Notas 13 4 2 2 3 2" xfId="29070" xr:uid="{00000000-0005-0000-0000-0000D63B0000}"/>
    <cellStyle name="Notas 13 4 2 2 4" xfId="20338" xr:uid="{00000000-0005-0000-0000-0000D73B0000}"/>
    <cellStyle name="Notas 13 4 2 3" xfId="9060" xr:uid="{00000000-0005-0000-0000-0000D83B0000}"/>
    <cellStyle name="Notas 13 4 2 3 2" xfId="24168" xr:uid="{00000000-0005-0000-0000-0000D93B0000}"/>
    <cellStyle name="Notas 13 4 2 4" xfId="8204" xr:uid="{00000000-0005-0000-0000-0000DA3B0000}"/>
    <cellStyle name="Notas 13 4 2 4 2" xfId="23312" xr:uid="{00000000-0005-0000-0000-0000DB3B0000}"/>
    <cellStyle name="Notas 13 4 2 5" xfId="7953" xr:uid="{00000000-0005-0000-0000-0000DC3B0000}"/>
    <cellStyle name="Notas 13 4 2 5 2" xfId="23061" xr:uid="{00000000-0005-0000-0000-0000DD3B0000}"/>
    <cellStyle name="Notas 13 4 2 6" xfId="17701" xr:uid="{00000000-0005-0000-0000-0000DE3B0000}"/>
    <cellStyle name="Notas 13 4 3" xfId="2858" xr:uid="{00000000-0005-0000-0000-0000DF3B0000}"/>
    <cellStyle name="Notas 13 4 3 2" xfId="5495" xr:uid="{00000000-0005-0000-0000-0000E03B0000}"/>
    <cellStyle name="Notas 13 4 3 2 2" xfId="13621" xr:uid="{00000000-0005-0000-0000-0000E13B0000}"/>
    <cellStyle name="Notas 13 4 3 2 2 2" xfId="28729" xr:uid="{00000000-0005-0000-0000-0000E23B0000}"/>
    <cellStyle name="Notas 13 4 3 2 3" xfId="20603" xr:uid="{00000000-0005-0000-0000-0000E33B0000}"/>
    <cellStyle name="Notas 13 4 3 3" xfId="13777" xr:uid="{00000000-0005-0000-0000-0000E43B0000}"/>
    <cellStyle name="Notas 13 4 3 3 2" xfId="28885" xr:uid="{00000000-0005-0000-0000-0000E53B0000}"/>
    <cellStyle name="Notas 13 4 3 4" xfId="17966" xr:uid="{00000000-0005-0000-0000-0000E63B0000}"/>
    <cellStyle name="Notas 13 4 4" xfId="3161" xr:uid="{00000000-0005-0000-0000-0000E73B0000}"/>
    <cellStyle name="Notas 13 4 4 2" xfId="5798" xr:uid="{00000000-0005-0000-0000-0000E83B0000}"/>
    <cellStyle name="Notas 13 4 4 2 2" xfId="12109" xr:uid="{00000000-0005-0000-0000-0000E93B0000}"/>
    <cellStyle name="Notas 13 4 4 2 2 2" xfId="27217" xr:uid="{00000000-0005-0000-0000-0000EA3B0000}"/>
    <cellStyle name="Notas 13 4 4 2 3" xfId="14913" xr:uid="{00000000-0005-0000-0000-0000EB3B0000}"/>
    <cellStyle name="Notas 13 4 4 2 3 2" xfId="30021" xr:uid="{00000000-0005-0000-0000-0000EC3B0000}"/>
    <cellStyle name="Notas 13 4 4 2 4" xfId="20906" xr:uid="{00000000-0005-0000-0000-0000ED3B0000}"/>
    <cellStyle name="Notas 13 4 4 3" xfId="9543" xr:uid="{00000000-0005-0000-0000-0000EE3B0000}"/>
    <cellStyle name="Notas 13 4 4 3 2" xfId="24651" xr:uid="{00000000-0005-0000-0000-0000EF3B0000}"/>
    <cellStyle name="Notas 13 4 4 4" xfId="14906" xr:uid="{00000000-0005-0000-0000-0000F03B0000}"/>
    <cellStyle name="Notas 13 4 4 4 2" xfId="30014" xr:uid="{00000000-0005-0000-0000-0000F13B0000}"/>
    <cellStyle name="Notas 13 4 4 5" xfId="18269" xr:uid="{00000000-0005-0000-0000-0000F23B0000}"/>
    <cellStyle name="Notas 13 4 5" xfId="3487" xr:uid="{00000000-0005-0000-0000-0000F33B0000}"/>
    <cellStyle name="Notas 13 4 5 2" xfId="6124" xr:uid="{00000000-0005-0000-0000-0000F43B0000}"/>
    <cellStyle name="Notas 13 4 5 2 2" xfId="12435" xr:uid="{00000000-0005-0000-0000-0000F53B0000}"/>
    <cellStyle name="Notas 13 4 5 2 2 2" xfId="27543" xr:uid="{00000000-0005-0000-0000-0000F63B0000}"/>
    <cellStyle name="Notas 13 4 5 2 3" xfId="9141" xr:uid="{00000000-0005-0000-0000-0000F73B0000}"/>
    <cellStyle name="Notas 13 4 5 2 3 2" xfId="24249" xr:uid="{00000000-0005-0000-0000-0000F83B0000}"/>
    <cellStyle name="Notas 13 4 5 2 4" xfId="21232" xr:uid="{00000000-0005-0000-0000-0000F93B0000}"/>
    <cellStyle name="Notas 13 4 5 3" xfId="9869" xr:uid="{00000000-0005-0000-0000-0000FA3B0000}"/>
    <cellStyle name="Notas 13 4 5 3 2" xfId="24977" xr:uid="{00000000-0005-0000-0000-0000FB3B0000}"/>
    <cellStyle name="Notas 13 4 5 4" xfId="14346" xr:uid="{00000000-0005-0000-0000-0000FC3B0000}"/>
    <cellStyle name="Notas 13 4 5 4 2" xfId="29454" xr:uid="{00000000-0005-0000-0000-0000FD3B0000}"/>
    <cellStyle name="Notas 13 4 5 5" xfId="18595" xr:uid="{00000000-0005-0000-0000-0000FE3B0000}"/>
    <cellStyle name="Notas 13 4 6" xfId="3793" xr:uid="{00000000-0005-0000-0000-0000FF3B0000}"/>
    <cellStyle name="Notas 13 4 6 2" xfId="6430" xr:uid="{00000000-0005-0000-0000-0000003C0000}"/>
    <cellStyle name="Notas 13 4 6 2 2" xfId="12741" xr:uid="{00000000-0005-0000-0000-0000013C0000}"/>
    <cellStyle name="Notas 13 4 6 2 2 2" xfId="27849" xr:uid="{00000000-0005-0000-0000-0000023C0000}"/>
    <cellStyle name="Notas 13 4 6 2 3" xfId="13633" xr:uid="{00000000-0005-0000-0000-0000033C0000}"/>
    <cellStyle name="Notas 13 4 6 2 3 2" xfId="28741" xr:uid="{00000000-0005-0000-0000-0000043C0000}"/>
    <cellStyle name="Notas 13 4 6 2 4" xfId="21538" xr:uid="{00000000-0005-0000-0000-0000053C0000}"/>
    <cellStyle name="Notas 13 4 6 3" xfId="10175" xr:uid="{00000000-0005-0000-0000-0000063C0000}"/>
    <cellStyle name="Notas 13 4 6 3 2" xfId="25283" xr:uid="{00000000-0005-0000-0000-0000073C0000}"/>
    <cellStyle name="Notas 13 4 6 4" xfId="15049" xr:uid="{00000000-0005-0000-0000-0000083C0000}"/>
    <cellStyle name="Notas 13 4 6 4 2" xfId="30157" xr:uid="{00000000-0005-0000-0000-0000093C0000}"/>
    <cellStyle name="Notas 13 4 6 5" xfId="18901" xr:uid="{00000000-0005-0000-0000-00000A3C0000}"/>
    <cellStyle name="Notas 13 4 7" xfId="4175" xr:uid="{00000000-0005-0000-0000-00000B3C0000}"/>
    <cellStyle name="Notas 13 4 7 2" xfId="6812" xr:uid="{00000000-0005-0000-0000-00000C3C0000}"/>
    <cellStyle name="Notas 13 4 7 2 2" xfId="13123" xr:uid="{00000000-0005-0000-0000-00000D3C0000}"/>
    <cellStyle name="Notas 13 4 7 2 2 2" xfId="28231" xr:uid="{00000000-0005-0000-0000-00000E3C0000}"/>
    <cellStyle name="Notas 13 4 7 2 3" xfId="16792" xr:uid="{00000000-0005-0000-0000-00000F3C0000}"/>
    <cellStyle name="Notas 13 4 7 2 3 2" xfId="31900" xr:uid="{00000000-0005-0000-0000-0000103C0000}"/>
    <cellStyle name="Notas 13 4 7 2 4" xfId="21920" xr:uid="{00000000-0005-0000-0000-0000113C0000}"/>
    <cellStyle name="Notas 13 4 7 3" xfId="10557" xr:uid="{00000000-0005-0000-0000-0000123C0000}"/>
    <cellStyle name="Notas 13 4 7 3 2" xfId="25665" xr:uid="{00000000-0005-0000-0000-0000133C0000}"/>
    <cellStyle name="Notas 13 4 7 4" xfId="7584" xr:uid="{00000000-0005-0000-0000-0000143C0000}"/>
    <cellStyle name="Notas 13 4 7 4 2" xfId="22692" xr:uid="{00000000-0005-0000-0000-0000153C0000}"/>
    <cellStyle name="Notas 13 4 7 5" xfId="19283" xr:uid="{00000000-0005-0000-0000-0000163C0000}"/>
    <cellStyle name="Notas 13 4 8" xfId="4382" xr:uid="{00000000-0005-0000-0000-0000173C0000}"/>
    <cellStyle name="Notas 13 4 8 2" xfId="7019" xr:uid="{00000000-0005-0000-0000-0000183C0000}"/>
    <cellStyle name="Notas 13 4 8 2 2" xfId="13330" xr:uid="{00000000-0005-0000-0000-0000193C0000}"/>
    <cellStyle name="Notas 13 4 8 2 2 2" xfId="28438" xr:uid="{00000000-0005-0000-0000-00001A3C0000}"/>
    <cellStyle name="Notas 13 4 8 2 3" xfId="16994" xr:uid="{00000000-0005-0000-0000-00001B3C0000}"/>
    <cellStyle name="Notas 13 4 8 2 3 2" xfId="32102" xr:uid="{00000000-0005-0000-0000-00001C3C0000}"/>
    <cellStyle name="Notas 13 4 8 2 4" xfId="22127" xr:uid="{00000000-0005-0000-0000-00001D3C0000}"/>
    <cellStyle name="Notas 13 4 8 3" xfId="10764" xr:uid="{00000000-0005-0000-0000-00001E3C0000}"/>
    <cellStyle name="Notas 13 4 8 3 2" xfId="25872" xr:uid="{00000000-0005-0000-0000-00001F3C0000}"/>
    <cellStyle name="Notas 13 4 8 4" xfId="15938" xr:uid="{00000000-0005-0000-0000-0000203C0000}"/>
    <cellStyle name="Notas 13 4 8 4 2" xfId="31046" xr:uid="{00000000-0005-0000-0000-0000213C0000}"/>
    <cellStyle name="Notas 13 4 8 5" xfId="19490" xr:uid="{00000000-0005-0000-0000-0000223C0000}"/>
    <cellStyle name="Notas 13 4 9" xfId="4740" xr:uid="{00000000-0005-0000-0000-0000233C0000}"/>
    <cellStyle name="Notas 13 4 9 2" xfId="11122" xr:uid="{00000000-0005-0000-0000-0000243C0000}"/>
    <cellStyle name="Notas 13 4 9 2 2" xfId="26230" xr:uid="{00000000-0005-0000-0000-0000253C0000}"/>
    <cellStyle name="Notas 13 4 9 3" xfId="16361" xr:uid="{00000000-0005-0000-0000-0000263C0000}"/>
    <cellStyle name="Notas 13 4 9 3 2" xfId="31469" xr:uid="{00000000-0005-0000-0000-0000273C0000}"/>
    <cellStyle name="Notas 13 4 9 4" xfId="19848" xr:uid="{00000000-0005-0000-0000-0000283C0000}"/>
    <cellStyle name="Notas 13 5" xfId="2021" xr:uid="{00000000-0005-0000-0000-0000293C0000}"/>
    <cellStyle name="Notas 13 5 10" xfId="7708" xr:uid="{00000000-0005-0000-0000-00002A3C0000}"/>
    <cellStyle name="Notas 13 5 10 2" xfId="22816" xr:uid="{00000000-0005-0000-0000-00002B3C0000}"/>
    <cellStyle name="Notas 13 5 11" xfId="7855" xr:uid="{00000000-0005-0000-0000-00002C3C0000}"/>
    <cellStyle name="Notas 13 5 11 2" xfId="22963" xr:uid="{00000000-0005-0000-0000-00002D3C0000}"/>
    <cellStyle name="Notas 13 5 12" xfId="17246" xr:uid="{00000000-0005-0000-0000-00002E3C0000}"/>
    <cellStyle name="Notas 13 5 2" xfId="2783" xr:uid="{00000000-0005-0000-0000-00002F3C0000}"/>
    <cellStyle name="Notas 13 5 2 2" xfId="5420" xr:uid="{00000000-0005-0000-0000-0000303C0000}"/>
    <cellStyle name="Notas 13 5 2 2 2" xfId="14320" xr:uid="{00000000-0005-0000-0000-0000313C0000}"/>
    <cellStyle name="Notas 13 5 2 2 2 2" xfId="29428" xr:uid="{00000000-0005-0000-0000-0000323C0000}"/>
    <cellStyle name="Notas 13 5 2 2 3" xfId="20528" xr:uid="{00000000-0005-0000-0000-0000333C0000}"/>
    <cellStyle name="Notas 13 5 2 3" xfId="7344" xr:uid="{00000000-0005-0000-0000-0000343C0000}"/>
    <cellStyle name="Notas 13 5 2 3 2" xfId="22452" xr:uid="{00000000-0005-0000-0000-0000353C0000}"/>
    <cellStyle name="Notas 13 5 2 4" xfId="17891" xr:uid="{00000000-0005-0000-0000-0000363C0000}"/>
    <cellStyle name="Notas 13 5 3" xfId="3086" xr:uid="{00000000-0005-0000-0000-0000373C0000}"/>
    <cellStyle name="Notas 13 5 3 2" xfId="5723" xr:uid="{00000000-0005-0000-0000-0000383C0000}"/>
    <cellStyle name="Notas 13 5 3 2 2" xfId="12034" xr:uid="{00000000-0005-0000-0000-0000393C0000}"/>
    <cellStyle name="Notas 13 5 3 2 2 2" xfId="27142" xr:uid="{00000000-0005-0000-0000-00003A3C0000}"/>
    <cellStyle name="Notas 13 5 3 2 3" xfId="15885" xr:uid="{00000000-0005-0000-0000-00003B3C0000}"/>
    <cellStyle name="Notas 13 5 3 2 3 2" xfId="30993" xr:uid="{00000000-0005-0000-0000-00003C3C0000}"/>
    <cellStyle name="Notas 13 5 3 2 4" xfId="20831" xr:uid="{00000000-0005-0000-0000-00003D3C0000}"/>
    <cellStyle name="Notas 13 5 3 3" xfId="9468" xr:uid="{00000000-0005-0000-0000-00003E3C0000}"/>
    <cellStyle name="Notas 13 5 3 3 2" xfId="24576" xr:uid="{00000000-0005-0000-0000-00003F3C0000}"/>
    <cellStyle name="Notas 13 5 3 4" xfId="13394" xr:uid="{00000000-0005-0000-0000-0000403C0000}"/>
    <cellStyle name="Notas 13 5 3 4 2" xfId="28502" xr:uid="{00000000-0005-0000-0000-0000413C0000}"/>
    <cellStyle name="Notas 13 5 3 5" xfId="18194" xr:uid="{00000000-0005-0000-0000-0000423C0000}"/>
    <cellStyle name="Notas 13 5 4" xfId="3412" xr:uid="{00000000-0005-0000-0000-0000433C0000}"/>
    <cellStyle name="Notas 13 5 4 2" xfId="6049" xr:uid="{00000000-0005-0000-0000-0000443C0000}"/>
    <cellStyle name="Notas 13 5 4 2 2" xfId="12360" xr:uid="{00000000-0005-0000-0000-0000453C0000}"/>
    <cellStyle name="Notas 13 5 4 2 2 2" xfId="27468" xr:uid="{00000000-0005-0000-0000-0000463C0000}"/>
    <cellStyle name="Notas 13 5 4 2 3" xfId="16007" xr:uid="{00000000-0005-0000-0000-0000473C0000}"/>
    <cellStyle name="Notas 13 5 4 2 3 2" xfId="31115" xr:uid="{00000000-0005-0000-0000-0000483C0000}"/>
    <cellStyle name="Notas 13 5 4 2 4" xfId="21157" xr:uid="{00000000-0005-0000-0000-0000493C0000}"/>
    <cellStyle name="Notas 13 5 4 3" xfId="9794" xr:uid="{00000000-0005-0000-0000-00004A3C0000}"/>
    <cellStyle name="Notas 13 5 4 3 2" xfId="24902" xr:uid="{00000000-0005-0000-0000-00004B3C0000}"/>
    <cellStyle name="Notas 13 5 4 4" xfId="8702" xr:uid="{00000000-0005-0000-0000-00004C3C0000}"/>
    <cellStyle name="Notas 13 5 4 4 2" xfId="23810" xr:uid="{00000000-0005-0000-0000-00004D3C0000}"/>
    <cellStyle name="Notas 13 5 4 5" xfId="18520" xr:uid="{00000000-0005-0000-0000-00004E3C0000}"/>
    <cellStyle name="Notas 13 5 5" xfId="3718" xr:uid="{00000000-0005-0000-0000-00004F3C0000}"/>
    <cellStyle name="Notas 13 5 5 2" xfId="6355" xr:uid="{00000000-0005-0000-0000-0000503C0000}"/>
    <cellStyle name="Notas 13 5 5 2 2" xfId="12666" xr:uid="{00000000-0005-0000-0000-0000513C0000}"/>
    <cellStyle name="Notas 13 5 5 2 2 2" xfId="27774" xr:uid="{00000000-0005-0000-0000-0000523C0000}"/>
    <cellStyle name="Notas 13 5 5 2 3" xfId="15967" xr:uid="{00000000-0005-0000-0000-0000533C0000}"/>
    <cellStyle name="Notas 13 5 5 2 3 2" xfId="31075" xr:uid="{00000000-0005-0000-0000-0000543C0000}"/>
    <cellStyle name="Notas 13 5 5 2 4" xfId="21463" xr:uid="{00000000-0005-0000-0000-0000553C0000}"/>
    <cellStyle name="Notas 13 5 5 3" xfId="10100" xr:uid="{00000000-0005-0000-0000-0000563C0000}"/>
    <cellStyle name="Notas 13 5 5 3 2" xfId="25208" xr:uid="{00000000-0005-0000-0000-0000573C0000}"/>
    <cellStyle name="Notas 13 5 5 4" xfId="14283" xr:uid="{00000000-0005-0000-0000-0000583C0000}"/>
    <cellStyle name="Notas 13 5 5 4 2" xfId="29391" xr:uid="{00000000-0005-0000-0000-0000593C0000}"/>
    <cellStyle name="Notas 13 5 5 5" xfId="18826" xr:uid="{00000000-0005-0000-0000-00005A3C0000}"/>
    <cellStyle name="Notas 13 5 6" xfId="4093" xr:uid="{00000000-0005-0000-0000-00005B3C0000}"/>
    <cellStyle name="Notas 13 5 6 2" xfId="6730" xr:uid="{00000000-0005-0000-0000-00005C3C0000}"/>
    <cellStyle name="Notas 13 5 6 2 2" xfId="13041" xr:uid="{00000000-0005-0000-0000-00005D3C0000}"/>
    <cellStyle name="Notas 13 5 6 2 2 2" xfId="28149" xr:uid="{00000000-0005-0000-0000-00005E3C0000}"/>
    <cellStyle name="Notas 13 5 6 2 3" xfId="16717" xr:uid="{00000000-0005-0000-0000-00005F3C0000}"/>
    <cellStyle name="Notas 13 5 6 2 3 2" xfId="31825" xr:uid="{00000000-0005-0000-0000-0000603C0000}"/>
    <cellStyle name="Notas 13 5 6 2 4" xfId="21838" xr:uid="{00000000-0005-0000-0000-0000613C0000}"/>
    <cellStyle name="Notas 13 5 6 3" xfId="10475" xr:uid="{00000000-0005-0000-0000-0000623C0000}"/>
    <cellStyle name="Notas 13 5 6 3 2" xfId="25583" xr:uid="{00000000-0005-0000-0000-0000633C0000}"/>
    <cellStyle name="Notas 13 5 6 4" xfId="14403" xr:uid="{00000000-0005-0000-0000-0000643C0000}"/>
    <cellStyle name="Notas 13 5 6 4 2" xfId="29511" xr:uid="{00000000-0005-0000-0000-0000653C0000}"/>
    <cellStyle name="Notas 13 5 6 5" xfId="19201" xr:uid="{00000000-0005-0000-0000-0000663C0000}"/>
    <cellStyle name="Notas 13 5 7" xfId="4375" xr:uid="{00000000-0005-0000-0000-0000673C0000}"/>
    <cellStyle name="Notas 13 5 7 2" xfId="7012" xr:uid="{00000000-0005-0000-0000-0000683C0000}"/>
    <cellStyle name="Notas 13 5 7 2 2" xfId="13323" xr:uid="{00000000-0005-0000-0000-0000693C0000}"/>
    <cellStyle name="Notas 13 5 7 2 2 2" xfId="28431" xr:uid="{00000000-0005-0000-0000-00006A3C0000}"/>
    <cellStyle name="Notas 13 5 7 2 3" xfId="16987" xr:uid="{00000000-0005-0000-0000-00006B3C0000}"/>
    <cellStyle name="Notas 13 5 7 2 3 2" xfId="32095" xr:uid="{00000000-0005-0000-0000-00006C3C0000}"/>
    <cellStyle name="Notas 13 5 7 2 4" xfId="22120" xr:uid="{00000000-0005-0000-0000-00006D3C0000}"/>
    <cellStyle name="Notas 13 5 7 3" xfId="10757" xr:uid="{00000000-0005-0000-0000-00006E3C0000}"/>
    <cellStyle name="Notas 13 5 7 3 2" xfId="25865" xr:uid="{00000000-0005-0000-0000-00006F3C0000}"/>
    <cellStyle name="Notas 13 5 7 4" xfId="8715" xr:uid="{00000000-0005-0000-0000-0000703C0000}"/>
    <cellStyle name="Notas 13 5 7 4 2" xfId="23823" xr:uid="{00000000-0005-0000-0000-0000713C0000}"/>
    <cellStyle name="Notas 13 5 7 5" xfId="19483" xr:uid="{00000000-0005-0000-0000-0000723C0000}"/>
    <cellStyle name="Notas 13 5 8" xfId="4658" xr:uid="{00000000-0005-0000-0000-0000733C0000}"/>
    <cellStyle name="Notas 13 5 8 2" xfId="11040" xr:uid="{00000000-0005-0000-0000-0000743C0000}"/>
    <cellStyle name="Notas 13 5 8 2 2" xfId="26148" xr:uid="{00000000-0005-0000-0000-0000753C0000}"/>
    <cellStyle name="Notas 13 5 8 3" xfId="7588" xr:uid="{00000000-0005-0000-0000-0000763C0000}"/>
    <cellStyle name="Notas 13 5 8 3 2" xfId="22696" xr:uid="{00000000-0005-0000-0000-0000773C0000}"/>
    <cellStyle name="Notas 13 5 8 4" xfId="19766" xr:uid="{00000000-0005-0000-0000-0000783C0000}"/>
    <cellStyle name="Notas 13 5 9" xfId="8519" xr:uid="{00000000-0005-0000-0000-0000793C0000}"/>
    <cellStyle name="Notas 13 5 9 2" xfId="23627" xr:uid="{00000000-0005-0000-0000-00007A3C0000}"/>
    <cellStyle name="Notas 14" xfId="1452" xr:uid="{00000000-0005-0000-0000-00007B3C0000}"/>
    <cellStyle name="Notas 14 2" xfId="1907" xr:uid="{00000000-0005-0000-0000-00007C3C0000}"/>
    <cellStyle name="Notas 14 2 10" xfId="15840" xr:uid="{00000000-0005-0000-0000-00007D3C0000}"/>
    <cellStyle name="Notas 14 2 10 2" xfId="30948" xr:uid="{00000000-0005-0000-0000-00007E3C0000}"/>
    <cellStyle name="Notas 14 2 11" xfId="7704" xr:uid="{00000000-0005-0000-0000-00007F3C0000}"/>
    <cellStyle name="Notas 14 2 11 2" xfId="22812" xr:uid="{00000000-0005-0000-0000-0000803C0000}"/>
    <cellStyle name="Notas 14 2 12" xfId="17132" xr:uid="{00000000-0005-0000-0000-0000813C0000}"/>
    <cellStyle name="Notas 14 2 2" xfId="2467" xr:uid="{00000000-0005-0000-0000-0000823C0000}"/>
    <cellStyle name="Notas 14 2 2 2" xfId="5104" xr:uid="{00000000-0005-0000-0000-0000833C0000}"/>
    <cellStyle name="Notas 14 2 2 2 2" xfId="11468" xr:uid="{00000000-0005-0000-0000-0000843C0000}"/>
    <cellStyle name="Notas 14 2 2 2 2 2" xfId="26576" xr:uid="{00000000-0005-0000-0000-0000853C0000}"/>
    <cellStyle name="Notas 14 2 2 2 3" xfId="9255" xr:uid="{00000000-0005-0000-0000-0000863C0000}"/>
    <cellStyle name="Notas 14 2 2 2 3 2" xfId="24363" xr:uid="{00000000-0005-0000-0000-0000873C0000}"/>
    <cellStyle name="Notas 14 2 2 2 4" xfId="20212" xr:uid="{00000000-0005-0000-0000-0000883C0000}"/>
    <cellStyle name="Notas 14 2 2 3" xfId="8934" xr:uid="{00000000-0005-0000-0000-0000893C0000}"/>
    <cellStyle name="Notas 14 2 2 3 2" xfId="24042" xr:uid="{00000000-0005-0000-0000-00008A3C0000}"/>
    <cellStyle name="Notas 14 2 3" xfId="2683" xr:uid="{00000000-0005-0000-0000-00008B3C0000}"/>
    <cellStyle name="Notas 14 2 3 2" xfId="5320" xr:uid="{00000000-0005-0000-0000-00008C3C0000}"/>
    <cellStyle name="Notas 14 2 3 2 2" xfId="8085" xr:uid="{00000000-0005-0000-0000-00008D3C0000}"/>
    <cellStyle name="Notas 14 2 3 2 2 2" xfId="23193" xr:uid="{00000000-0005-0000-0000-00008E3C0000}"/>
    <cellStyle name="Notas 14 2 3 2 3" xfId="20428" xr:uid="{00000000-0005-0000-0000-00008F3C0000}"/>
    <cellStyle name="Notas 14 2 3 3" xfId="16259" xr:uid="{00000000-0005-0000-0000-0000903C0000}"/>
    <cellStyle name="Notas 14 2 3 3 2" xfId="31367" xr:uid="{00000000-0005-0000-0000-0000913C0000}"/>
    <cellStyle name="Notas 14 2 3 4" xfId="17791" xr:uid="{00000000-0005-0000-0000-0000923C0000}"/>
    <cellStyle name="Notas 14 2 4" xfId="2986" xr:uid="{00000000-0005-0000-0000-0000933C0000}"/>
    <cellStyle name="Notas 14 2 4 2" xfId="5623" xr:uid="{00000000-0005-0000-0000-0000943C0000}"/>
    <cellStyle name="Notas 14 2 4 2 2" xfId="11934" xr:uid="{00000000-0005-0000-0000-0000953C0000}"/>
    <cellStyle name="Notas 14 2 4 2 2 2" xfId="27042" xr:uid="{00000000-0005-0000-0000-0000963C0000}"/>
    <cellStyle name="Notas 14 2 4 2 3" xfId="14400" xr:uid="{00000000-0005-0000-0000-0000973C0000}"/>
    <cellStyle name="Notas 14 2 4 2 3 2" xfId="29508" xr:uid="{00000000-0005-0000-0000-0000983C0000}"/>
    <cellStyle name="Notas 14 2 4 2 4" xfId="20731" xr:uid="{00000000-0005-0000-0000-0000993C0000}"/>
    <cellStyle name="Notas 14 2 4 3" xfId="9368" xr:uid="{00000000-0005-0000-0000-00009A3C0000}"/>
    <cellStyle name="Notas 14 2 4 3 2" xfId="24476" xr:uid="{00000000-0005-0000-0000-00009B3C0000}"/>
    <cellStyle name="Notas 14 2 4 4" xfId="13422" xr:uid="{00000000-0005-0000-0000-00009C3C0000}"/>
    <cellStyle name="Notas 14 2 4 4 2" xfId="28530" xr:uid="{00000000-0005-0000-0000-00009D3C0000}"/>
    <cellStyle name="Notas 14 2 4 5" xfId="18094" xr:uid="{00000000-0005-0000-0000-00009E3C0000}"/>
    <cellStyle name="Notas 14 2 5" xfId="3312" xr:uid="{00000000-0005-0000-0000-00009F3C0000}"/>
    <cellStyle name="Notas 14 2 5 2" xfId="5949" xr:uid="{00000000-0005-0000-0000-0000A03C0000}"/>
    <cellStyle name="Notas 14 2 5 2 2" xfId="12260" xr:uid="{00000000-0005-0000-0000-0000A13C0000}"/>
    <cellStyle name="Notas 14 2 5 2 2 2" xfId="27368" xr:uid="{00000000-0005-0000-0000-0000A23C0000}"/>
    <cellStyle name="Notas 14 2 5 2 3" xfId="14157" xr:uid="{00000000-0005-0000-0000-0000A33C0000}"/>
    <cellStyle name="Notas 14 2 5 2 3 2" xfId="29265" xr:uid="{00000000-0005-0000-0000-0000A43C0000}"/>
    <cellStyle name="Notas 14 2 5 2 4" xfId="21057" xr:uid="{00000000-0005-0000-0000-0000A53C0000}"/>
    <cellStyle name="Notas 14 2 5 3" xfId="9694" xr:uid="{00000000-0005-0000-0000-0000A63C0000}"/>
    <cellStyle name="Notas 14 2 5 3 2" xfId="24802" xr:uid="{00000000-0005-0000-0000-0000A73C0000}"/>
    <cellStyle name="Notas 14 2 5 4" xfId="7852" xr:uid="{00000000-0005-0000-0000-0000A83C0000}"/>
    <cellStyle name="Notas 14 2 5 4 2" xfId="22960" xr:uid="{00000000-0005-0000-0000-0000A93C0000}"/>
    <cellStyle name="Notas 14 2 5 5" xfId="18420" xr:uid="{00000000-0005-0000-0000-0000AA3C0000}"/>
    <cellStyle name="Notas 14 2 6" xfId="3618" xr:uid="{00000000-0005-0000-0000-0000AB3C0000}"/>
    <cellStyle name="Notas 14 2 6 2" xfId="6255" xr:uid="{00000000-0005-0000-0000-0000AC3C0000}"/>
    <cellStyle name="Notas 14 2 6 2 2" xfId="12566" xr:uid="{00000000-0005-0000-0000-0000AD3C0000}"/>
    <cellStyle name="Notas 14 2 6 2 2 2" xfId="27674" xr:uid="{00000000-0005-0000-0000-0000AE3C0000}"/>
    <cellStyle name="Notas 14 2 6 2 3" xfId="16443" xr:uid="{00000000-0005-0000-0000-0000AF3C0000}"/>
    <cellStyle name="Notas 14 2 6 2 3 2" xfId="31551" xr:uid="{00000000-0005-0000-0000-0000B03C0000}"/>
    <cellStyle name="Notas 14 2 6 2 4" xfId="21363" xr:uid="{00000000-0005-0000-0000-0000B13C0000}"/>
    <cellStyle name="Notas 14 2 6 3" xfId="10000" xr:uid="{00000000-0005-0000-0000-0000B23C0000}"/>
    <cellStyle name="Notas 14 2 6 3 2" xfId="25108" xr:uid="{00000000-0005-0000-0000-0000B33C0000}"/>
    <cellStyle name="Notas 14 2 6 4" xfId="11214" xr:uid="{00000000-0005-0000-0000-0000B43C0000}"/>
    <cellStyle name="Notas 14 2 6 4 2" xfId="26322" xr:uid="{00000000-0005-0000-0000-0000B53C0000}"/>
    <cellStyle name="Notas 14 2 6 5" xfId="18726" xr:uid="{00000000-0005-0000-0000-0000B63C0000}"/>
    <cellStyle name="Notas 14 2 7" xfId="3979" xr:uid="{00000000-0005-0000-0000-0000B73C0000}"/>
    <cellStyle name="Notas 14 2 7 2" xfId="6616" xr:uid="{00000000-0005-0000-0000-0000B83C0000}"/>
    <cellStyle name="Notas 14 2 7 2 2" xfId="12927" xr:uid="{00000000-0005-0000-0000-0000B93C0000}"/>
    <cellStyle name="Notas 14 2 7 2 2 2" xfId="28035" xr:uid="{00000000-0005-0000-0000-0000BA3C0000}"/>
    <cellStyle name="Notas 14 2 7 2 3" xfId="16617" xr:uid="{00000000-0005-0000-0000-0000BB3C0000}"/>
    <cellStyle name="Notas 14 2 7 2 3 2" xfId="31725" xr:uid="{00000000-0005-0000-0000-0000BC3C0000}"/>
    <cellStyle name="Notas 14 2 7 2 4" xfId="21724" xr:uid="{00000000-0005-0000-0000-0000BD3C0000}"/>
    <cellStyle name="Notas 14 2 7 3" xfId="10361" xr:uid="{00000000-0005-0000-0000-0000BE3C0000}"/>
    <cellStyle name="Notas 14 2 7 3 2" xfId="25469" xr:uid="{00000000-0005-0000-0000-0000BF3C0000}"/>
    <cellStyle name="Notas 14 2 7 4" xfId="16368" xr:uid="{00000000-0005-0000-0000-0000C03C0000}"/>
    <cellStyle name="Notas 14 2 7 4 2" xfId="31476" xr:uid="{00000000-0005-0000-0000-0000C13C0000}"/>
    <cellStyle name="Notas 14 2 7 5" xfId="19087" xr:uid="{00000000-0005-0000-0000-0000C23C0000}"/>
    <cellStyle name="Notas 14 2 8" xfId="4544" xr:uid="{00000000-0005-0000-0000-0000C33C0000}"/>
    <cellStyle name="Notas 14 2 8 2" xfId="10926" xr:uid="{00000000-0005-0000-0000-0000C43C0000}"/>
    <cellStyle name="Notas 14 2 8 2 2" xfId="26034" xr:uid="{00000000-0005-0000-0000-0000C53C0000}"/>
    <cellStyle name="Notas 14 2 8 3" xfId="7246" xr:uid="{00000000-0005-0000-0000-0000C63C0000}"/>
    <cellStyle name="Notas 14 2 8 3 2" xfId="22354" xr:uid="{00000000-0005-0000-0000-0000C73C0000}"/>
    <cellStyle name="Notas 14 2 8 4" xfId="19652" xr:uid="{00000000-0005-0000-0000-0000C83C0000}"/>
    <cellStyle name="Notas 14 2 9" xfId="8408" xr:uid="{00000000-0005-0000-0000-0000C93C0000}"/>
    <cellStyle name="Notas 14 2 9 2" xfId="23516" xr:uid="{00000000-0005-0000-0000-0000CA3C0000}"/>
    <cellStyle name="Notas 14 3" xfId="1894" xr:uid="{00000000-0005-0000-0000-0000CB3C0000}"/>
    <cellStyle name="Notas 14 3 10" xfId="8395" xr:uid="{00000000-0005-0000-0000-0000CC3C0000}"/>
    <cellStyle name="Notas 14 3 10 2" xfId="23503" xr:uid="{00000000-0005-0000-0000-0000CD3C0000}"/>
    <cellStyle name="Notas 14 3 11" xfId="7499" xr:uid="{00000000-0005-0000-0000-0000CE3C0000}"/>
    <cellStyle name="Notas 14 3 11 2" xfId="22607" xr:uid="{00000000-0005-0000-0000-0000CF3C0000}"/>
    <cellStyle name="Notas 14 3 12" xfId="8135" xr:uid="{00000000-0005-0000-0000-0000D03C0000}"/>
    <cellStyle name="Notas 14 3 12 2" xfId="23243" xr:uid="{00000000-0005-0000-0000-0000D13C0000}"/>
    <cellStyle name="Notas 14 3 13" xfId="17119" xr:uid="{00000000-0005-0000-0000-0000D23C0000}"/>
    <cellStyle name="Notas 14 3 2" xfId="2454" xr:uid="{00000000-0005-0000-0000-0000D33C0000}"/>
    <cellStyle name="Notas 14 3 2 2" xfId="5091" xr:uid="{00000000-0005-0000-0000-0000D43C0000}"/>
    <cellStyle name="Notas 14 3 2 2 2" xfId="11455" xr:uid="{00000000-0005-0000-0000-0000D53C0000}"/>
    <cellStyle name="Notas 14 3 2 2 2 2" xfId="26563" xr:uid="{00000000-0005-0000-0000-0000D63C0000}"/>
    <cellStyle name="Notas 14 3 2 2 3" xfId="8291" xr:uid="{00000000-0005-0000-0000-0000D73C0000}"/>
    <cellStyle name="Notas 14 3 2 2 3 2" xfId="23399" xr:uid="{00000000-0005-0000-0000-0000D83C0000}"/>
    <cellStyle name="Notas 14 3 2 2 4" xfId="20199" xr:uid="{00000000-0005-0000-0000-0000D93C0000}"/>
    <cellStyle name="Notas 14 3 2 3" xfId="8921" xr:uid="{00000000-0005-0000-0000-0000DA3C0000}"/>
    <cellStyle name="Notas 14 3 2 3 2" xfId="24029" xr:uid="{00000000-0005-0000-0000-0000DB3C0000}"/>
    <cellStyle name="Notas 14 3 2 4" xfId="8139" xr:uid="{00000000-0005-0000-0000-0000DC3C0000}"/>
    <cellStyle name="Notas 14 3 2 4 2" xfId="23247" xr:uid="{00000000-0005-0000-0000-0000DD3C0000}"/>
    <cellStyle name="Notas 14 3 2 5" xfId="11792" xr:uid="{00000000-0005-0000-0000-0000DE3C0000}"/>
    <cellStyle name="Notas 14 3 2 5 2" xfId="26900" xr:uid="{00000000-0005-0000-0000-0000DF3C0000}"/>
    <cellStyle name="Notas 14 3 2 6" xfId="17628" xr:uid="{00000000-0005-0000-0000-0000E03C0000}"/>
    <cellStyle name="Notas 14 3 3" xfId="2670" xr:uid="{00000000-0005-0000-0000-0000E13C0000}"/>
    <cellStyle name="Notas 14 3 3 2" xfId="5307" xr:uid="{00000000-0005-0000-0000-0000E23C0000}"/>
    <cellStyle name="Notas 14 3 3 2 2" xfId="14965" xr:uid="{00000000-0005-0000-0000-0000E33C0000}"/>
    <cellStyle name="Notas 14 3 3 2 2 2" xfId="30073" xr:uid="{00000000-0005-0000-0000-0000E43C0000}"/>
    <cellStyle name="Notas 14 3 3 2 3" xfId="20415" xr:uid="{00000000-0005-0000-0000-0000E53C0000}"/>
    <cellStyle name="Notas 14 3 3 3" xfId="14886" xr:uid="{00000000-0005-0000-0000-0000E63C0000}"/>
    <cellStyle name="Notas 14 3 3 3 2" xfId="29994" xr:uid="{00000000-0005-0000-0000-0000E73C0000}"/>
    <cellStyle name="Notas 14 3 3 4" xfId="17778" xr:uid="{00000000-0005-0000-0000-0000E83C0000}"/>
    <cellStyle name="Notas 14 3 4" xfId="2973" xr:uid="{00000000-0005-0000-0000-0000E93C0000}"/>
    <cellStyle name="Notas 14 3 4 2" xfId="5610" xr:uid="{00000000-0005-0000-0000-0000EA3C0000}"/>
    <cellStyle name="Notas 14 3 4 2 2" xfId="11921" xr:uid="{00000000-0005-0000-0000-0000EB3C0000}"/>
    <cellStyle name="Notas 14 3 4 2 2 2" xfId="27029" xr:uid="{00000000-0005-0000-0000-0000EC3C0000}"/>
    <cellStyle name="Notas 14 3 4 2 3" xfId="14251" xr:uid="{00000000-0005-0000-0000-0000ED3C0000}"/>
    <cellStyle name="Notas 14 3 4 2 3 2" xfId="29359" xr:uid="{00000000-0005-0000-0000-0000EE3C0000}"/>
    <cellStyle name="Notas 14 3 4 2 4" xfId="20718" xr:uid="{00000000-0005-0000-0000-0000EF3C0000}"/>
    <cellStyle name="Notas 14 3 4 3" xfId="9355" xr:uid="{00000000-0005-0000-0000-0000F03C0000}"/>
    <cellStyle name="Notas 14 3 4 3 2" xfId="24463" xr:uid="{00000000-0005-0000-0000-0000F13C0000}"/>
    <cellStyle name="Notas 14 3 4 4" xfId="7058" xr:uid="{00000000-0005-0000-0000-0000F23C0000}"/>
    <cellStyle name="Notas 14 3 4 4 2" xfId="22166" xr:uid="{00000000-0005-0000-0000-0000F33C0000}"/>
    <cellStyle name="Notas 14 3 4 5" xfId="18081" xr:uid="{00000000-0005-0000-0000-0000F43C0000}"/>
    <cellStyle name="Notas 14 3 5" xfId="3299" xr:uid="{00000000-0005-0000-0000-0000F53C0000}"/>
    <cellStyle name="Notas 14 3 5 2" xfId="5936" xr:uid="{00000000-0005-0000-0000-0000F63C0000}"/>
    <cellStyle name="Notas 14 3 5 2 2" xfId="12247" xr:uid="{00000000-0005-0000-0000-0000F73C0000}"/>
    <cellStyle name="Notas 14 3 5 2 2 2" xfId="27355" xr:uid="{00000000-0005-0000-0000-0000F83C0000}"/>
    <cellStyle name="Notas 14 3 5 2 3" xfId="14211" xr:uid="{00000000-0005-0000-0000-0000F93C0000}"/>
    <cellStyle name="Notas 14 3 5 2 3 2" xfId="29319" xr:uid="{00000000-0005-0000-0000-0000FA3C0000}"/>
    <cellStyle name="Notas 14 3 5 2 4" xfId="21044" xr:uid="{00000000-0005-0000-0000-0000FB3C0000}"/>
    <cellStyle name="Notas 14 3 5 3" xfId="9681" xr:uid="{00000000-0005-0000-0000-0000FC3C0000}"/>
    <cellStyle name="Notas 14 3 5 3 2" xfId="24789" xr:uid="{00000000-0005-0000-0000-0000FD3C0000}"/>
    <cellStyle name="Notas 14 3 5 4" xfId="15151" xr:uid="{00000000-0005-0000-0000-0000FE3C0000}"/>
    <cellStyle name="Notas 14 3 5 4 2" xfId="30259" xr:uid="{00000000-0005-0000-0000-0000FF3C0000}"/>
    <cellStyle name="Notas 14 3 5 5" xfId="18407" xr:uid="{00000000-0005-0000-0000-0000003D0000}"/>
    <cellStyle name="Notas 14 3 6" xfId="3605" xr:uid="{00000000-0005-0000-0000-0000013D0000}"/>
    <cellStyle name="Notas 14 3 6 2" xfId="6242" xr:uid="{00000000-0005-0000-0000-0000023D0000}"/>
    <cellStyle name="Notas 14 3 6 2 2" xfId="12553" xr:uid="{00000000-0005-0000-0000-0000033D0000}"/>
    <cellStyle name="Notas 14 3 6 2 2 2" xfId="27661" xr:uid="{00000000-0005-0000-0000-0000043D0000}"/>
    <cellStyle name="Notas 14 3 6 2 3" xfId="8295" xr:uid="{00000000-0005-0000-0000-0000053D0000}"/>
    <cellStyle name="Notas 14 3 6 2 3 2" xfId="23403" xr:uid="{00000000-0005-0000-0000-0000063D0000}"/>
    <cellStyle name="Notas 14 3 6 2 4" xfId="21350" xr:uid="{00000000-0005-0000-0000-0000073D0000}"/>
    <cellStyle name="Notas 14 3 6 3" xfId="9987" xr:uid="{00000000-0005-0000-0000-0000083D0000}"/>
    <cellStyle name="Notas 14 3 6 3 2" xfId="25095" xr:uid="{00000000-0005-0000-0000-0000093D0000}"/>
    <cellStyle name="Notas 14 3 6 4" xfId="15329" xr:uid="{00000000-0005-0000-0000-00000A3D0000}"/>
    <cellStyle name="Notas 14 3 6 4 2" xfId="30437" xr:uid="{00000000-0005-0000-0000-00000B3D0000}"/>
    <cellStyle name="Notas 14 3 6 5" xfId="18713" xr:uid="{00000000-0005-0000-0000-00000C3D0000}"/>
    <cellStyle name="Notas 14 3 7" xfId="3966" xr:uid="{00000000-0005-0000-0000-00000D3D0000}"/>
    <cellStyle name="Notas 14 3 7 2" xfId="6603" xr:uid="{00000000-0005-0000-0000-00000E3D0000}"/>
    <cellStyle name="Notas 14 3 7 2 2" xfId="12914" xr:uid="{00000000-0005-0000-0000-00000F3D0000}"/>
    <cellStyle name="Notas 14 3 7 2 2 2" xfId="28022" xr:uid="{00000000-0005-0000-0000-0000103D0000}"/>
    <cellStyle name="Notas 14 3 7 2 3" xfId="16604" xr:uid="{00000000-0005-0000-0000-0000113D0000}"/>
    <cellStyle name="Notas 14 3 7 2 3 2" xfId="31712" xr:uid="{00000000-0005-0000-0000-0000123D0000}"/>
    <cellStyle name="Notas 14 3 7 2 4" xfId="21711" xr:uid="{00000000-0005-0000-0000-0000133D0000}"/>
    <cellStyle name="Notas 14 3 7 3" xfId="10348" xr:uid="{00000000-0005-0000-0000-0000143D0000}"/>
    <cellStyle name="Notas 14 3 7 3 2" xfId="25456" xr:uid="{00000000-0005-0000-0000-0000153D0000}"/>
    <cellStyle name="Notas 14 3 7 4" xfId="7472" xr:uid="{00000000-0005-0000-0000-0000163D0000}"/>
    <cellStyle name="Notas 14 3 7 4 2" xfId="22580" xr:uid="{00000000-0005-0000-0000-0000173D0000}"/>
    <cellStyle name="Notas 14 3 7 5" xfId="19074" xr:uid="{00000000-0005-0000-0000-0000183D0000}"/>
    <cellStyle name="Notas 14 3 8" xfId="4298" xr:uid="{00000000-0005-0000-0000-0000193D0000}"/>
    <cellStyle name="Notas 14 3 8 2" xfId="6935" xr:uid="{00000000-0005-0000-0000-00001A3D0000}"/>
    <cellStyle name="Notas 14 3 8 2 2" xfId="13246" xr:uid="{00000000-0005-0000-0000-00001B3D0000}"/>
    <cellStyle name="Notas 14 3 8 2 2 2" xfId="28354" xr:uid="{00000000-0005-0000-0000-00001C3D0000}"/>
    <cellStyle name="Notas 14 3 8 2 3" xfId="16910" xr:uid="{00000000-0005-0000-0000-00001D3D0000}"/>
    <cellStyle name="Notas 14 3 8 2 3 2" xfId="32018" xr:uid="{00000000-0005-0000-0000-00001E3D0000}"/>
    <cellStyle name="Notas 14 3 8 2 4" xfId="22043" xr:uid="{00000000-0005-0000-0000-00001F3D0000}"/>
    <cellStyle name="Notas 14 3 8 3" xfId="10680" xr:uid="{00000000-0005-0000-0000-0000203D0000}"/>
    <cellStyle name="Notas 14 3 8 3 2" xfId="25788" xr:uid="{00000000-0005-0000-0000-0000213D0000}"/>
    <cellStyle name="Notas 14 3 8 4" xfId="13467" xr:uid="{00000000-0005-0000-0000-0000223D0000}"/>
    <cellStyle name="Notas 14 3 8 4 2" xfId="28575" xr:uid="{00000000-0005-0000-0000-0000233D0000}"/>
    <cellStyle name="Notas 14 3 8 5" xfId="19406" xr:uid="{00000000-0005-0000-0000-0000243D0000}"/>
    <cellStyle name="Notas 14 3 9" xfId="4531" xr:uid="{00000000-0005-0000-0000-0000253D0000}"/>
    <cellStyle name="Notas 14 3 9 2" xfId="10913" xr:uid="{00000000-0005-0000-0000-0000263D0000}"/>
    <cellStyle name="Notas 14 3 9 2 2" xfId="26021" xr:uid="{00000000-0005-0000-0000-0000273D0000}"/>
    <cellStyle name="Notas 14 3 9 3" xfId="7517" xr:uid="{00000000-0005-0000-0000-0000283D0000}"/>
    <cellStyle name="Notas 14 3 9 3 2" xfId="22625" xr:uid="{00000000-0005-0000-0000-0000293D0000}"/>
    <cellStyle name="Notas 14 3 9 4" xfId="19639" xr:uid="{00000000-0005-0000-0000-00002A3D0000}"/>
    <cellStyle name="Notas 14 4" xfId="2104" xr:uid="{00000000-0005-0000-0000-00002B3D0000}"/>
    <cellStyle name="Notas 14 4 10" xfId="8602" xr:uid="{00000000-0005-0000-0000-00002C3D0000}"/>
    <cellStyle name="Notas 14 4 10 2" xfId="23710" xr:uid="{00000000-0005-0000-0000-00002D3D0000}"/>
    <cellStyle name="Notas 14 4 11" xfId="7434" xr:uid="{00000000-0005-0000-0000-00002E3D0000}"/>
    <cellStyle name="Notas 14 4 11 2" xfId="22542" xr:uid="{00000000-0005-0000-0000-00002F3D0000}"/>
    <cellStyle name="Notas 14 4 12" xfId="14434" xr:uid="{00000000-0005-0000-0000-0000303D0000}"/>
    <cellStyle name="Notas 14 4 12 2" xfId="29542" xr:uid="{00000000-0005-0000-0000-0000313D0000}"/>
    <cellStyle name="Notas 14 4 13" xfId="17329" xr:uid="{00000000-0005-0000-0000-0000323D0000}"/>
    <cellStyle name="Notas 14 4 2" xfId="2594" xr:uid="{00000000-0005-0000-0000-0000333D0000}"/>
    <cellStyle name="Notas 14 4 2 2" xfId="5231" xr:uid="{00000000-0005-0000-0000-0000343D0000}"/>
    <cellStyle name="Notas 14 4 2 2 2" xfId="11595" xr:uid="{00000000-0005-0000-0000-0000353D0000}"/>
    <cellStyle name="Notas 14 4 2 2 2 2" xfId="26703" xr:uid="{00000000-0005-0000-0000-0000363D0000}"/>
    <cellStyle name="Notas 14 4 2 2 3" xfId="7964" xr:uid="{00000000-0005-0000-0000-0000373D0000}"/>
    <cellStyle name="Notas 14 4 2 2 3 2" xfId="23072" xr:uid="{00000000-0005-0000-0000-0000383D0000}"/>
    <cellStyle name="Notas 14 4 2 2 4" xfId="20339" xr:uid="{00000000-0005-0000-0000-0000393D0000}"/>
    <cellStyle name="Notas 14 4 2 3" xfId="9061" xr:uid="{00000000-0005-0000-0000-00003A3D0000}"/>
    <cellStyle name="Notas 14 4 2 3 2" xfId="24169" xr:uid="{00000000-0005-0000-0000-00003B3D0000}"/>
    <cellStyle name="Notas 14 4 2 4" xfId="15163" xr:uid="{00000000-0005-0000-0000-00003C3D0000}"/>
    <cellStyle name="Notas 14 4 2 4 2" xfId="30271" xr:uid="{00000000-0005-0000-0000-00003D3D0000}"/>
    <cellStyle name="Notas 14 4 2 5" xfId="15466" xr:uid="{00000000-0005-0000-0000-00003E3D0000}"/>
    <cellStyle name="Notas 14 4 2 5 2" xfId="30574" xr:uid="{00000000-0005-0000-0000-00003F3D0000}"/>
    <cellStyle name="Notas 14 4 2 6" xfId="17702" xr:uid="{00000000-0005-0000-0000-0000403D0000}"/>
    <cellStyle name="Notas 14 4 3" xfId="2859" xr:uid="{00000000-0005-0000-0000-0000413D0000}"/>
    <cellStyle name="Notas 14 4 3 2" xfId="5496" xr:uid="{00000000-0005-0000-0000-0000423D0000}"/>
    <cellStyle name="Notas 14 4 3 2 2" xfId="16513" xr:uid="{00000000-0005-0000-0000-0000433D0000}"/>
    <cellStyle name="Notas 14 4 3 2 2 2" xfId="31621" xr:uid="{00000000-0005-0000-0000-0000443D0000}"/>
    <cellStyle name="Notas 14 4 3 2 3" xfId="20604" xr:uid="{00000000-0005-0000-0000-0000453D0000}"/>
    <cellStyle name="Notas 14 4 3 3" xfId="16066" xr:uid="{00000000-0005-0000-0000-0000463D0000}"/>
    <cellStyle name="Notas 14 4 3 3 2" xfId="31174" xr:uid="{00000000-0005-0000-0000-0000473D0000}"/>
    <cellStyle name="Notas 14 4 3 4" xfId="17967" xr:uid="{00000000-0005-0000-0000-0000483D0000}"/>
    <cellStyle name="Notas 14 4 4" xfId="3162" xr:uid="{00000000-0005-0000-0000-0000493D0000}"/>
    <cellStyle name="Notas 14 4 4 2" xfId="5799" xr:uid="{00000000-0005-0000-0000-00004A3D0000}"/>
    <cellStyle name="Notas 14 4 4 2 2" xfId="12110" xr:uid="{00000000-0005-0000-0000-00004B3D0000}"/>
    <cellStyle name="Notas 14 4 4 2 2 2" xfId="27218" xr:uid="{00000000-0005-0000-0000-00004C3D0000}"/>
    <cellStyle name="Notas 14 4 4 2 3" xfId="8047" xr:uid="{00000000-0005-0000-0000-00004D3D0000}"/>
    <cellStyle name="Notas 14 4 4 2 3 2" xfId="23155" xr:uid="{00000000-0005-0000-0000-00004E3D0000}"/>
    <cellStyle name="Notas 14 4 4 2 4" xfId="20907" xr:uid="{00000000-0005-0000-0000-00004F3D0000}"/>
    <cellStyle name="Notas 14 4 4 3" xfId="9544" xr:uid="{00000000-0005-0000-0000-0000503D0000}"/>
    <cellStyle name="Notas 14 4 4 3 2" xfId="24652" xr:uid="{00000000-0005-0000-0000-0000513D0000}"/>
    <cellStyle name="Notas 14 4 4 4" xfId="13417" xr:uid="{00000000-0005-0000-0000-0000523D0000}"/>
    <cellStyle name="Notas 14 4 4 4 2" xfId="28525" xr:uid="{00000000-0005-0000-0000-0000533D0000}"/>
    <cellStyle name="Notas 14 4 4 5" xfId="18270" xr:uid="{00000000-0005-0000-0000-0000543D0000}"/>
    <cellStyle name="Notas 14 4 5" xfId="3488" xr:uid="{00000000-0005-0000-0000-0000553D0000}"/>
    <cellStyle name="Notas 14 4 5 2" xfId="6125" xr:uid="{00000000-0005-0000-0000-0000563D0000}"/>
    <cellStyle name="Notas 14 4 5 2 2" xfId="12436" xr:uid="{00000000-0005-0000-0000-0000573D0000}"/>
    <cellStyle name="Notas 14 4 5 2 2 2" xfId="27544" xr:uid="{00000000-0005-0000-0000-0000583D0000}"/>
    <cellStyle name="Notas 14 4 5 2 3" xfId="15588" xr:uid="{00000000-0005-0000-0000-0000593D0000}"/>
    <cellStyle name="Notas 14 4 5 2 3 2" xfId="30696" xr:uid="{00000000-0005-0000-0000-00005A3D0000}"/>
    <cellStyle name="Notas 14 4 5 2 4" xfId="21233" xr:uid="{00000000-0005-0000-0000-00005B3D0000}"/>
    <cellStyle name="Notas 14 4 5 3" xfId="9870" xr:uid="{00000000-0005-0000-0000-00005C3D0000}"/>
    <cellStyle name="Notas 14 4 5 3 2" xfId="24978" xr:uid="{00000000-0005-0000-0000-00005D3D0000}"/>
    <cellStyle name="Notas 14 4 5 4" xfId="14815" xr:uid="{00000000-0005-0000-0000-00005E3D0000}"/>
    <cellStyle name="Notas 14 4 5 4 2" xfId="29923" xr:uid="{00000000-0005-0000-0000-00005F3D0000}"/>
    <cellStyle name="Notas 14 4 5 5" xfId="18596" xr:uid="{00000000-0005-0000-0000-0000603D0000}"/>
    <cellStyle name="Notas 14 4 6" xfId="3794" xr:uid="{00000000-0005-0000-0000-0000613D0000}"/>
    <cellStyle name="Notas 14 4 6 2" xfId="6431" xr:uid="{00000000-0005-0000-0000-0000623D0000}"/>
    <cellStyle name="Notas 14 4 6 2 2" xfId="12742" xr:uid="{00000000-0005-0000-0000-0000633D0000}"/>
    <cellStyle name="Notas 14 4 6 2 2 2" xfId="27850" xr:uid="{00000000-0005-0000-0000-0000643D0000}"/>
    <cellStyle name="Notas 14 4 6 2 3" xfId="14647" xr:uid="{00000000-0005-0000-0000-0000653D0000}"/>
    <cellStyle name="Notas 14 4 6 2 3 2" xfId="29755" xr:uid="{00000000-0005-0000-0000-0000663D0000}"/>
    <cellStyle name="Notas 14 4 6 2 4" xfId="21539" xr:uid="{00000000-0005-0000-0000-0000673D0000}"/>
    <cellStyle name="Notas 14 4 6 3" xfId="10176" xr:uid="{00000000-0005-0000-0000-0000683D0000}"/>
    <cellStyle name="Notas 14 4 6 3 2" xfId="25284" xr:uid="{00000000-0005-0000-0000-0000693D0000}"/>
    <cellStyle name="Notas 14 4 6 4" xfId="14039" xr:uid="{00000000-0005-0000-0000-00006A3D0000}"/>
    <cellStyle name="Notas 14 4 6 4 2" xfId="29147" xr:uid="{00000000-0005-0000-0000-00006B3D0000}"/>
    <cellStyle name="Notas 14 4 6 5" xfId="18902" xr:uid="{00000000-0005-0000-0000-00006C3D0000}"/>
    <cellStyle name="Notas 14 4 7" xfId="4176" xr:uid="{00000000-0005-0000-0000-00006D3D0000}"/>
    <cellStyle name="Notas 14 4 7 2" xfId="6813" xr:uid="{00000000-0005-0000-0000-00006E3D0000}"/>
    <cellStyle name="Notas 14 4 7 2 2" xfId="13124" xr:uid="{00000000-0005-0000-0000-00006F3D0000}"/>
    <cellStyle name="Notas 14 4 7 2 2 2" xfId="28232" xr:uid="{00000000-0005-0000-0000-0000703D0000}"/>
    <cellStyle name="Notas 14 4 7 2 3" xfId="16793" xr:uid="{00000000-0005-0000-0000-0000713D0000}"/>
    <cellStyle name="Notas 14 4 7 2 3 2" xfId="31901" xr:uid="{00000000-0005-0000-0000-0000723D0000}"/>
    <cellStyle name="Notas 14 4 7 2 4" xfId="21921" xr:uid="{00000000-0005-0000-0000-0000733D0000}"/>
    <cellStyle name="Notas 14 4 7 3" xfId="10558" xr:uid="{00000000-0005-0000-0000-0000743D0000}"/>
    <cellStyle name="Notas 14 4 7 3 2" xfId="25666" xr:uid="{00000000-0005-0000-0000-0000753D0000}"/>
    <cellStyle name="Notas 14 4 7 4" xfId="14711" xr:uid="{00000000-0005-0000-0000-0000763D0000}"/>
    <cellStyle name="Notas 14 4 7 4 2" xfId="29819" xr:uid="{00000000-0005-0000-0000-0000773D0000}"/>
    <cellStyle name="Notas 14 4 7 5" xfId="19284" xr:uid="{00000000-0005-0000-0000-0000783D0000}"/>
    <cellStyle name="Notas 14 4 8" xfId="4383" xr:uid="{00000000-0005-0000-0000-0000793D0000}"/>
    <cellStyle name="Notas 14 4 8 2" xfId="7020" xr:uid="{00000000-0005-0000-0000-00007A3D0000}"/>
    <cellStyle name="Notas 14 4 8 2 2" xfId="13331" xr:uid="{00000000-0005-0000-0000-00007B3D0000}"/>
    <cellStyle name="Notas 14 4 8 2 2 2" xfId="28439" xr:uid="{00000000-0005-0000-0000-00007C3D0000}"/>
    <cellStyle name="Notas 14 4 8 2 3" xfId="16995" xr:uid="{00000000-0005-0000-0000-00007D3D0000}"/>
    <cellStyle name="Notas 14 4 8 2 3 2" xfId="32103" xr:uid="{00000000-0005-0000-0000-00007E3D0000}"/>
    <cellStyle name="Notas 14 4 8 2 4" xfId="22128" xr:uid="{00000000-0005-0000-0000-00007F3D0000}"/>
    <cellStyle name="Notas 14 4 8 3" xfId="10765" xr:uid="{00000000-0005-0000-0000-0000803D0000}"/>
    <cellStyle name="Notas 14 4 8 3 2" xfId="25873" xr:uid="{00000000-0005-0000-0000-0000813D0000}"/>
    <cellStyle name="Notas 14 4 8 4" xfId="15457" xr:uid="{00000000-0005-0000-0000-0000823D0000}"/>
    <cellStyle name="Notas 14 4 8 4 2" xfId="30565" xr:uid="{00000000-0005-0000-0000-0000833D0000}"/>
    <cellStyle name="Notas 14 4 8 5" xfId="19491" xr:uid="{00000000-0005-0000-0000-0000843D0000}"/>
    <cellStyle name="Notas 14 4 9" xfId="4741" xr:uid="{00000000-0005-0000-0000-0000853D0000}"/>
    <cellStyle name="Notas 14 4 9 2" xfId="11123" xr:uid="{00000000-0005-0000-0000-0000863D0000}"/>
    <cellStyle name="Notas 14 4 9 2 2" xfId="26231" xr:uid="{00000000-0005-0000-0000-0000873D0000}"/>
    <cellStyle name="Notas 14 4 9 3" xfId="9134" xr:uid="{00000000-0005-0000-0000-0000883D0000}"/>
    <cellStyle name="Notas 14 4 9 3 2" xfId="24242" xr:uid="{00000000-0005-0000-0000-0000893D0000}"/>
    <cellStyle name="Notas 14 4 9 4" xfId="19849" xr:uid="{00000000-0005-0000-0000-00008A3D0000}"/>
    <cellStyle name="Notas 14 5" xfId="2020" xr:uid="{00000000-0005-0000-0000-00008B3D0000}"/>
    <cellStyle name="Notas 14 5 10" xfId="7758" xr:uid="{00000000-0005-0000-0000-00008C3D0000}"/>
    <cellStyle name="Notas 14 5 10 2" xfId="22866" xr:uid="{00000000-0005-0000-0000-00008D3D0000}"/>
    <cellStyle name="Notas 14 5 11" xfId="15806" xr:uid="{00000000-0005-0000-0000-00008E3D0000}"/>
    <cellStyle name="Notas 14 5 11 2" xfId="30914" xr:uid="{00000000-0005-0000-0000-00008F3D0000}"/>
    <cellStyle name="Notas 14 5 12" xfId="17245" xr:uid="{00000000-0005-0000-0000-0000903D0000}"/>
    <cellStyle name="Notas 14 5 2" xfId="2782" xr:uid="{00000000-0005-0000-0000-0000913D0000}"/>
    <cellStyle name="Notas 14 5 2 2" xfId="5419" xr:uid="{00000000-0005-0000-0000-0000923D0000}"/>
    <cellStyle name="Notas 14 5 2 2 2" xfId="7074" xr:uid="{00000000-0005-0000-0000-0000933D0000}"/>
    <cellStyle name="Notas 14 5 2 2 2 2" xfId="22182" xr:uid="{00000000-0005-0000-0000-0000943D0000}"/>
    <cellStyle name="Notas 14 5 2 2 3" xfId="20527" xr:uid="{00000000-0005-0000-0000-0000953D0000}"/>
    <cellStyle name="Notas 14 5 2 3" xfId="13994" xr:uid="{00000000-0005-0000-0000-0000963D0000}"/>
    <cellStyle name="Notas 14 5 2 3 2" xfId="29102" xr:uid="{00000000-0005-0000-0000-0000973D0000}"/>
    <cellStyle name="Notas 14 5 2 4" xfId="17890" xr:uid="{00000000-0005-0000-0000-0000983D0000}"/>
    <cellStyle name="Notas 14 5 3" xfId="3085" xr:uid="{00000000-0005-0000-0000-0000993D0000}"/>
    <cellStyle name="Notas 14 5 3 2" xfId="5722" xr:uid="{00000000-0005-0000-0000-00009A3D0000}"/>
    <cellStyle name="Notas 14 5 3 2 2" xfId="12033" xr:uid="{00000000-0005-0000-0000-00009B3D0000}"/>
    <cellStyle name="Notas 14 5 3 2 2 2" xfId="27141" xr:uid="{00000000-0005-0000-0000-00009C3D0000}"/>
    <cellStyle name="Notas 14 5 3 2 3" xfId="13686" xr:uid="{00000000-0005-0000-0000-00009D3D0000}"/>
    <cellStyle name="Notas 14 5 3 2 3 2" xfId="28794" xr:uid="{00000000-0005-0000-0000-00009E3D0000}"/>
    <cellStyle name="Notas 14 5 3 2 4" xfId="20830" xr:uid="{00000000-0005-0000-0000-00009F3D0000}"/>
    <cellStyle name="Notas 14 5 3 3" xfId="9467" xr:uid="{00000000-0005-0000-0000-0000A03D0000}"/>
    <cellStyle name="Notas 14 5 3 3 2" xfId="24575" xr:uid="{00000000-0005-0000-0000-0000A13D0000}"/>
    <cellStyle name="Notas 14 5 3 4" xfId="7992" xr:uid="{00000000-0005-0000-0000-0000A23D0000}"/>
    <cellStyle name="Notas 14 5 3 4 2" xfId="23100" xr:uid="{00000000-0005-0000-0000-0000A33D0000}"/>
    <cellStyle name="Notas 14 5 3 5" xfId="18193" xr:uid="{00000000-0005-0000-0000-0000A43D0000}"/>
    <cellStyle name="Notas 14 5 4" xfId="3411" xr:uid="{00000000-0005-0000-0000-0000A53D0000}"/>
    <cellStyle name="Notas 14 5 4 2" xfId="6048" xr:uid="{00000000-0005-0000-0000-0000A63D0000}"/>
    <cellStyle name="Notas 14 5 4 2 2" xfId="12359" xr:uid="{00000000-0005-0000-0000-0000A73D0000}"/>
    <cellStyle name="Notas 14 5 4 2 2 2" xfId="27467" xr:uid="{00000000-0005-0000-0000-0000A83D0000}"/>
    <cellStyle name="Notas 14 5 4 2 3" xfId="15014" xr:uid="{00000000-0005-0000-0000-0000A93D0000}"/>
    <cellStyle name="Notas 14 5 4 2 3 2" xfId="30122" xr:uid="{00000000-0005-0000-0000-0000AA3D0000}"/>
    <cellStyle name="Notas 14 5 4 2 4" xfId="21156" xr:uid="{00000000-0005-0000-0000-0000AB3D0000}"/>
    <cellStyle name="Notas 14 5 4 3" xfId="9793" xr:uid="{00000000-0005-0000-0000-0000AC3D0000}"/>
    <cellStyle name="Notas 14 5 4 3 2" xfId="24901" xr:uid="{00000000-0005-0000-0000-0000AD3D0000}"/>
    <cellStyle name="Notas 14 5 4 4" xfId="7769" xr:uid="{00000000-0005-0000-0000-0000AE3D0000}"/>
    <cellStyle name="Notas 14 5 4 4 2" xfId="22877" xr:uid="{00000000-0005-0000-0000-0000AF3D0000}"/>
    <cellStyle name="Notas 14 5 4 5" xfId="18519" xr:uid="{00000000-0005-0000-0000-0000B03D0000}"/>
    <cellStyle name="Notas 14 5 5" xfId="3717" xr:uid="{00000000-0005-0000-0000-0000B13D0000}"/>
    <cellStyle name="Notas 14 5 5 2" xfId="6354" xr:uid="{00000000-0005-0000-0000-0000B23D0000}"/>
    <cellStyle name="Notas 14 5 5 2 2" xfId="12665" xr:uid="{00000000-0005-0000-0000-0000B33D0000}"/>
    <cellStyle name="Notas 14 5 5 2 2 2" xfId="27773" xr:uid="{00000000-0005-0000-0000-0000B43D0000}"/>
    <cellStyle name="Notas 14 5 5 2 3" xfId="13651" xr:uid="{00000000-0005-0000-0000-0000B53D0000}"/>
    <cellStyle name="Notas 14 5 5 2 3 2" xfId="28759" xr:uid="{00000000-0005-0000-0000-0000B63D0000}"/>
    <cellStyle name="Notas 14 5 5 2 4" xfId="21462" xr:uid="{00000000-0005-0000-0000-0000B73D0000}"/>
    <cellStyle name="Notas 14 5 5 3" xfId="10099" xr:uid="{00000000-0005-0000-0000-0000B83D0000}"/>
    <cellStyle name="Notas 14 5 5 3 2" xfId="25207" xr:uid="{00000000-0005-0000-0000-0000B93D0000}"/>
    <cellStyle name="Notas 14 5 5 4" xfId="14635" xr:uid="{00000000-0005-0000-0000-0000BA3D0000}"/>
    <cellStyle name="Notas 14 5 5 4 2" xfId="29743" xr:uid="{00000000-0005-0000-0000-0000BB3D0000}"/>
    <cellStyle name="Notas 14 5 5 5" xfId="18825" xr:uid="{00000000-0005-0000-0000-0000BC3D0000}"/>
    <cellStyle name="Notas 14 5 6" xfId="4092" xr:uid="{00000000-0005-0000-0000-0000BD3D0000}"/>
    <cellStyle name="Notas 14 5 6 2" xfId="6729" xr:uid="{00000000-0005-0000-0000-0000BE3D0000}"/>
    <cellStyle name="Notas 14 5 6 2 2" xfId="13040" xr:uid="{00000000-0005-0000-0000-0000BF3D0000}"/>
    <cellStyle name="Notas 14 5 6 2 2 2" xfId="28148" xr:uid="{00000000-0005-0000-0000-0000C03D0000}"/>
    <cellStyle name="Notas 14 5 6 2 3" xfId="16716" xr:uid="{00000000-0005-0000-0000-0000C13D0000}"/>
    <cellStyle name="Notas 14 5 6 2 3 2" xfId="31824" xr:uid="{00000000-0005-0000-0000-0000C23D0000}"/>
    <cellStyle name="Notas 14 5 6 2 4" xfId="21837" xr:uid="{00000000-0005-0000-0000-0000C33D0000}"/>
    <cellStyle name="Notas 14 5 6 3" xfId="10474" xr:uid="{00000000-0005-0000-0000-0000C43D0000}"/>
    <cellStyle name="Notas 14 5 6 3 2" xfId="25582" xr:uid="{00000000-0005-0000-0000-0000C53D0000}"/>
    <cellStyle name="Notas 14 5 6 4" xfId="15480" xr:uid="{00000000-0005-0000-0000-0000C63D0000}"/>
    <cellStyle name="Notas 14 5 6 4 2" xfId="30588" xr:uid="{00000000-0005-0000-0000-0000C73D0000}"/>
    <cellStyle name="Notas 14 5 6 5" xfId="19200" xr:uid="{00000000-0005-0000-0000-0000C83D0000}"/>
    <cellStyle name="Notas 14 5 7" xfId="4374" xr:uid="{00000000-0005-0000-0000-0000C93D0000}"/>
    <cellStyle name="Notas 14 5 7 2" xfId="7011" xr:uid="{00000000-0005-0000-0000-0000CA3D0000}"/>
    <cellStyle name="Notas 14 5 7 2 2" xfId="13322" xr:uid="{00000000-0005-0000-0000-0000CB3D0000}"/>
    <cellStyle name="Notas 14 5 7 2 2 2" xfId="28430" xr:uid="{00000000-0005-0000-0000-0000CC3D0000}"/>
    <cellStyle name="Notas 14 5 7 2 3" xfId="16986" xr:uid="{00000000-0005-0000-0000-0000CD3D0000}"/>
    <cellStyle name="Notas 14 5 7 2 3 2" xfId="32094" xr:uid="{00000000-0005-0000-0000-0000CE3D0000}"/>
    <cellStyle name="Notas 14 5 7 2 4" xfId="22119" xr:uid="{00000000-0005-0000-0000-0000CF3D0000}"/>
    <cellStyle name="Notas 14 5 7 3" xfId="10756" xr:uid="{00000000-0005-0000-0000-0000D03D0000}"/>
    <cellStyle name="Notas 14 5 7 3 2" xfId="25864" xr:uid="{00000000-0005-0000-0000-0000D13D0000}"/>
    <cellStyle name="Notas 14 5 7 4" xfId="7534" xr:uid="{00000000-0005-0000-0000-0000D23D0000}"/>
    <cellStyle name="Notas 14 5 7 4 2" xfId="22642" xr:uid="{00000000-0005-0000-0000-0000D33D0000}"/>
    <cellStyle name="Notas 14 5 7 5" xfId="19482" xr:uid="{00000000-0005-0000-0000-0000D43D0000}"/>
    <cellStyle name="Notas 14 5 8" xfId="4657" xr:uid="{00000000-0005-0000-0000-0000D53D0000}"/>
    <cellStyle name="Notas 14 5 8 2" xfId="11039" xr:uid="{00000000-0005-0000-0000-0000D63D0000}"/>
    <cellStyle name="Notas 14 5 8 2 2" xfId="26147" xr:uid="{00000000-0005-0000-0000-0000D73D0000}"/>
    <cellStyle name="Notas 14 5 8 3" xfId="7400" xr:uid="{00000000-0005-0000-0000-0000D83D0000}"/>
    <cellStyle name="Notas 14 5 8 3 2" xfId="22508" xr:uid="{00000000-0005-0000-0000-0000D93D0000}"/>
    <cellStyle name="Notas 14 5 8 4" xfId="19765" xr:uid="{00000000-0005-0000-0000-0000DA3D0000}"/>
    <cellStyle name="Notas 14 5 9" xfId="8518" xr:uid="{00000000-0005-0000-0000-0000DB3D0000}"/>
    <cellStyle name="Notas 14 5 9 2" xfId="23626" xr:uid="{00000000-0005-0000-0000-0000DC3D0000}"/>
    <cellStyle name="Notas 15" xfId="1453" xr:uid="{00000000-0005-0000-0000-0000DD3D0000}"/>
    <cellStyle name="Notas 15 2" xfId="1908" xr:uid="{00000000-0005-0000-0000-0000DE3D0000}"/>
    <cellStyle name="Notas 15 2 10" xfId="11804" xr:uid="{00000000-0005-0000-0000-0000DF3D0000}"/>
    <cellStyle name="Notas 15 2 10 2" xfId="26912" xr:uid="{00000000-0005-0000-0000-0000E03D0000}"/>
    <cellStyle name="Notas 15 2 11" xfId="14322" xr:uid="{00000000-0005-0000-0000-0000E13D0000}"/>
    <cellStyle name="Notas 15 2 11 2" xfId="29430" xr:uid="{00000000-0005-0000-0000-0000E23D0000}"/>
    <cellStyle name="Notas 15 2 12" xfId="17133" xr:uid="{00000000-0005-0000-0000-0000E33D0000}"/>
    <cellStyle name="Notas 15 2 2" xfId="2468" xr:uid="{00000000-0005-0000-0000-0000E43D0000}"/>
    <cellStyle name="Notas 15 2 2 2" xfId="5105" xr:uid="{00000000-0005-0000-0000-0000E53D0000}"/>
    <cellStyle name="Notas 15 2 2 2 2" xfId="11469" xr:uid="{00000000-0005-0000-0000-0000E63D0000}"/>
    <cellStyle name="Notas 15 2 2 2 2 2" xfId="26577" xr:uid="{00000000-0005-0000-0000-0000E73D0000}"/>
    <cellStyle name="Notas 15 2 2 2 3" xfId="15922" xr:uid="{00000000-0005-0000-0000-0000E83D0000}"/>
    <cellStyle name="Notas 15 2 2 2 3 2" xfId="31030" xr:uid="{00000000-0005-0000-0000-0000E93D0000}"/>
    <cellStyle name="Notas 15 2 2 2 4" xfId="20213" xr:uid="{00000000-0005-0000-0000-0000EA3D0000}"/>
    <cellStyle name="Notas 15 2 2 3" xfId="8935" xr:uid="{00000000-0005-0000-0000-0000EB3D0000}"/>
    <cellStyle name="Notas 15 2 2 3 2" xfId="24043" xr:uid="{00000000-0005-0000-0000-0000EC3D0000}"/>
    <cellStyle name="Notas 15 2 3" xfId="2684" xr:uid="{00000000-0005-0000-0000-0000ED3D0000}"/>
    <cellStyle name="Notas 15 2 3 2" xfId="5321" xr:uid="{00000000-0005-0000-0000-0000EE3D0000}"/>
    <cellStyle name="Notas 15 2 3 2 2" xfId="13660" xr:uid="{00000000-0005-0000-0000-0000EF3D0000}"/>
    <cellStyle name="Notas 15 2 3 2 2 2" xfId="28768" xr:uid="{00000000-0005-0000-0000-0000F03D0000}"/>
    <cellStyle name="Notas 15 2 3 2 3" xfId="20429" xr:uid="{00000000-0005-0000-0000-0000F13D0000}"/>
    <cellStyle name="Notas 15 2 3 3" xfId="15431" xr:uid="{00000000-0005-0000-0000-0000F23D0000}"/>
    <cellStyle name="Notas 15 2 3 3 2" xfId="30539" xr:uid="{00000000-0005-0000-0000-0000F33D0000}"/>
    <cellStyle name="Notas 15 2 3 4" xfId="17792" xr:uid="{00000000-0005-0000-0000-0000F43D0000}"/>
    <cellStyle name="Notas 15 2 4" xfId="2987" xr:uid="{00000000-0005-0000-0000-0000F53D0000}"/>
    <cellStyle name="Notas 15 2 4 2" xfId="5624" xr:uid="{00000000-0005-0000-0000-0000F63D0000}"/>
    <cellStyle name="Notas 15 2 4 2 2" xfId="11935" xr:uid="{00000000-0005-0000-0000-0000F73D0000}"/>
    <cellStyle name="Notas 15 2 4 2 2 2" xfId="27043" xr:uid="{00000000-0005-0000-0000-0000F83D0000}"/>
    <cellStyle name="Notas 15 2 4 2 3" xfId="15108" xr:uid="{00000000-0005-0000-0000-0000F93D0000}"/>
    <cellStyle name="Notas 15 2 4 2 3 2" xfId="30216" xr:uid="{00000000-0005-0000-0000-0000FA3D0000}"/>
    <cellStyle name="Notas 15 2 4 2 4" xfId="20732" xr:uid="{00000000-0005-0000-0000-0000FB3D0000}"/>
    <cellStyle name="Notas 15 2 4 3" xfId="9369" xr:uid="{00000000-0005-0000-0000-0000FC3D0000}"/>
    <cellStyle name="Notas 15 2 4 3 2" xfId="24477" xr:uid="{00000000-0005-0000-0000-0000FD3D0000}"/>
    <cellStyle name="Notas 15 2 4 4" xfId="16294" xr:uid="{00000000-0005-0000-0000-0000FE3D0000}"/>
    <cellStyle name="Notas 15 2 4 4 2" xfId="31402" xr:uid="{00000000-0005-0000-0000-0000FF3D0000}"/>
    <cellStyle name="Notas 15 2 4 5" xfId="18095" xr:uid="{00000000-0005-0000-0000-0000003E0000}"/>
    <cellStyle name="Notas 15 2 5" xfId="3313" xr:uid="{00000000-0005-0000-0000-0000013E0000}"/>
    <cellStyle name="Notas 15 2 5 2" xfId="5950" xr:uid="{00000000-0005-0000-0000-0000023E0000}"/>
    <cellStyle name="Notas 15 2 5 2 2" xfId="12261" xr:uid="{00000000-0005-0000-0000-0000033E0000}"/>
    <cellStyle name="Notas 15 2 5 2 2 2" xfId="27369" xr:uid="{00000000-0005-0000-0000-0000043E0000}"/>
    <cellStyle name="Notas 15 2 5 2 3" xfId="7437" xr:uid="{00000000-0005-0000-0000-0000053E0000}"/>
    <cellStyle name="Notas 15 2 5 2 3 2" xfId="22545" xr:uid="{00000000-0005-0000-0000-0000063E0000}"/>
    <cellStyle name="Notas 15 2 5 2 4" xfId="21058" xr:uid="{00000000-0005-0000-0000-0000073E0000}"/>
    <cellStyle name="Notas 15 2 5 3" xfId="9695" xr:uid="{00000000-0005-0000-0000-0000083E0000}"/>
    <cellStyle name="Notas 15 2 5 3 2" xfId="24803" xr:uid="{00000000-0005-0000-0000-0000093E0000}"/>
    <cellStyle name="Notas 15 2 5 4" xfId="16514" xr:uid="{00000000-0005-0000-0000-00000A3E0000}"/>
    <cellStyle name="Notas 15 2 5 4 2" xfId="31622" xr:uid="{00000000-0005-0000-0000-00000B3E0000}"/>
    <cellStyle name="Notas 15 2 5 5" xfId="18421" xr:uid="{00000000-0005-0000-0000-00000C3E0000}"/>
    <cellStyle name="Notas 15 2 6" xfId="3619" xr:uid="{00000000-0005-0000-0000-00000D3E0000}"/>
    <cellStyle name="Notas 15 2 6 2" xfId="6256" xr:uid="{00000000-0005-0000-0000-00000E3E0000}"/>
    <cellStyle name="Notas 15 2 6 2 2" xfId="12567" xr:uid="{00000000-0005-0000-0000-00000F3E0000}"/>
    <cellStyle name="Notas 15 2 6 2 2 2" xfId="27675" xr:uid="{00000000-0005-0000-0000-0000103E0000}"/>
    <cellStyle name="Notas 15 2 6 2 3" xfId="16027" xr:uid="{00000000-0005-0000-0000-0000113E0000}"/>
    <cellStyle name="Notas 15 2 6 2 3 2" xfId="31135" xr:uid="{00000000-0005-0000-0000-0000123E0000}"/>
    <cellStyle name="Notas 15 2 6 2 4" xfId="21364" xr:uid="{00000000-0005-0000-0000-0000133E0000}"/>
    <cellStyle name="Notas 15 2 6 3" xfId="10001" xr:uid="{00000000-0005-0000-0000-0000143E0000}"/>
    <cellStyle name="Notas 15 2 6 3 2" xfId="25109" xr:uid="{00000000-0005-0000-0000-0000153E0000}"/>
    <cellStyle name="Notas 15 2 6 4" xfId="13635" xr:uid="{00000000-0005-0000-0000-0000163E0000}"/>
    <cellStyle name="Notas 15 2 6 4 2" xfId="28743" xr:uid="{00000000-0005-0000-0000-0000173E0000}"/>
    <cellStyle name="Notas 15 2 6 5" xfId="18727" xr:uid="{00000000-0005-0000-0000-0000183E0000}"/>
    <cellStyle name="Notas 15 2 7" xfId="3980" xr:uid="{00000000-0005-0000-0000-0000193E0000}"/>
    <cellStyle name="Notas 15 2 7 2" xfId="6617" xr:uid="{00000000-0005-0000-0000-00001A3E0000}"/>
    <cellStyle name="Notas 15 2 7 2 2" xfId="12928" xr:uid="{00000000-0005-0000-0000-00001B3E0000}"/>
    <cellStyle name="Notas 15 2 7 2 2 2" xfId="28036" xr:uid="{00000000-0005-0000-0000-00001C3E0000}"/>
    <cellStyle name="Notas 15 2 7 2 3" xfId="16618" xr:uid="{00000000-0005-0000-0000-00001D3E0000}"/>
    <cellStyle name="Notas 15 2 7 2 3 2" xfId="31726" xr:uid="{00000000-0005-0000-0000-00001E3E0000}"/>
    <cellStyle name="Notas 15 2 7 2 4" xfId="21725" xr:uid="{00000000-0005-0000-0000-00001F3E0000}"/>
    <cellStyle name="Notas 15 2 7 3" xfId="10362" xr:uid="{00000000-0005-0000-0000-0000203E0000}"/>
    <cellStyle name="Notas 15 2 7 3 2" xfId="25470" xr:uid="{00000000-0005-0000-0000-0000213E0000}"/>
    <cellStyle name="Notas 15 2 7 4" xfId="15423" xr:uid="{00000000-0005-0000-0000-0000223E0000}"/>
    <cellStyle name="Notas 15 2 7 4 2" xfId="30531" xr:uid="{00000000-0005-0000-0000-0000233E0000}"/>
    <cellStyle name="Notas 15 2 7 5" xfId="19088" xr:uid="{00000000-0005-0000-0000-0000243E0000}"/>
    <cellStyle name="Notas 15 2 8" xfId="4545" xr:uid="{00000000-0005-0000-0000-0000253E0000}"/>
    <cellStyle name="Notas 15 2 8 2" xfId="10927" xr:uid="{00000000-0005-0000-0000-0000263E0000}"/>
    <cellStyle name="Notas 15 2 8 2 2" xfId="26035" xr:uid="{00000000-0005-0000-0000-0000273E0000}"/>
    <cellStyle name="Notas 15 2 8 3" xfId="16204" xr:uid="{00000000-0005-0000-0000-0000283E0000}"/>
    <cellStyle name="Notas 15 2 8 3 2" xfId="31312" xr:uid="{00000000-0005-0000-0000-0000293E0000}"/>
    <cellStyle name="Notas 15 2 8 4" xfId="19653" xr:uid="{00000000-0005-0000-0000-00002A3E0000}"/>
    <cellStyle name="Notas 15 2 9" xfId="8409" xr:uid="{00000000-0005-0000-0000-00002B3E0000}"/>
    <cellStyle name="Notas 15 2 9 2" xfId="23517" xr:uid="{00000000-0005-0000-0000-00002C3E0000}"/>
    <cellStyle name="Notas 15 3" xfId="1895" xr:uid="{00000000-0005-0000-0000-00002D3E0000}"/>
    <cellStyle name="Notas 15 3 10" xfId="8396" xr:uid="{00000000-0005-0000-0000-00002E3E0000}"/>
    <cellStyle name="Notas 15 3 10 2" xfId="23504" xr:uid="{00000000-0005-0000-0000-00002F3E0000}"/>
    <cellStyle name="Notas 15 3 11" xfId="15207" xr:uid="{00000000-0005-0000-0000-0000303E0000}"/>
    <cellStyle name="Notas 15 3 11 2" xfId="30315" xr:uid="{00000000-0005-0000-0000-0000313E0000}"/>
    <cellStyle name="Notas 15 3 12" xfId="11812" xr:uid="{00000000-0005-0000-0000-0000323E0000}"/>
    <cellStyle name="Notas 15 3 12 2" xfId="26920" xr:uid="{00000000-0005-0000-0000-0000333E0000}"/>
    <cellStyle name="Notas 15 3 13" xfId="17120" xr:uid="{00000000-0005-0000-0000-0000343E0000}"/>
    <cellStyle name="Notas 15 3 2" xfId="2455" xr:uid="{00000000-0005-0000-0000-0000353E0000}"/>
    <cellStyle name="Notas 15 3 2 2" xfId="5092" xr:uid="{00000000-0005-0000-0000-0000363E0000}"/>
    <cellStyle name="Notas 15 3 2 2 2" xfId="11456" xr:uid="{00000000-0005-0000-0000-0000373E0000}"/>
    <cellStyle name="Notas 15 3 2 2 2 2" xfId="26564" xr:uid="{00000000-0005-0000-0000-0000383E0000}"/>
    <cellStyle name="Notas 15 3 2 2 3" xfId="7339" xr:uid="{00000000-0005-0000-0000-0000393E0000}"/>
    <cellStyle name="Notas 15 3 2 2 3 2" xfId="22447" xr:uid="{00000000-0005-0000-0000-00003A3E0000}"/>
    <cellStyle name="Notas 15 3 2 2 4" xfId="20200" xr:uid="{00000000-0005-0000-0000-00003B3E0000}"/>
    <cellStyle name="Notas 15 3 2 3" xfId="8922" xr:uid="{00000000-0005-0000-0000-00003C3E0000}"/>
    <cellStyle name="Notas 15 3 2 3 2" xfId="24030" xr:uid="{00000000-0005-0000-0000-00003D3E0000}"/>
    <cellStyle name="Notas 15 3 2 4" xfId="15021" xr:uid="{00000000-0005-0000-0000-00003E3E0000}"/>
    <cellStyle name="Notas 15 3 2 4 2" xfId="30129" xr:uid="{00000000-0005-0000-0000-00003F3E0000}"/>
    <cellStyle name="Notas 15 3 2 5" xfId="7595" xr:uid="{00000000-0005-0000-0000-0000403E0000}"/>
    <cellStyle name="Notas 15 3 2 5 2" xfId="22703" xr:uid="{00000000-0005-0000-0000-0000413E0000}"/>
    <cellStyle name="Notas 15 3 2 6" xfId="17629" xr:uid="{00000000-0005-0000-0000-0000423E0000}"/>
    <cellStyle name="Notas 15 3 3" xfId="2671" xr:uid="{00000000-0005-0000-0000-0000433E0000}"/>
    <cellStyle name="Notas 15 3 3 2" xfId="5308" xr:uid="{00000000-0005-0000-0000-0000443E0000}"/>
    <cellStyle name="Notas 15 3 3 2 2" xfId="8001" xr:uid="{00000000-0005-0000-0000-0000453E0000}"/>
    <cellStyle name="Notas 15 3 3 2 2 2" xfId="23109" xr:uid="{00000000-0005-0000-0000-0000463E0000}"/>
    <cellStyle name="Notas 15 3 3 2 3" xfId="20416" xr:uid="{00000000-0005-0000-0000-0000473E0000}"/>
    <cellStyle name="Notas 15 3 3 3" xfId="13746" xr:uid="{00000000-0005-0000-0000-0000483E0000}"/>
    <cellStyle name="Notas 15 3 3 3 2" xfId="28854" xr:uid="{00000000-0005-0000-0000-0000493E0000}"/>
    <cellStyle name="Notas 15 3 3 4" xfId="17779" xr:uid="{00000000-0005-0000-0000-00004A3E0000}"/>
    <cellStyle name="Notas 15 3 4" xfId="2974" xr:uid="{00000000-0005-0000-0000-00004B3E0000}"/>
    <cellStyle name="Notas 15 3 4 2" xfId="5611" xr:uid="{00000000-0005-0000-0000-00004C3E0000}"/>
    <cellStyle name="Notas 15 3 4 2 2" xfId="11922" xr:uid="{00000000-0005-0000-0000-00004D3E0000}"/>
    <cellStyle name="Notas 15 3 4 2 2 2" xfId="27030" xr:uid="{00000000-0005-0000-0000-00004E3E0000}"/>
    <cellStyle name="Notas 15 3 4 2 3" xfId="7662" xr:uid="{00000000-0005-0000-0000-00004F3E0000}"/>
    <cellStyle name="Notas 15 3 4 2 3 2" xfId="22770" xr:uid="{00000000-0005-0000-0000-0000503E0000}"/>
    <cellStyle name="Notas 15 3 4 2 4" xfId="20719" xr:uid="{00000000-0005-0000-0000-0000513E0000}"/>
    <cellStyle name="Notas 15 3 4 3" xfId="9356" xr:uid="{00000000-0005-0000-0000-0000523E0000}"/>
    <cellStyle name="Notas 15 3 4 3 2" xfId="24464" xr:uid="{00000000-0005-0000-0000-0000533E0000}"/>
    <cellStyle name="Notas 15 3 4 4" xfId="14991" xr:uid="{00000000-0005-0000-0000-0000543E0000}"/>
    <cellStyle name="Notas 15 3 4 4 2" xfId="30099" xr:uid="{00000000-0005-0000-0000-0000553E0000}"/>
    <cellStyle name="Notas 15 3 4 5" xfId="18082" xr:uid="{00000000-0005-0000-0000-0000563E0000}"/>
    <cellStyle name="Notas 15 3 5" xfId="3300" xr:uid="{00000000-0005-0000-0000-0000573E0000}"/>
    <cellStyle name="Notas 15 3 5 2" xfId="5937" xr:uid="{00000000-0005-0000-0000-0000583E0000}"/>
    <cellStyle name="Notas 15 3 5 2 2" xfId="12248" xr:uid="{00000000-0005-0000-0000-0000593E0000}"/>
    <cellStyle name="Notas 15 3 5 2 2 2" xfId="27356" xr:uid="{00000000-0005-0000-0000-00005A3E0000}"/>
    <cellStyle name="Notas 15 3 5 2 3" xfId="14697" xr:uid="{00000000-0005-0000-0000-00005B3E0000}"/>
    <cellStyle name="Notas 15 3 5 2 3 2" xfId="29805" xr:uid="{00000000-0005-0000-0000-00005C3E0000}"/>
    <cellStyle name="Notas 15 3 5 2 4" xfId="21045" xr:uid="{00000000-0005-0000-0000-00005D3E0000}"/>
    <cellStyle name="Notas 15 3 5 3" xfId="9682" xr:uid="{00000000-0005-0000-0000-00005E3E0000}"/>
    <cellStyle name="Notas 15 3 5 3 2" xfId="24790" xr:uid="{00000000-0005-0000-0000-00005F3E0000}"/>
    <cellStyle name="Notas 15 3 5 4" xfId="16102" xr:uid="{00000000-0005-0000-0000-0000603E0000}"/>
    <cellStyle name="Notas 15 3 5 4 2" xfId="31210" xr:uid="{00000000-0005-0000-0000-0000613E0000}"/>
    <cellStyle name="Notas 15 3 5 5" xfId="18408" xr:uid="{00000000-0005-0000-0000-0000623E0000}"/>
    <cellStyle name="Notas 15 3 6" xfId="3606" xr:uid="{00000000-0005-0000-0000-0000633E0000}"/>
    <cellStyle name="Notas 15 3 6 2" xfId="6243" xr:uid="{00000000-0005-0000-0000-0000643E0000}"/>
    <cellStyle name="Notas 15 3 6 2 2" xfId="12554" xr:uid="{00000000-0005-0000-0000-0000653E0000}"/>
    <cellStyle name="Notas 15 3 6 2 2 2" xfId="27662" xr:uid="{00000000-0005-0000-0000-0000663E0000}"/>
    <cellStyle name="Notas 15 3 6 2 3" xfId="13575" xr:uid="{00000000-0005-0000-0000-0000673E0000}"/>
    <cellStyle name="Notas 15 3 6 2 3 2" xfId="28683" xr:uid="{00000000-0005-0000-0000-0000683E0000}"/>
    <cellStyle name="Notas 15 3 6 2 4" xfId="21351" xr:uid="{00000000-0005-0000-0000-0000693E0000}"/>
    <cellStyle name="Notas 15 3 6 3" xfId="9988" xr:uid="{00000000-0005-0000-0000-00006A3E0000}"/>
    <cellStyle name="Notas 15 3 6 3 2" xfId="25096" xr:uid="{00000000-0005-0000-0000-00006B3E0000}"/>
    <cellStyle name="Notas 15 3 6 4" xfId="7909" xr:uid="{00000000-0005-0000-0000-00006C3E0000}"/>
    <cellStyle name="Notas 15 3 6 4 2" xfId="23017" xr:uid="{00000000-0005-0000-0000-00006D3E0000}"/>
    <cellStyle name="Notas 15 3 6 5" xfId="18714" xr:uid="{00000000-0005-0000-0000-00006E3E0000}"/>
    <cellStyle name="Notas 15 3 7" xfId="3967" xr:uid="{00000000-0005-0000-0000-00006F3E0000}"/>
    <cellStyle name="Notas 15 3 7 2" xfId="6604" xr:uid="{00000000-0005-0000-0000-0000703E0000}"/>
    <cellStyle name="Notas 15 3 7 2 2" xfId="12915" xr:uid="{00000000-0005-0000-0000-0000713E0000}"/>
    <cellStyle name="Notas 15 3 7 2 2 2" xfId="28023" xr:uid="{00000000-0005-0000-0000-0000723E0000}"/>
    <cellStyle name="Notas 15 3 7 2 3" xfId="16605" xr:uid="{00000000-0005-0000-0000-0000733E0000}"/>
    <cellStyle name="Notas 15 3 7 2 3 2" xfId="31713" xr:uid="{00000000-0005-0000-0000-0000743E0000}"/>
    <cellStyle name="Notas 15 3 7 2 4" xfId="21712" xr:uid="{00000000-0005-0000-0000-0000753E0000}"/>
    <cellStyle name="Notas 15 3 7 3" xfId="10349" xr:uid="{00000000-0005-0000-0000-0000763E0000}"/>
    <cellStyle name="Notas 15 3 7 3 2" xfId="25457" xr:uid="{00000000-0005-0000-0000-0000773E0000}"/>
    <cellStyle name="Notas 15 3 7 4" xfId="8006" xr:uid="{00000000-0005-0000-0000-0000783E0000}"/>
    <cellStyle name="Notas 15 3 7 4 2" xfId="23114" xr:uid="{00000000-0005-0000-0000-0000793E0000}"/>
    <cellStyle name="Notas 15 3 7 5" xfId="19075" xr:uid="{00000000-0005-0000-0000-00007A3E0000}"/>
    <cellStyle name="Notas 15 3 8" xfId="4299" xr:uid="{00000000-0005-0000-0000-00007B3E0000}"/>
    <cellStyle name="Notas 15 3 8 2" xfId="6936" xr:uid="{00000000-0005-0000-0000-00007C3E0000}"/>
    <cellStyle name="Notas 15 3 8 2 2" xfId="13247" xr:uid="{00000000-0005-0000-0000-00007D3E0000}"/>
    <cellStyle name="Notas 15 3 8 2 2 2" xfId="28355" xr:uid="{00000000-0005-0000-0000-00007E3E0000}"/>
    <cellStyle name="Notas 15 3 8 2 3" xfId="16911" xr:uid="{00000000-0005-0000-0000-00007F3E0000}"/>
    <cellStyle name="Notas 15 3 8 2 3 2" xfId="32019" xr:uid="{00000000-0005-0000-0000-0000803E0000}"/>
    <cellStyle name="Notas 15 3 8 2 4" xfId="22044" xr:uid="{00000000-0005-0000-0000-0000813E0000}"/>
    <cellStyle name="Notas 15 3 8 3" xfId="10681" xr:uid="{00000000-0005-0000-0000-0000823E0000}"/>
    <cellStyle name="Notas 15 3 8 3 2" xfId="25789" xr:uid="{00000000-0005-0000-0000-0000833E0000}"/>
    <cellStyle name="Notas 15 3 8 4" xfId="8122" xr:uid="{00000000-0005-0000-0000-0000843E0000}"/>
    <cellStyle name="Notas 15 3 8 4 2" xfId="23230" xr:uid="{00000000-0005-0000-0000-0000853E0000}"/>
    <cellStyle name="Notas 15 3 8 5" xfId="19407" xr:uid="{00000000-0005-0000-0000-0000863E0000}"/>
    <cellStyle name="Notas 15 3 9" xfId="4532" xr:uid="{00000000-0005-0000-0000-0000873E0000}"/>
    <cellStyle name="Notas 15 3 9 2" xfId="10914" xr:uid="{00000000-0005-0000-0000-0000883E0000}"/>
    <cellStyle name="Notas 15 3 9 2 2" xfId="26022" xr:uid="{00000000-0005-0000-0000-0000893E0000}"/>
    <cellStyle name="Notas 15 3 9 3" xfId="13448" xr:uid="{00000000-0005-0000-0000-00008A3E0000}"/>
    <cellStyle name="Notas 15 3 9 3 2" xfId="28556" xr:uid="{00000000-0005-0000-0000-00008B3E0000}"/>
    <cellStyle name="Notas 15 3 9 4" xfId="19640" xr:uid="{00000000-0005-0000-0000-00008C3E0000}"/>
    <cellStyle name="Notas 15 4" xfId="2105" xr:uid="{00000000-0005-0000-0000-00008D3E0000}"/>
    <cellStyle name="Notas 15 4 10" xfId="8603" xr:uid="{00000000-0005-0000-0000-00008E3E0000}"/>
    <cellStyle name="Notas 15 4 10 2" xfId="23711" xr:uid="{00000000-0005-0000-0000-00008F3E0000}"/>
    <cellStyle name="Notas 15 4 11" xfId="13995" xr:uid="{00000000-0005-0000-0000-0000903E0000}"/>
    <cellStyle name="Notas 15 4 11 2" xfId="29103" xr:uid="{00000000-0005-0000-0000-0000913E0000}"/>
    <cellStyle name="Notas 15 4 12" xfId="13905" xr:uid="{00000000-0005-0000-0000-0000923E0000}"/>
    <cellStyle name="Notas 15 4 12 2" xfId="29013" xr:uid="{00000000-0005-0000-0000-0000933E0000}"/>
    <cellStyle name="Notas 15 4 13" xfId="17330" xr:uid="{00000000-0005-0000-0000-0000943E0000}"/>
    <cellStyle name="Notas 15 4 2" xfId="2595" xr:uid="{00000000-0005-0000-0000-0000953E0000}"/>
    <cellStyle name="Notas 15 4 2 2" xfId="5232" xr:uid="{00000000-0005-0000-0000-0000963E0000}"/>
    <cellStyle name="Notas 15 4 2 2 2" xfId="11596" xr:uid="{00000000-0005-0000-0000-0000973E0000}"/>
    <cellStyle name="Notas 15 4 2 2 2 2" xfId="26704" xr:uid="{00000000-0005-0000-0000-0000983E0000}"/>
    <cellStyle name="Notas 15 4 2 2 3" xfId="7214" xr:uid="{00000000-0005-0000-0000-0000993E0000}"/>
    <cellStyle name="Notas 15 4 2 2 3 2" xfId="22322" xr:uid="{00000000-0005-0000-0000-00009A3E0000}"/>
    <cellStyle name="Notas 15 4 2 2 4" xfId="20340" xr:uid="{00000000-0005-0000-0000-00009B3E0000}"/>
    <cellStyle name="Notas 15 4 2 3" xfId="9062" xr:uid="{00000000-0005-0000-0000-00009C3E0000}"/>
    <cellStyle name="Notas 15 4 2 3 2" xfId="24170" xr:uid="{00000000-0005-0000-0000-00009D3E0000}"/>
    <cellStyle name="Notas 15 4 2 4" xfId="13500" xr:uid="{00000000-0005-0000-0000-00009E3E0000}"/>
    <cellStyle name="Notas 15 4 2 4 2" xfId="28608" xr:uid="{00000000-0005-0000-0000-00009F3E0000}"/>
    <cellStyle name="Notas 15 4 2 5" xfId="7903" xr:uid="{00000000-0005-0000-0000-0000A03E0000}"/>
    <cellStyle name="Notas 15 4 2 5 2" xfId="23011" xr:uid="{00000000-0005-0000-0000-0000A13E0000}"/>
    <cellStyle name="Notas 15 4 2 6" xfId="17703" xr:uid="{00000000-0005-0000-0000-0000A23E0000}"/>
    <cellStyle name="Notas 15 4 3" xfId="2860" xr:uid="{00000000-0005-0000-0000-0000A33E0000}"/>
    <cellStyle name="Notas 15 4 3 2" xfId="5497" xr:uid="{00000000-0005-0000-0000-0000A43E0000}"/>
    <cellStyle name="Notas 15 4 3 2 2" xfId="7511" xr:uid="{00000000-0005-0000-0000-0000A53E0000}"/>
    <cellStyle name="Notas 15 4 3 2 2 2" xfId="22619" xr:uid="{00000000-0005-0000-0000-0000A63E0000}"/>
    <cellStyle name="Notas 15 4 3 2 3" xfId="20605" xr:uid="{00000000-0005-0000-0000-0000A73E0000}"/>
    <cellStyle name="Notas 15 4 3 3" xfId="7641" xr:uid="{00000000-0005-0000-0000-0000A83E0000}"/>
    <cellStyle name="Notas 15 4 3 3 2" xfId="22749" xr:uid="{00000000-0005-0000-0000-0000A93E0000}"/>
    <cellStyle name="Notas 15 4 3 4" xfId="17968" xr:uid="{00000000-0005-0000-0000-0000AA3E0000}"/>
    <cellStyle name="Notas 15 4 4" xfId="3163" xr:uid="{00000000-0005-0000-0000-0000AB3E0000}"/>
    <cellStyle name="Notas 15 4 4 2" xfId="5800" xr:uid="{00000000-0005-0000-0000-0000AC3E0000}"/>
    <cellStyle name="Notas 15 4 4 2 2" xfId="12111" xr:uid="{00000000-0005-0000-0000-0000AD3E0000}"/>
    <cellStyle name="Notas 15 4 4 2 2 2" xfId="27219" xr:uid="{00000000-0005-0000-0000-0000AE3E0000}"/>
    <cellStyle name="Notas 15 4 4 2 3" xfId="15249" xr:uid="{00000000-0005-0000-0000-0000AF3E0000}"/>
    <cellStyle name="Notas 15 4 4 2 3 2" xfId="30357" xr:uid="{00000000-0005-0000-0000-0000B03E0000}"/>
    <cellStyle name="Notas 15 4 4 2 4" xfId="20908" xr:uid="{00000000-0005-0000-0000-0000B13E0000}"/>
    <cellStyle name="Notas 15 4 4 3" xfId="9545" xr:uid="{00000000-0005-0000-0000-0000B23E0000}"/>
    <cellStyle name="Notas 15 4 4 3 2" xfId="24653" xr:uid="{00000000-0005-0000-0000-0000B33E0000}"/>
    <cellStyle name="Notas 15 4 4 4" xfId="15278" xr:uid="{00000000-0005-0000-0000-0000B43E0000}"/>
    <cellStyle name="Notas 15 4 4 4 2" xfId="30386" xr:uid="{00000000-0005-0000-0000-0000B53E0000}"/>
    <cellStyle name="Notas 15 4 4 5" xfId="18271" xr:uid="{00000000-0005-0000-0000-0000B63E0000}"/>
    <cellStyle name="Notas 15 4 5" xfId="3489" xr:uid="{00000000-0005-0000-0000-0000B73E0000}"/>
    <cellStyle name="Notas 15 4 5 2" xfId="6126" xr:uid="{00000000-0005-0000-0000-0000B83E0000}"/>
    <cellStyle name="Notas 15 4 5 2 2" xfId="12437" xr:uid="{00000000-0005-0000-0000-0000B93E0000}"/>
    <cellStyle name="Notas 15 4 5 2 2 2" xfId="27545" xr:uid="{00000000-0005-0000-0000-0000BA3E0000}"/>
    <cellStyle name="Notas 15 4 5 2 3" xfId="15580" xr:uid="{00000000-0005-0000-0000-0000BB3E0000}"/>
    <cellStyle name="Notas 15 4 5 2 3 2" xfId="30688" xr:uid="{00000000-0005-0000-0000-0000BC3E0000}"/>
    <cellStyle name="Notas 15 4 5 2 4" xfId="21234" xr:uid="{00000000-0005-0000-0000-0000BD3E0000}"/>
    <cellStyle name="Notas 15 4 5 3" xfId="9871" xr:uid="{00000000-0005-0000-0000-0000BE3E0000}"/>
    <cellStyle name="Notas 15 4 5 3 2" xfId="24979" xr:uid="{00000000-0005-0000-0000-0000BF3E0000}"/>
    <cellStyle name="Notas 15 4 5 4" xfId="7078" xr:uid="{00000000-0005-0000-0000-0000C03E0000}"/>
    <cellStyle name="Notas 15 4 5 4 2" xfId="22186" xr:uid="{00000000-0005-0000-0000-0000C13E0000}"/>
    <cellStyle name="Notas 15 4 5 5" xfId="18597" xr:uid="{00000000-0005-0000-0000-0000C23E0000}"/>
    <cellStyle name="Notas 15 4 6" xfId="3795" xr:uid="{00000000-0005-0000-0000-0000C33E0000}"/>
    <cellStyle name="Notas 15 4 6 2" xfId="6432" xr:uid="{00000000-0005-0000-0000-0000C43E0000}"/>
    <cellStyle name="Notas 15 4 6 2 2" xfId="12743" xr:uid="{00000000-0005-0000-0000-0000C53E0000}"/>
    <cellStyle name="Notas 15 4 6 2 2 2" xfId="27851" xr:uid="{00000000-0005-0000-0000-0000C63E0000}"/>
    <cellStyle name="Notas 15 4 6 2 3" xfId="13749" xr:uid="{00000000-0005-0000-0000-0000C73E0000}"/>
    <cellStyle name="Notas 15 4 6 2 3 2" xfId="28857" xr:uid="{00000000-0005-0000-0000-0000C83E0000}"/>
    <cellStyle name="Notas 15 4 6 2 4" xfId="21540" xr:uid="{00000000-0005-0000-0000-0000C93E0000}"/>
    <cellStyle name="Notas 15 4 6 3" xfId="10177" xr:uid="{00000000-0005-0000-0000-0000CA3E0000}"/>
    <cellStyle name="Notas 15 4 6 3 2" xfId="25285" xr:uid="{00000000-0005-0000-0000-0000CB3E0000}"/>
    <cellStyle name="Notas 15 4 6 4" xfId="16465" xr:uid="{00000000-0005-0000-0000-0000CC3E0000}"/>
    <cellStyle name="Notas 15 4 6 4 2" xfId="31573" xr:uid="{00000000-0005-0000-0000-0000CD3E0000}"/>
    <cellStyle name="Notas 15 4 6 5" xfId="18903" xr:uid="{00000000-0005-0000-0000-0000CE3E0000}"/>
    <cellStyle name="Notas 15 4 7" xfId="4177" xr:uid="{00000000-0005-0000-0000-0000CF3E0000}"/>
    <cellStyle name="Notas 15 4 7 2" xfId="6814" xr:uid="{00000000-0005-0000-0000-0000D03E0000}"/>
    <cellStyle name="Notas 15 4 7 2 2" xfId="13125" xr:uid="{00000000-0005-0000-0000-0000D13E0000}"/>
    <cellStyle name="Notas 15 4 7 2 2 2" xfId="28233" xr:uid="{00000000-0005-0000-0000-0000D23E0000}"/>
    <cellStyle name="Notas 15 4 7 2 3" xfId="16794" xr:uid="{00000000-0005-0000-0000-0000D33E0000}"/>
    <cellStyle name="Notas 15 4 7 2 3 2" xfId="31902" xr:uid="{00000000-0005-0000-0000-0000D43E0000}"/>
    <cellStyle name="Notas 15 4 7 2 4" xfId="21922" xr:uid="{00000000-0005-0000-0000-0000D53E0000}"/>
    <cellStyle name="Notas 15 4 7 3" xfId="10559" xr:uid="{00000000-0005-0000-0000-0000D63E0000}"/>
    <cellStyle name="Notas 15 4 7 3 2" xfId="25667" xr:uid="{00000000-0005-0000-0000-0000D73E0000}"/>
    <cellStyle name="Notas 15 4 7 4" xfId="16091" xr:uid="{00000000-0005-0000-0000-0000D83E0000}"/>
    <cellStyle name="Notas 15 4 7 4 2" xfId="31199" xr:uid="{00000000-0005-0000-0000-0000D93E0000}"/>
    <cellStyle name="Notas 15 4 7 5" xfId="19285" xr:uid="{00000000-0005-0000-0000-0000DA3E0000}"/>
    <cellStyle name="Notas 15 4 8" xfId="4384" xr:uid="{00000000-0005-0000-0000-0000DB3E0000}"/>
    <cellStyle name="Notas 15 4 8 2" xfId="7021" xr:uid="{00000000-0005-0000-0000-0000DC3E0000}"/>
    <cellStyle name="Notas 15 4 8 2 2" xfId="13332" xr:uid="{00000000-0005-0000-0000-0000DD3E0000}"/>
    <cellStyle name="Notas 15 4 8 2 2 2" xfId="28440" xr:uid="{00000000-0005-0000-0000-0000DE3E0000}"/>
    <cellStyle name="Notas 15 4 8 2 3" xfId="16996" xr:uid="{00000000-0005-0000-0000-0000DF3E0000}"/>
    <cellStyle name="Notas 15 4 8 2 3 2" xfId="32104" xr:uid="{00000000-0005-0000-0000-0000E03E0000}"/>
    <cellStyle name="Notas 15 4 8 2 4" xfId="22129" xr:uid="{00000000-0005-0000-0000-0000E13E0000}"/>
    <cellStyle name="Notas 15 4 8 3" xfId="10766" xr:uid="{00000000-0005-0000-0000-0000E23E0000}"/>
    <cellStyle name="Notas 15 4 8 3 2" xfId="25874" xr:uid="{00000000-0005-0000-0000-0000E33E0000}"/>
    <cellStyle name="Notas 15 4 8 4" xfId="15812" xr:uid="{00000000-0005-0000-0000-0000E43E0000}"/>
    <cellStyle name="Notas 15 4 8 4 2" xfId="30920" xr:uid="{00000000-0005-0000-0000-0000E53E0000}"/>
    <cellStyle name="Notas 15 4 8 5" xfId="19492" xr:uid="{00000000-0005-0000-0000-0000E63E0000}"/>
    <cellStyle name="Notas 15 4 9" xfId="4742" xr:uid="{00000000-0005-0000-0000-0000E73E0000}"/>
    <cellStyle name="Notas 15 4 9 2" xfId="11124" xr:uid="{00000000-0005-0000-0000-0000E83E0000}"/>
    <cellStyle name="Notas 15 4 9 2 2" xfId="26232" xr:uid="{00000000-0005-0000-0000-0000E93E0000}"/>
    <cellStyle name="Notas 15 4 9 3" xfId="15317" xr:uid="{00000000-0005-0000-0000-0000EA3E0000}"/>
    <cellStyle name="Notas 15 4 9 3 2" xfId="30425" xr:uid="{00000000-0005-0000-0000-0000EB3E0000}"/>
    <cellStyle name="Notas 15 4 9 4" xfId="19850" xr:uid="{00000000-0005-0000-0000-0000EC3E0000}"/>
    <cellStyle name="Notas 15 5" xfId="2019" xr:uid="{00000000-0005-0000-0000-0000ED3E0000}"/>
    <cellStyle name="Notas 15 5 10" xfId="7304" xr:uid="{00000000-0005-0000-0000-0000EE3E0000}"/>
    <cellStyle name="Notas 15 5 10 2" xfId="22412" xr:uid="{00000000-0005-0000-0000-0000EF3E0000}"/>
    <cellStyle name="Notas 15 5 11" xfId="16283" xr:uid="{00000000-0005-0000-0000-0000F03E0000}"/>
    <cellStyle name="Notas 15 5 11 2" xfId="31391" xr:uid="{00000000-0005-0000-0000-0000F13E0000}"/>
    <cellStyle name="Notas 15 5 12" xfId="17244" xr:uid="{00000000-0005-0000-0000-0000F23E0000}"/>
    <cellStyle name="Notas 15 5 2" xfId="2781" xr:uid="{00000000-0005-0000-0000-0000F33E0000}"/>
    <cellStyle name="Notas 15 5 2 2" xfId="5418" xr:uid="{00000000-0005-0000-0000-0000F43E0000}"/>
    <cellStyle name="Notas 15 5 2 2 2" xfId="8233" xr:uid="{00000000-0005-0000-0000-0000F53E0000}"/>
    <cellStyle name="Notas 15 5 2 2 2 2" xfId="23341" xr:uid="{00000000-0005-0000-0000-0000F63E0000}"/>
    <cellStyle name="Notas 15 5 2 2 3" xfId="20526" xr:uid="{00000000-0005-0000-0000-0000F73E0000}"/>
    <cellStyle name="Notas 15 5 2 3" xfId="7276" xr:uid="{00000000-0005-0000-0000-0000F83E0000}"/>
    <cellStyle name="Notas 15 5 2 3 2" xfId="22384" xr:uid="{00000000-0005-0000-0000-0000F93E0000}"/>
    <cellStyle name="Notas 15 5 2 4" xfId="17889" xr:uid="{00000000-0005-0000-0000-0000FA3E0000}"/>
    <cellStyle name="Notas 15 5 3" xfId="3084" xr:uid="{00000000-0005-0000-0000-0000FB3E0000}"/>
    <cellStyle name="Notas 15 5 3 2" xfId="5721" xr:uid="{00000000-0005-0000-0000-0000FC3E0000}"/>
    <cellStyle name="Notas 15 5 3 2 2" xfId="12032" xr:uid="{00000000-0005-0000-0000-0000FD3E0000}"/>
    <cellStyle name="Notas 15 5 3 2 2 2" xfId="27140" xr:uid="{00000000-0005-0000-0000-0000FE3E0000}"/>
    <cellStyle name="Notas 15 5 3 2 3" xfId="7653" xr:uid="{00000000-0005-0000-0000-0000FF3E0000}"/>
    <cellStyle name="Notas 15 5 3 2 3 2" xfId="22761" xr:uid="{00000000-0005-0000-0000-0000003F0000}"/>
    <cellStyle name="Notas 15 5 3 2 4" xfId="20829" xr:uid="{00000000-0005-0000-0000-0000013F0000}"/>
    <cellStyle name="Notas 15 5 3 3" xfId="9466" xr:uid="{00000000-0005-0000-0000-0000023F0000}"/>
    <cellStyle name="Notas 15 5 3 3 2" xfId="24574" xr:uid="{00000000-0005-0000-0000-0000033F0000}"/>
    <cellStyle name="Notas 15 5 3 4" xfId="14571" xr:uid="{00000000-0005-0000-0000-0000043F0000}"/>
    <cellStyle name="Notas 15 5 3 4 2" xfId="29679" xr:uid="{00000000-0005-0000-0000-0000053F0000}"/>
    <cellStyle name="Notas 15 5 3 5" xfId="18192" xr:uid="{00000000-0005-0000-0000-0000063F0000}"/>
    <cellStyle name="Notas 15 5 4" xfId="3410" xr:uid="{00000000-0005-0000-0000-0000073F0000}"/>
    <cellStyle name="Notas 15 5 4 2" xfId="6047" xr:uid="{00000000-0005-0000-0000-0000083F0000}"/>
    <cellStyle name="Notas 15 5 4 2 2" xfId="12358" xr:uid="{00000000-0005-0000-0000-0000093F0000}"/>
    <cellStyle name="Notas 15 5 4 2 2 2" xfId="27466" xr:uid="{00000000-0005-0000-0000-00000A3F0000}"/>
    <cellStyle name="Notas 15 5 4 2 3" xfId="7295" xr:uid="{00000000-0005-0000-0000-00000B3F0000}"/>
    <cellStyle name="Notas 15 5 4 2 3 2" xfId="22403" xr:uid="{00000000-0005-0000-0000-00000C3F0000}"/>
    <cellStyle name="Notas 15 5 4 2 4" xfId="21155" xr:uid="{00000000-0005-0000-0000-00000D3F0000}"/>
    <cellStyle name="Notas 15 5 4 3" xfId="9792" xr:uid="{00000000-0005-0000-0000-00000E3F0000}"/>
    <cellStyle name="Notas 15 5 4 3 2" xfId="24900" xr:uid="{00000000-0005-0000-0000-00000F3F0000}"/>
    <cellStyle name="Notas 15 5 4 4" xfId="15293" xr:uid="{00000000-0005-0000-0000-0000103F0000}"/>
    <cellStyle name="Notas 15 5 4 4 2" xfId="30401" xr:uid="{00000000-0005-0000-0000-0000113F0000}"/>
    <cellStyle name="Notas 15 5 4 5" xfId="18518" xr:uid="{00000000-0005-0000-0000-0000123F0000}"/>
    <cellStyle name="Notas 15 5 5" xfId="3716" xr:uid="{00000000-0005-0000-0000-0000133F0000}"/>
    <cellStyle name="Notas 15 5 5 2" xfId="6353" xr:uid="{00000000-0005-0000-0000-0000143F0000}"/>
    <cellStyle name="Notas 15 5 5 2 2" xfId="12664" xr:uid="{00000000-0005-0000-0000-0000153F0000}"/>
    <cellStyle name="Notas 15 5 5 2 2 2" xfId="27772" xr:uid="{00000000-0005-0000-0000-0000163F0000}"/>
    <cellStyle name="Notas 15 5 5 2 3" xfId="16231" xr:uid="{00000000-0005-0000-0000-0000173F0000}"/>
    <cellStyle name="Notas 15 5 5 2 3 2" xfId="31339" xr:uid="{00000000-0005-0000-0000-0000183F0000}"/>
    <cellStyle name="Notas 15 5 5 2 4" xfId="21461" xr:uid="{00000000-0005-0000-0000-0000193F0000}"/>
    <cellStyle name="Notas 15 5 5 3" xfId="10098" xr:uid="{00000000-0005-0000-0000-00001A3F0000}"/>
    <cellStyle name="Notas 15 5 5 3 2" xfId="25206" xr:uid="{00000000-0005-0000-0000-00001B3F0000}"/>
    <cellStyle name="Notas 15 5 5 4" xfId="7270" xr:uid="{00000000-0005-0000-0000-00001C3F0000}"/>
    <cellStyle name="Notas 15 5 5 4 2" xfId="22378" xr:uid="{00000000-0005-0000-0000-00001D3F0000}"/>
    <cellStyle name="Notas 15 5 5 5" xfId="18824" xr:uid="{00000000-0005-0000-0000-00001E3F0000}"/>
    <cellStyle name="Notas 15 5 6" xfId="4091" xr:uid="{00000000-0005-0000-0000-00001F3F0000}"/>
    <cellStyle name="Notas 15 5 6 2" xfId="6728" xr:uid="{00000000-0005-0000-0000-0000203F0000}"/>
    <cellStyle name="Notas 15 5 6 2 2" xfId="13039" xr:uid="{00000000-0005-0000-0000-0000213F0000}"/>
    <cellStyle name="Notas 15 5 6 2 2 2" xfId="28147" xr:uid="{00000000-0005-0000-0000-0000223F0000}"/>
    <cellStyle name="Notas 15 5 6 2 3" xfId="16715" xr:uid="{00000000-0005-0000-0000-0000233F0000}"/>
    <cellStyle name="Notas 15 5 6 2 3 2" xfId="31823" xr:uid="{00000000-0005-0000-0000-0000243F0000}"/>
    <cellStyle name="Notas 15 5 6 2 4" xfId="21836" xr:uid="{00000000-0005-0000-0000-0000253F0000}"/>
    <cellStyle name="Notas 15 5 6 3" xfId="10473" xr:uid="{00000000-0005-0000-0000-0000263F0000}"/>
    <cellStyle name="Notas 15 5 6 3 2" xfId="25581" xr:uid="{00000000-0005-0000-0000-0000273F0000}"/>
    <cellStyle name="Notas 15 5 6 4" xfId="7317" xr:uid="{00000000-0005-0000-0000-0000283F0000}"/>
    <cellStyle name="Notas 15 5 6 4 2" xfId="22425" xr:uid="{00000000-0005-0000-0000-0000293F0000}"/>
    <cellStyle name="Notas 15 5 6 5" xfId="19199" xr:uid="{00000000-0005-0000-0000-00002A3F0000}"/>
    <cellStyle name="Notas 15 5 7" xfId="4373" xr:uid="{00000000-0005-0000-0000-00002B3F0000}"/>
    <cellStyle name="Notas 15 5 7 2" xfId="7010" xr:uid="{00000000-0005-0000-0000-00002C3F0000}"/>
    <cellStyle name="Notas 15 5 7 2 2" xfId="13321" xr:uid="{00000000-0005-0000-0000-00002D3F0000}"/>
    <cellStyle name="Notas 15 5 7 2 2 2" xfId="28429" xr:uid="{00000000-0005-0000-0000-00002E3F0000}"/>
    <cellStyle name="Notas 15 5 7 2 3" xfId="16985" xr:uid="{00000000-0005-0000-0000-00002F3F0000}"/>
    <cellStyle name="Notas 15 5 7 2 3 2" xfId="32093" xr:uid="{00000000-0005-0000-0000-0000303F0000}"/>
    <cellStyle name="Notas 15 5 7 2 4" xfId="22118" xr:uid="{00000000-0005-0000-0000-0000313F0000}"/>
    <cellStyle name="Notas 15 5 7 3" xfId="10755" xr:uid="{00000000-0005-0000-0000-0000323F0000}"/>
    <cellStyle name="Notas 15 5 7 3 2" xfId="25863" xr:uid="{00000000-0005-0000-0000-0000333F0000}"/>
    <cellStyle name="Notas 15 5 7 4" xfId="15310" xr:uid="{00000000-0005-0000-0000-0000343F0000}"/>
    <cellStyle name="Notas 15 5 7 4 2" xfId="30418" xr:uid="{00000000-0005-0000-0000-0000353F0000}"/>
    <cellStyle name="Notas 15 5 7 5" xfId="19481" xr:uid="{00000000-0005-0000-0000-0000363F0000}"/>
    <cellStyle name="Notas 15 5 8" xfId="4656" xr:uid="{00000000-0005-0000-0000-0000373F0000}"/>
    <cellStyle name="Notas 15 5 8 2" xfId="11038" xr:uid="{00000000-0005-0000-0000-0000383F0000}"/>
    <cellStyle name="Notas 15 5 8 2 2" xfId="26146" xr:uid="{00000000-0005-0000-0000-0000393F0000}"/>
    <cellStyle name="Notas 15 5 8 3" xfId="7695" xr:uid="{00000000-0005-0000-0000-00003A3F0000}"/>
    <cellStyle name="Notas 15 5 8 3 2" xfId="22803" xr:uid="{00000000-0005-0000-0000-00003B3F0000}"/>
    <cellStyle name="Notas 15 5 8 4" xfId="19764" xr:uid="{00000000-0005-0000-0000-00003C3F0000}"/>
    <cellStyle name="Notas 15 5 9" xfId="8517" xr:uid="{00000000-0005-0000-0000-00003D3F0000}"/>
    <cellStyle name="Notas 15 5 9 2" xfId="23625" xr:uid="{00000000-0005-0000-0000-00003E3F0000}"/>
    <cellStyle name="Notas 16" xfId="1454" xr:uid="{00000000-0005-0000-0000-00003F3F0000}"/>
    <cellStyle name="Notas 16 2" xfId="1909" xr:uid="{00000000-0005-0000-0000-0000403F0000}"/>
    <cellStyle name="Notas 16 2 10" xfId="16098" xr:uid="{00000000-0005-0000-0000-0000413F0000}"/>
    <cellStyle name="Notas 16 2 10 2" xfId="31206" xr:uid="{00000000-0005-0000-0000-0000423F0000}"/>
    <cellStyle name="Notas 16 2 11" xfId="14907" xr:uid="{00000000-0005-0000-0000-0000433F0000}"/>
    <cellStyle name="Notas 16 2 11 2" xfId="30015" xr:uid="{00000000-0005-0000-0000-0000443F0000}"/>
    <cellStyle name="Notas 16 2 12" xfId="17134" xr:uid="{00000000-0005-0000-0000-0000453F0000}"/>
    <cellStyle name="Notas 16 2 2" xfId="2469" xr:uid="{00000000-0005-0000-0000-0000463F0000}"/>
    <cellStyle name="Notas 16 2 2 2" xfId="5106" xr:uid="{00000000-0005-0000-0000-0000473F0000}"/>
    <cellStyle name="Notas 16 2 2 2 2" xfId="11470" xr:uid="{00000000-0005-0000-0000-0000483F0000}"/>
    <cellStyle name="Notas 16 2 2 2 2 2" xfId="26578" xr:uid="{00000000-0005-0000-0000-0000493F0000}"/>
    <cellStyle name="Notas 16 2 2 2 3" xfId="7474" xr:uid="{00000000-0005-0000-0000-00004A3F0000}"/>
    <cellStyle name="Notas 16 2 2 2 3 2" xfId="22582" xr:uid="{00000000-0005-0000-0000-00004B3F0000}"/>
    <cellStyle name="Notas 16 2 2 2 4" xfId="20214" xr:uid="{00000000-0005-0000-0000-00004C3F0000}"/>
    <cellStyle name="Notas 16 2 2 3" xfId="8936" xr:uid="{00000000-0005-0000-0000-00004D3F0000}"/>
    <cellStyle name="Notas 16 2 2 3 2" xfId="24044" xr:uid="{00000000-0005-0000-0000-00004E3F0000}"/>
    <cellStyle name="Notas 16 2 3" xfId="2685" xr:uid="{00000000-0005-0000-0000-00004F3F0000}"/>
    <cellStyle name="Notas 16 2 3 2" xfId="5322" xr:uid="{00000000-0005-0000-0000-0000503F0000}"/>
    <cellStyle name="Notas 16 2 3 2 2" xfId="14578" xr:uid="{00000000-0005-0000-0000-0000513F0000}"/>
    <cellStyle name="Notas 16 2 3 2 2 2" xfId="29686" xr:uid="{00000000-0005-0000-0000-0000523F0000}"/>
    <cellStyle name="Notas 16 2 3 2 3" xfId="20430" xr:uid="{00000000-0005-0000-0000-0000533F0000}"/>
    <cellStyle name="Notas 16 2 3 3" xfId="7131" xr:uid="{00000000-0005-0000-0000-0000543F0000}"/>
    <cellStyle name="Notas 16 2 3 3 2" xfId="22239" xr:uid="{00000000-0005-0000-0000-0000553F0000}"/>
    <cellStyle name="Notas 16 2 3 4" xfId="17793" xr:uid="{00000000-0005-0000-0000-0000563F0000}"/>
    <cellStyle name="Notas 16 2 4" xfId="2988" xr:uid="{00000000-0005-0000-0000-0000573F0000}"/>
    <cellStyle name="Notas 16 2 4 2" xfId="5625" xr:uid="{00000000-0005-0000-0000-0000583F0000}"/>
    <cellStyle name="Notas 16 2 4 2 2" xfId="11936" xr:uid="{00000000-0005-0000-0000-0000593F0000}"/>
    <cellStyle name="Notas 16 2 4 2 2 2" xfId="27044" xr:uid="{00000000-0005-0000-0000-00005A3F0000}"/>
    <cellStyle name="Notas 16 2 4 2 3" xfId="15243" xr:uid="{00000000-0005-0000-0000-00005B3F0000}"/>
    <cellStyle name="Notas 16 2 4 2 3 2" xfId="30351" xr:uid="{00000000-0005-0000-0000-00005C3F0000}"/>
    <cellStyle name="Notas 16 2 4 2 4" xfId="20733" xr:uid="{00000000-0005-0000-0000-00005D3F0000}"/>
    <cellStyle name="Notas 16 2 4 3" xfId="9370" xr:uid="{00000000-0005-0000-0000-00005E3F0000}"/>
    <cellStyle name="Notas 16 2 4 3 2" xfId="24478" xr:uid="{00000000-0005-0000-0000-00005F3F0000}"/>
    <cellStyle name="Notas 16 2 4 4" xfId="7301" xr:uid="{00000000-0005-0000-0000-0000603F0000}"/>
    <cellStyle name="Notas 16 2 4 4 2" xfId="22409" xr:uid="{00000000-0005-0000-0000-0000613F0000}"/>
    <cellStyle name="Notas 16 2 4 5" xfId="18096" xr:uid="{00000000-0005-0000-0000-0000623F0000}"/>
    <cellStyle name="Notas 16 2 5" xfId="3314" xr:uid="{00000000-0005-0000-0000-0000633F0000}"/>
    <cellStyle name="Notas 16 2 5 2" xfId="5951" xr:uid="{00000000-0005-0000-0000-0000643F0000}"/>
    <cellStyle name="Notas 16 2 5 2 2" xfId="12262" xr:uid="{00000000-0005-0000-0000-0000653F0000}"/>
    <cellStyle name="Notas 16 2 5 2 2 2" xfId="27370" xr:uid="{00000000-0005-0000-0000-0000663F0000}"/>
    <cellStyle name="Notas 16 2 5 2 3" xfId="8093" xr:uid="{00000000-0005-0000-0000-0000673F0000}"/>
    <cellStyle name="Notas 16 2 5 2 3 2" xfId="23201" xr:uid="{00000000-0005-0000-0000-0000683F0000}"/>
    <cellStyle name="Notas 16 2 5 2 4" xfId="21059" xr:uid="{00000000-0005-0000-0000-0000693F0000}"/>
    <cellStyle name="Notas 16 2 5 3" xfId="9696" xr:uid="{00000000-0005-0000-0000-00006A3F0000}"/>
    <cellStyle name="Notas 16 2 5 3 2" xfId="24804" xr:uid="{00000000-0005-0000-0000-00006B3F0000}"/>
    <cellStyle name="Notas 16 2 5 4" xfId="13367" xr:uid="{00000000-0005-0000-0000-00006C3F0000}"/>
    <cellStyle name="Notas 16 2 5 4 2" xfId="28475" xr:uid="{00000000-0005-0000-0000-00006D3F0000}"/>
    <cellStyle name="Notas 16 2 5 5" xfId="18422" xr:uid="{00000000-0005-0000-0000-00006E3F0000}"/>
    <cellStyle name="Notas 16 2 6" xfId="3620" xr:uid="{00000000-0005-0000-0000-00006F3F0000}"/>
    <cellStyle name="Notas 16 2 6 2" xfId="6257" xr:uid="{00000000-0005-0000-0000-0000703F0000}"/>
    <cellStyle name="Notas 16 2 6 2 2" xfId="12568" xr:uid="{00000000-0005-0000-0000-0000713F0000}"/>
    <cellStyle name="Notas 16 2 6 2 2 2" xfId="27676" xr:uid="{00000000-0005-0000-0000-0000723F0000}"/>
    <cellStyle name="Notas 16 2 6 2 3" xfId="11667" xr:uid="{00000000-0005-0000-0000-0000733F0000}"/>
    <cellStyle name="Notas 16 2 6 2 3 2" xfId="26775" xr:uid="{00000000-0005-0000-0000-0000743F0000}"/>
    <cellStyle name="Notas 16 2 6 2 4" xfId="21365" xr:uid="{00000000-0005-0000-0000-0000753F0000}"/>
    <cellStyle name="Notas 16 2 6 3" xfId="10002" xr:uid="{00000000-0005-0000-0000-0000763F0000}"/>
    <cellStyle name="Notas 16 2 6 3 2" xfId="25110" xr:uid="{00000000-0005-0000-0000-0000773F0000}"/>
    <cellStyle name="Notas 16 2 6 4" xfId="7194" xr:uid="{00000000-0005-0000-0000-0000783F0000}"/>
    <cellStyle name="Notas 16 2 6 4 2" xfId="22302" xr:uid="{00000000-0005-0000-0000-0000793F0000}"/>
    <cellStyle name="Notas 16 2 6 5" xfId="18728" xr:uid="{00000000-0005-0000-0000-00007A3F0000}"/>
    <cellStyle name="Notas 16 2 7" xfId="3981" xr:uid="{00000000-0005-0000-0000-00007B3F0000}"/>
    <cellStyle name="Notas 16 2 7 2" xfId="6618" xr:uid="{00000000-0005-0000-0000-00007C3F0000}"/>
    <cellStyle name="Notas 16 2 7 2 2" xfId="12929" xr:uid="{00000000-0005-0000-0000-00007D3F0000}"/>
    <cellStyle name="Notas 16 2 7 2 2 2" xfId="28037" xr:uid="{00000000-0005-0000-0000-00007E3F0000}"/>
    <cellStyle name="Notas 16 2 7 2 3" xfId="16619" xr:uid="{00000000-0005-0000-0000-00007F3F0000}"/>
    <cellStyle name="Notas 16 2 7 2 3 2" xfId="31727" xr:uid="{00000000-0005-0000-0000-0000803F0000}"/>
    <cellStyle name="Notas 16 2 7 2 4" xfId="21726" xr:uid="{00000000-0005-0000-0000-0000813F0000}"/>
    <cellStyle name="Notas 16 2 7 3" xfId="10363" xr:uid="{00000000-0005-0000-0000-0000823F0000}"/>
    <cellStyle name="Notas 16 2 7 3 2" xfId="25471" xr:uid="{00000000-0005-0000-0000-0000833F0000}"/>
    <cellStyle name="Notas 16 2 7 4" xfId="11230" xr:uid="{00000000-0005-0000-0000-0000843F0000}"/>
    <cellStyle name="Notas 16 2 7 4 2" xfId="26338" xr:uid="{00000000-0005-0000-0000-0000853F0000}"/>
    <cellStyle name="Notas 16 2 7 5" xfId="19089" xr:uid="{00000000-0005-0000-0000-0000863F0000}"/>
    <cellStyle name="Notas 16 2 8" xfId="4546" xr:uid="{00000000-0005-0000-0000-0000873F0000}"/>
    <cellStyle name="Notas 16 2 8 2" xfId="10928" xr:uid="{00000000-0005-0000-0000-0000883F0000}"/>
    <cellStyle name="Notas 16 2 8 2 2" xfId="26036" xr:uid="{00000000-0005-0000-0000-0000893F0000}"/>
    <cellStyle name="Notas 16 2 8 3" xfId="13612" xr:uid="{00000000-0005-0000-0000-00008A3F0000}"/>
    <cellStyle name="Notas 16 2 8 3 2" xfId="28720" xr:uid="{00000000-0005-0000-0000-00008B3F0000}"/>
    <cellStyle name="Notas 16 2 8 4" xfId="19654" xr:uid="{00000000-0005-0000-0000-00008C3F0000}"/>
    <cellStyle name="Notas 16 2 9" xfId="8410" xr:uid="{00000000-0005-0000-0000-00008D3F0000}"/>
    <cellStyle name="Notas 16 2 9 2" xfId="23518" xr:uid="{00000000-0005-0000-0000-00008E3F0000}"/>
    <cellStyle name="Notas 16 3" xfId="1896" xr:uid="{00000000-0005-0000-0000-00008F3F0000}"/>
    <cellStyle name="Notas 16 3 10" xfId="8397" xr:uid="{00000000-0005-0000-0000-0000903F0000}"/>
    <cellStyle name="Notas 16 3 10 2" xfId="23505" xr:uid="{00000000-0005-0000-0000-0000913F0000}"/>
    <cellStyle name="Notas 16 3 11" xfId="8248" xr:uid="{00000000-0005-0000-0000-0000923F0000}"/>
    <cellStyle name="Notas 16 3 11 2" xfId="23356" xr:uid="{00000000-0005-0000-0000-0000933F0000}"/>
    <cellStyle name="Notas 16 3 12" xfId="7538" xr:uid="{00000000-0005-0000-0000-0000943F0000}"/>
    <cellStyle name="Notas 16 3 12 2" xfId="22646" xr:uid="{00000000-0005-0000-0000-0000953F0000}"/>
    <cellStyle name="Notas 16 3 13" xfId="17121" xr:uid="{00000000-0005-0000-0000-0000963F0000}"/>
    <cellStyle name="Notas 16 3 2" xfId="2456" xr:uid="{00000000-0005-0000-0000-0000973F0000}"/>
    <cellStyle name="Notas 16 3 2 2" xfId="5093" xr:uid="{00000000-0005-0000-0000-0000983F0000}"/>
    <cellStyle name="Notas 16 3 2 2 2" xfId="11457" xr:uid="{00000000-0005-0000-0000-0000993F0000}"/>
    <cellStyle name="Notas 16 3 2 2 2 2" xfId="26565" xr:uid="{00000000-0005-0000-0000-00009A3F0000}"/>
    <cellStyle name="Notas 16 3 2 2 3" xfId="7549" xr:uid="{00000000-0005-0000-0000-00009B3F0000}"/>
    <cellStyle name="Notas 16 3 2 2 3 2" xfId="22657" xr:uid="{00000000-0005-0000-0000-00009C3F0000}"/>
    <cellStyle name="Notas 16 3 2 2 4" xfId="20201" xr:uid="{00000000-0005-0000-0000-00009D3F0000}"/>
    <cellStyle name="Notas 16 3 2 3" xfId="8923" xr:uid="{00000000-0005-0000-0000-00009E3F0000}"/>
    <cellStyle name="Notas 16 3 2 3 2" xfId="24031" xr:uid="{00000000-0005-0000-0000-00009F3F0000}"/>
    <cellStyle name="Notas 16 3 2 4" xfId="15510" xr:uid="{00000000-0005-0000-0000-0000A03F0000}"/>
    <cellStyle name="Notas 16 3 2 4 2" xfId="30618" xr:uid="{00000000-0005-0000-0000-0000A13F0000}"/>
    <cellStyle name="Notas 16 3 2 5" xfId="7533" xr:uid="{00000000-0005-0000-0000-0000A23F0000}"/>
    <cellStyle name="Notas 16 3 2 5 2" xfId="22641" xr:uid="{00000000-0005-0000-0000-0000A33F0000}"/>
    <cellStyle name="Notas 16 3 2 6" xfId="17630" xr:uid="{00000000-0005-0000-0000-0000A43F0000}"/>
    <cellStyle name="Notas 16 3 3" xfId="2672" xr:uid="{00000000-0005-0000-0000-0000A53F0000}"/>
    <cellStyle name="Notas 16 3 3 2" xfId="5309" xr:uid="{00000000-0005-0000-0000-0000A63F0000}"/>
    <cellStyle name="Notas 16 3 3 2 2" xfId="8179" xr:uid="{00000000-0005-0000-0000-0000A73F0000}"/>
    <cellStyle name="Notas 16 3 3 2 2 2" xfId="23287" xr:uid="{00000000-0005-0000-0000-0000A83F0000}"/>
    <cellStyle name="Notas 16 3 3 2 3" xfId="20417" xr:uid="{00000000-0005-0000-0000-0000A93F0000}"/>
    <cellStyle name="Notas 16 3 3 3" xfId="15020" xr:uid="{00000000-0005-0000-0000-0000AA3F0000}"/>
    <cellStyle name="Notas 16 3 3 3 2" xfId="30128" xr:uid="{00000000-0005-0000-0000-0000AB3F0000}"/>
    <cellStyle name="Notas 16 3 3 4" xfId="17780" xr:uid="{00000000-0005-0000-0000-0000AC3F0000}"/>
    <cellStyle name="Notas 16 3 4" xfId="2975" xr:uid="{00000000-0005-0000-0000-0000AD3F0000}"/>
    <cellStyle name="Notas 16 3 4 2" xfId="5612" xr:uid="{00000000-0005-0000-0000-0000AE3F0000}"/>
    <cellStyle name="Notas 16 3 4 2 2" xfId="11923" xr:uid="{00000000-0005-0000-0000-0000AF3F0000}"/>
    <cellStyle name="Notas 16 3 4 2 2 2" xfId="27031" xr:uid="{00000000-0005-0000-0000-0000B03F0000}"/>
    <cellStyle name="Notas 16 3 4 2 3" xfId="13493" xr:uid="{00000000-0005-0000-0000-0000B13F0000}"/>
    <cellStyle name="Notas 16 3 4 2 3 2" xfId="28601" xr:uid="{00000000-0005-0000-0000-0000B23F0000}"/>
    <cellStyle name="Notas 16 3 4 2 4" xfId="20720" xr:uid="{00000000-0005-0000-0000-0000B33F0000}"/>
    <cellStyle name="Notas 16 3 4 3" xfId="9357" xr:uid="{00000000-0005-0000-0000-0000B43F0000}"/>
    <cellStyle name="Notas 16 3 4 3 2" xfId="24465" xr:uid="{00000000-0005-0000-0000-0000B53F0000}"/>
    <cellStyle name="Notas 16 3 4 4" xfId="16345" xr:uid="{00000000-0005-0000-0000-0000B63F0000}"/>
    <cellStyle name="Notas 16 3 4 4 2" xfId="31453" xr:uid="{00000000-0005-0000-0000-0000B73F0000}"/>
    <cellStyle name="Notas 16 3 4 5" xfId="18083" xr:uid="{00000000-0005-0000-0000-0000B83F0000}"/>
    <cellStyle name="Notas 16 3 5" xfId="3301" xr:uid="{00000000-0005-0000-0000-0000B93F0000}"/>
    <cellStyle name="Notas 16 3 5 2" xfId="5938" xr:uid="{00000000-0005-0000-0000-0000BA3F0000}"/>
    <cellStyle name="Notas 16 3 5 2 2" xfId="12249" xr:uid="{00000000-0005-0000-0000-0000BB3F0000}"/>
    <cellStyle name="Notas 16 3 5 2 2 2" xfId="27357" xr:uid="{00000000-0005-0000-0000-0000BC3F0000}"/>
    <cellStyle name="Notas 16 3 5 2 3" xfId="7659" xr:uid="{00000000-0005-0000-0000-0000BD3F0000}"/>
    <cellStyle name="Notas 16 3 5 2 3 2" xfId="22767" xr:uid="{00000000-0005-0000-0000-0000BE3F0000}"/>
    <cellStyle name="Notas 16 3 5 2 4" xfId="21046" xr:uid="{00000000-0005-0000-0000-0000BF3F0000}"/>
    <cellStyle name="Notas 16 3 5 3" xfId="9683" xr:uid="{00000000-0005-0000-0000-0000C03F0000}"/>
    <cellStyle name="Notas 16 3 5 3 2" xfId="24791" xr:uid="{00000000-0005-0000-0000-0000C13F0000}"/>
    <cellStyle name="Notas 16 3 5 4" xfId="7373" xr:uid="{00000000-0005-0000-0000-0000C23F0000}"/>
    <cellStyle name="Notas 16 3 5 4 2" xfId="22481" xr:uid="{00000000-0005-0000-0000-0000C33F0000}"/>
    <cellStyle name="Notas 16 3 5 5" xfId="18409" xr:uid="{00000000-0005-0000-0000-0000C43F0000}"/>
    <cellStyle name="Notas 16 3 6" xfId="3607" xr:uid="{00000000-0005-0000-0000-0000C53F0000}"/>
    <cellStyle name="Notas 16 3 6 2" xfId="6244" xr:uid="{00000000-0005-0000-0000-0000C63F0000}"/>
    <cellStyle name="Notas 16 3 6 2 2" xfId="12555" xr:uid="{00000000-0005-0000-0000-0000C73F0000}"/>
    <cellStyle name="Notas 16 3 6 2 2 2" xfId="27663" xr:uid="{00000000-0005-0000-0000-0000C83F0000}"/>
    <cellStyle name="Notas 16 3 6 2 3" xfId="14390" xr:uid="{00000000-0005-0000-0000-0000C93F0000}"/>
    <cellStyle name="Notas 16 3 6 2 3 2" xfId="29498" xr:uid="{00000000-0005-0000-0000-0000CA3F0000}"/>
    <cellStyle name="Notas 16 3 6 2 4" xfId="21352" xr:uid="{00000000-0005-0000-0000-0000CB3F0000}"/>
    <cellStyle name="Notas 16 3 6 3" xfId="9989" xr:uid="{00000000-0005-0000-0000-0000CC3F0000}"/>
    <cellStyle name="Notas 16 3 6 3 2" xfId="25097" xr:uid="{00000000-0005-0000-0000-0000CD3F0000}"/>
    <cellStyle name="Notas 16 3 6 4" xfId="14294" xr:uid="{00000000-0005-0000-0000-0000CE3F0000}"/>
    <cellStyle name="Notas 16 3 6 4 2" xfId="29402" xr:uid="{00000000-0005-0000-0000-0000CF3F0000}"/>
    <cellStyle name="Notas 16 3 6 5" xfId="18715" xr:uid="{00000000-0005-0000-0000-0000D03F0000}"/>
    <cellStyle name="Notas 16 3 7" xfId="3968" xr:uid="{00000000-0005-0000-0000-0000D13F0000}"/>
    <cellStyle name="Notas 16 3 7 2" xfId="6605" xr:uid="{00000000-0005-0000-0000-0000D23F0000}"/>
    <cellStyle name="Notas 16 3 7 2 2" xfId="12916" xr:uid="{00000000-0005-0000-0000-0000D33F0000}"/>
    <cellStyle name="Notas 16 3 7 2 2 2" xfId="28024" xr:uid="{00000000-0005-0000-0000-0000D43F0000}"/>
    <cellStyle name="Notas 16 3 7 2 3" xfId="16606" xr:uid="{00000000-0005-0000-0000-0000D53F0000}"/>
    <cellStyle name="Notas 16 3 7 2 3 2" xfId="31714" xr:uid="{00000000-0005-0000-0000-0000D63F0000}"/>
    <cellStyle name="Notas 16 3 7 2 4" xfId="21713" xr:uid="{00000000-0005-0000-0000-0000D73F0000}"/>
    <cellStyle name="Notas 16 3 7 3" xfId="10350" xr:uid="{00000000-0005-0000-0000-0000D83F0000}"/>
    <cellStyle name="Notas 16 3 7 3 2" xfId="25458" xr:uid="{00000000-0005-0000-0000-0000D93F0000}"/>
    <cellStyle name="Notas 16 3 7 4" xfId="16162" xr:uid="{00000000-0005-0000-0000-0000DA3F0000}"/>
    <cellStyle name="Notas 16 3 7 4 2" xfId="31270" xr:uid="{00000000-0005-0000-0000-0000DB3F0000}"/>
    <cellStyle name="Notas 16 3 7 5" xfId="19076" xr:uid="{00000000-0005-0000-0000-0000DC3F0000}"/>
    <cellStyle name="Notas 16 3 8" xfId="4300" xr:uid="{00000000-0005-0000-0000-0000DD3F0000}"/>
    <cellStyle name="Notas 16 3 8 2" xfId="6937" xr:uid="{00000000-0005-0000-0000-0000DE3F0000}"/>
    <cellStyle name="Notas 16 3 8 2 2" xfId="13248" xr:uid="{00000000-0005-0000-0000-0000DF3F0000}"/>
    <cellStyle name="Notas 16 3 8 2 2 2" xfId="28356" xr:uid="{00000000-0005-0000-0000-0000E03F0000}"/>
    <cellStyle name="Notas 16 3 8 2 3" xfId="16912" xr:uid="{00000000-0005-0000-0000-0000E13F0000}"/>
    <cellStyle name="Notas 16 3 8 2 3 2" xfId="32020" xr:uid="{00000000-0005-0000-0000-0000E23F0000}"/>
    <cellStyle name="Notas 16 3 8 2 4" xfId="22045" xr:uid="{00000000-0005-0000-0000-0000E33F0000}"/>
    <cellStyle name="Notas 16 3 8 3" xfId="10682" xr:uid="{00000000-0005-0000-0000-0000E43F0000}"/>
    <cellStyle name="Notas 16 3 8 3 2" xfId="25790" xr:uid="{00000000-0005-0000-0000-0000E53F0000}"/>
    <cellStyle name="Notas 16 3 8 4" xfId="13423" xr:uid="{00000000-0005-0000-0000-0000E63F0000}"/>
    <cellStyle name="Notas 16 3 8 4 2" xfId="28531" xr:uid="{00000000-0005-0000-0000-0000E73F0000}"/>
    <cellStyle name="Notas 16 3 8 5" xfId="19408" xr:uid="{00000000-0005-0000-0000-0000E83F0000}"/>
    <cellStyle name="Notas 16 3 9" xfId="4533" xr:uid="{00000000-0005-0000-0000-0000E93F0000}"/>
    <cellStyle name="Notas 16 3 9 2" xfId="10915" xr:uid="{00000000-0005-0000-0000-0000EA3F0000}"/>
    <cellStyle name="Notas 16 3 9 2 2" xfId="26023" xr:uid="{00000000-0005-0000-0000-0000EB3F0000}"/>
    <cellStyle name="Notas 16 3 9 3" xfId="14020" xr:uid="{00000000-0005-0000-0000-0000EC3F0000}"/>
    <cellStyle name="Notas 16 3 9 3 2" xfId="29128" xr:uid="{00000000-0005-0000-0000-0000ED3F0000}"/>
    <cellStyle name="Notas 16 3 9 4" xfId="19641" xr:uid="{00000000-0005-0000-0000-0000EE3F0000}"/>
    <cellStyle name="Notas 16 4" xfId="2106" xr:uid="{00000000-0005-0000-0000-0000EF3F0000}"/>
    <cellStyle name="Notas 16 4 10" xfId="8604" xr:uid="{00000000-0005-0000-0000-0000F03F0000}"/>
    <cellStyle name="Notas 16 4 10 2" xfId="23712" xr:uid="{00000000-0005-0000-0000-0000F13F0000}"/>
    <cellStyle name="Notas 16 4 11" xfId="15534" xr:uid="{00000000-0005-0000-0000-0000F23F0000}"/>
    <cellStyle name="Notas 16 4 11 2" xfId="30642" xr:uid="{00000000-0005-0000-0000-0000F33F0000}"/>
    <cellStyle name="Notas 16 4 12" xfId="14214" xr:uid="{00000000-0005-0000-0000-0000F43F0000}"/>
    <cellStyle name="Notas 16 4 12 2" xfId="29322" xr:uid="{00000000-0005-0000-0000-0000F53F0000}"/>
    <cellStyle name="Notas 16 4 13" xfId="17331" xr:uid="{00000000-0005-0000-0000-0000F63F0000}"/>
    <cellStyle name="Notas 16 4 2" xfId="2596" xr:uid="{00000000-0005-0000-0000-0000F73F0000}"/>
    <cellStyle name="Notas 16 4 2 2" xfId="5233" xr:uid="{00000000-0005-0000-0000-0000F83F0000}"/>
    <cellStyle name="Notas 16 4 2 2 2" xfId="11597" xr:uid="{00000000-0005-0000-0000-0000F93F0000}"/>
    <cellStyle name="Notas 16 4 2 2 2 2" xfId="26705" xr:uid="{00000000-0005-0000-0000-0000FA3F0000}"/>
    <cellStyle name="Notas 16 4 2 2 3" xfId="9156" xr:uid="{00000000-0005-0000-0000-0000FB3F0000}"/>
    <cellStyle name="Notas 16 4 2 2 3 2" xfId="24264" xr:uid="{00000000-0005-0000-0000-0000FC3F0000}"/>
    <cellStyle name="Notas 16 4 2 2 4" xfId="20341" xr:uid="{00000000-0005-0000-0000-0000FD3F0000}"/>
    <cellStyle name="Notas 16 4 2 3" xfId="9063" xr:uid="{00000000-0005-0000-0000-0000FE3F0000}"/>
    <cellStyle name="Notas 16 4 2 3 2" xfId="24171" xr:uid="{00000000-0005-0000-0000-0000FF3F0000}"/>
    <cellStyle name="Notas 16 4 2 4" xfId="16388" xr:uid="{00000000-0005-0000-0000-000000400000}"/>
    <cellStyle name="Notas 16 4 2 4 2" xfId="31496" xr:uid="{00000000-0005-0000-0000-000001400000}"/>
    <cellStyle name="Notas 16 4 2 5" xfId="15348" xr:uid="{00000000-0005-0000-0000-000002400000}"/>
    <cellStyle name="Notas 16 4 2 5 2" xfId="30456" xr:uid="{00000000-0005-0000-0000-000003400000}"/>
    <cellStyle name="Notas 16 4 2 6" xfId="17704" xr:uid="{00000000-0005-0000-0000-000004400000}"/>
    <cellStyle name="Notas 16 4 3" xfId="2861" xr:uid="{00000000-0005-0000-0000-000005400000}"/>
    <cellStyle name="Notas 16 4 3 2" xfId="5498" xr:uid="{00000000-0005-0000-0000-000006400000}"/>
    <cellStyle name="Notas 16 4 3 2 2" xfId="15961" xr:uid="{00000000-0005-0000-0000-000007400000}"/>
    <cellStyle name="Notas 16 4 3 2 2 2" xfId="31069" xr:uid="{00000000-0005-0000-0000-000008400000}"/>
    <cellStyle name="Notas 16 4 3 2 3" xfId="20606" xr:uid="{00000000-0005-0000-0000-000009400000}"/>
    <cellStyle name="Notas 16 4 3 3" xfId="13484" xr:uid="{00000000-0005-0000-0000-00000A400000}"/>
    <cellStyle name="Notas 16 4 3 3 2" xfId="28592" xr:uid="{00000000-0005-0000-0000-00000B400000}"/>
    <cellStyle name="Notas 16 4 3 4" xfId="17969" xr:uid="{00000000-0005-0000-0000-00000C400000}"/>
    <cellStyle name="Notas 16 4 4" xfId="3164" xr:uid="{00000000-0005-0000-0000-00000D400000}"/>
    <cellStyle name="Notas 16 4 4 2" xfId="5801" xr:uid="{00000000-0005-0000-0000-00000E400000}"/>
    <cellStyle name="Notas 16 4 4 2 2" xfId="12112" xr:uid="{00000000-0005-0000-0000-00000F400000}"/>
    <cellStyle name="Notas 16 4 4 2 2 2" xfId="27220" xr:uid="{00000000-0005-0000-0000-000010400000}"/>
    <cellStyle name="Notas 16 4 4 2 3" xfId="7795" xr:uid="{00000000-0005-0000-0000-000011400000}"/>
    <cellStyle name="Notas 16 4 4 2 3 2" xfId="22903" xr:uid="{00000000-0005-0000-0000-000012400000}"/>
    <cellStyle name="Notas 16 4 4 2 4" xfId="20909" xr:uid="{00000000-0005-0000-0000-000013400000}"/>
    <cellStyle name="Notas 16 4 4 3" xfId="9546" xr:uid="{00000000-0005-0000-0000-000014400000}"/>
    <cellStyle name="Notas 16 4 4 3 2" xfId="24654" xr:uid="{00000000-0005-0000-0000-000015400000}"/>
    <cellStyle name="Notas 16 4 4 4" xfId="14002" xr:uid="{00000000-0005-0000-0000-000016400000}"/>
    <cellStyle name="Notas 16 4 4 4 2" xfId="29110" xr:uid="{00000000-0005-0000-0000-000017400000}"/>
    <cellStyle name="Notas 16 4 4 5" xfId="18272" xr:uid="{00000000-0005-0000-0000-000018400000}"/>
    <cellStyle name="Notas 16 4 5" xfId="3490" xr:uid="{00000000-0005-0000-0000-000019400000}"/>
    <cellStyle name="Notas 16 4 5 2" xfId="6127" xr:uid="{00000000-0005-0000-0000-00001A400000}"/>
    <cellStyle name="Notas 16 4 5 2 2" xfId="12438" xr:uid="{00000000-0005-0000-0000-00001B400000}"/>
    <cellStyle name="Notas 16 4 5 2 2 2" xfId="27546" xr:uid="{00000000-0005-0000-0000-00001C400000}"/>
    <cellStyle name="Notas 16 4 5 2 3" xfId="15259" xr:uid="{00000000-0005-0000-0000-00001D400000}"/>
    <cellStyle name="Notas 16 4 5 2 3 2" xfId="30367" xr:uid="{00000000-0005-0000-0000-00001E400000}"/>
    <cellStyle name="Notas 16 4 5 2 4" xfId="21235" xr:uid="{00000000-0005-0000-0000-00001F400000}"/>
    <cellStyle name="Notas 16 4 5 3" xfId="9872" xr:uid="{00000000-0005-0000-0000-000020400000}"/>
    <cellStyle name="Notas 16 4 5 3 2" xfId="24980" xr:uid="{00000000-0005-0000-0000-000021400000}"/>
    <cellStyle name="Notas 16 4 5 4" xfId="15138" xr:uid="{00000000-0005-0000-0000-000022400000}"/>
    <cellStyle name="Notas 16 4 5 4 2" xfId="30246" xr:uid="{00000000-0005-0000-0000-000023400000}"/>
    <cellStyle name="Notas 16 4 5 5" xfId="18598" xr:uid="{00000000-0005-0000-0000-000024400000}"/>
    <cellStyle name="Notas 16 4 6" xfId="3796" xr:uid="{00000000-0005-0000-0000-000025400000}"/>
    <cellStyle name="Notas 16 4 6 2" xfId="6433" xr:uid="{00000000-0005-0000-0000-000026400000}"/>
    <cellStyle name="Notas 16 4 6 2 2" xfId="12744" xr:uid="{00000000-0005-0000-0000-000027400000}"/>
    <cellStyle name="Notas 16 4 6 2 2 2" xfId="27852" xr:uid="{00000000-0005-0000-0000-000028400000}"/>
    <cellStyle name="Notas 16 4 6 2 3" xfId="13371" xr:uid="{00000000-0005-0000-0000-000029400000}"/>
    <cellStyle name="Notas 16 4 6 2 3 2" xfId="28479" xr:uid="{00000000-0005-0000-0000-00002A400000}"/>
    <cellStyle name="Notas 16 4 6 2 4" xfId="21541" xr:uid="{00000000-0005-0000-0000-00002B400000}"/>
    <cellStyle name="Notas 16 4 6 3" xfId="10178" xr:uid="{00000000-0005-0000-0000-00002C400000}"/>
    <cellStyle name="Notas 16 4 6 3 2" xfId="25286" xr:uid="{00000000-0005-0000-0000-00002D400000}"/>
    <cellStyle name="Notas 16 4 6 4" xfId="8016" xr:uid="{00000000-0005-0000-0000-00002E400000}"/>
    <cellStyle name="Notas 16 4 6 4 2" xfId="23124" xr:uid="{00000000-0005-0000-0000-00002F400000}"/>
    <cellStyle name="Notas 16 4 6 5" xfId="18904" xr:uid="{00000000-0005-0000-0000-000030400000}"/>
    <cellStyle name="Notas 16 4 7" xfId="4178" xr:uid="{00000000-0005-0000-0000-000031400000}"/>
    <cellStyle name="Notas 16 4 7 2" xfId="6815" xr:uid="{00000000-0005-0000-0000-000032400000}"/>
    <cellStyle name="Notas 16 4 7 2 2" xfId="13126" xr:uid="{00000000-0005-0000-0000-000033400000}"/>
    <cellStyle name="Notas 16 4 7 2 2 2" xfId="28234" xr:uid="{00000000-0005-0000-0000-000034400000}"/>
    <cellStyle name="Notas 16 4 7 2 3" xfId="16795" xr:uid="{00000000-0005-0000-0000-000035400000}"/>
    <cellStyle name="Notas 16 4 7 2 3 2" xfId="31903" xr:uid="{00000000-0005-0000-0000-000036400000}"/>
    <cellStyle name="Notas 16 4 7 2 4" xfId="21923" xr:uid="{00000000-0005-0000-0000-000037400000}"/>
    <cellStyle name="Notas 16 4 7 3" xfId="10560" xr:uid="{00000000-0005-0000-0000-000038400000}"/>
    <cellStyle name="Notas 16 4 7 3 2" xfId="25668" xr:uid="{00000000-0005-0000-0000-000039400000}"/>
    <cellStyle name="Notas 16 4 7 4" xfId="16082" xr:uid="{00000000-0005-0000-0000-00003A400000}"/>
    <cellStyle name="Notas 16 4 7 4 2" xfId="31190" xr:uid="{00000000-0005-0000-0000-00003B400000}"/>
    <cellStyle name="Notas 16 4 7 5" xfId="19286" xr:uid="{00000000-0005-0000-0000-00003C400000}"/>
    <cellStyle name="Notas 16 4 8" xfId="4385" xr:uid="{00000000-0005-0000-0000-00003D400000}"/>
    <cellStyle name="Notas 16 4 8 2" xfId="7022" xr:uid="{00000000-0005-0000-0000-00003E400000}"/>
    <cellStyle name="Notas 16 4 8 2 2" xfId="13333" xr:uid="{00000000-0005-0000-0000-00003F400000}"/>
    <cellStyle name="Notas 16 4 8 2 2 2" xfId="28441" xr:uid="{00000000-0005-0000-0000-000040400000}"/>
    <cellStyle name="Notas 16 4 8 2 3" xfId="16997" xr:uid="{00000000-0005-0000-0000-000041400000}"/>
    <cellStyle name="Notas 16 4 8 2 3 2" xfId="32105" xr:uid="{00000000-0005-0000-0000-000042400000}"/>
    <cellStyle name="Notas 16 4 8 2 4" xfId="22130" xr:uid="{00000000-0005-0000-0000-000043400000}"/>
    <cellStyle name="Notas 16 4 8 3" xfId="10767" xr:uid="{00000000-0005-0000-0000-000044400000}"/>
    <cellStyle name="Notas 16 4 8 3 2" xfId="25875" xr:uid="{00000000-0005-0000-0000-000045400000}"/>
    <cellStyle name="Notas 16 4 8 4" xfId="7451" xr:uid="{00000000-0005-0000-0000-000046400000}"/>
    <cellStyle name="Notas 16 4 8 4 2" xfId="22559" xr:uid="{00000000-0005-0000-0000-000047400000}"/>
    <cellStyle name="Notas 16 4 8 5" xfId="19493" xr:uid="{00000000-0005-0000-0000-000048400000}"/>
    <cellStyle name="Notas 16 4 9" xfId="4743" xr:uid="{00000000-0005-0000-0000-000049400000}"/>
    <cellStyle name="Notas 16 4 9 2" xfId="11125" xr:uid="{00000000-0005-0000-0000-00004A400000}"/>
    <cellStyle name="Notas 16 4 9 2 2" xfId="26233" xr:uid="{00000000-0005-0000-0000-00004B400000}"/>
    <cellStyle name="Notas 16 4 9 3" xfId="7088" xr:uid="{00000000-0005-0000-0000-00004C400000}"/>
    <cellStyle name="Notas 16 4 9 3 2" xfId="22196" xr:uid="{00000000-0005-0000-0000-00004D400000}"/>
    <cellStyle name="Notas 16 4 9 4" xfId="19851" xr:uid="{00000000-0005-0000-0000-00004E400000}"/>
    <cellStyle name="Notas 16 5" xfId="2018" xr:uid="{00000000-0005-0000-0000-00004F400000}"/>
    <cellStyle name="Notas 16 5 10" xfId="8049" xr:uid="{00000000-0005-0000-0000-000050400000}"/>
    <cellStyle name="Notas 16 5 10 2" xfId="23157" xr:uid="{00000000-0005-0000-0000-000051400000}"/>
    <cellStyle name="Notas 16 5 11" xfId="7168" xr:uid="{00000000-0005-0000-0000-000052400000}"/>
    <cellStyle name="Notas 16 5 11 2" xfId="22276" xr:uid="{00000000-0005-0000-0000-000053400000}"/>
    <cellStyle name="Notas 16 5 12" xfId="17243" xr:uid="{00000000-0005-0000-0000-000054400000}"/>
    <cellStyle name="Notas 16 5 2" xfId="2780" xr:uid="{00000000-0005-0000-0000-000055400000}"/>
    <cellStyle name="Notas 16 5 2 2" xfId="5417" xr:uid="{00000000-0005-0000-0000-000056400000}"/>
    <cellStyle name="Notas 16 5 2 2 2" xfId="7707" xr:uid="{00000000-0005-0000-0000-000057400000}"/>
    <cellStyle name="Notas 16 5 2 2 2 2" xfId="22815" xr:uid="{00000000-0005-0000-0000-000058400000}"/>
    <cellStyle name="Notas 16 5 2 2 3" xfId="20525" xr:uid="{00000000-0005-0000-0000-000059400000}"/>
    <cellStyle name="Notas 16 5 2 3" xfId="13714" xr:uid="{00000000-0005-0000-0000-00005A400000}"/>
    <cellStyle name="Notas 16 5 2 3 2" xfId="28822" xr:uid="{00000000-0005-0000-0000-00005B400000}"/>
    <cellStyle name="Notas 16 5 2 4" xfId="17888" xr:uid="{00000000-0005-0000-0000-00005C400000}"/>
    <cellStyle name="Notas 16 5 3" xfId="3083" xr:uid="{00000000-0005-0000-0000-00005D400000}"/>
    <cellStyle name="Notas 16 5 3 2" xfId="5720" xr:uid="{00000000-0005-0000-0000-00005E400000}"/>
    <cellStyle name="Notas 16 5 3 2 2" xfId="12031" xr:uid="{00000000-0005-0000-0000-00005F400000}"/>
    <cellStyle name="Notas 16 5 3 2 2 2" xfId="27139" xr:uid="{00000000-0005-0000-0000-000060400000}"/>
    <cellStyle name="Notas 16 5 3 2 3" xfId="15230" xr:uid="{00000000-0005-0000-0000-000061400000}"/>
    <cellStyle name="Notas 16 5 3 2 3 2" xfId="30338" xr:uid="{00000000-0005-0000-0000-000062400000}"/>
    <cellStyle name="Notas 16 5 3 2 4" xfId="20828" xr:uid="{00000000-0005-0000-0000-000063400000}"/>
    <cellStyle name="Notas 16 5 3 3" xfId="9465" xr:uid="{00000000-0005-0000-0000-000064400000}"/>
    <cellStyle name="Notas 16 5 3 3 2" xfId="24573" xr:uid="{00000000-0005-0000-0000-000065400000}"/>
    <cellStyle name="Notas 16 5 3 4" xfId="15924" xr:uid="{00000000-0005-0000-0000-000066400000}"/>
    <cellStyle name="Notas 16 5 3 4 2" xfId="31032" xr:uid="{00000000-0005-0000-0000-000067400000}"/>
    <cellStyle name="Notas 16 5 3 5" xfId="18191" xr:uid="{00000000-0005-0000-0000-000068400000}"/>
    <cellStyle name="Notas 16 5 4" xfId="3409" xr:uid="{00000000-0005-0000-0000-000069400000}"/>
    <cellStyle name="Notas 16 5 4 2" xfId="6046" xr:uid="{00000000-0005-0000-0000-00006A400000}"/>
    <cellStyle name="Notas 16 5 4 2 2" xfId="12357" xr:uid="{00000000-0005-0000-0000-00006B400000}"/>
    <cellStyle name="Notas 16 5 4 2 2 2" xfId="27465" xr:uid="{00000000-0005-0000-0000-00006C400000}"/>
    <cellStyle name="Notas 16 5 4 2 3" xfId="14525" xr:uid="{00000000-0005-0000-0000-00006D400000}"/>
    <cellStyle name="Notas 16 5 4 2 3 2" xfId="29633" xr:uid="{00000000-0005-0000-0000-00006E400000}"/>
    <cellStyle name="Notas 16 5 4 2 4" xfId="21154" xr:uid="{00000000-0005-0000-0000-00006F400000}"/>
    <cellStyle name="Notas 16 5 4 3" xfId="9791" xr:uid="{00000000-0005-0000-0000-000070400000}"/>
    <cellStyle name="Notas 16 5 4 3 2" xfId="24899" xr:uid="{00000000-0005-0000-0000-000071400000}"/>
    <cellStyle name="Notas 16 5 4 4" xfId="16089" xr:uid="{00000000-0005-0000-0000-000072400000}"/>
    <cellStyle name="Notas 16 5 4 4 2" xfId="31197" xr:uid="{00000000-0005-0000-0000-000073400000}"/>
    <cellStyle name="Notas 16 5 4 5" xfId="18517" xr:uid="{00000000-0005-0000-0000-000074400000}"/>
    <cellStyle name="Notas 16 5 5" xfId="3715" xr:uid="{00000000-0005-0000-0000-000075400000}"/>
    <cellStyle name="Notas 16 5 5 2" xfId="6352" xr:uid="{00000000-0005-0000-0000-000076400000}"/>
    <cellStyle name="Notas 16 5 5 2 2" xfId="12663" xr:uid="{00000000-0005-0000-0000-000077400000}"/>
    <cellStyle name="Notas 16 5 5 2 2 2" xfId="27771" xr:uid="{00000000-0005-0000-0000-000078400000}"/>
    <cellStyle name="Notas 16 5 5 2 3" xfId="13941" xr:uid="{00000000-0005-0000-0000-000079400000}"/>
    <cellStyle name="Notas 16 5 5 2 3 2" xfId="29049" xr:uid="{00000000-0005-0000-0000-00007A400000}"/>
    <cellStyle name="Notas 16 5 5 2 4" xfId="21460" xr:uid="{00000000-0005-0000-0000-00007B400000}"/>
    <cellStyle name="Notas 16 5 5 3" xfId="10097" xr:uid="{00000000-0005-0000-0000-00007C400000}"/>
    <cellStyle name="Notas 16 5 5 3 2" xfId="25205" xr:uid="{00000000-0005-0000-0000-00007D400000}"/>
    <cellStyle name="Notas 16 5 5 4" xfId="7829" xr:uid="{00000000-0005-0000-0000-00007E400000}"/>
    <cellStyle name="Notas 16 5 5 4 2" xfId="22937" xr:uid="{00000000-0005-0000-0000-00007F400000}"/>
    <cellStyle name="Notas 16 5 5 5" xfId="18823" xr:uid="{00000000-0005-0000-0000-000080400000}"/>
    <cellStyle name="Notas 16 5 6" xfId="4090" xr:uid="{00000000-0005-0000-0000-000081400000}"/>
    <cellStyle name="Notas 16 5 6 2" xfId="6727" xr:uid="{00000000-0005-0000-0000-000082400000}"/>
    <cellStyle name="Notas 16 5 6 2 2" xfId="13038" xr:uid="{00000000-0005-0000-0000-000083400000}"/>
    <cellStyle name="Notas 16 5 6 2 2 2" xfId="28146" xr:uid="{00000000-0005-0000-0000-000084400000}"/>
    <cellStyle name="Notas 16 5 6 2 3" xfId="16714" xr:uid="{00000000-0005-0000-0000-000085400000}"/>
    <cellStyle name="Notas 16 5 6 2 3 2" xfId="31822" xr:uid="{00000000-0005-0000-0000-000086400000}"/>
    <cellStyle name="Notas 16 5 6 2 4" xfId="21835" xr:uid="{00000000-0005-0000-0000-000087400000}"/>
    <cellStyle name="Notas 16 5 6 3" xfId="10472" xr:uid="{00000000-0005-0000-0000-000088400000}"/>
    <cellStyle name="Notas 16 5 6 3 2" xfId="25580" xr:uid="{00000000-0005-0000-0000-000089400000}"/>
    <cellStyle name="Notas 16 5 6 4" xfId="14276" xr:uid="{00000000-0005-0000-0000-00008A400000}"/>
    <cellStyle name="Notas 16 5 6 4 2" xfId="29384" xr:uid="{00000000-0005-0000-0000-00008B400000}"/>
    <cellStyle name="Notas 16 5 6 5" xfId="19198" xr:uid="{00000000-0005-0000-0000-00008C400000}"/>
    <cellStyle name="Notas 16 5 7" xfId="4372" xr:uid="{00000000-0005-0000-0000-00008D400000}"/>
    <cellStyle name="Notas 16 5 7 2" xfId="7009" xr:uid="{00000000-0005-0000-0000-00008E400000}"/>
    <cellStyle name="Notas 16 5 7 2 2" xfId="13320" xr:uid="{00000000-0005-0000-0000-00008F400000}"/>
    <cellStyle name="Notas 16 5 7 2 2 2" xfId="28428" xr:uid="{00000000-0005-0000-0000-000090400000}"/>
    <cellStyle name="Notas 16 5 7 2 3" xfId="16984" xr:uid="{00000000-0005-0000-0000-000091400000}"/>
    <cellStyle name="Notas 16 5 7 2 3 2" xfId="32092" xr:uid="{00000000-0005-0000-0000-000092400000}"/>
    <cellStyle name="Notas 16 5 7 2 4" xfId="22117" xr:uid="{00000000-0005-0000-0000-000093400000}"/>
    <cellStyle name="Notas 16 5 7 3" xfId="10754" xr:uid="{00000000-0005-0000-0000-000094400000}"/>
    <cellStyle name="Notas 16 5 7 3 2" xfId="25862" xr:uid="{00000000-0005-0000-0000-000095400000}"/>
    <cellStyle name="Notas 16 5 7 4" xfId="8725" xr:uid="{00000000-0005-0000-0000-000096400000}"/>
    <cellStyle name="Notas 16 5 7 4 2" xfId="23833" xr:uid="{00000000-0005-0000-0000-000097400000}"/>
    <cellStyle name="Notas 16 5 7 5" xfId="19480" xr:uid="{00000000-0005-0000-0000-000098400000}"/>
    <cellStyle name="Notas 16 5 8" xfId="4655" xr:uid="{00000000-0005-0000-0000-000099400000}"/>
    <cellStyle name="Notas 16 5 8 2" xfId="11037" xr:uid="{00000000-0005-0000-0000-00009A400000}"/>
    <cellStyle name="Notas 16 5 8 2 2" xfId="26145" xr:uid="{00000000-0005-0000-0000-00009B400000}"/>
    <cellStyle name="Notas 16 5 8 3" xfId="7948" xr:uid="{00000000-0005-0000-0000-00009C400000}"/>
    <cellStyle name="Notas 16 5 8 3 2" xfId="23056" xr:uid="{00000000-0005-0000-0000-00009D400000}"/>
    <cellStyle name="Notas 16 5 8 4" xfId="19763" xr:uid="{00000000-0005-0000-0000-00009E400000}"/>
    <cellStyle name="Notas 16 5 9" xfId="8516" xr:uid="{00000000-0005-0000-0000-00009F400000}"/>
    <cellStyle name="Notas 16 5 9 2" xfId="23624" xr:uid="{00000000-0005-0000-0000-0000A0400000}"/>
    <cellStyle name="Notas 17" xfId="1455" xr:uid="{00000000-0005-0000-0000-0000A1400000}"/>
    <cellStyle name="Notas 17 2" xfId="1910" xr:uid="{00000000-0005-0000-0000-0000A2400000}"/>
    <cellStyle name="Notas 17 2 10" xfId="14816" xr:uid="{00000000-0005-0000-0000-0000A3400000}"/>
    <cellStyle name="Notas 17 2 10 2" xfId="29924" xr:uid="{00000000-0005-0000-0000-0000A4400000}"/>
    <cellStyle name="Notas 17 2 11" xfId="7842" xr:uid="{00000000-0005-0000-0000-0000A5400000}"/>
    <cellStyle name="Notas 17 2 11 2" xfId="22950" xr:uid="{00000000-0005-0000-0000-0000A6400000}"/>
    <cellStyle name="Notas 17 2 12" xfId="17135" xr:uid="{00000000-0005-0000-0000-0000A7400000}"/>
    <cellStyle name="Notas 17 2 2" xfId="2470" xr:uid="{00000000-0005-0000-0000-0000A8400000}"/>
    <cellStyle name="Notas 17 2 2 2" xfId="5107" xr:uid="{00000000-0005-0000-0000-0000A9400000}"/>
    <cellStyle name="Notas 17 2 2 2 2" xfId="11471" xr:uid="{00000000-0005-0000-0000-0000AA400000}"/>
    <cellStyle name="Notas 17 2 2 2 2 2" xfId="26579" xr:uid="{00000000-0005-0000-0000-0000AB400000}"/>
    <cellStyle name="Notas 17 2 2 2 3" xfId="13832" xr:uid="{00000000-0005-0000-0000-0000AC400000}"/>
    <cellStyle name="Notas 17 2 2 2 3 2" xfId="28940" xr:uid="{00000000-0005-0000-0000-0000AD400000}"/>
    <cellStyle name="Notas 17 2 2 2 4" xfId="20215" xr:uid="{00000000-0005-0000-0000-0000AE400000}"/>
    <cellStyle name="Notas 17 2 2 3" xfId="8937" xr:uid="{00000000-0005-0000-0000-0000AF400000}"/>
    <cellStyle name="Notas 17 2 2 3 2" xfId="24045" xr:uid="{00000000-0005-0000-0000-0000B0400000}"/>
    <cellStyle name="Notas 17 2 3" xfId="2686" xr:uid="{00000000-0005-0000-0000-0000B1400000}"/>
    <cellStyle name="Notas 17 2 3 2" xfId="5323" xr:uid="{00000000-0005-0000-0000-0000B2400000}"/>
    <cellStyle name="Notas 17 2 3 2 2" xfId="13597" xr:uid="{00000000-0005-0000-0000-0000B3400000}"/>
    <cellStyle name="Notas 17 2 3 2 2 2" xfId="28705" xr:uid="{00000000-0005-0000-0000-0000B4400000}"/>
    <cellStyle name="Notas 17 2 3 2 3" xfId="20431" xr:uid="{00000000-0005-0000-0000-0000B5400000}"/>
    <cellStyle name="Notas 17 2 3 3" xfId="16561" xr:uid="{00000000-0005-0000-0000-0000B6400000}"/>
    <cellStyle name="Notas 17 2 3 3 2" xfId="31669" xr:uid="{00000000-0005-0000-0000-0000B7400000}"/>
    <cellStyle name="Notas 17 2 3 4" xfId="17794" xr:uid="{00000000-0005-0000-0000-0000B8400000}"/>
    <cellStyle name="Notas 17 2 4" xfId="2989" xr:uid="{00000000-0005-0000-0000-0000B9400000}"/>
    <cellStyle name="Notas 17 2 4 2" xfId="5626" xr:uid="{00000000-0005-0000-0000-0000BA400000}"/>
    <cellStyle name="Notas 17 2 4 2 2" xfId="11937" xr:uid="{00000000-0005-0000-0000-0000BB400000}"/>
    <cellStyle name="Notas 17 2 4 2 2 2" xfId="27045" xr:uid="{00000000-0005-0000-0000-0000BC400000}"/>
    <cellStyle name="Notas 17 2 4 2 3" xfId="13951" xr:uid="{00000000-0005-0000-0000-0000BD400000}"/>
    <cellStyle name="Notas 17 2 4 2 3 2" xfId="29059" xr:uid="{00000000-0005-0000-0000-0000BE400000}"/>
    <cellStyle name="Notas 17 2 4 2 4" xfId="20734" xr:uid="{00000000-0005-0000-0000-0000BF400000}"/>
    <cellStyle name="Notas 17 2 4 3" xfId="9371" xr:uid="{00000000-0005-0000-0000-0000C0400000}"/>
    <cellStyle name="Notas 17 2 4 3 2" xfId="24479" xr:uid="{00000000-0005-0000-0000-0000C1400000}"/>
    <cellStyle name="Notas 17 2 4 4" xfId="15057" xr:uid="{00000000-0005-0000-0000-0000C2400000}"/>
    <cellStyle name="Notas 17 2 4 4 2" xfId="30165" xr:uid="{00000000-0005-0000-0000-0000C3400000}"/>
    <cellStyle name="Notas 17 2 4 5" xfId="18097" xr:uid="{00000000-0005-0000-0000-0000C4400000}"/>
    <cellStyle name="Notas 17 2 5" xfId="3315" xr:uid="{00000000-0005-0000-0000-0000C5400000}"/>
    <cellStyle name="Notas 17 2 5 2" xfId="5952" xr:uid="{00000000-0005-0000-0000-0000C6400000}"/>
    <cellStyle name="Notas 17 2 5 2 2" xfId="12263" xr:uid="{00000000-0005-0000-0000-0000C7400000}"/>
    <cellStyle name="Notas 17 2 5 2 2 2" xfId="27371" xr:uid="{00000000-0005-0000-0000-0000C8400000}"/>
    <cellStyle name="Notas 17 2 5 2 3" xfId="8222" xr:uid="{00000000-0005-0000-0000-0000C9400000}"/>
    <cellStyle name="Notas 17 2 5 2 3 2" xfId="23330" xr:uid="{00000000-0005-0000-0000-0000CA400000}"/>
    <cellStyle name="Notas 17 2 5 2 4" xfId="21060" xr:uid="{00000000-0005-0000-0000-0000CB400000}"/>
    <cellStyle name="Notas 17 2 5 3" xfId="9697" xr:uid="{00000000-0005-0000-0000-0000CC400000}"/>
    <cellStyle name="Notas 17 2 5 3 2" xfId="24805" xr:uid="{00000000-0005-0000-0000-0000CD400000}"/>
    <cellStyle name="Notas 17 2 5 4" xfId="15733" xr:uid="{00000000-0005-0000-0000-0000CE400000}"/>
    <cellStyle name="Notas 17 2 5 4 2" xfId="30841" xr:uid="{00000000-0005-0000-0000-0000CF400000}"/>
    <cellStyle name="Notas 17 2 5 5" xfId="18423" xr:uid="{00000000-0005-0000-0000-0000D0400000}"/>
    <cellStyle name="Notas 17 2 6" xfId="3621" xr:uid="{00000000-0005-0000-0000-0000D1400000}"/>
    <cellStyle name="Notas 17 2 6 2" xfId="6258" xr:uid="{00000000-0005-0000-0000-0000D2400000}"/>
    <cellStyle name="Notas 17 2 6 2 2" xfId="12569" xr:uid="{00000000-0005-0000-0000-0000D3400000}"/>
    <cellStyle name="Notas 17 2 6 2 2 2" xfId="27677" xr:uid="{00000000-0005-0000-0000-0000D4400000}"/>
    <cellStyle name="Notas 17 2 6 2 3" xfId="13971" xr:uid="{00000000-0005-0000-0000-0000D5400000}"/>
    <cellStyle name="Notas 17 2 6 2 3 2" xfId="29079" xr:uid="{00000000-0005-0000-0000-0000D6400000}"/>
    <cellStyle name="Notas 17 2 6 2 4" xfId="21366" xr:uid="{00000000-0005-0000-0000-0000D7400000}"/>
    <cellStyle name="Notas 17 2 6 3" xfId="10003" xr:uid="{00000000-0005-0000-0000-0000D8400000}"/>
    <cellStyle name="Notas 17 2 6 3 2" xfId="25111" xr:uid="{00000000-0005-0000-0000-0000D9400000}"/>
    <cellStyle name="Notas 17 2 6 4" xfId="13955" xr:uid="{00000000-0005-0000-0000-0000DA400000}"/>
    <cellStyle name="Notas 17 2 6 4 2" xfId="29063" xr:uid="{00000000-0005-0000-0000-0000DB400000}"/>
    <cellStyle name="Notas 17 2 6 5" xfId="18729" xr:uid="{00000000-0005-0000-0000-0000DC400000}"/>
    <cellStyle name="Notas 17 2 7" xfId="3982" xr:uid="{00000000-0005-0000-0000-0000DD400000}"/>
    <cellStyle name="Notas 17 2 7 2" xfId="6619" xr:uid="{00000000-0005-0000-0000-0000DE400000}"/>
    <cellStyle name="Notas 17 2 7 2 2" xfId="12930" xr:uid="{00000000-0005-0000-0000-0000DF400000}"/>
    <cellStyle name="Notas 17 2 7 2 2 2" xfId="28038" xr:uid="{00000000-0005-0000-0000-0000E0400000}"/>
    <cellStyle name="Notas 17 2 7 2 3" xfId="16620" xr:uid="{00000000-0005-0000-0000-0000E1400000}"/>
    <cellStyle name="Notas 17 2 7 2 3 2" xfId="31728" xr:uid="{00000000-0005-0000-0000-0000E2400000}"/>
    <cellStyle name="Notas 17 2 7 2 4" xfId="21727" xr:uid="{00000000-0005-0000-0000-0000E3400000}"/>
    <cellStyle name="Notas 17 2 7 3" xfId="10364" xr:uid="{00000000-0005-0000-0000-0000E4400000}"/>
    <cellStyle name="Notas 17 2 7 3 2" xfId="25472" xr:uid="{00000000-0005-0000-0000-0000E5400000}"/>
    <cellStyle name="Notas 17 2 7 4" xfId="15559" xr:uid="{00000000-0005-0000-0000-0000E6400000}"/>
    <cellStyle name="Notas 17 2 7 4 2" xfId="30667" xr:uid="{00000000-0005-0000-0000-0000E7400000}"/>
    <cellStyle name="Notas 17 2 7 5" xfId="19090" xr:uid="{00000000-0005-0000-0000-0000E8400000}"/>
    <cellStyle name="Notas 17 2 8" xfId="4547" xr:uid="{00000000-0005-0000-0000-0000E9400000}"/>
    <cellStyle name="Notas 17 2 8 2" xfId="10929" xr:uid="{00000000-0005-0000-0000-0000EA400000}"/>
    <cellStyle name="Notas 17 2 8 2 2" xfId="26037" xr:uid="{00000000-0005-0000-0000-0000EB400000}"/>
    <cellStyle name="Notas 17 2 8 3" xfId="7897" xr:uid="{00000000-0005-0000-0000-0000EC400000}"/>
    <cellStyle name="Notas 17 2 8 3 2" xfId="23005" xr:uid="{00000000-0005-0000-0000-0000ED400000}"/>
    <cellStyle name="Notas 17 2 8 4" xfId="19655" xr:uid="{00000000-0005-0000-0000-0000EE400000}"/>
    <cellStyle name="Notas 17 2 9" xfId="8411" xr:uid="{00000000-0005-0000-0000-0000EF400000}"/>
    <cellStyle name="Notas 17 2 9 2" xfId="23519" xr:uid="{00000000-0005-0000-0000-0000F0400000}"/>
    <cellStyle name="Notas 17 3" xfId="1897" xr:uid="{00000000-0005-0000-0000-0000F1400000}"/>
    <cellStyle name="Notas 17 3 10" xfId="8398" xr:uid="{00000000-0005-0000-0000-0000F2400000}"/>
    <cellStyle name="Notas 17 3 10 2" xfId="23506" xr:uid="{00000000-0005-0000-0000-0000F3400000}"/>
    <cellStyle name="Notas 17 3 11" xfId="16370" xr:uid="{00000000-0005-0000-0000-0000F4400000}"/>
    <cellStyle name="Notas 17 3 11 2" xfId="31478" xr:uid="{00000000-0005-0000-0000-0000F5400000}"/>
    <cellStyle name="Notas 17 3 12" xfId="15848" xr:uid="{00000000-0005-0000-0000-0000F6400000}"/>
    <cellStyle name="Notas 17 3 12 2" xfId="30956" xr:uid="{00000000-0005-0000-0000-0000F7400000}"/>
    <cellStyle name="Notas 17 3 13" xfId="17122" xr:uid="{00000000-0005-0000-0000-0000F8400000}"/>
    <cellStyle name="Notas 17 3 2" xfId="2457" xr:uid="{00000000-0005-0000-0000-0000F9400000}"/>
    <cellStyle name="Notas 17 3 2 2" xfId="5094" xr:uid="{00000000-0005-0000-0000-0000FA400000}"/>
    <cellStyle name="Notas 17 3 2 2 2" xfId="11458" xr:uid="{00000000-0005-0000-0000-0000FB400000}"/>
    <cellStyle name="Notas 17 3 2 2 2 2" xfId="26566" xr:uid="{00000000-0005-0000-0000-0000FC400000}"/>
    <cellStyle name="Notas 17 3 2 2 3" xfId="16008" xr:uid="{00000000-0005-0000-0000-0000FD400000}"/>
    <cellStyle name="Notas 17 3 2 2 3 2" xfId="31116" xr:uid="{00000000-0005-0000-0000-0000FE400000}"/>
    <cellStyle name="Notas 17 3 2 2 4" xfId="20202" xr:uid="{00000000-0005-0000-0000-0000FF400000}"/>
    <cellStyle name="Notas 17 3 2 3" xfId="8924" xr:uid="{00000000-0005-0000-0000-000000410000}"/>
    <cellStyle name="Notas 17 3 2 3 2" xfId="24032" xr:uid="{00000000-0005-0000-0000-000001410000}"/>
    <cellStyle name="Notas 17 3 2 4" xfId="16040" xr:uid="{00000000-0005-0000-0000-000002410000}"/>
    <cellStyle name="Notas 17 3 2 4 2" xfId="31148" xr:uid="{00000000-0005-0000-0000-000003410000}"/>
    <cellStyle name="Notas 17 3 2 5" xfId="14367" xr:uid="{00000000-0005-0000-0000-000004410000}"/>
    <cellStyle name="Notas 17 3 2 5 2" xfId="29475" xr:uid="{00000000-0005-0000-0000-000005410000}"/>
    <cellStyle name="Notas 17 3 2 6" xfId="17631" xr:uid="{00000000-0005-0000-0000-000006410000}"/>
    <cellStyle name="Notas 17 3 3" xfId="2673" xr:uid="{00000000-0005-0000-0000-000007410000}"/>
    <cellStyle name="Notas 17 3 3 2" xfId="5310" xr:uid="{00000000-0005-0000-0000-000008410000}"/>
    <cellStyle name="Notas 17 3 3 2 2" xfId="16505" xr:uid="{00000000-0005-0000-0000-000009410000}"/>
    <cellStyle name="Notas 17 3 3 2 2 2" xfId="31613" xr:uid="{00000000-0005-0000-0000-00000A410000}"/>
    <cellStyle name="Notas 17 3 3 2 3" xfId="20418" xr:uid="{00000000-0005-0000-0000-00000B410000}"/>
    <cellStyle name="Notas 17 3 3 3" xfId="16038" xr:uid="{00000000-0005-0000-0000-00000C410000}"/>
    <cellStyle name="Notas 17 3 3 3 2" xfId="31146" xr:uid="{00000000-0005-0000-0000-00000D410000}"/>
    <cellStyle name="Notas 17 3 3 4" xfId="17781" xr:uid="{00000000-0005-0000-0000-00000E410000}"/>
    <cellStyle name="Notas 17 3 4" xfId="2976" xr:uid="{00000000-0005-0000-0000-00000F410000}"/>
    <cellStyle name="Notas 17 3 4 2" xfId="5613" xr:uid="{00000000-0005-0000-0000-000010410000}"/>
    <cellStyle name="Notas 17 3 4 2 2" xfId="11924" xr:uid="{00000000-0005-0000-0000-000011410000}"/>
    <cellStyle name="Notas 17 3 4 2 2 2" xfId="27032" xr:uid="{00000000-0005-0000-0000-000012410000}"/>
    <cellStyle name="Notas 17 3 4 2 3" xfId="7843" xr:uid="{00000000-0005-0000-0000-000013410000}"/>
    <cellStyle name="Notas 17 3 4 2 3 2" xfId="22951" xr:uid="{00000000-0005-0000-0000-000014410000}"/>
    <cellStyle name="Notas 17 3 4 2 4" xfId="20721" xr:uid="{00000000-0005-0000-0000-000015410000}"/>
    <cellStyle name="Notas 17 3 4 3" xfId="9358" xr:uid="{00000000-0005-0000-0000-000016410000}"/>
    <cellStyle name="Notas 17 3 4 3 2" xfId="24466" xr:uid="{00000000-0005-0000-0000-000017410000}"/>
    <cellStyle name="Notas 17 3 4 4" xfId="7901" xr:uid="{00000000-0005-0000-0000-000018410000}"/>
    <cellStyle name="Notas 17 3 4 4 2" xfId="23009" xr:uid="{00000000-0005-0000-0000-000019410000}"/>
    <cellStyle name="Notas 17 3 4 5" xfId="18084" xr:uid="{00000000-0005-0000-0000-00001A410000}"/>
    <cellStyle name="Notas 17 3 5" xfId="3302" xr:uid="{00000000-0005-0000-0000-00001B410000}"/>
    <cellStyle name="Notas 17 3 5 2" xfId="5939" xr:uid="{00000000-0005-0000-0000-00001C410000}"/>
    <cellStyle name="Notas 17 3 5 2 2" xfId="12250" xr:uid="{00000000-0005-0000-0000-00001D410000}"/>
    <cellStyle name="Notas 17 3 5 2 2 2" xfId="27358" xr:uid="{00000000-0005-0000-0000-00001E410000}"/>
    <cellStyle name="Notas 17 3 5 2 3" xfId="16463" xr:uid="{00000000-0005-0000-0000-00001F410000}"/>
    <cellStyle name="Notas 17 3 5 2 3 2" xfId="31571" xr:uid="{00000000-0005-0000-0000-000020410000}"/>
    <cellStyle name="Notas 17 3 5 2 4" xfId="21047" xr:uid="{00000000-0005-0000-0000-000021410000}"/>
    <cellStyle name="Notas 17 3 5 3" xfId="9684" xr:uid="{00000000-0005-0000-0000-000022410000}"/>
    <cellStyle name="Notas 17 3 5 3 2" xfId="24792" xr:uid="{00000000-0005-0000-0000-000023410000}"/>
    <cellStyle name="Notas 17 3 5 4" xfId="15800" xr:uid="{00000000-0005-0000-0000-000024410000}"/>
    <cellStyle name="Notas 17 3 5 4 2" xfId="30908" xr:uid="{00000000-0005-0000-0000-000025410000}"/>
    <cellStyle name="Notas 17 3 5 5" xfId="18410" xr:uid="{00000000-0005-0000-0000-000026410000}"/>
    <cellStyle name="Notas 17 3 6" xfId="3608" xr:uid="{00000000-0005-0000-0000-000027410000}"/>
    <cellStyle name="Notas 17 3 6 2" xfId="6245" xr:uid="{00000000-0005-0000-0000-000028410000}"/>
    <cellStyle name="Notas 17 3 6 2 2" xfId="12556" xr:uid="{00000000-0005-0000-0000-000029410000}"/>
    <cellStyle name="Notas 17 3 6 2 2 2" xfId="27664" xr:uid="{00000000-0005-0000-0000-00002A410000}"/>
    <cellStyle name="Notas 17 3 6 2 3" xfId="15407" xr:uid="{00000000-0005-0000-0000-00002B410000}"/>
    <cellStyle name="Notas 17 3 6 2 3 2" xfId="30515" xr:uid="{00000000-0005-0000-0000-00002C410000}"/>
    <cellStyle name="Notas 17 3 6 2 4" xfId="21353" xr:uid="{00000000-0005-0000-0000-00002D410000}"/>
    <cellStyle name="Notas 17 3 6 3" xfId="9990" xr:uid="{00000000-0005-0000-0000-00002E410000}"/>
    <cellStyle name="Notas 17 3 6 3 2" xfId="25098" xr:uid="{00000000-0005-0000-0000-00002F410000}"/>
    <cellStyle name="Notas 17 3 6 4" xfId="11222" xr:uid="{00000000-0005-0000-0000-000030410000}"/>
    <cellStyle name="Notas 17 3 6 4 2" xfId="26330" xr:uid="{00000000-0005-0000-0000-000031410000}"/>
    <cellStyle name="Notas 17 3 6 5" xfId="18716" xr:uid="{00000000-0005-0000-0000-000032410000}"/>
    <cellStyle name="Notas 17 3 7" xfId="3969" xr:uid="{00000000-0005-0000-0000-000033410000}"/>
    <cellStyle name="Notas 17 3 7 2" xfId="6606" xr:uid="{00000000-0005-0000-0000-000034410000}"/>
    <cellStyle name="Notas 17 3 7 2 2" xfId="12917" xr:uid="{00000000-0005-0000-0000-000035410000}"/>
    <cellStyle name="Notas 17 3 7 2 2 2" xfId="28025" xr:uid="{00000000-0005-0000-0000-000036410000}"/>
    <cellStyle name="Notas 17 3 7 2 3" xfId="16607" xr:uid="{00000000-0005-0000-0000-000037410000}"/>
    <cellStyle name="Notas 17 3 7 2 3 2" xfId="31715" xr:uid="{00000000-0005-0000-0000-000038410000}"/>
    <cellStyle name="Notas 17 3 7 2 4" xfId="21714" xr:uid="{00000000-0005-0000-0000-000039410000}"/>
    <cellStyle name="Notas 17 3 7 3" xfId="10351" xr:uid="{00000000-0005-0000-0000-00003A410000}"/>
    <cellStyle name="Notas 17 3 7 3 2" xfId="25459" xr:uid="{00000000-0005-0000-0000-00003B410000}"/>
    <cellStyle name="Notas 17 3 7 4" xfId="7115" xr:uid="{00000000-0005-0000-0000-00003C410000}"/>
    <cellStyle name="Notas 17 3 7 4 2" xfId="22223" xr:uid="{00000000-0005-0000-0000-00003D410000}"/>
    <cellStyle name="Notas 17 3 7 5" xfId="19077" xr:uid="{00000000-0005-0000-0000-00003E410000}"/>
    <cellStyle name="Notas 17 3 8" xfId="4301" xr:uid="{00000000-0005-0000-0000-00003F410000}"/>
    <cellStyle name="Notas 17 3 8 2" xfId="6938" xr:uid="{00000000-0005-0000-0000-000040410000}"/>
    <cellStyle name="Notas 17 3 8 2 2" xfId="13249" xr:uid="{00000000-0005-0000-0000-000041410000}"/>
    <cellStyle name="Notas 17 3 8 2 2 2" xfId="28357" xr:uid="{00000000-0005-0000-0000-000042410000}"/>
    <cellStyle name="Notas 17 3 8 2 3" xfId="16913" xr:uid="{00000000-0005-0000-0000-000043410000}"/>
    <cellStyle name="Notas 17 3 8 2 3 2" xfId="32021" xr:uid="{00000000-0005-0000-0000-000044410000}"/>
    <cellStyle name="Notas 17 3 8 2 4" xfId="22046" xr:uid="{00000000-0005-0000-0000-000045410000}"/>
    <cellStyle name="Notas 17 3 8 3" xfId="10683" xr:uid="{00000000-0005-0000-0000-000046410000}"/>
    <cellStyle name="Notas 17 3 8 3 2" xfId="25791" xr:uid="{00000000-0005-0000-0000-000047410000}"/>
    <cellStyle name="Notas 17 3 8 4" xfId="8716" xr:uid="{00000000-0005-0000-0000-000048410000}"/>
    <cellStyle name="Notas 17 3 8 4 2" xfId="23824" xr:uid="{00000000-0005-0000-0000-000049410000}"/>
    <cellStyle name="Notas 17 3 8 5" xfId="19409" xr:uid="{00000000-0005-0000-0000-00004A410000}"/>
    <cellStyle name="Notas 17 3 9" xfId="4534" xr:uid="{00000000-0005-0000-0000-00004B410000}"/>
    <cellStyle name="Notas 17 3 9 2" xfId="10916" xr:uid="{00000000-0005-0000-0000-00004C410000}"/>
    <cellStyle name="Notas 17 3 9 2 2" xfId="26024" xr:uid="{00000000-0005-0000-0000-00004D410000}"/>
    <cellStyle name="Notas 17 3 9 3" xfId="14701" xr:uid="{00000000-0005-0000-0000-00004E410000}"/>
    <cellStyle name="Notas 17 3 9 3 2" xfId="29809" xr:uid="{00000000-0005-0000-0000-00004F410000}"/>
    <cellStyle name="Notas 17 3 9 4" xfId="19642" xr:uid="{00000000-0005-0000-0000-000050410000}"/>
    <cellStyle name="Notas 17 4" xfId="2107" xr:uid="{00000000-0005-0000-0000-000051410000}"/>
    <cellStyle name="Notas 17 4 10" xfId="8605" xr:uid="{00000000-0005-0000-0000-000052410000}"/>
    <cellStyle name="Notas 17 4 10 2" xfId="23713" xr:uid="{00000000-0005-0000-0000-000053410000}"/>
    <cellStyle name="Notas 17 4 11" xfId="8244" xr:uid="{00000000-0005-0000-0000-000054410000}"/>
    <cellStyle name="Notas 17 4 11 2" xfId="23352" xr:uid="{00000000-0005-0000-0000-000055410000}"/>
    <cellStyle name="Notas 17 4 12" xfId="13419" xr:uid="{00000000-0005-0000-0000-000056410000}"/>
    <cellStyle name="Notas 17 4 12 2" xfId="28527" xr:uid="{00000000-0005-0000-0000-000057410000}"/>
    <cellStyle name="Notas 17 4 13" xfId="17332" xr:uid="{00000000-0005-0000-0000-000058410000}"/>
    <cellStyle name="Notas 17 4 2" xfId="2597" xr:uid="{00000000-0005-0000-0000-000059410000}"/>
    <cellStyle name="Notas 17 4 2 2" xfId="5234" xr:uid="{00000000-0005-0000-0000-00005A410000}"/>
    <cellStyle name="Notas 17 4 2 2 2" xfId="11598" xr:uid="{00000000-0005-0000-0000-00005B410000}"/>
    <cellStyle name="Notas 17 4 2 2 2 2" xfId="26706" xr:uid="{00000000-0005-0000-0000-00005C410000}"/>
    <cellStyle name="Notas 17 4 2 2 3" xfId="7644" xr:uid="{00000000-0005-0000-0000-00005D410000}"/>
    <cellStyle name="Notas 17 4 2 2 3 2" xfId="22752" xr:uid="{00000000-0005-0000-0000-00005E410000}"/>
    <cellStyle name="Notas 17 4 2 2 4" xfId="20342" xr:uid="{00000000-0005-0000-0000-00005F410000}"/>
    <cellStyle name="Notas 17 4 2 3" xfId="9064" xr:uid="{00000000-0005-0000-0000-000060410000}"/>
    <cellStyle name="Notas 17 4 2 3 2" xfId="24172" xr:uid="{00000000-0005-0000-0000-000061410000}"/>
    <cellStyle name="Notas 17 4 2 4" xfId="16535" xr:uid="{00000000-0005-0000-0000-000062410000}"/>
    <cellStyle name="Notas 17 4 2 4 2" xfId="31643" xr:uid="{00000000-0005-0000-0000-000063410000}"/>
    <cellStyle name="Notas 17 4 2 5" xfId="14973" xr:uid="{00000000-0005-0000-0000-000064410000}"/>
    <cellStyle name="Notas 17 4 2 5 2" xfId="30081" xr:uid="{00000000-0005-0000-0000-000065410000}"/>
    <cellStyle name="Notas 17 4 2 6" xfId="17705" xr:uid="{00000000-0005-0000-0000-000066410000}"/>
    <cellStyle name="Notas 17 4 3" xfId="2862" xr:uid="{00000000-0005-0000-0000-000067410000}"/>
    <cellStyle name="Notas 17 4 3 2" xfId="5499" xr:uid="{00000000-0005-0000-0000-000068410000}"/>
    <cellStyle name="Notas 17 4 3 2 2" xfId="14689" xr:uid="{00000000-0005-0000-0000-000069410000}"/>
    <cellStyle name="Notas 17 4 3 2 2 2" xfId="29797" xr:uid="{00000000-0005-0000-0000-00006A410000}"/>
    <cellStyle name="Notas 17 4 3 2 3" xfId="20607" xr:uid="{00000000-0005-0000-0000-00006B410000}"/>
    <cellStyle name="Notas 17 4 3 3" xfId="14139" xr:uid="{00000000-0005-0000-0000-00006C410000}"/>
    <cellStyle name="Notas 17 4 3 3 2" xfId="29247" xr:uid="{00000000-0005-0000-0000-00006D410000}"/>
    <cellStyle name="Notas 17 4 3 4" xfId="17970" xr:uid="{00000000-0005-0000-0000-00006E410000}"/>
    <cellStyle name="Notas 17 4 4" xfId="3165" xr:uid="{00000000-0005-0000-0000-00006F410000}"/>
    <cellStyle name="Notas 17 4 4 2" xfId="5802" xr:uid="{00000000-0005-0000-0000-000070410000}"/>
    <cellStyle name="Notas 17 4 4 2 2" xfId="12113" xr:uid="{00000000-0005-0000-0000-000071410000}"/>
    <cellStyle name="Notas 17 4 4 2 2 2" xfId="27221" xr:uid="{00000000-0005-0000-0000-000072410000}"/>
    <cellStyle name="Notas 17 4 4 2 3" xfId="15083" xr:uid="{00000000-0005-0000-0000-000073410000}"/>
    <cellStyle name="Notas 17 4 4 2 3 2" xfId="30191" xr:uid="{00000000-0005-0000-0000-000074410000}"/>
    <cellStyle name="Notas 17 4 4 2 4" xfId="20910" xr:uid="{00000000-0005-0000-0000-000075410000}"/>
    <cellStyle name="Notas 17 4 4 3" xfId="9547" xr:uid="{00000000-0005-0000-0000-000076410000}"/>
    <cellStyle name="Notas 17 4 4 3 2" xfId="24655" xr:uid="{00000000-0005-0000-0000-000077410000}"/>
    <cellStyle name="Notas 17 4 4 4" xfId="7738" xr:uid="{00000000-0005-0000-0000-000078410000}"/>
    <cellStyle name="Notas 17 4 4 4 2" xfId="22846" xr:uid="{00000000-0005-0000-0000-000079410000}"/>
    <cellStyle name="Notas 17 4 4 5" xfId="18273" xr:uid="{00000000-0005-0000-0000-00007A410000}"/>
    <cellStyle name="Notas 17 4 5" xfId="3491" xr:uid="{00000000-0005-0000-0000-00007B410000}"/>
    <cellStyle name="Notas 17 4 5 2" xfId="6128" xr:uid="{00000000-0005-0000-0000-00007C410000}"/>
    <cellStyle name="Notas 17 4 5 2 2" xfId="12439" xr:uid="{00000000-0005-0000-0000-00007D410000}"/>
    <cellStyle name="Notas 17 4 5 2 2 2" xfId="27547" xr:uid="{00000000-0005-0000-0000-00007E410000}"/>
    <cellStyle name="Notas 17 4 5 2 3" xfId="7293" xr:uid="{00000000-0005-0000-0000-00007F410000}"/>
    <cellStyle name="Notas 17 4 5 2 3 2" xfId="22401" xr:uid="{00000000-0005-0000-0000-000080410000}"/>
    <cellStyle name="Notas 17 4 5 2 4" xfId="21236" xr:uid="{00000000-0005-0000-0000-000081410000}"/>
    <cellStyle name="Notas 17 4 5 3" xfId="9873" xr:uid="{00000000-0005-0000-0000-000082410000}"/>
    <cellStyle name="Notas 17 4 5 3 2" xfId="24981" xr:uid="{00000000-0005-0000-0000-000083410000}"/>
    <cellStyle name="Notas 17 4 5 4" xfId="15551" xr:uid="{00000000-0005-0000-0000-000084410000}"/>
    <cellStyle name="Notas 17 4 5 4 2" xfId="30659" xr:uid="{00000000-0005-0000-0000-000085410000}"/>
    <cellStyle name="Notas 17 4 5 5" xfId="18599" xr:uid="{00000000-0005-0000-0000-000086410000}"/>
    <cellStyle name="Notas 17 4 6" xfId="3797" xr:uid="{00000000-0005-0000-0000-000087410000}"/>
    <cellStyle name="Notas 17 4 6 2" xfId="6434" xr:uid="{00000000-0005-0000-0000-000088410000}"/>
    <cellStyle name="Notas 17 4 6 2 2" xfId="12745" xr:uid="{00000000-0005-0000-0000-000089410000}"/>
    <cellStyle name="Notas 17 4 6 2 2 2" xfId="27853" xr:uid="{00000000-0005-0000-0000-00008A410000}"/>
    <cellStyle name="Notas 17 4 6 2 3" xfId="7419" xr:uid="{00000000-0005-0000-0000-00008B410000}"/>
    <cellStyle name="Notas 17 4 6 2 3 2" xfId="22527" xr:uid="{00000000-0005-0000-0000-00008C410000}"/>
    <cellStyle name="Notas 17 4 6 2 4" xfId="21542" xr:uid="{00000000-0005-0000-0000-00008D410000}"/>
    <cellStyle name="Notas 17 4 6 3" xfId="10179" xr:uid="{00000000-0005-0000-0000-00008E410000}"/>
    <cellStyle name="Notas 17 4 6 3 2" xfId="25287" xr:uid="{00000000-0005-0000-0000-00008F410000}"/>
    <cellStyle name="Notas 17 4 6 4" xfId="13379" xr:uid="{00000000-0005-0000-0000-000090410000}"/>
    <cellStyle name="Notas 17 4 6 4 2" xfId="28487" xr:uid="{00000000-0005-0000-0000-000091410000}"/>
    <cellStyle name="Notas 17 4 6 5" xfId="18905" xr:uid="{00000000-0005-0000-0000-000092410000}"/>
    <cellStyle name="Notas 17 4 7" xfId="4179" xr:uid="{00000000-0005-0000-0000-000093410000}"/>
    <cellStyle name="Notas 17 4 7 2" xfId="6816" xr:uid="{00000000-0005-0000-0000-000094410000}"/>
    <cellStyle name="Notas 17 4 7 2 2" xfId="13127" xr:uid="{00000000-0005-0000-0000-000095410000}"/>
    <cellStyle name="Notas 17 4 7 2 2 2" xfId="28235" xr:uid="{00000000-0005-0000-0000-000096410000}"/>
    <cellStyle name="Notas 17 4 7 2 3" xfId="16796" xr:uid="{00000000-0005-0000-0000-000097410000}"/>
    <cellStyle name="Notas 17 4 7 2 3 2" xfId="31904" xr:uid="{00000000-0005-0000-0000-000098410000}"/>
    <cellStyle name="Notas 17 4 7 2 4" xfId="21924" xr:uid="{00000000-0005-0000-0000-000099410000}"/>
    <cellStyle name="Notas 17 4 7 3" xfId="10561" xr:uid="{00000000-0005-0000-0000-00009A410000}"/>
    <cellStyle name="Notas 17 4 7 3 2" xfId="25669" xr:uid="{00000000-0005-0000-0000-00009B410000}"/>
    <cellStyle name="Notas 17 4 7 4" xfId="15218" xr:uid="{00000000-0005-0000-0000-00009C410000}"/>
    <cellStyle name="Notas 17 4 7 4 2" xfId="30326" xr:uid="{00000000-0005-0000-0000-00009D410000}"/>
    <cellStyle name="Notas 17 4 7 5" xfId="19287" xr:uid="{00000000-0005-0000-0000-00009E410000}"/>
    <cellStyle name="Notas 17 4 8" xfId="4386" xr:uid="{00000000-0005-0000-0000-00009F410000}"/>
    <cellStyle name="Notas 17 4 8 2" xfId="7023" xr:uid="{00000000-0005-0000-0000-0000A0410000}"/>
    <cellStyle name="Notas 17 4 8 2 2" xfId="13334" xr:uid="{00000000-0005-0000-0000-0000A1410000}"/>
    <cellStyle name="Notas 17 4 8 2 2 2" xfId="28442" xr:uid="{00000000-0005-0000-0000-0000A2410000}"/>
    <cellStyle name="Notas 17 4 8 2 3" xfId="16998" xr:uid="{00000000-0005-0000-0000-0000A3410000}"/>
    <cellStyle name="Notas 17 4 8 2 3 2" xfId="32106" xr:uid="{00000000-0005-0000-0000-0000A4410000}"/>
    <cellStyle name="Notas 17 4 8 2 4" xfId="22131" xr:uid="{00000000-0005-0000-0000-0000A5410000}"/>
    <cellStyle name="Notas 17 4 8 3" xfId="10768" xr:uid="{00000000-0005-0000-0000-0000A6410000}"/>
    <cellStyle name="Notas 17 4 8 3 2" xfId="25876" xr:uid="{00000000-0005-0000-0000-0000A7410000}"/>
    <cellStyle name="Notas 17 4 8 4" xfId="14741" xr:uid="{00000000-0005-0000-0000-0000A8410000}"/>
    <cellStyle name="Notas 17 4 8 4 2" xfId="29849" xr:uid="{00000000-0005-0000-0000-0000A9410000}"/>
    <cellStyle name="Notas 17 4 8 5" xfId="19494" xr:uid="{00000000-0005-0000-0000-0000AA410000}"/>
    <cellStyle name="Notas 17 4 9" xfId="4744" xr:uid="{00000000-0005-0000-0000-0000AB410000}"/>
    <cellStyle name="Notas 17 4 9 2" xfId="11126" xr:uid="{00000000-0005-0000-0000-0000AC410000}"/>
    <cellStyle name="Notas 17 4 9 2 2" xfId="26234" xr:uid="{00000000-0005-0000-0000-0000AD410000}"/>
    <cellStyle name="Notas 17 4 9 3" xfId="7141" xr:uid="{00000000-0005-0000-0000-0000AE410000}"/>
    <cellStyle name="Notas 17 4 9 3 2" xfId="22249" xr:uid="{00000000-0005-0000-0000-0000AF410000}"/>
    <cellStyle name="Notas 17 4 9 4" xfId="19852" xr:uid="{00000000-0005-0000-0000-0000B0410000}"/>
    <cellStyle name="Notas 17 5" xfId="2017" xr:uid="{00000000-0005-0000-0000-0000B1410000}"/>
    <cellStyle name="Notas 17 5 10" xfId="13843" xr:uid="{00000000-0005-0000-0000-0000B2410000}"/>
    <cellStyle name="Notas 17 5 10 2" xfId="28951" xr:uid="{00000000-0005-0000-0000-0000B3410000}"/>
    <cellStyle name="Notas 17 5 11" xfId="15226" xr:uid="{00000000-0005-0000-0000-0000B4410000}"/>
    <cellStyle name="Notas 17 5 11 2" xfId="30334" xr:uid="{00000000-0005-0000-0000-0000B5410000}"/>
    <cellStyle name="Notas 17 5 12" xfId="17242" xr:uid="{00000000-0005-0000-0000-0000B6410000}"/>
    <cellStyle name="Notas 17 5 2" xfId="2779" xr:uid="{00000000-0005-0000-0000-0000B7410000}"/>
    <cellStyle name="Notas 17 5 2 2" xfId="5416" xr:uid="{00000000-0005-0000-0000-0000B8410000}"/>
    <cellStyle name="Notas 17 5 2 2 2" xfId="8230" xr:uid="{00000000-0005-0000-0000-0000B9410000}"/>
    <cellStyle name="Notas 17 5 2 2 2 2" xfId="23338" xr:uid="{00000000-0005-0000-0000-0000BA410000}"/>
    <cellStyle name="Notas 17 5 2 2 3" xfId="20524" xr:uid="{00000000-0005-0000-0000-0000BB410000}"/>
    <cellStyle name="Notas 17 5 2 3" xfId="16088" xr:uid="{00000000-0005-0000-0000-0000BC410000}"/>
    <cellStyle name="Notas 17 5 2 3 2" xfId="31196" xr:uid="{00000000-0005-0000-0000-0000BD410000}"/>
    <cellStyle name="Notas 17 5 2 4" xfId="17887" xr:uid="{00000000-0005-0000-0000-0000BE410000}"/>
    <cellStyle name="Notas 17 5 3" xfId="3082" xr:uid="{00000000-0005-0000-0000-0000BF410000}"/>
    <cellStyle name="Notas 17 5 3 2" xfId="5719" xr:uid="{00000000-0005-0000-0000-0000C0410000}"/>
    <cellStyle name="Notas 17 5 3 2 2" xfId="12030" xr:uid="{00000000-0005-0000-0000-0000C1410000}"/>
    <cellStyle name="Notas 17 5 3 2 2 2" xfId="27138" xr:uid="{00000000-0005-0000-0000-0000C2410000}"/>
    <cellStyle name="Notas 17 5 3 2 3" xfId="7166" xr:uid="{00000000-0005-0000-0000-0000C3410000}"/>
    <cellStyle name="Notas 17 5 3 2 3 2" xfId="22274" xr:uid="{00000000-0005-0000-0000-0000C4410000}"/>
    <cellStyle name="Notas 17 5 3 2 4" xfId="20827" xr:uid="{00000000-0005-0000-0000-0000C5410000}"/>
    <cellStyle name="Notas 17 5 3 3" xfId="9464" xr:uid="{00000000-0005-0000-0000-0000C6410000}"/>
    <cellStyle name="Notas 17 5 3 3 2" xfId="24572" xr:uid="{00000000-0005-0000-0000-0000C7410000}"/>
    <cellStyle name="Notas 17 5 3 4" xfId="7496" xr:uid="{00000000-0005-0000-0000-0000C8410000}"/>
    <cellStyle name="Notas 17 5 3 4 2" xfId="22604" xr:uid="{00000000-0005-0000-0000-0000C9410000}"/>
    <cellStyle name="Notas 17 5 3 5" xfId="18190" xr:uid="{00000000-0005-0000-0000-0000CA410000}"/>
    <cellStyle name="Notas 17 5 4" xfId="3408" xr:uid="{00000000-0005-0000-0000-0000CB410000}"/>
    <cellStyle name="Notas 17 5 4 2" xfId="6045" xr:uid="{00000000-0005-0000-0000-0000CC410000}"/>
    <cellStyle name="Notas 17 5 4 2 2" xfId="12356" xr:uid="{00000000-0005-0000-0000-0000CD410000}"/>
    <cellStyle name="Notas 17 5 4 2 2 2" xfId="27464" xr:uid="{00000000-0005-0000-0000-0000CE410000}"/>
    <cellStyle name="Notas 17 5 4 2 3" xfId="16060" xr:uid="{00000000-0005-0000-0000-0000CF410000}"/>
    <cellStyle name="Notas 17 5 4 2 3 2" xfId="31168" xr:uid="{00000000-0005-0000-0000-0000D0410000}"/>
    <cellStyle name="Notas 17 5 4 2 4" xfId="21153" xr:uid="{00000000-0005-0000-0000-0000D1410000}"/>
    <cellStyle name="Notas 17 5 4 3" xfId="9790" xr:uid="{00000000-0005-0000-0000-0000D2410000}"/>
    <cellStyle name="Notas 17 5 4 3 2" xfId="24898" xr:uid="{00000000-0005-0000-0000-0000D3410000}"/>
    <cellStyle name="Notas 17 5 4 4" xfId="7263" xr:uid="{00000000-0005-0000-0000-0000D4410000}"/>
    <cellStyle name="Notas 17 5 4 4 2" xfId="22371" xr:uid="{00000000-0005-0000-0000-0000D5410000}"/>
    <cellStyle name="Notas 17 5 4 5" xfId="18516" xr:uid="{00000000-0005-0000-0000-0000D6410000}"/>
    <cellStyle name="Notas 17 5 5" xfId="3714" xr:uid="{00000000-0005-0000-0000-0000D7410000}"/>
    <cellStyle name="Notas 17 5 5 2" xfId="6351" xr:uid="{00000000-0005-0000-0000-0000D8410000}"/>
    <cellStyle name="Notas 17 5 5 2 2" xfId="12662" xr:uid="{00000000-0005-0000-0000-0000D9410000}"/>
    <cellStyle name="Notas 17 5 5 2 2 2" xfId="27770" xr:uid="{00000000-0005-0000-0000-0000DA410000}"/>
    <cellStyle name="Notas 17 5 5 2 3" xfId="15396" xr:uid="{00000000-0005-0000-0000-0000DB410000}"/>
    <cellStyle name="Notas 17 5 5 2 3 2" xfId="30504" xr:uid="{00000000-0005-0000-0000-0000DC410000}"/>
    <cellStyle name="Notas 17 5 5 2 4" xfId="21459" xr:uid="{00000000-0005-0000-0000-0000DD410000}"/>
    <cellStyle name="Notas 17 5 5 3" xfId="10096" xr:uid="{00000000-0005-0000-0000-0000DE410000}"/>
    <cellStyle name="Notas 17 5 5 3 2" xfId="25204" xr:uid="{00000000-0005-0000-0000-0000DF410000}"/>
    <cellStyle name="Notas 17 5 5 4" xfId="16379" xr:uid="{00000000-0005-0000-0000-0000E0410000}"/>
    <cellStyle name="Notas 17 5 5 4 2" xfId="31487" xr:uid="{00000000-0005-0000-0000-0000E1410000}"/>
    <cellStyle name="Notas 17 5 5 5" xfId="18822" xr:uid="{00000000-0005-0000-0000-0000E2410000}"/>
    <cellStyle name="Notas 17 5 6" xfId="4089" xr:uid="{00000000-0005-0000-0000-0000E3410000}"/>
    <cellStyle name="Notas 17 5 6 2" xfId="6726" xr:uid="{00000000-0005-0000-0000-0000E4410000}"/>
    <cellStyle name="Notas 17 5 6 2 2" xfId="13037" xr:uid="{00000000-0005-0000-0000-0000E5410000}"/>
    <cellStyle name="Notas 17 5 6 2 2 2" xfId="28145" xr:uid="{00000000-0005-0000-0000-0000E6410000}"/>
    <cellStyle name="Notas 17 5 6 2 3" xfId="16713" xr:uid="{00000000-0005-0000-0000-0000E7410000}"/>
    <cellStyle name="Notas 17 5 6 2 3 2" xfId="31821" xr:uid="{00000000-0005-0000-0000-0000E8410000}"/>
    <cellStyle name="Notas 17 5 6 2 4" xfId="21834" xr:uid="{00000000-0005-0000-0000-0000E9410000}"/>
    <cellStyle name="Notas 17 5 6 3" xfId="10471" xr:uid="{00000000-0005-0000-0000-0000EA410000}"/>
    <cellStyle name="Notas 17 5 6 3 2" xfId="25579" xr:uid="{00000000-0005-0000-0000-0000EB410000}"/>
    <cellStyle name="Notas 17 5 6 4" xfId="14766" xr:uid="{00000000-0005-0000-0000-0000EC410000}"/>
    <cellStyle name="Notas 17 5 6 4 2" xfId="29874" xr:uid="{00000000-0005-0000-0000-0000ED410000}"/>
    <cellStyle name="Notas 17 5 6 5" xfId="19197" xr:uid="{00000000-0005-0000-0000-0000EE410000}"/>
    <cellStyle name="Notas 17 5 7" xfId="4371" xr:uid="{00000000-0005-0000-0000-0000EF410000}"/>
    <cellStyle name="Notas 17 5 7 2" xfId="7008" xr:uid="{00000000-0005-0000-0000-0000F0410000}"/>
    <cellStyle name="Notas 17 5 7 2 2" xfId="13319" xr:uid="{00000000-0005-0000-0000-0000F1410000}"/>
    <cellStyle name="Notas 17 5 7 2 2 2" xfId="28427" xr:uid="{00000000-0005-0000-0000-0000F2410000}"/>
    <cellStyle name="Notas 17 5 7 2 3" xfId="16983" xr:uid="{00000000-0005-0000-0000-0000F3410000}"/>
    <cellStyle name="Notas 17 5 7 2 3 2" xfId="32091" xr:uid="{00000000-0005-0000-0000-0000F4410000}"/>
    <cellStyle name="Notas 17 5 7 2 4" xfId="22116" xr:uid="{00000000-0005-0000-0000-0000F5410000}"/>
    <cellStyle name="Notas 17 5 7 3" xfId="10753" xr:uid="{00000000-0005-0000-0000-0000F6410000}"/>
    <cellStyle name="Notas 17 5 7 3 2" xfId="25861" xr:uid="{00000000-0005-0000-0000-0000F7410000}"/>
    <cellStyle name="Notas 17 5 7 4" xfId="13391" xr:uid="{00000000-0005-0000-0000-0000F8410000}"/>
    <cellStyle name="Notas 17 5 7 4 2" xfId="28499" xr:uid="{00000000-0005-0000-0000-0000F9410000}"/>
    <cellStyle name="Notas 17 5 7 5" xfId="19479" xr:uid="{00000000-0005-0000-0000-0000FA410000}"/>
    <cellStyle name="Notas 17 5 8" xfId="4654" xr:uid="{00000000-0005-0000-0000-0000FB410000}"/>
    <cellStyle name="Notas 17 5 8 2" xfId="11036" xr:uid="{00000000-0005-0000-0000-0000FC410000}"/>
    <cellStyle name="Notas 17 5 8 2 2" xfId="26144" xr:uid="{00000000-0005-0000-0000-0000FD410000}"/>
    <cellStyle name="Notas 17 5 8 3" xfId="13418" xr:uid="{00000000-0005-0000-0000-0000FE410000}"/>
    <cellStyle name="Notas 17 5 8 3 2" xfId="28526" xr:uid="{00000000-0005-0000-0000-0000FF410000}"/>
    <cellStyle name="Notas 17 5 8 4" xfId="19762" xr:uid="{00000000-0005-0000-0000-000000420000}"/>
    <cellStyle name="Notas 17 5 9" xfId="8515" xr:uid="{00000000-0005-0000-0000-000001420000}"/>
    <cellStyle name="Notas 17 5 9 2" xfId="23623" xr:uid="{00000000-0005-0000-0000-000002420000}"/>
    <cellStyle name="Notas 18" xfId="1456" xr:uid="{00000000-0005-0000-0000-000003420000}"/>
    <cellStyle name="Notas 18 2" xfId="1911" xr:uid="{00000000-0005-0000-0000-000004420000}"/>
    <cellStyle name="Notas 18 2 10" xfId="13845" xr:uid="{00000000-0005-0000-0000-000005420000}"/>
    <cellStyle name="Notas 18 2 10 2" xfId="28953" xr:uid="{00000000-0005-0000-0000-000006420000}"/>
    <cellStyle name="Notas 18 2 11" xfId="16090" xr:uid="{00000000-0005-0000-0000-000007420000}"/>
    <cellStyle name="Notas 18 2 11 2" xfId="31198" xr:uid="{00000000-0005-0000-0000-000008420000}"/>
    <cellStyle name="Notas 18 2 12" xfId="17136" xr:uid="{00000000-0005-0000-0000-000009420000}"/>
    <cellStyle name="Notas 18 2 2" xfId="2471" xr:uid="{00000000-0005-0000-0000-00000A420000}"/>
    <cellStyle name="Notas 18 2 2 2" xfId="5108" xr:uid="{00000000-0005-0000-0000-00000B420000}"/>
    <cellStyle name="Notas 18 2 2 2 2" xfId="11472" xr:uid="{00000000-0005-0000-0000-00000C420000}"/>
    <cellStyle name="Notas 18 2 2 2 2 2" xfId="26580" xr:uid="{00000000-0005-0000-0000-00000D420000}"/>
    <cellStyle name="Notas 18 2 2 2 3" xfId="14566" xr:uid="{00000000-0005-0000-0000-00000E420000}"/>
    <cellStyle name="Notas 18 2 2 2 3 2" xfId="29674" xr:uid="{00000000-0005-0000-0000-00000F420000}"/>
    <cellStyle name="Notas 18 2 2 2 4" xfId="20216" xr:uid="{00000000-0005-0000-0000-000010420000}"/>
    <cellStyle name="Notas 18 2 2 3" xfId="8938" xr:uid="{00000000-0005-0000-0000-000011420000}"/>
    <cellStyle name="Notas 18 2 2 3 2" xfId="24046" xr:uid="{00000000-0005-0000-0000-000012420000}"/>
    <cellStyle name="Notas 18 2 3" xfId="2687" xr:uid="{00000000-0005-0000-0000-000013420000}"/>
    <cellStyle name="Notas 18 2 3 2" xfId="5324" xr:uid="{00000000-0005-0000-0000-000014420000}"/>
    <cellStyle name="Notas 18 2 3 2 2" xfId="13542" xr:uid="{00000000-0005-0000-0000-000015420000}"/>
    <cellStyle name="Notas 18 2 3 2 2 2" xfId="28650" xr:uid="{00000000-0005-0000-0000-000016420000}"/>
    <cellStyle name="Notas 18 2 3 2 3" xfId="20432" xr:uid="{00000000-0005-0000-0000-000017420000}"/>
    <cellStyle name="Notas 18 2 3 3" xfId="14184" xr:uid="{00000000-0005-0000-0000-000018420000}"/>
    <cellStyle name="Notas 18 2 3 3 2" xfId="29292" xr:uid="{00000000-0005-0000-0000-000019420000}"/>
    <cellStyle name="Notas 18 2 3 4" xfId="17795" xr:uid="{00000000-0005-0000-0000-00001A420000}"/>
    <cellStyle name="Notas 18 2 4" xfId="2990" xr:uid="{00000000-0005-0000-0000-00001B420000}"/>
    <cellStyle name="Notas 18 2 4 2" xfId="5627" xr:uid="{00000000-0005-0000-0000-00001C420000}"/>
    <cellStyle name="Notas 18 2 4 2 2" xfId="11938" xr:uid="{00000000-0005-0000-0000-00001D420000}"/>
    <cellStyle name="Notas 18 2 4 2 2 2" xfId="27046" xr:uid="{00000000-0005-0000-0000-00001E420000}"/>
    <cellStyle name="Notas 18 2 4 2 3" xfId="15256" xr:uid="{00000000-0005-0000-0000-00001F420000}"/>
    <cellStyle name="Notas 18 2 4 2 3 2" xfId="30364" xr:uid="{00000000-0005-0000-0000-000020420000}"/>
    <cellStyle name="Notas 18 2 4 2 4" xfId="20735" xr:uid="{00000000-0005-0000-0000-000021420000}"/>
    <cellStyle name="Notas 18 2 4 3" xfId="9372" xr:uid="{00000000-0005-0000-0000-000022420000}"/>
    <cellStyle name="Notas 18 2 4 3 2" xfId="24480" xr:uid="{00000000-0005-0000-0000-000023420000}"/>
    <cellStyle name="Notas 18 2 4 4" xfId="14113" xr:uid="{00000000-0005-0000-0000-000024420000}"/>
    <cellStyle name="Notas 18 2 4 4 2" xfId="29221" xr:uid="{00000000-0005-0000-0000-000025420000}"/>
    <cellStyle name="Notas 18 2 4 5" xfId="18098" xr:uid="{00000000-0005-0000-0000-000026420000}"/>
    <cellStyle name="Notas 18 2 5" xfId="3316" xr:uid="{00000000-0005-0000-0000-000027420000}"/>
    <cellStyle name="Notas 18 2 5 2" xfId="5953" xr:uid="{00000000-0005-0000-0000-000028420000}"/>
    <cellStyle name="Notas 18 2 5 2 2" xfId="12264" xr:uid="{00000000-0005-0000-0000-000029420000}"/>
    <cellStyle name="Notas 18 2 5 2 2 2" xfId="27372" xr:uid="{00000000-0005-0000-0000-00002A420000}"/>
    <cellStyle name="Notas 18 2 5 2 3" xfId="9301" xr:uid="{00000000-0005-0000-0000-00002B420000}"/>
    <cellStyle name="Notas 18 2 5 2 3 2" xfId="24409" xr:uid="{00000000-0005-0000-0000-00002C420000}"/>
    <cellStyle name="Notas 18 2 5 2 4" xfId="21061" xr:uid="{00000000-0005-0000-0000-00002D420000}"/>
    <cellStyle name="Notas 18 2 5 3" xfId="9698" xr:uid="{00000000-0005-0000-0000-00002E420000}"/>
    <cellStyle name="Notas 18 2 5 3 2" xfId="24806" xr:uid="{00000000-0005-0000-0000-00002F420000}"/>
    <cellStyle name="Notas 18 2 5 4" xfId="15599" xr:uid="{00000000-0005-0000-0000-000030420000}"/>
    <cellStyle name="Notas 18 2 5 4 2" xfId="30707" xr:uid="{00000000-0005-0000-0000-000031420000}"/>
    <cellStyle name="Notas 18 2 5 5" xfId="18424" xr:uid="{00000000-0005-0000-0000-000032420000}"/>
    <cellStyle name="Notas 18 2 6" xfId="3622" xr:uid="{00000000-0005-0000-0000-000033420000}"/>
    <cellStyle name="Notas 18 2 6 2" xfId="6259" xr:uid="{00000000-0005-0000-0000-000034420000}"/>
    <cellStyle name="Notas 18 2 6 2 2" xfId="12570" xr:uid="{00000000-0005-0000-0000-000035420000}"/>
    <cellStyle name="Notas 18 2 6 2 2 2" xfId="27678" xr:uid="{00000000-0005-0000-0000-000036420000}"/>
    <cellStyle name="Notas 18 2 6 2 3" xfId="15215" xr:uid="{00000000-0005-0000-0000-000037420000}"/>
    <cellStyle name="Notas 18 2 6 2 3 2" xfId="30323" xr:uid="{00000000-0005-0000-0000-000038420000}"/>
    <cellStyle name="Notas 18 2 6 2 4" xfId="21367" xr:uid="{00000000-0005-0000-0000-000039420000}"/>
    <cellStyle name="Notas 18 2 6 3" xfId="10004" xr:uid="{00000000-0005-0000-0000-00003A420000}"/>
    <cellStyle name="Notas 18 2 6 3 2" xfId="25112" xr:uid="{00000000-0005-0000-0000-00003B420000}"/>
    <cellStyle name="Notas 18 2 6 4" xfId="15380" xr:uid="{00000000-0005-0000-0000-00003C420000}"/>
    <cellStyle name="Notas 18 2 6 4 2" xfId="30488" xr:uid="{00000000-0005-0000-0000-00003D420000}"/>
    <cellStyle name="Notas 18 2 6 5" xfId="18730" xr:uid="{00000000-0005-0000-0000-00003E420000}"/>
    <cellStyle name="Notas 18 2 7" xfId="3983" xr:uid="{00000000-0005-0000-0000-00003F420000}"/>
    <cellStyle name="Notas 18 2 7 2" xfId="6620" xr:uid="{00000000-0005-0000-0000-000040420000}"/>
    <cellStyle name="Notas 18 2 7 2 2" xfId="12931" xr:uid="{00000000-0005-0000-0000-000041420000}"/>
    <cellStyle name="Notas 18 2 7 2 2 2" xfId="28039" xr:uid="{00000000-0005-0000-0000-000042420000}"/>
    <cellStyle name="Notas 18 2 7 2 3" xfId="16621" xr:uid="{00000000-0005-0000-0000-000043420000}"/>
    <cellStyle name="Notas 18 2 7 2 3 2" xfId="31729" xr:uid="{00000000-0005-0000-0000-000044420000}"/>
    <cellStyle name="Notas 18 2 7 2 4" xfId="21728" xr:uid="{00000000-0005-0000-0000-000045420000}"/>
    <cellStyle name="Notas 18 2 7 3" xfId="10365" xr:uid="{00000000-0005-0000-0000-000046420000}"/>
    <cellStyle name="Notas 18 2 7 3 2" xfId="25473" xr:uid="{00000000-0005-0000-0000-000047420000}"/>
    <cellStyle name="Notas 18 2 7 4" xfId="15925" xr:uid="{00000000-0005-0000-0000-000048420000}"/>
    <cellStyle name="Notas 18 2 7 4 2" xfId="31033" xr:uid="{00000000-0005-0000-0000-000049420000}"/>
    <cellStyle name="Notas 18 2 7 5" xfId="19091" xr:uid="{00000000-0005-0000-0000-00004A420000}"/>
    <cellStyle name="Notas 18 2 8" xfId="4548" xr:uid="{00000000-0005-0000-0000-00004B420000}"/>
    <cellStyle name="Notas 18 2 8 2" xfId="10930" xr:uid="{00000000-0005-0000-0000-00004C420000}"/>
    <cellStyle name="Notas 18 2 8 2 2" xfId="26038" xr:uid="{00000000-0005-0000-0000-00004D420000}"/>
    <cellStyle name="Notas 18 2 8 3" xfId="9207" xr:uid="{00000000-0005-0000-0000-00004E420000}"/>
    <cellStyle name="Notas 18 2 8 3 2" xfId="24315" xr:uid="{00000000-0005-0000-0000-00004F420000}"/>
    <cellStyle name="Notas 18 2 8 4" xfId="19656" xr:uid="{00000000-0005-0000-0000-000050420000}"/>
    <cellStyle name="Notas 18 2 9" xfId="8412" xr:uid="{00000000-0005-0000-0000-000051420000}"/>
    <cellStyle name="Notas 18 2 9 2" xfId="23520" xr:uid="{00000000-0005-0000-0000-000052420000}"/>
    <cellStyle name="Notas 18 3" xfId="1898" xr:uid="{00000000-0005-0000-0000-000053420000}"/>
    <cellStyle name="Notas 18 3 10" xfId="8399" xr:uid="{00000000-0005-0000-0000-000054420000}"/>
    <cellStyle name="Notas 18 3 10 2" xfId="23507" xr:uid="{00000000-0005-0000-0000-000055420000}"/>
    <cellStyle name="Notas 18 3 11" xfId="14545" xr:uid="{00000000-0005-0000-0000-000056420000}"/>
    <cellStyle name="Notas 18 3 11 2" xfId="29653" xr:uid="{00000000-0005-0000-0000-000057420000}"/>
    <cellStyle name="Notas 18 3 12" xfId="13355" xr:uid="{00000000-0005-0000-0000-000058420000}"/>
    <cellStyle name="Notas 18 3 12 2" xfId="28463" xr:uid="{00000000-0005-0000-0000-000059420000}"/>
    <cellStyle name="Notas 18 3 13" xfId="17123" xr:uid="{00000000-0005-0000-0000-00005A420000}"/>
    <cellStyle name="Notas 18 3 2" xfId="2458" xr:uid="{00000000-0005-0000-0000-00005B420000}"/>
    <cellStyle name="Notas 18 3 2 2" xfId="5095" xr:uid="{00000000-0005-0000-0000-00005C420000}"/>
    <cellStyle name="Notas 18 3 2 2 2" xfId="11459" xr:uid="{00000000-0005-0000-0000-00005D420000}"/>
    <cellStyle name="Notas 18 3 2 2 2 2" xfId="26567" xr:uid="{00000000-0005-0000-0000-00005E420000}"/>
    <cellStyle name="Notas 18 3 2 2 3" xfId="8711" xr:uid="{00000000-0005-0000-0000-00005F420000}"/>
    <cellStyle name="Notas 18 3 2 2 3 2" xfId="23819" xr:uid="{00000000-0005-0000-0000-000060420000}"/>
    <cellStyle name="Notas 18 3 2 2 4" xfId="20203" xr:uid="{00000000-0005-0000-0000-000061420000}"/>
    <cellStyle name="Notas 18 3 2 3" xfId="8925" xr:uid="{00000000-0005-0000-0000-000062420000}"/>
    <cellStyle name="Notas 18 3 2 3 2" xfId="24033" xr:uid="{00000000-0005-0000-0000-000063420000}"/>
    <cellStyle name="Notas 18 3 2 4" xfId="11762" xr:uid="{00000000-0005-0000-0000-000064420000}"/>
    <cellStyle name="Notas 18 3 2 4 2" xfId="26870" xr:uid="{00000000-0005-0000-0000-000065420000}"/>
    <cellStyle name="Notas 18 3 2 5" xfId="7384" xr:uid="{00000000-0005-0000-0000-000066420000}"/>
    <cellStyle name="Notas 18 3 2 5 2" xfId="22492" xr:uid="{00000000-0005-0000-0000-000067420000}"/>
    <cellStyle name="Notas 18 3 2 6" xfId="17632" xr:uid="{00000000-0005-0000-0000-000068420000}"/>
    <cellStyle name="Notas 18 3 3" xfId="2674" xr:uid="{00000000-0005-0000-0000-000069420000}"/>
    <cellStyle name="Notas 18 3 3 2" xfId="5311" xr:uid="{00000000-0005-0000-0000-00006A420000}"/>
    <cellStyle name="Notas 18 3 3 2 2" xfId="8705" xr:uid="{00000000-0005-0000-0000-00006B420000}"/>
    <cellStyle name="Notas 18 3 3 2 2 2" xfId="23813" xr:uid="{00000000-0005-0000-0000-00006C420000}"/>
    <cellStyle name="Notas 18 3 3 2 3" xfId="20419" xr:uid="{00000000-0005-0000-0000-00006D420000}"/>
    <cellStyle name="Notas 18 3 3 3" xfId="15859" xr:uid="{00000000-0005-0000-0000-00006E420000}"/>
    <cellStyle name="Notas 18 3 3 3 2" xfId="30967" xr:uid="{00000000-0005-0000-0000-00006F420000}"/>
    <cellStyle name="Notas 18 3 3 4" xfId="17782" xr:uid="{00000000-0005-0000-0000-000070420000}"/>
    <cellStyle name="Notas 18 3 4" xfId="2977" xr:uid="{00000000-0005-0000-0000-000071420000}"/>
    <cellStyle name="Notas 18 3 4 2" xfId="5614" xr:uid="{00000000-0005-0000-0000-000072420000}"/>
    <cellStyle name="Notas 18 3 4 2 2" xfId="11925" xr:uid="{00000000-0005-0000-0000-000073420000}"/>
    <cellStyle name="Notas 18 3 4 2 2 2" xfId="27033" xr:uid="{00000000-0005-0000-0000-000074420000}"/>
    <cellStyle name="Notas 18 3 4 2 3" xfId="11809" xr:uid="{00000000-0005-0000-0000-000075420000}"/>
    <cellStyle name="Notas 18 3 4 2 3 2" xfId="26917" xr:uid="{00000000-0005-0000-0000-000076420000}"/>
    <cellStyle name="Notas 18 3 4 2 4" xfId="20722" xr:uid="{00000000-0005-0000-0000-000077420000}"/>
    <cellStyle name="Notas 18 3 4 3" xfId="9359" xr:uid="{00000000-0005-0000-0000-000078420000}"/>
    <cellStyle name="Notas 18 3 4 3 2" xfId="24467" xr:uid="{00000000-0005-0000-0000-000079420000}"/>
    <cellStyle name="Notas 18 3 4 4" xfId="7607" xr:uid="{00000000-0005-0000-0000-00007A420000}"/>
    <cellStyle name="Notas 18 3 4 4 2" xfId="22715" xr:uid="{00000000-0005-0000-0000-00007B420000}"/>
    <cellStyle name="Notas 18 3 4 5" xfId="18085" xr:uid="{00000000-0005-0000-0000-00007C420000}"/>
    <cellStyle name="Notas 18 3 5" xfId="3303" xr:uid="{00000000-0005-0000-0000-00007D420000}"/>
    <cellStyle name="Notas 18 3 5 2" xfId="5940" xr:uid="{00000000-0005-0000-0000-00007E420000}"/>
    <cellStyle name="Notas 18 3 5 2 2" xfId="12251" xr:uid="{00000000-0005-0000-0000-00007F420000}"/>
    <cellStyle name="Notas 18 3 5 2 2 2" xfId="27359" xr:uid="{00000000-0005-0000-0000-000080420000}"/>
    <cellStyle name="Notas 18 3 5 2 3" xfId="15902" xr:uid="{00000000-0005-0000-0000-000081420000}"/>
    <cellStyle name="Notas 18 3 5 2 3 2" xfId="31010" xr:uid="{00000000-0005-0000-0000-000082420000}"/>
    <cellStyle name="Notas 18 3 5 2 4" xfId="21048" xr:uid="{00000000-0005-0000-0000-000083420000}"/>
    <cellStyle name="Notas 18 3 5 3" xfId="9685" xr:uid="{00000000-0005-0000-0000-000084420000}"/>
    <cellStyle name="Notas 18 3 5 3 2" xfId="24793" xr:uid="{00000000-0005-0000-0000-000085420000}"/>
    <cellStyle name="Notas 18 3 5 4" xfId="8467" xr:uid="{00000000-0005-0000-0000-000086420000}"/>
    <cellStyle name="Notas 18 3 5 4 2" xfId="23575" xr:uid="{00000000-0005-0000-0000-000087420000}"/>
    <cellStyle name="Notas 18 3 5 5" xfId="18411" xr:uid="{00000000-0005-0000-0000-000088420000}"/>
    <cellStyle name="Notas 18 3 6" xfId="3609" xr:uid="{00000000-0005-0000-0000-000089420000}"/>
    <cellStyle name="Notas 18 3 6 2" xfId="6246" xr:uid="{00000000-0005-0000-0000-00008A420000}"/>
    <cellStyle name="Notas 18 3 6 2 2" xfId="12557" xr:uid="{00000000-0005-0000-0000-00008B420000}"/>
    <cellStyle name="Notas 18 3 6 2 2 2" xfId="27665" xr:uid="{00000000-0005-0000-0000-00008C420000}"/>
    <cellStyle name="Notas 18 3 6 2 3" xfId="7631" xr:uid="{00000000-0005-0000-0000-00008D420000}"/>
    <cellStyle name="Notas 18 3 6 2 3 2" xfId="22739" xr:uid="{00000000-0005-0000-0000-00008E420000}"/>
    <cellStyle name="Notas 18 3 6 2 4" xfId="21354" xr:uid="{00000000-0005-0000-0000-00008F420000}"/>
    <cellStyle name="Notas 18 3 6 3" xfId="9991" xr:uid="{00000000-0005-0000-0000-000090420000}"/>
    <cellStyle name="Notas 18 3 6 3 2" xfId="25099" xr:uid="{00000000-0005-0000-0000-000091420000}"/>
    <cellStyle name="Notas 18 3 6 4" xfId="7493" xr:uid="{00000000-0005-0000-0000-000092420000}"/>
    <cellStyle name="Notas 18 3 6 4 2" xfId="22601" xr:uid="{00000000-0005-0000-0000-000093420000}"/>
    <cellStyle name="Notas 18 3 6 5" xfId="18717" xr:uid="{00000000-0005-0000-0000-000094420000}"/>
    <cellStyle name="Notas 18 3 7" xfId="3970" xr:uid="{00000000-0005-0000-0000-000095420000}"/>
    <cellStyle name="Notas 18 3 7 2" xfId="6607" xr:uid="{00000000-0005-0000-0000-000096420000}"/>
    <cellStyle name="Notas 18 3 7 2 2" xfId="12918" xr:uid="{00000000-0005-0000-0000-000097420000}"/>
    <cellStyle name="Notas 18 3 7 2 2 2" xfId="28026" xr:uid="{00000000-0005-0000-0000-000098420000}"/>
    <cellStyle name="Notas 18 3 7 2 3" xfId="16608" xr:uid="{00000000-0005-0000-0000-000099420000}"/>
    <cellStyle name="Notas 18 3 7 2 3 2" xfId="31716" xr:uid="{00000000-0005-0000-0000-00009A420000}"/>
    <cellStyle name="Notas 18 3 7 2 4" xfId="21715" xr:uid="{00000000-0005-0000-0000-00009B420000}"/>
    <cellStyle name="Notas 18 3 7 3" xfId="10352" xr:uid="{00000000-0005-0000-0000-00009C420000}"/>
    <cellStyle name="Notas 18 3 7 3 2" xfId="25460" xr:uid="{00000000-0005-0000-0000-00009D420000}"/>
    <cellStyle name="Notas 18 3 7 4" xfId="7420" xr:uid="{00000000-0005-0000-0000-00009E420000}"/>
    <cellStyle name="Notas 18 3 7 4 2" xfId="22528" xr:uid="{00000000-0005-0000-0000-00009F420000}"/>
    <cellStyle name="Notas 18 3 7 5" xfId="19078" xr:uid="{00000000-0005-0000-0000-0000A0420000}"/>
    <cellStyle name="Notas 18 3 8" xfId="4302" xr:uid="{00000000-0005-0000-0000-0000A1420000}"/>
    <cellStyle name="Notas 18 3 8 2" xfId="6939" xr:uid="{00000000-0005-0000-0000-0000A2420000}"/>
    <cellStyle name="Notas 18 3 8 2 2" xfId="13250" xr:uid="{00000000-0005-0000-0000-0000A3420000}"/>
    <cellStyle name="Notas 18 3 8 2 2 2" xfId="28358" xr:uid="{00000000-0005-0000-0000-0000A4420000}"/>
    <cellStyle name="Notas 18 3 8 2 3" xfId="16914" xr:uid="{00000000-0005-0000-0000-0000A5420000}"/>
    <cellStyle name="Notas 18 3 8 2 3 2" xfId="32022" xr:uid="{00000000-0005-0000-0000-0000A6420000}"/>
    <cellStyle name="Notas 18 3 8 2 4" xfId="22047" xr:uid="{00000000-0005-0000-0000-0000A7420000}"/>
    <cellStyle name="Notas 18 3 8 3" xfId="10684" xr:uid="{00000000-0005-0000-0000-0000A8420000}"/>
    <cellStyle name="Notas 18 3 8 3 2" xfId="25792" xr:uid="{00000000-0005-0000-0000-0000A9420000}"/>
    <cellStyle name="Notas 18 3 8 4" xfId="14112" xr:uid="{00000000-0005-0000-0000-0000AA420000}"/>
    <cellStyle name="Notas 18 3 8 4 2" xfId="29220" xr:uid="{00000000-0005-0000-0000-0000AB420000}"/>
    <cellStyle name="Notas 18 3 8 5" xfId="19410" xr:uid="{00000000-0005-0000-0000-0000AC420000}"/>
    <cellStyle name="Notas 18 3 9" xfId="4535" xr:uid="{00000000-0005-0000-0000-0000AD420000}"/>
    <cellStyle name="Notas 18 3 9 2" xfId="10917" xr:uid="{00000000-0005-0000-0000-0000AE420000}"/>
    <cellStyle name="Notas 18 3 9 2 2" xfId="26025" xr:uid="{00000000-0005-0000-0000-0000AF420000}"/>
    <cellStyle name="Notas 18 3 9 3" xfId="7554" xr:uid="{00000000-0005-0000-0000-0000B0420000}"/>
    <cellStyle name="Notas 18 3 9 3 2" xfId="22662" xr:uid="{00000000-0005-0000-0000-0000B1420000}"/>
    <cellStyle name="Notas 18 3 9 4" xfId="19643" xr:uid="{00000000-0005-0000-0000-0000B2420000}"/>
    <cellStyle name="Notas 18 4" xfId="2108" xr:uid="{00000000-0005-0000-0000-0000B3420000}"/>
    <cellStyle name="Notas 18 4 10" xfId="8606" xr:uid="{00000000-0005-0000-0000-0000B4420000}"/>
    <cellStyle name="Notas 18 4 10 2" xfId="23714" xr:uid="{00000000-0005-0000-0000-0000B5420000}"/>
    <cellStyle name="Notas 18 4 11" xfId="7326" xr:uid="{00000000-0005-0000-0000-0000B6420000}"/>
    <cellStyle name="Notas 18 4 11 2" xfId="22434" xr:uid="{00000000-0005-0000-0000-0000B7420000}"/>
    <cellStyle name="Notas 18 4 12" xfId="7621" xr:uid="{00000000-0005-0000-0000-0000B8420000}"/>
    <cellStyle name="Notas 18 4 12 2" xfId="22729" xr:uid="{00000000-0005-0000-0000-0000B9420000}"/>
    <cellStyle name="Notas 18 4 13" xfId="17333" xr:uid="{00000000-0005-0000-0000-0000BA420000}"/>
    <cellStyle name="Notas 18 4 2" xfId="2598" xr:uid="{00000000-0005-0000-0000-0000BB420000}"/>
    <cellStyle name="Notas 18 4 2 2" xfId="5235" xr:uid="{00000000-0005-0000-0000-0000BC420000}"/>
    <cellStyle name="Notas 18 4 2 2 2" xfId="11599" xr:uid="{00000000-0005-0000-0000-0000BD420000}"/>
    <cellStyle name="Notas 18 4 2 2 2 2" xfId="26707" xr:uid="{00000000-0005-0000-0000-0000BE420000}"/>
    <cellStyle name="Notas 18 4 2 2 3" xfId="8058" xr:uid="{00000000-0005-0000-0000-0000BF420000}"/>
    <cellStyle name="Notas 18 4 2 2 3 2" xfId="23166" xr:uid="{00000000-0005-0000-0000-0000C0420000}"/>
    <cellStyle name="Notas 18 4 2 2 4" xfId="20343" xr:uid="{00000000-0005-0000-0000-0000C1420000}"/>
    <cellStyle name="Notas 18 4 2 3" xfId="9065" xr:uid="{00000000-0005-0000-0000-0000C2420000}"/>
    <cellStyle name="Notas 18 4 2 3 2" xfId="24173" xr:uid="{00000000-0005-0000-0000-0000C3420000}"/>
    <cellStyle name="Notas 18 4 2 4" xfId="15723" xr:uid="{00000000-0005-0000-0000-0000C4420000}"/>
    <cellStyle name="Notas 18 4 2 4 2" xfId="30831" xr:uid="{00000000-0005-0000-0000-0000C5420000}"/>
    <cellStyle name="Notas 18 4 2 5" xfId="11756" xr:uid="{00000000-0005-0000-0000-0000C6420000}"/>
    <cellStyle name="Notas 18 4 2 5 2" xfId="26864" xr:uid="{00000000-0005-0000-0000-0000C7420000}"/>
    <cellStyle name="Notas 18 4 2 6" xfId="17706" xr:uid="{00000000-0005-0000-0000-0000C8420000}"/>
    <cellStyle name="Notas 18 4 3" xfId="2863" xr:uid="{00000000-0005-0000-0000-0000C9420000}"/>
    <cellStyle name="Notas 18 4 3 2" xfId="5500" xr:uid="{00000000-0005-0000-0000-0000CA420000}"/>
    <cellStyle name="Notas 18 4 3 2 2" xfId="14206" xr:uid="{00000000-0005-0000-0000-0000CB420000}"/>
    <cellStyle name="Notas 18 4 3 2 2 2" xfId="29314" xr:uid="{00000000-0005-0000-0000-0000CC420000}"/>
    <cellStyle name="Notas 18 4 3 2 3" xfId="20608" xr:uid="{00000000-0005-0000-0000-0000CD420000}"/>
    <cellStyle name="Notas 18 4 3 3" xfId="9211" xr:uid="{00000000-0005-0000-0000-0000CE420000}"/>
    <cellStyle name="Notas 18 4 3 3 2" xfId="24319" xr:uid="{00000000-0005-0000-0000-0000CF420000}"/>
    <cellStyle name="Notas 18 4 3 4" xfId="17971" xr:uid="{00000000-0005-0000-0000-0000D0420000}"/>
    <cellStyle name="Notas 18 4 4" xfId="3166" xr:uid="{00000000-0005-0000-0000-0000D1420000}"/>
    <cellStyle name="Notas 18 4 4 2" xfId="5803" xr:uid="{00000000-0005-0000-0000-0000D2420000}"/>
    <cellStyle name="Notas 18 4 4 2 2" xfId="12114" xr:uid="{00000000-0005-0000-0000-0000D3420000}"/>
    <cellStyle name="Notas 18 4 4 2 2 2" xfId="27222" xr:uid="{00000000-0005-0000-0000-0000D4420000}"/>
    <cellStyle name="Notas 18 4 4 2 3" xfId="15569" xr:uid="{00000000-0005-0000-0000-0000D5420000}"/>
    <cellStyle name="Notas 18 4 4 2 3 2" xfId="30677" xr:uid="{00000000-0005-0000-0000-0000D6420000}"/>
    <cellStyle name="Notas 18 4 4 2 4" xfId="20911" xr:uid="{00000000-0005-0000-0000-0000D7420000}"/>
    <cellStyle name="Notas 18 4 4 3" xfId="9548" xr:uid="{00000000-0005-0000-0000-0000D8420000}"/>
    <cellStyle name="Notas 18 4 4 3 2" xfId="24656" xr:uid="{00000000-0005-0000-0000-0000D9420000}"/>
    <cellStyle name="Notas 18 4 4 4" xfId="13988" xr:uid="{00000000-0005-0000-0000-0000DA420000}"/>
    <cellStyle name="Notas 18 4 4 4 2" xfId="29096" xr:uid="{00000000-0005-0000-0000-0000DB420000}"/>
    <cellStyle name="Notas 18 4 4 5" xfId="18274" xr:uid="{00000000-0005-0000-0000-0000DC420000}"/>
    <cellStyle name="Notas 18 4 5" xfId="3492" xr:uid="{00000000-0005-0000-0000-0000DD420000}"/>
    <cellStyle name="Notas 18 4 5 2" xfId="6129" xr:uid="{00000000-0005-0000-0000-0000DE420000}"/>
    <cellStyle name="Notas 18 4 5 2 2" xfId="12440" xr:uid="{00000000-0005-0000-0000-0000DF420000}"/>
    <cellStyle name="Notas 18 4 5 2 2 2" xfId="27548" xr:uid="{00000000-0005-0000-0000-0000E0420000}"/>
    <cellStyle name="Notas 18 4 5 2 3" xfId="7725" xr:uid="{00000000-0005-0000-0000-0000E1420000}"/>
    <cellStyle name="Notas 18 4 5 2 3 2" xfId="22833" xr:uid="{00000000-0005-0000-0000-0000E2420000}"/>
    <cellStyle name="Notas 18 4 5 2 4" xfId="21237" xr:uid="{00000000-0005-0000-0000-0000E3420000}"/>
    <cellStyle name="Notas 18 4 5 3" xfId="9874" xr:uid="{00000000-0005-0000-0000-0000E4420000}"/>
    <cellStyle name="Notas 18 4 5 3 2" xfId="24982" xr:uid="{00000000-0005-0000-0000-0000E5420000}"/>
    <cellStyle name="Notas 18 4 5 4" xfId="7874" xr:uid="{00000000-0005-0000-0000-0000E6420000}"/>
    <cellStyle name="Notas 18 4 5 4 2" xfId="22982" xr:uid="{00000000-0005-0000-0000-0000E7420000}"/>
    <cellStyle name="Notas 18 4 5 5" xfId="18600" xr:uid="{00000000-0005-0000-0000-0000E8420000}"/>
    <cellStyle name="Notas 18 4 6" xfId="3798" xr:uid="{00000000-0005-0000-0000-0000E9420000}"/>
    <cellStyle name="Notas 18 4 6 2" xfId="6435" xr:uid="{00000000-0005-0000-0000-0000EA420000}"/>
    <cellStyle name="Notas 18 4 6 2 2" xfId="12746" xr:uid="{00000000-0005-0000-0000-0000EB420000}"/>
    <cellStyle name="Notas 18 4 6 2 2 2" xfId="27854" xr:uid="{00000000-0005-0000-0000-0000EC420000}"/>
    <cellStyle name="Notas 18 4 6 2 3" xfId="14225" xr:uid="{00000000-0005-0000-0000-0000ED420000}"/>
    <cellStyle name="Notas 18 4 6 2 3 2" xfId="29333" xr:uid="{00000000-0005-0000-0000-0000EE420000}"/>
    <cellStyle name="Notas 18 4 6 2 4" xfId="21543" xr:uid="{00000000-0005-0000-0000-0000EF420000}"/>
    <cellStyle name="Notas 18 4 6 3" xfId="10180" xr:uid="{00000000-0005-0000-0000-0000F0420000}"/>
    <cellStyle name="Notas 18 4 6 3 2" xfId="25288" xr:uid="{00000000-0005-0000-0000-0000F1420000}"/>
    <cellStyle name="Notas 18 4 6 4" xfId="13579" xr:uid="{00000000-0005-0000-0000-0000F2420000}"/>
    <cellStyle name="Notas 18 4 6 4 2" xfId="28687" xr:uid="{00000000-0005-0000-0000-0000F3420000}"/>
    <cellStyle name="Notas 18 4 6 5" xfId="18906" xr:uid="{00000000-0005-0000-0000-0000F4420000}"/>
    <cellStyle name="Notas 18 4 7" xfId="4180" xr:uid="{00000000-0005-0000-0000-0000F5420000}"/>
    <cellStyle name="Notas 18 4 7 2" xfId="6817" xr:uid="{00000000-0005-0000-0000-0000F6420000}"/>
    <cellStyle name="Notas 18 4 7 2 2" xfId="13128" xr:uid="{00000000-0005-0000-0000-0000F7420000}"/>
    <cellStyle name="Notas 18 4 7 2 2 2" xfId="28236" xr:uid="{00000000-0005-0000-0000-0000F8420000}"/>
    <cellStyle name="Notas 18 4 7 2 3" xfId="16797" xr:uid="{00000000-0005-0000-0000-0000F9420000}"/>
    <cellStyle name="Notas 18 4 7 2 3 2" xfId="31905" xr:uid="{00000000-0005-0000-0000-0000FA420000}"/>
    <cellStyle name="Notas 18 4 7 2 4" xfId="21925" xr:uid="{00000000-0005-0000-0000-0000FB420000}"/>
    <cellStyle name="Notas 18 4 7 3" xfId="10562" xr:uid="{00000000-0005-0000-0000-0000FC420000}"/>
    <cellStyle name="Notas 18 4 7 3 2" xfId="25670" xr:uid="{00000000-0005-0000-0000-0000FD420000}"/>
    <cellStyle name="Notas 18 4 7 4" xfId="7337" xr:uid="{00000000-0005-0000-0000-0000FE420000}"/>
    <cellStyle name="Notas 18 4 7 4 2" xfId="22445" xr:uid="{00000000-0005-0000-0000-0000FF420000}"/>
    <cellStyle name="Notas 18 4 7 5" xfId="19288" xr:uid="{00000000-0005-0000-0000-000000430000}"/>
    <cellStyle name="Notas 18 4 8" xfId="4387" xr:uid="{00000000-0005-0000-0000-000001430000}"/>
    <cellStyle name="Notas 18 4 8 2" xfId="7024" xr:uid="{00000000-0005-0000-0000-000002430000}"/>
    <cellStyle name="Notas 18 4 8 2 2" xfId="13335" xr:uid="{00000000-0005-0000-0000-000003430000}"/>
    <cellStyle name="Notas 18 4 8 2 2 2" xfId="28443" xr:uid="{00000000-0005-0000-0000-000004430000}"/>
    <cellStyle name="Notas 18 4 8 2 3" xfId="16999" xr:uid="{00000000-0005-0000-0000-000005430000}"/>
    <cellStyle name="Notas 18 4 8 2 3 2" xfId="32107" xr:uid="{00000000-0005-0000-0000-000006430000}"/>
    <cellStyle name="Notas 18 4 8 2 4" xfId="22132" xr:uid="{00000000-0005-0000-0000-000007430000}"/>
    <cellStyle name="Notas 18 4 8 3" xfId="10769" xr:uid="{00000000-0005-0000-0000-000008430000}"/>
    <cellStyle name="Notas 18 4 8 3 2" xfId="25877" xr:uid="{00000000-0005-0000-0000-000009430000}"/>
    <cellStyle name="Notas 18 4 8 4" xfId="7833" xr:uid="{00000000-0005-0000-0000-00000A430000}"/>
    <cellStyle name="Notas 18 4 8 4 2" xfId="22941" xr:uid="{00000000-0005-0000-0000-00000B430000}"/>
    <cellStyle name="Notas 18 4 8 5" xfId="19495" xr:uid="{00000000-0005-0000-0000-00000C430000}"/>
    <cellStyle name="Notas 18 4 9" xfId="4745" xr:uid="{00000000-0005-0000-0000-00000D430000}"/>
    <cellStyle name="Notas 18 4 9 2" xfId="11127" xr:uid="{00000000-0005-0000-0000-00000E430000}"/>
    <cellStyle name="Notas 18 4 9 2 2" xfId="26235" xr:uid="{00000000-0005-0000-0000-00000F430000}"/>
    <cellStyle name="Notas 18 4 9 3" xfId="7103" xr:uid="{00000000-0005-0000-0000-000010430000}"/>
    <cellStyle name="Notas 18 4 9 3 2" xfId="22211" xr:uid="{00000000-0005-0000-0000-000011430000}"/>
    <cellStyle name="Notas 18 4 9 4" xfId="19853" xr:uid="{00000000-0005-0000-0000-000012430000}"/>
    <cellStyle name="Notas 18 5" xfId="2016" xr:uid="{00000000-0005-0000-0000-000013430000}"/>
    <cellStyle name="Notas 18 5 10" xfId="7261" xr:uid="{00000000-0005-0000-0000-000014430000}"/>
    <cellStyle name="Notas 18 5 10 2" xfId="22369" xr:uid="{00000000-0005-0000-0000-000015430000}"/>
    <cellStyle name="Notas 18 5 11" xfId="13833" xr:uid="{00000000-0005-0000-0000-000016430000}"/>
    <cellStyle name="Notas 18 5 11 2" xfId="28941" xr:uid="{00000000-0005-0000-0000-000017430000}"/>
    <cellStyle name="Notas 18 5 12" xfId="17241" xr:uid="{00000000-0005-0000-0000-000018430000}"/>
    <cellStyle name="Notas 18 5 2" xfId="2778" xr:uid="{00000000-0005-0000-0000-000019430000}"/>
    <cellStyle name="Notas 18 5 2 2" xfId="5415" xr:uid="{00000000-0005-0000-0000-00001A430000}"/>
    <cellStyle name="Notas 18 5 2 2 2" xfId="7445" xr:uid="{00000000-0005-0000-0000-00001B430000}"/>
    <cellStyle name="Notas 18 5 2 2 2 2" xfId="22553" xr:uid="{00000000-0005-0000-0000-00001C430000}"/>
    <cellStyle name="Notas 18 5 2 2 3" xfId="20523" xr:uid="{00000000-0005-0000-0000-00001D430000}"/>
    <cellStyle name="Notas 18 5 2 3" xfId="14561" xr:uid="{00000000-0005-0000-0000-00001E430000}"/>
    <cellStyle name="Notas 18 5 2 3 2" xfId="29669" xr:uid="{00000000-0005-0000-0000-00001F430000}"/>
    <cellStyle name="Notas 18 5 2 4" xfId="17886" xr:uid="{00000000-0005-0000-0000-000020430000}"/>
    <cellStyle name="Notas 18 5 3" xfId="3081" xr:uid="{00000000-0005-0000-0000-000021430000}"/>
    <cellStyle name="Notas 18 5 3 2" xfId="5718" xr:uid="{00000000-0005-0000-0000-000022430000}"/>
    <cellStyle name="Notas 18 5 3 2 2" xfId="12029" xr:uid="{00000000-0005-0000-0000-000023430000}"/>
    <cellStyle name="Notas 18 5 3 2 2 2" xfId="27137" xr:uid="{00000000-0005-0000-0000-000024430000}"/>
    <cellStyle name="Notas 18 5 3 2 3" xfId="14219" xr:uid="{00000000-0005-0000-0000-000025430000}"/>
    <cellStyle name="Notas 18 5 3 2 3 2" xfId="29327" xr:uid="{00000000-0005-0000-0000-000026430000}"/>
    <cellStyle name="Notas 18 5 3 2 4" xfId="20826" xr:uid="{00000000-0005-0000-0000-000027430000}"/>
    <cellStyle name="Notas 18 5 3 3" xfId="9463" xr:uid="{00000000-0005-0000-0000-000028430000}"/>
    <cellStyle name="Notas 18 5 3 3 2" xfId="24571" xr:uid="{00000000-0005-0000-0000-000029430000}"/>
    <cellStyle name="Notas 18 5 3 4" xfId="13432" xr:uid="{00000000-0005-0000-0000-00002A430000}"/>
    <cellStyle name="Notas 18 5 3 4 2" xfId="28540" xr:uid="{00000000-0005-0000-0000-00002B430000}"/>
    <cellStyle name="Notas 18 5 3 5" xfId="18189" xr:uid="{00000000-0005-0000-0000-00002C430000}"/>
    <cellStyle name="Notas 18 5 4" xfId="3407" xr:uid="{00000000-0005-0000-0000-00002D430000}"/>
    <cellStyle name="Notas 18 5 4 2" xfId="6044" xr:uid="{00000000-0005-0000-0000-00002E430000}"/>
    <cellStyle name="Notas 18 5 4 2 2" xfId="12355" xr:uid="{00000000-0005-0000-0000-00002F430000}"/>
    <cellStyle name="Notas 18 5 4 2 2 2" xfId="27463" xr:uid="{00000000-0005-0000-0000-000030430000}"/>
    <cellStyle name="Notas 18 5 4 2 3" xfId="15422" xr:uid="{00000000-0005-0000-0000-000031430000}"/>
    <cellStyle name="Notas 18 5 4 2 3 2" xfId="30530" xr:uid="{00000000-0005-0000-0000-000032430000}"/>
    <cellStyle name="Notas 18 5 4 2 4" xfId="21152" xr:uid="{00000000-0005-0000-0000-000033430000}"/>
    <cellStyle name="Notas 18 5 4 3" xfId="9789" xr:uid="{00000000-0005-0000-0000-000034430000}"/>
    <cellStyle name="Notas 18 5 4 3 2" xfId="24897" xr:uid="{00000000-0005-0000-0000-000035430000}"/>
    <cellStyle name="Notas 18 5 4 4" xfId="13381" xr:uid="{00000000-0005-0000-0000-000036430000}"/>
    <cellStyle name="Notas 18 5 4 4 2" xfId="28489" xr:uid="{00000000-0005-0000-0000-000037430000}"/>
    <cellStyle name="Notas 18 5 4 5" xfId="18515" xr:uid="{00000000-0005-0000-0000-000038430000}"/>
    <cellStyle name="Notas 18 5 5" xfId="3713" xr:uid="{00000000-0005-0000-0000-000039430000}"/>
    <cellStyle name="Notas 18 5 5 2" xfId="6350" xr:uid="{00000000-0005-0000-0000-00003A430000}"/>
    <cellStyle name="Notas 18 5 5 2 2" xfId="12661" xr:uid="{00000000-0005-0000-0000-00003B430000}"/>
    <cellStyle name="Notas 18 5 5 2 2 2" xfId="27769" xr:uid="{00000000-0005-0000-0000-00003C430000}"/>
    <cellStyle name="Notas 18 5 5 2 3" xfId="7686" xr:uid="{00000000-0005-0000-0000-00003D430000}"/>
    <cellStyle name="Notas 18 5 5 2 3 2" xfId="22794" xr:uid="{00000000-0005-0000-0000-00003E430000}"/>
    <cellStyle name="Notas 18 5 5 2 4" xfId="21458" xr:uid="{00000000-0005-0000-0000-00003F430000}"/>
    <cellStyle name="Notas 18 5 5 3" xfId="10095" xr:uid="{00000000-0005-0000-0000-000040430000}"/>
    <cellStyle name="Notas 18 5 5 3 2" xfId="25203" xr:uid="{00000000-0005-0000-0000-000041430000}"/>
    <cellStyle name="Notas 18 5 5 4" xfId="13547" xr:uid="{00000000-0005-0000-0000-000042430000}"/>
    <cellStyle name="Notas 18 5 5 4 2" xfId="28655" xr:uid="{00000000-0005-0000-0000-000043430000}"/>
    <cellStyle name="Notas 18 5 5 5" xfId="18821" xr:uid="{00000000-0005-0000-0000-000044430000}"/>
    <cellStyle name="Notas 18 5 6" xfId="4088" xr:uid="{00000000-0005-0000-0000-000045430000}"/>
    <cellStyle name="Notas 18 5 6 2" xfId="6725" xr:uid="{00000000-0005-0000-0000-000046430000}"/>
    <cellStyle name="Notas 18 5 6 2 2" xfId="13036" xr:uid="{00000000-0005-0000-0000-000047430000}"/>
    <cellStyle name="Notas 18 5 6 2 2 2" xfId="28144" xr:uid="{00000000-0005-0000-0000-000048430000}"/>
    <cellStyle name="Notas 18 5 6 2 3" xfId="16712" xr:uid="{00000000-0005-0000-0000-000049430000}"/>
    <cellStyle name="Notas 18 5 6 2 3 2" xfId="31820" xr:uid="{00000000-0005-0000-0000-00004A430000}"/>
    <cellStyle name="Notas 18 5 6 2 4" xfId="21833" xr:uid="{00000000-0005-0000-0000-00004B430000}"/>
    <cellStyle name="Notas 18 5 6 3" xfId="10470" xr:uid="{00000000-0005-0000-0000-00004C430000}"/>
    <cellStyle name="Notas 18 5 6 3 2" xfId="25578" xr:uid="{00000000-0005-0000-0000-00004D430000}"/>
    <cellStyle name="Notas 18 5 6 4" xfId="14394" xr:uid="{00000000-0005-0000-0000-00004E430000}"/>
    <cellStyle name="Notas 18 5 6 4 2" xfId="29502" xr:uid="{00000000-0005-0000-0000-00004F430000}"/>
    <cellStyle name="Notas 18 5 6 5" xfId="19196" xr:uid="{00000000-0005-0000-0000-000050430000}"/>
    <cellStyle name="Notas 18 5 7" xfId="4370" xr:uid="{00000000-0005-0000-0000-000051430000}"/>
    <cellStyle name="Notas 18 5 7 2" xfId="7007" xr:uid="{00000000-0005-0000-0000-000052430000}"/>
    <cellStyle name="Notas 18 5 7 2 2" xfId="13318" xr:uid="{00000000-0005-0000-0000-000053430000}"/>
    <cellStyle name="Notas 18 5 7 2 2 2" xfId="28426" xr:uid="{00000000-0005-0000-0000-000054430000}"/>
    <cellStyle name="Notas 18 5 7 2 3" xfId="16982" xr:uid="{00000000-0005-0000-0000-000055430000}"/>
    <cellStyle name="Notas 18 5 7 2 3 2" xfId="32090" xr:uid="{00000000-0005-0000-0000-000056430000}"/>
    <cellStyle name="Notas 18 5 7 2 4" xfId="22115" xr:uid="{00000000-0005-0000-0000-000057430000}"/>
    <cellStyle name="Notas 18 5 7 3" xfId="10752" xr:uid="{00000000-0005-0000-0000-000058430000}"/>
    <cellStyle name="Notas 18 5 7 3 2" xfId="25860" xr:uid="{00000000-0005-0000-0000-000059430000}"/>
    <cellStyle name="Notas 18 5 7 4" xfId="15768" xr:uid="{00000000-0005-0000-0000-00005A430000}"/>
    <cellStyle name="Notas 18 5 7 4 2" xfId="30876" xr:uid="{00000000-0005-0000-0000-00005B430000}"/>
    <cellStyle name="Notas 18 5 7 5" xfId="19478" xr:uid="{00000000-0005-0000-0000-00005C430000}"/>
    <cellStyle name="Notas 18 5 8" xfId="4653" xr:uid="{00000000-0005-0000-0000-00005D430000}"/>
    <cellStyle name="Notas 18 5 8 2" xfId="11035" xr:uid="{00000000-0005-0000-0000-00005E430000}"/>
    <cellStyle name="Notas 18 5 8 2 2" xfId="26143" xr:uid="{00000000-0005-0000-0000-00005F430000}"/>
    <cellStyle name="Notas 18 5 8 3" xfId="9163" xr:uid="{00000000-0005-0000-0000-000060430000}"/>
    <cellStyle name="Notas 18 5 8 3 2" xfId="24271" xr:uid="{00000000-0005-0000-0000-000061430000}"/>
    <cellStyle name="Notas 18 5 8 4" xfId="19761" xr:uid="{00000000-0005-0000-0000-000062430000}"/>
    <cellStyle name="Notas 18 5 9" xfId="8514" xr:uid="{00000000-0005-0000-0000-000063430000}"/>
    <cellStyle name="Notas 18 5 9 2" xfId="23622" xr:uid="{00000000-0005-0000-0000-000064430000}"/>
    <cellStyle name="Notas 19" xfId="1457" xr:uid="{00000000-0005-0000-0000-000065430000}"/>
    <cellStyle name="Notas 2" xfId="1458" xr:uid="{00000000-0005-0000-0000-000066430000}"/>
    <cellStyle name="Notas 2 2" xfId="1459" xr:uid="{00000000-0005-0000-0000-000067430000}"/>
    <cellStyle name="Notas 2 2 2" xfId="1914" xr:uid="{00000000-0005-0000-0000-000068430000}"/>
    <cellStyle name="Notas 2 2 2 10" xfId="14292" xr:uid="{00000000-0005-0000-0000-000069430000}"/>
    <cellStyle name="Notas 2 2 2 10 2" xfId="29400" xr:uid="{00000000-0005-0000-0000-00006A430000}"/>
    <cellStyle name="Notas 2 2 2 11" xfId="14630" xr:uid="{00000000-0005-0000-0000-00006B430000}"/>
    <cellStyle name="Notas 2 2 2 11 2" xfId="29738" xr:uid="{00000000-0005-0000-0000-00006C430000}"/>
    <cellStyle name="Notas 2 2 2 12" xfId="17139" xr:uid="{00000000-0005-0000-0000-00006D430000}"/>
    <cellStyle name="Notas 2 2 2 2" xfId="2474" xr:uid="{00000000-0005-0000-0000-00006E430000}"/>
    <cellStyle name="Notas 2 2 2 2 2" xfId="5111" xr:uid="{00000000-0005-0000-0000-00006F430000}"/>
    <cellStyle name="Notas 2 2 2 2 2 2" xfId="11475" xr:uid="{00000000-0005-0000-0000-000070430000}"/>
    <cellStyle name="Notas 2 2 2 2 2 2 2" xfId="26583" xr:uid="{00000000-0005-0000-0000-000071430000}"/>
    <cellStyle name="Notas 2 2 2 2 2 3" xfId="16037" xr:uid="{00000000-0005-0000-0000-000072430000}"/>
    <cellStyle name="Notas 2 2 2 2 2 3 2" xfId="31145" xr:uid="{00000000-0005-0000-0000-000073430000}"/>
    <cellStyle name="Notas 2 2 2 2 2 4" xfId="20219" xr:uid="{00000000-0005-0000-0000-000074430000}"/>
    <cellStyle name="Notas 2 2 2 2 3" xfId="8941" xr:uid="{00000000-0005-0000-0000-000075430000}"/>
    <cellStyle name="Notas 2 2 2 2 3 2" xfId="24049" xr:uid="{00000000-0005-0000-0000-000076430000}"/>
    <cellStyle name="Notas 2 2 2 3" xfId="2690" xr:uid="{00000000-0005-0000-0000-000077430000}"/>
    <cellStyle name="Notas 2 2 2 3 2" xfId="5327" xr:uid="{00000000-0005-0000-0000-000078430000}"/>
    <cellStyle name="Notas 2 2 2 3 2 2" xfId="7152" xr:uid="{00000000-0005-0000-0000-000079430000}"/>
    <cellStyle name="Notas 2 2 2 3 2 2 2" xfId="22260" xr:uid="{00000000-0005-0000-0000-00007A430000}"/>
    <cellStyle name="Notas 2 2 2 3 2 3" xfId="20435" xr:uid="{00000000-0005-0000-0000-00007B430000}"/>
    <cellStyle name="Notas 2 2 2 3 3" xfId="15838" xr:uid="{00000000-0005-0000-0000-00007C430000}"/>
    <cellStyle name="Notas 2 2 2 3 3 2" xfId="30946" xr:uid="{00000000-0005-0000-0000-00007D430000}"/>
    <cellStyle name="Notas 2 2 2 3 4" xfId="17798" xr:uid="{00000000-0005-0000-0000-00007E430000}"/>
    <cellStyle name="Notas 2 2 2 4" xfId="2993" xr:uid="{00000000-0005-0000-0000-00007F430000}"/>
    <cellStyle name="Notas 2 2 2 4 2" xfId="5630" xr:uid="{00000000-0005-0000-0000-000080430000}"/>
    <cellStyle name="Notas 2 2 2 4 2 2" xfId="11941" xr:uid="{00000000-0005-0000-0000-000081430000}"/>
    <cellStyle name="Notas 2 2 2 4 2 2 2" xfId="27049" xr:uid="{00000000-0005-0000-0000-000082430000}"/>
    <cellStyle name="Notas 2 2 2 4 2 3" xfId="14411" xr:uid="{00000000-0005-0000-0000-000083430000}"/>
    <cellStyle name="Notas 2 2 2 4 2 3 2" xfId="29519" xr:uid="{00000000-0005-0000-0000-000084430000}"/>
    <cellStyle name="Notas 2 2 2 4 2 4" xfId="20738" xr:uid="{00000000-0005-0000-0000-000085430000}"/>
    <cellStyle name="Notas 2 2 2 4 3" xfId="9375" xr:uid="{00000000-0005-0000-0000-000086430000}"/>
    <cellStyle name="Notas 2 2 2 4 3 2" xfId="24483" xr:uid="{00000000-0005-0000-0000-000087430000}"/>
    <cellStyle name="Notas 2 2 2 4 4" xfId="7322" xr:uid="{00000000-0005-0000-0000-000088430000}"/>
    <cellStyle name="Notas 2 2 2 4 4 2" xfId="22430" xr:uid="{00000000-0005-0000-0000-000089430000}"/>
    <cellStyle name="Notas 2 2 2 4 5" xfId="18101" xr:uid="{00000000-0005-0000-0000-00008A430000}"/>
    <cellStyle name="Notas 2 2 2 5" xfId="3319" xr:uid="{00000000-0005-0000-0000-00008B430000}"/>
    <cellStyle name="Notas 2 2 2 5 2" xfId="5956" xr:uid="{00000000-0005-0000-0000-00008C430000}"/>
    <cellStyle name="Notas 2 2 2 5 2 2" xfId="12267" xr:uid="{00000000-0005-0000-0000-00008D430000}"/>
    <cellStyle name="Notas 2 2 2 5 2 2 2" xfId="27375" xr:uid="{00000000-0005-0000-0000-00008E430000}"/>
    <cellStyle name="Notas 2 2 2 5 2 3" xfId="11760" xr:uid="{00000000-0005-0000-0000-00008F430000}"/>
    <cellStyle name="Notas 2 2 2 5 2 3 2" xfId="26868" xr:uid="{00000000-0005-0000-0000-000090430000}"/>
    <cellStyle name="Notas 2 2 2 5 2 4" xfId="21064" xr:uid="{00000000-0005-0000-0000-000091430000}"/>
    <cellStyle name="Notas 2 2 2 5 3" xfId="9701" xr:uid="{00000000-0005-0000-0000-000092430000}"/>
    <cellStyle name="Notas 2 2 2 5 3 2" xfId="24809" xr:uid="{00000000-0005-0000-0000-000093430000}"/>
    <cellStyle name="Notas 2 2 2 5 4" xfId="15713" xr:uid="{00000000-0005-0000-0000-000094430000}"/>
    <cellStyle name="Notas 2 2 2 5 4 2" xfId="30821" xr:uid="{00000000-0005-0000-0000-000095430000}"/>
    <cellStyle name="Notas 2 2 2 5 5" xfId="18427" xr:uid="{00000000-0005-0000-0000-000096430000}"/>
    <cellStyle name="Notas 2 2 2 6" xfId="3625" xr:uid="{00000000-0005-0000-0000-000097430000}"/>
    <cellStyle name="Notas 2 2 2 6 2" xfId="6262" xr:uid="{00000000-0005-0000-0000-000098430000}"/>
    <cellStyle name="Notas 2 2 2 6 2 2" xfId="12573" xr:uid="{00000000-0005-0000-0000-000099430000}"/>
    <cellStyle name="Notas 2 2 2 6 2 2 2" xfId="27681" xr:uid="{00000000-0005-0000-0000-00009A430000}"/>
    <cellStyle name="Notas 2 2 2 6 2 3" xfId="14618" xr:uid="{00000000-0005-0000-0000-00009B430000}"/>
    <cellStyle name="Notas 2 2 2 6 2 3 2" xfId="29726" xr:uid="{00000000-0005-0000-0000-00009C430000}"/>
    <cellStyle name="Notas 2 2 2 6 2 4" xfId="21370" xr:uid="{00000000-0005-0000-0000-00009D430000}"/>
    <cellStyle name="Notas 2 2 2 6 3" xfId="10007" xr:uid="{00000000-0005-0000-0000-00009E430000}"/>
    <cellStyle name="Notas 2 2 2 6 3 2" xfId="25115" xr:uid="{00000000-0005-0000-0000-00009F430000}"/>
    <cellStyle name="Notas 2 2 2 6 4" xfId="8722" xr:uid="{00000000-0005-0000-0000-0000A0430000}"/>
    <cellStyle name="Notas 2 2 2 6 4 2" xfId="23830" xr:uid="{00000000-0005-0000-0000-0000A1430000}"/>
    <cellStyle name="Notas 2 2 2 6 5" xfId="18733" xr:uid="{00000000-0005-0000-0000-0000A2430000}"/>
    <cellStyle name="Notas 2 2 2 7" xfId="3986" xr:uid="{00000000-0005-0000-0000-0000A3430000}"/>
    <cellStyle name="Notas 2 2 2 7 2" xfId="6623" xr:uid="{00000000-0005-0000-0000-0000A4430000}"/>
    <cellStyle name="Notas 2 2 2 7 2 2" xfId="12934" xr:uid="{00000000-0005-0000-0000-0000A5430000}"/>
    <cellStyle name="Notas 2 2 2 7 2 2 2" xfId="28042" xr:uid="{00000000-0005-0000-0000-0000A6430000}"/>
    <cellStyle name="Notas 2 2 2 7 2 3" xfId="16624" xr:uid="{00000000-0005-0000-0000-0000A7430000}"/>
    <cellStyle name="Notas 2 2 2 7 2 3 2" xfId="31732" xr:uid="{00000000-0005-0000-0000-0000A8430000}"/>
    <cellStyle name="Notas 2 2 2 7 2 4" xfId="21731" xr:uid="{00000000-0005-0000-0000-0000A9430000}"/>
    <cellStyle name="Notas 2 2 2 7 3" xfId="10368" xr:uid="{00000000-0005-0000-0000-0000AA430000}"/>
    <cellStyle name="Notas 2 2 2 7 3 2" xfId="25476" xr:uid="{00000000-0005-0000-0000-0000AB430000}"/>
    <cellStyle name="Notas 2 2 2 7 4" xfId="16498" xr:uid="{00000000-0005-0000-0000-0000AC430000}"/>
    <cellStyle name="Notas 2 2 2 7 4 2" xfId="31606" xr:uid="{00000000-0005-0000-0000-0000AD430000}"/>
    <cellStyle name="Notas 2 2 2 7 5" xfId="19094" xr:uid="{00000000-0005-0000-0000-0000AE430000}"/>
    <cellStyle name="Notas 2 2 2 8" xfId="4551" xr:uid="{00000000-0005-0000-0000-0000AF430000}"/>
    <cellStyle name="Notas 2 2 2 8 2" xfId="10933" xr:uid="{00000000-0005-0000-0000-0000B0430000}"/>
    <cellStyle name="Notas 2 2 2 8 2 2" xfId="26041" xr:uid="{00000000-0005-0000-0000-0000B1430000}"/>
    <cellStyle name="Notas 2 2 2 8 3" xfId="15465" xr:uid="{00000000-0005-0000-0000-0000B2430000}"/>
    <cellStyle name="Notas 2 2 2 8 3 2" xfId="30573" xr:uid="{00000000-0005-0000-0000-0000B3430000}"/>
    <cellStyle name="Notas 2 2 2 8 4" xfId="19659" xr:uid="{00000000-0005-0000-0000-0000B4430000}"/>
    <cellStyle name="Notas 2 2 2 9" xfId="8415" xr:uid="{00000000-0005-0000-0000-0000B5430000}"/>
    <cellStyle name="Notas 2 2 2 9 2" xfId="23523" xr:uid="{00000000-0005-0000-0000-0000B6430000}"/>
    <cellStyle name="Notas 2 2 3" xfId="1899" xr:uid="{00000000-0005-0000-0000-0000B7430000}"/>
    <cellStyle name="Notas 2 2 3 10" xfId="8400" xr:uid="{00000000-0005-0000-0000-0000B8430000}"/>
    <cellStyle name="Notas 2 2 3 10 2" xfId="23508" xr:uid="{00000000-0005-0000-0000-0000B9430000}"/>
    <cellStyle name="Notas 2 2 3 11" xfId="13636" xr:uid="{00000000-0005-0000-0000-0000BA430000}"/>
    <cellStyle name="Notas 2 2 3 11 2" xfId="28744" xr:uid="{00000000-0005-0000-0000-0000BB430000}"/>
    <cellStyle name="Notas 2 2 3 12" xfId="7224" xr:uid="{00000000-0005-0000-0000-0000BC430000}"/>
    <cellStyle name="Notas 2 2 3 12 2" xfId="22332" xr:uid="{00000000-0005-0000-0000-0000BD430000}"/>
    <cellStyle name="Notas 2 2 3 13" xfId="17124" xr:uid="{00000000-0005-0000-0000-0000BE430000}"/>
    <cellStyle name="Notas 2 2 3 2" xfId="2459" xr:uid="{00000000-0005-0000-0000-0000BF430000}"/>
    <cellStyle name="Notas 2 2 3 2 2" xfId="5096" xr:uid="{00000000-0005-0000-0000-0000C0430000}"/>
    <cellStyle name="Notas 2 2 3 2 2 2" xfId="11460" xr:uid="{00000000-0005-0000-0000-0000C1430000}"/>
    <cellStyle name="Notas 2 2 3 2 2 2 2" xfId="26568" xr:uid="{00000000-0005-0000-0000-0000C2430000}"/>
    <cellStyle name="Notas 2 2 3 2 2 3" xfId="14315" xr:uid="{00000000-0005-0000-0000-0000C3430000}"/>
    <cellStyle name="Notas 2 2 3 2 2 3 2" xfId="29423" xr:uid="{00000000-0005-0000-0000-0000C4430000}"/>
    <cellStyle name="Notas 2 2 3 2 2 4" xfId="20204" xr:uid="{00000000-0005-0000-0000-0000C5430000}"/>
    <cellStyle name="Notas 2 2 3 2 3" xfId="8926" xr:uid="{00000000-0005-0000-0000-0000C6430000}"/>
    <cellStyle name="Notas 2 2 3 2 3 2" xfId="24034" xr:uid="{00000000-0005-0000-0000-0000C7430000}"/>
    <cellStyle name="Notas 2 2 3 2 4" xfId="15479" xr:uid="{00000000-0005-0000-0000-0000C8430000}"/>
    <cellStyle name="Notas 2 2 3 2 4 2" xfId="30587" xr:uid="{00000000-0005-0000-0000-0000C9430000}"/>
    <cellStyle name="Notas 2 2 3 2 5" xfId="15372" xr:uid="{00000000-0005-0000-0000-0000CA430000}"/>
    <cellStyle name="Notas 2 2 3 2 5 2" xfId="30480" xr:uid="{00000000-0005-0000-0000-0000CB430000}"/>
    <cellStyle name="Notas 2 2 3 2 6" xfId="17633" xr:uid="{00000000-0005-0000-0000-0000CC430000}"/>
    <cellStyle name="Notas 2 2 3 3" xfId="2675" xr:uid="{00000000-0005-0000-0000-0000CD430000}"/>
    <cellStyle name="Notas 2 2 3 3 2" xfId="5312" xr:uid="{00000000-0005-0000-0000-0000CE430000}"/>
    <cellStyle name="Notas 2 2 3 3 2 2" xfId="15212" xr:uid="{00000000-0005-0000-0000-0000CF430000}"/>
    <cellStyle name="Notas 2 2 3 3 2 2 2" xfId="30320" xr:uid="{00000000-0005-0000-0000-0000D0430000}"/>
    <cellStyle name="Notas 2 2 3 3 2 3" xfId="20420" xr:uid="{00000000-0005-0000-0000-0000D1430000}"/>
    <cellStyle name="Notas 2 2 3 3 3" xfId="13861" xr:uid="{00000000-0005-0000-0000-0000D2430000}"/>
    <cellStyle name="Notas 2 2 3 3 3 2" xfId="28969" xr:uid="{00000000-0005-0000-0000-0000D3430000}"/>
    <cellStyle name="Notas 2 2 3 3 4" xfId="17783" xr:uid="{00000000-0005-0000-0000-0000D4430000}"/>
    <cellStyle name="Notas 2 2 3 4" xfId="2978" xr:uid="{00000000-0005-0000-0000-0000D5430000}"/>
    <cellStyle name="Notas 2 2 3 4 2" xfId="5615" xr:uid="{00000000-0005-0000-0000-0000D6430000}"/>
    <cellStyle name="Notas 2 2 3 4 2 2" xfId="11926" xr:uid="{00000000-0005-0000-0000-0000D7430000}"/>
    <cellStyle name="Notas 2 2 3 4 2 2 2" xfId="27034" xr:uid="{00000000-0005-0000-0000-0000D8430000}"/>
    <cellStyle name="Notas 2 2 3 4 2 3" xfId="13901" xr:uid="{00000000-0005-0000-0000-0000D9430000}"/>
    <cellStyle name="Notas 2 2 3 4 2 3 2" xfId="29009" xr:uid="{00000000-0005-0000-0000-0000DA430000}"/>
    <cellStyle name="Notas 2 2 3 4 2 4" xfId="20723" xr:uid="{00000000-0005-0000-0000-0000DB430000}"/>
    <cellStyle name="Notas 2 2 3 4 3" xfId="9360" xr:uid="{00000000-0005-0000-0000-0000DC430000}"/>
    <cellStyle name="Notas 2 2 3 4 3 2" xfId="24468" xr:uid="{00000000-0005-0000-0000-0000DD430000}"/>
    <cellStyle name="Notas 2 2 3 4 4" xfId="16159" xr:uid="{00000000-0005-0000-0000-0000DE430000}"/>
    <cellStyle name="Notas 2 2 3 4 4 2" xfId="31267" xr:uid="{00000000-0005-0000-0000-0000DF430000}"/>
    <cellStyle name="Notas 2 2 3 4 5" xfId="18086" xr:uid="{00000000-0005-0000-0000-0000E0430000}"/>
    <cellStyle name="Notas 2 2 3 5" xfId="3304" xr:uid="{00000000-0005-0000-0000-0000E1430000}"/>
    <cellStyle name="Notas 2 2 3 5 2" xfId="5941" xr:uid="{00000000-0005-0000-0000-0000E2430000}"/>
    <cellStyle name="Notas 2 2 3 5 2 2" xfId="12252" xr:uid="{00000000-0005-0000-0000-0000E3430000}"/>
    <cellStyle name="Notas 2 2 3 5 2 2 2" xfId="27360" xr:uid="{00000000-0005-0000-0000-0000E4430000}"/>
    <cellStyle name="Notas 2 2 3 5 2 3" xfId="14918" xr:uid="{00000000-0005-0000-0000-0000E5430000}"/>
    <cellStyle name="Notas 2 2 3 5 2 3 2" xfId="30026" xr:uid="{00000000-0005-0000-0000-0000E6430000}"/>
    <cellStyle name="Notas 2 2 3 5 2 4" xfId="21049" xr:uid="{00000000-0005-0000-0000-0000E7430000}"/>
    <cellStyle name="Notas 2 2 3 5 3" xfId="9686" xr:uid="{00000000-0005-0000-0000-0000E8430000}"/>
    <cellStyle name="Notas 2 2 3 5 3 2" xfId="24794" xr:uid="{00000000-0005-0000-0000-0000E9430000}"/>
    <cellStyle name="Notas 2 2 3 5 4" xfId="9136" xr:uid="{00000000-0005-0000-0000-0000EA430000}"/>
    <cellStyle name="Notas 2 2 3 5 4 2" xfId="24244" xr:uid="{00000000-0005-0000-0000-0000EB430000}"/>
    <cellStyle name="Notas 2 2 3 5 5" xfId="18412" xr:uid="{00000000-0005-0000-0000-0000EC430000}"/>
    <cellStyle name="Notas 2 2 3 6" xfId="3610" xr:uid="{00000000-0005-0000-0000-0000ED430000}"/>
    <cellStyle name="Notas 2 2 3 6 2" xfId="6247" xr:uid="{00000000-0005-0000-0000-0000EE430000}"/>
    <cellStyle name="Notas 2 2 3 6 2 2" xfId="12558" xr:uid="{00000000-0005-0000-0000-0000EF430000}"/>
    <cellStyle name="Notas 2 2 3 6 2 2 2" xfId="27666" xr:uid="{00000000-0005-0000-0000-0000F0430000}"/>
    <cellStyle name="Notas 2 2 3 6 2 3" xfId="14895" xr:uid="{00000000-0005-0000-0000-0000F1430000}"/>
    <cellStyle name="Notas 2 2 3 6 2 3 2" xfId="30003" xr:uid="{00000000-0005-0000-0000-0000F2430000}"/>
    <cellStyle name="Notas 2 2 3 6 2 4" xfId="21355" xr:uid="{00000000-0005-0000-0000-0000F3430000}"/>
    <cellStyle name="Notas 2 2 3 6 3" xfId="9992" xr:uid="{00000000-0005-0000-0000-0000F4430000}"/>
    <cellStyle name="Notas 2 2 3 6 3 2" xfId="25100" xr:uid="{00000000-0005-0000-0000-0000F5430000}"/>
    <cellStyle name="Notas 2 2 3 6 4" xfId="7256" xr:uid="{00000000-0005-0000-0000-0000F6430000}"/>
    <cellStyle name="Notas 2 2 3 6 4 2" xfId="22364" xr:uid="{00000000-0005-0000-0000-0000F7430000}"/>
    <cellStyle name="Notas 2 2 3 6 5" xfId="18718" xr:uid="{00000000-0005-0000-0000-0000F8430000}"/>
    <cellStyle name="Notas 2 2 3 7" xfId="3971" xr:uid="{00000000-0005-0000-0000-0000F9430000}"/>
    <cellStyle name="Notas 2 2 3 7 2" xfId="6608" xr:uid="{00000000-0005-0000-0000-0000FA430000}"/>
    <cellStyle name="Notas 2 2 3 7 2 2" xfId="12919" xr:uid="{00000000-0005-0000-0000-0000FB430000}"/>
    <cellStyle name="Notas 2 2 3 7 2 2 2" xfId="28027" xr:uid="{00000000-0005-0000-0000-0000FC430000}"/>
    <cellStyle name="Notas 2 2 3 7 2 3" xfId="16609" xr:uid="{00000000-0005-0000-0000-0000FD430000}"/>
    <cellStyle name="Notas 2 2 3 7 2 3 2" xfId="31717" xr:uid="{00000000-0005-0000-0000-0000FE430000}"/>
    <cellStyle name="Notas 2 2 3 7 2 4" xfId="21716" xr:uid="{00000000-0005-0000-0000-0000FF430000}"/>
    <cellStyle name="Notas 2 2 3 7 3" xfId="10353" xr:uid="{00000000-0005-0000-0000-000000440000}"/>
    <cellStyle name="Notas 2 2 3 7 3 2" xfId="25461" xr:uid="{00000000-0005-0000-0000-000001440000}"/>
    <cellStyle name="Notas 2 2 3 7 4" xfId="7169" xr:uid="{00000000-0005-0000-0000-000002440000}"/>
    <cellStyle name="Notas 2 2 3 7 4 2" xfId="22277" xr:uid="{00000000-0005-0000-0000-000003440000}"/>
    <cellStyle name="Notas 2 2 3 7 5" xfId="19079" xr:uid="{00000000-0005-0000-0000-000004440000}"/>
    <cellStyle name="Notas 2 2 3 8" xfId="4303" xr:uid="{00000000-0005-0000-0000-000005440000}"/>
    <cellStyle name="Notas 2 2 3 8 2" xfId="6940" xr:uid="{00000000-0005-0000-0000-000006440000}"/>
    <cellStyle name="Notas 2 2 3 8 2 2" xfId="13251" xr:uid="{00000000-0005-0000-0000-000007440000}"/>
    <cellStyle name="Notas 2 2 3 8 2 2 2" xfId="28359" xr:uid="{00000000-0005-0000-0000-000008440000}"/>
    <cellStyle name="Notas 2 2 3 8 2 3" xfId="16915" xr:uid="{00000000-0005-0000-0000-000009440000}"/>
    <cellStyle name="Notas 2 2 3 8 2 3 2" xfId="32023" xr:uid="{00000000-0005-0000-0000-00000A440000}"/>
    <cellStyle name="Notas 2 2 3 8 2 4" xfId="22048" xr:uid="{00000000-0005-0000-0000-00000B440000}"/>
    <cellStyle name="Notas 2 2 3 8 3" xfId="10685" xr:uid="{00000000-0005-0000-0000-00000C440000}"/>
    <cellStyle name="Notas 2 2 3 8 3 2" xfId="25793" xr:uid="{00000000-0005-0000-0000-00000D440000}"/>
    <cellStyle name="Notas 2 2 3 8 4" xfId="7648" xr:uid="{00000000-0005-0000-0000-00000E440000}"/>
    <cellStyle name="Notas 2 2 3 8 4 2" xfId="22756" xr:uid="{00000000-0005-0000-0000-00000F440000}"/>
    <cellStyle name="Notas 2 2 3 8 5" xfId="19411" xr:uid="{00000000-0005-0000-0000-000010440000}"/>
    <cellStyle name="Notas 2 2 3 9" xfId="4536" xr:uid="{00000000-0005-0000-0000-000011440000}"/>
    <cellStyle name="Notas 2 2 3 9 2" xfId="10918" xr:uid="{00000000-0005-0000-0000-000012440000}"/>
    <cellStyle name="Notas 2 2 3 9 2 2" xfId="26026" xr:uid="{00000000-0005-0000-0000-000013440000}"/>
    <cellStyle name="Notas 2 2 3 9 3" xfId="15888" xr:uid="{00000000-0005-0000-0000-000014440000}"/>
    <cellStyle name="Notas 2 2 3 9 3 2" xfId="30996" xr:uid="{00000000-0005-0000-0000-000015440000}"/>
    <cellStyle name="Notas 2 2 3 9 4" xfId="19644" xr:uid="{00000000-0005-0000-0000-000016440000}"/>
    <cellStyle name="Notas 2 2 4" xfId="2109" xr:uid="{00000000-0005-0000-0000-000017440000}"/>
    <cellStyle name="Notas 2 2 4 10" xfId="8607" xr:uid="{00000000-0005-0000-0000-000018440000}"/>
    <cellStyle name="Notas 2 2 4 10 2" xfId="23715" xr:uid="{00000000-0005-0000-0000-000019440000}"/>
    <cellStyle name="Notas 2 2 4 11" xfId="7406" xr:uid="{00000000-0005-0000-0000-00001A440000}"/>
    <cellStyle name="Notas 2 2 4 11 2" xfId="22514" xr:uid="{00000000-0005-0000-0000-00001B440000}"/>
    <cellStyle name="Notas 2 2 4 12" xfId="15384" xr:uid="{00000000-0005-0000-0000-00001C440000}"/>
    <cellStyle name="Notas 2 2 4 12 2" xfId="30492" xr:uid="{00000000-0005-0000-0000-00001D440000}"/>
    <cellStyle name="Notas 2 2 4 13" xfId="17334" xr:uid="{00000000-0005-0000-0000-00001E440000}"/>
    <cellStyle name="Notas 2 2 4 2" xfId="2599" xr:uid="{00000000-0005-0000-0000-00001F440000}"/>
    <cellStyle name="Notas 2 2 4 2 2" xfId="5236" xr:uid="{00000000-0005-0000-0000-000020440000}"/>
    <cellStyle name="Notas 2 2 4 2 2 2" xfId="11600" xr:uid="{00000000-0005-0000-0000-000021440000}"/>
    <cellStyle name="Notas 2 2 4 2 2 2 2" xfId="26708" xr:uid="{00000000-0005-0000-0000-000022440000}"/>
    <cellStyle name="Notas 2 2 4 2 2 3" xfId="14006" xr:uid="{00000000-0005-0000-0000-000023440000}"/>
    <cellStyle name="Notas 2 2 4 2 2 3 2" xfId="29114" xr:uid="{00000000-0005-0000-0000-000024440000}"/>
    <cellStyle name="Notas 2 2 4 2 2 4" xfId="20344" xr:uid="{00000000-0005-0000-0000-000025440000}"/>
    <cellStyle name="Notas 2 2 4 2 3" xfId="9066" xr:uid="{00000000-0005-0000-0000-000026440000}"/>
    <cellStyle name="Notas 2 2 4 2 3 2" xfId="24174" xr:uid="{00000000-0005-0000-0000-000027440000}"/>
    <cellStyle name="Notas 2 2 4 2 4" xfId="14256" xr:uid="{00000000-0005-0000-0000-000028440000}"/>
    <cellStyle name="Notas 2 2 4 2 4 2" xfId="29364" xr:uid="{00000000-0005-0000-0000-000029440000}"/>
    <cellStyle name="Notas 2 2 4 2 5" xfId="15350" xr:uid="{00000000-0005-0000-0000-00002A440000}"/>
    <cellStyle name="Notas 2 2 4 2 5 2" xfId="30458" xr:uid="{00000000-0005-0000-0000-00002B440000}"/>
    <cellStyle name="Notas 2 2 4 2 6" xfId="17707" xr:uid="{00000000-0005-0000-0000-00002C440000}"/>
    <cellStyle name="Notas 2 2 4 3" xfId="2864" xr:uid="{00000000-0005-0000-0000-00002D440000}"/>
    <cellStyle name="Notas 2 2 4 3 2" xfId="5501" xr:uid="{00000000-0005-0000-0000-00002E440000}"/>
    <cellStyle name="Notas 2 2 4 3 2 2" xfId="8028" xr:uid="{00000000-0005-0000-0000-00002F440000}"/>
    <cellStyle name="Notas 2 2 4 3 2 2 2" xfId="23136" xr:uid="{00000000-0005-0000-0000-000030440000}"/>
    <cellStyle name="Notas 2 2 4 3 2 3" xfId="20609" xr:uid="{00000000-0005-0000-0000-000031440000}"/>
    <cellStyle name="Notas 2 2 4 3 3" xfId="14343" xr:uid="{00000000-0005-0000-0000-000032440000}"/>
    <cellStyle name="Notas 2 2 4 3 3 2" xfId="29451" xr:uid="{00000000-0005-0000-0000-000033440000}"/>
    <cellStyle name="Notas 2 2 4 3 4" xfId="17972" xr:uid="{00000000-0005-0000-0000-000034440000}"/>
    <cellStyle name="Notas 2 2 4 4" xfId="3167" xr:uid="{00000000-0005-0000-0000-000035440000}"/>
    <cellStyle name="Notas 2 2 4 4 2" xfId="5804" xr:uid="{00000000-0005-0000-0000-000036440000}"/>
    <cellStyle name="Notas 2 2 4 4 2 2" xfId="12115" xr:uid="{00000000-0005-0000-0000-000037440000}"/>
    <cellStyle name="Notas 2 2 4 4 2 2 2" xfId="27223" xr:uid="{00000000-0005-0000-0000-000038440000}"/>
    <cellStyle name="Notas 2 2 4 4 2 3" xfId="8128" xr:uid="{00000000-0005-0000-0000-000039440000}"/>
    <cellStyle name="Notas 2 2 4 4 2 3 2" xfId="23236" xr:uid="{00000000-0005-0000-0000-00003A440000}"/>
    <cellStyle name="Notas 2 2 4 4 2 4" xfId="20912" xr:uid="{00000000-0005-0000-0000-00003B440000}"/>
    <cellStyle name="Notas 2 2 4 4 3" xfId="9549" xr:uid="{00000000-0005-0000-0000-00003C440000}"/>
    <cellStyle name="Notas 2 2 4 4 3 2" xfId="24657" xr:uid="{00000000-0005-0000-0000-00003D440000}"/>
    <cellStyle name="Notas 2 2 4 4 4" xfId="15009" xr:uid="{00000000-0005-0000-0000-00003E440000}"/>
    <cellStyle name="Notas 2 2 4 4 4 2" xfId="30117" xr:uid="{00000000-0005-0000-0000-00003F440000}"/>
    <cellStyle name="Notas 2 2 4 4 5" xfId="18275" xr:uid="{00000000-0005-0000-0000-000040440000}"/>
    <cellStyle name="Notas 2 2 4 5" xfId="3493" xr:uid="{00000000-0005-0000-0000-000041440000}"/>
    <cellStyle name="Notas 2 2 4 5 2" xfId="6130" xr:uid="{00000000-0005-0000-0000-000042440000}"/>
    <cellStyle name="Notas 2 2 4 5 2 2" xfId="12441" xr:uid="{00000000-0005-0000-0000-000043440000}"/>
    <cellStyle name="Notas 2 2 4 5 2 2 2" xfId="27549" xr:uid="{00000000-0005-0000-0000-000044440000}"/>
    <cellStyle name="Notas 2 2 4 5 2 3" xfId="14978" xr:uid="{00000000-0005-0000-0000-000045440000}"/>
    <cellStyle name="Notas 2 2 4 5 2 3 2" xfId="30086" xr:uid="{00000000-0005-0000-0000-000046440000}"/>
    <cellStyle name="Notas 2 2 4 5 2 4" xfId="21238" xr:uid="{00000000-0005-0000-0000-000047440000}"/>
    <cellStyle name="Notas 2 2 4 5 3" xfId="9875" xr:uid="{00000000-0005-0000-0000-000048440000}"/>
    <cellStyle name="Notas 2 2 4 5 3 2" xfId="24983" xr:uid="{00000000-0005-0000-0000-000049440000}"/>
    <cellStyle name="Notas 2 2 4 5 4" xfId="14423" xr:uid="{00000000-0005-0000-0000-00004A440000}"/>
    <cellStyle name="Notas 2 2 4 5 4 2" xfId="29531" xr:uid="{00000000-0005-0000-0000-00004B440000}"/>
    <cellStyle name="Notas 2 2 4 5 5" xfId="18601" xr:uid="{00000000-0005-0000-0000-00004C440000}"/>
    <cellStyle name="Notas 2 2 4 6" xfId="3799" xr:uid="{00000000-0005-0000-0000-00004D440000}"/>
    <cellStyle name="Notas 2 2 4 6 2" xfId="6436" xr:uid="{00000000-0005-0000-0000-00004E440000}"/>
    <cellStyle name="Notas 2 2 4 6 2 2" xfId="12747" xr:uid="{00000000-0005-0000-0000-00004F440000}"/>
    <cellStyle name="Notas 2 2 4 6 2 2 2" xfId="27855" xr:uid="{00000000-0005-0000-0000-000050440000}"/>
    <cellStyle name="Notas 2 2 4 6 2 3" xfId="15180" xr:uid="{00000000-0005-0000-0000-000051440000}"/>
    <cellStyle name="Notas 2 2 4 6 2 3 2" xfId="30288" xr:uid="{00000000-0005-0000-0000-000052440000}"/>
    <cellStyle name="Notas 2 2 4 6 2 4" xfId="21544" xr:uid="{00000000-0005-0000-0000-000053440000}"/>
    <cellStyle name="Notas 2 2 4 6 3" xfId="10181" xr:uid="{00000000-0005-0000-0000-000054440000}"/>
    <cellStyle name="Notas 2 2 4 6 3 2" xfId="25289" xr:uid="{00000000-0005-0000-0000-000055440000}"/>
    <cellStyle name="Notas 2 2 4 6 4" xfId="13917" xr:uid="{00000000-0005-0000-0000-000056440000}"/>
    <cellStyle name="Notas 2 2 4 6 4 2" xfId="29025" xr:uid="{00000000-0005-0000-0000-000057440000}"/>
    <cellStyle name="Notas 2 2 4 6 5" xfId="18907" xr:uid="{00000000-0005-0000-0000-000058440000}"/>
    <cellStyle name="Notas 2 2 4 7" xfId="4181" xr:uid="{00000000-0005-0000-0000-000059440000}"/>
    <cellStyle name="Notas 2 2 4 7 2" xfId="6818" xr:uid="{00000000-0005-0000-0000-00005A440000}"/>
    <cellStyle name="Notas 2 2 4 7 2 2" xfId="13129" xr:uid="{00000000-0005-0000-0000-00005B440000}"/>
    <cellStyle name="Notas 2 2 4 7 2 2 2" xfId="28237" xr:uid="{00000000-0005-0000-0000-00005C440000}"/>
    <cellStyle name="Notas 2 2 4 7 2 3" xfId="16798" xr:uid="{00000000-0005-0000-0000-00005D440000}"/>
    <cellStyle name="Notas 2 2 4 7 2 3 2" xfId="31906" xr:uid="{00000000-0005-0000-0000-00005E440000}"/>
    <cellStyle name="Notas 2 2 4 7 2 4" xfId="21926" xr:uid="{00000000-0005-0000-0000-00005F440000}"/>
    <cellStyle name="Notas 2 2 4 7 3" xfId="10563" xr:uid="{00000000-0005-0000-0000-000060440000}"/>
    <cellStyle name="Notas 2 2 4 7 3 2" xfId="25671" xr:uid="{00000000-0005-0000-0000-000061440000}"/>
    <cellStyle name="Notas 2 2 4 7 4" xfId="15262" xr:uid="{00000000-0005-0000-0000-000062440000}"/>
    <cellStyle name="Notas 2 2 4 7 4 2" xfId="30370" xr:uid="{00000000-0005-0000-0000-000063440000}"/>
    <cellStyle name="Notas 2 2 4 7 5" xfId="19289" xr:uid="{00000000-0005-0000-0000-000064440000}"/>
    <cellStyle name="Notas 2 2 4 8" xfId="4388" xr:uid="{00000000-0005-0000-0000-000065440000}"/>
    <cellStyle name="Notas 2 2 4 8 2" xfId="7025" xr:uid="{00000000-0005-0000-0000-000066440000}"/>
    <cellStyle name="Notas 2 2 4 8 2 2" xfId="13336" xr:uid="{00000000-0005-0000-0000-000067440000}"/>
    <cellStyle name="Notas 2 2 4 8 2 2 2" xfId="28444" xr:uid="{00000000-0005-0000-0000-000068440000}"/>
    <cellStyle name="Notas 2 2 4 8 2 3" xfId="17000" xr:uid="{00000000-0005-0000-0000-000069440000}"/>
    <cellStyle name="Notas 2 2 4 8 2 3 2" xfId="32108" xr:uid="{00000000-0005-0000-0000-00006A440000}"/>
    <cellStyle name="Notas 2 2 4 8 2 4" xfId="22133" xr:uid="{00000000-0005-0000-0000-00006B440000}"/>
    <cellStyle name="Notas 2 2 4 8 3" xfId="10770" xr:uid="{00000000-0005-0000-0000-00006C440000}"/>
    <cellStyle name="Notas 2 2 4 8 3 2" xfId="25878" xr:uid="{00000000-0005-0000-0000-00006D440000}"/>
    <cellStyle name="Notas 2 2 4 8 4" xfId="14937" xr:uid="{00000000-0005-0000-0000-00006E440000}"/>
    <cellStyle name="Notas 2 2 4 8 4 2" xfId="30045" xr:uid="{00000000-0005-0000-0000-00006F440000}"/>
    <cellStyle name="Notas 2 2 4 8 5" xfId="19496" xr:uid="{00000000-0005-0000-0000-000070440000}"/>
    <cellStyle name="Notas 2 2 4 9" xfId="4746" xr:uid="{00000000-0005-0000-0000-000071440000}"/>
    <cellStyle name="Notas 2 2 4 9 2" xfId="11128" xr:uid="{00000000-0005-0000-0000-000072440000}"/>
    <cellStyle name="Notas 2 2 4 9 2 2" xfId="26236" xr:uid="{00000000-0005-0000-0000-000073440000}"/>
    <cellStyle name="Notas 2 2 4 9 3" xfId="13799" xr:uid="{00000000-0005-0000-0000-000074440000}"/>
    <cellStyle name="Notas 2 2 4 9 3 2" xfId="28907" xr:uid="{00000000-0005-0000-0000-000075440000}"/>
    <cellStyle name="Notas 2 2 4 9 4" xfId="19854" xr:uid="{00000000-0005-0000-0000-000076440000}"/>
    <cellStyle name="Notas 2 2 5" xfId="2015" xr:uid="{00000000-0005-0000-0000-000077440000}"/>
    <cellStyle name="Notas 2 2 5 10" xfId="13594" xr:uid="{00000000-0005-0000-0000-000078440000}"/>
    <cellStyle name="Notas 2 2 5 10 2" xfId="28702" xr:uid="{00000000-0005-0000-0000-000079440000}"/>
    <cellStyle name="Notas 2 2 5 11" xfId="13616" xr:uid="{00000000-0005-0000-0000-00007A440000}"/>
    <cellStyle name="Notas 2 2 5 11 2" xfId="28724" xr:uid="{00000000-0005-0000-0000-00007B440000}"/>
    <cellStyle name="Notas 2 2 5 12" xfId="17240" xr:uid="{00000000-0005-0000-0000-00007C440000}"/>
    <cellStyle name="Notas 2 2 5 2" xfId="2777" xr:uid="{00000000-0005-0000-0000-00007D440000}"/>
    <cellStyle name="Notas 2 2 5 2 2" xfId="5414" xr:uid="{00000000-0005-0000-0000-00007E440000}"/>
    <cellStyle name="Notas 2 2 5 2 2 2" xfId="7145" xr:uid="{00000000-0005-0000-0000-00007F440000}"/>
    <cellStyle name="Notas 2 2 5 2 2 2 2" xfId="22253" xr:uid="{00000000-0005-0000-0000-000080440000}"/>
    <cellStyle name="Notas 2 2 5 2 2 3" xfId="20522" xr:uid="{00000000-0005-0000-0000-000081440000}"/>
    <cellStyle name="Notas 2 2 5 2 3" xfId="15879" xr:uid="{00000000-0005-0000-0000-000082440000}"/>
    <cellStyle name="Notas 2 2 5 2 3 2" xfId="30987" xr:uid="{00000000-0005-0000-0000-000083440000}"/>
    <cellStyle name="Notas 2 2 5 2 4" xfId="17885" xr:uid="{00000000-0005-0000-0000-000084440000}"/>
    <cellStyle name="Notas 2 2 5 3" xfId="3080" xr:uid="{00000000-0005-0000-0000-000085440000}"/>
    <cellStyle name="Notas 2 2 5 3 2" xfId="5717" xr:uid="{00000000-0005-0000-0000-000086440000}"/>
    <cellStyle name="Notas 2 2 5 3 2 2" xfId="12028" xr:uid="{00000000-0005-0000-0000-000087440000}"/>
    <cellStyle name="Notas 2 2 5 3 2 2 2" xfId="27136" xr:uid="{00000000-0005-0000-0000-000088440000}"/>
    <cellStyle name="Notas 2 2 5 3 2 3" xfId="15786" xr:uid="{00000000-0005-0000-0000-000089440000}"/>
    <cellStyle name="Notas 2 2 5 3 2 3 2" xfId="30894" xr:uid="{00000000-0005-0000-0000-00008A440000}"/>
    <cellStyle name="Notas 2 2 5 3 2 4" xfId="20825" xr:uid="{00000000-0005-0000-0000-00008B440000}"/>
    <cellStyle name="Notas 2 2 5 3 3" xfId="9462" xr:uid="{00000000-0005-0000-0000-00008C440000}"/>
    <cellStyle name="Notas 2 2 5 3 3 2" xfId="24570" xr:uid="{00000000-0005-0000-0000-00008D440000}"/>
    <cellStyle name="Notas 2 2 5 3 4" xfId="15560" xr:uid="{00000000-0005-0000-0000-00008E440000}"/>
    <cellStyle name="Notas 2 2 5 3 4 2" xfId="30668" xr:uid="{00000000-0005-0000-0000-00008F440000}"/>
    <cellStyle name="Notas 2 2 5 3 5" xfId="18188" xr:uid="{00000000-0005-0000-0000-000090440000}"/>
    <cellStyle name="Notas 2 2 5 4" xfId="3406" xr:uid="{00000000-0005-0000-0000-000091440000}"/>
    <cellStyle name="Notas 2 2 5 4 2" xfId="6043" xr:uid="{00000000-0005-0000-0000-000092440000}"/>
    <cellStyle name="Notas 2 2 5 4 2 2" xfId="12354" xr:uid="{00000000-0005-0000-0000-000093440000}"/>
    <cellStyle name="Notas 2 2 5 4 2 2 2" xfId="27462" xr:uid="{00000000-0005-0000-0000-000094440000}"/>
    <cellStyle name="Notas 2 2 5 4 2 3" xfId="14607" xr:uid="{00000000-0005-0000-0000-000095440000}"/>
    <cellStyle name="Notas 2 2 5 4 2 3 2" xfId="29715" xr:uid="{00000000-0005-0000-0000-000096440000}"/>
    <cellStyle name="Notas 2 2 5 4 2 4" xfId="21151" xr:uid="{00000000-0005-0000-0000-000097440000}"/>
    <cellStyle name="Notas 2 2 5 4 3" xfId="9788" xr:uid="{00000000-0005-0000-0000-000098440000}"/>
    <cellStyle name="Notas 2 2 5 4 3 2" xfId="24896" xr:uid="{00000000-0005-0000-0000-000099440000}"/>
    <cellStyle name="Notas 2 2 5 4 4" xfId="13673" xr:uid="{00000000-0005-0000-0000-00009A440000}"/>
    <cellStyle name="Notas 2 2 5 4 4 2" xfId="28781" xr:uid="{00000000-0005-0000-0000-00009B440000}"/>
    <cellStyle name="Notas 2 2 5 4 5" xfId="18514" xr:uid="{00000000-0005-0000-0000-00009C440000}"/>
    <cellStyle name="Notas 2 2 5 5" xfId="3712" xr:uid="{00000000-0005-0000-0000-00009D440000}"/>
    <cellStyle name="Notas 2 2 5 5 2" xfId="6349" xr:uid="{00000000-0005-0000-0000-00009E440000}"/>
    <cellStyle name="Notas 2 2 5 5 2 2" xfId="12660" xr:uid="{00000000-0005-0000-0000-00009F440000}"/>
    <cellStyle name="Notas 2 2 5 5 2 2 2" xfId="27768" xr:uid="{00000000-0005-0000-0000-0000A0440000}"/>
    <cellStyle name="Notas 2 2 5 5 2 3" xfId="13758" xr:uid="{00000000-0005-0000-0000-0000A1440000}"/>
    <cellStyle name="Notas 2 2 5 5 2 3 2" xfId="28866" xr:uid="{00000000-0005-0000-0000-0000A2440000}"/>
    <cellStyle name="Notas 2 2 5 5 2 4" xfId="21457" xr:uid="{00000000-0005-0000-0000-0000A3440000}"/>
    <cellStyle name="Notas 2 2 5 5 3" xfId="10094" xr:uid="{00000000-0005-0000-0000-0000A4440000}"/>
    <cellStyle name="Notas 2 2 5 5 3 2" xfId="25202" xr:uid="{00000000-0005-0000-0000-0000A5440000}"/>
    <cellStyle name="Notas 2 2 5 5 4" xfId="11679" xr:uid="{00000000-0005-0000-0000-0000A6440000}"/>
    <cellStyle name="Notas 2 2 5 5 4 2" xfId="26787" xr:uid="{00000000-0005-0000-0000-0000A7440000}"/>
    <cellStyle name="Notas 2 2 5 5 5" xfId="18820" xr:uid="{00000000-0005-0000-0000-0000A8440000}"/>
    <cellStyle name="Notas 2 2 5 6" xfId="4087" xr:uid="{00000000-0005-0000-0000-0000A9440000}"/>
    <cellStyle name="Notas 2 2 5 6 2" xfId="6724" xr:uid="{00000000-0005-0000-0000-0000AA440000}"/>
    <cellStyle name="Notas 2 2 5 6 2 2" xfId="13035" xr:uid="{00000000-0005-0000-0000-0000AB440000}"/>
    <cellStyle name="Notas 2 2 5 6 2 2 2" xfId="28143" xr:uid="{00000000-0005-0000-0000-0000AC440000}"/>
    <cellStyle name="Notas 2 2 5 6 2 3" xfId="16711" xr:uid="{00000000-0005-0000-0000-0000AD440000}"/>
    <cellStyle name="Notas 2 2 5 6 2 3 2" xfId="31819" xr:uid="{00000000-0005-0000-0000-0000AE440000}"/>
    <cellStyle name="Notas 2 2 5 6 2 4" xfId="21832" xr:uid="{00000000-0005-0000-0000-0000AF440000}"/>
    <cellStyle name="Notas 2 2 5 6 3" xfId="10469" xr:uid="{00000000-0005-0000-0000-0000B0440000}"/>
    <cellStyle name="Notas 2 2 5 6 3 2" xfId="25577" xr:uid="{00000000-0005-0000-0000-0000B1440000}"/>
    <cellStyle name="Notas 2 2 5 6 4" xfId="14280" xr:uid="{00000000-0005-0000-0000-0000B2440000}"/>
    <cellStyle name="Notas 2 2 5 6 4 2" xfId="29388" xr:uid="{00000000-0005-0000-0000-0000B3440000}"/>
    <cellStyle name="Notas 2 2 5 6 5" xfId="19195" xr:uid="{00000000-0005-0000-0000-0000B4440000}"/>
    <cellStyle name="Notas 2 2 5 7" xfId="4369" xr:uid="{00000000-0005-0000-0000-0000B5440000}"/>
    <cellStyle name="Notas 2 2 5 7 2" xfId="7006" xr:uid="{00000000-0005-0000-0000-0000B6440000}"/>
    <cellStyle name="Notas 2 2 5 7 2 2" xfId="13317" xr:uid="{00000000-0005-0000-0000-0000B7440000}"/>
    <cellStyle name="Notas 2 2 5 7 2 2 2" xfId="28425" xr:uid="{00000000-0005-0000-0000-0000B8440000}"/>
    <cellStyle name="Notas 2 2 5 7 2 3" xfId="16981" xr:uid="{00000000-0005-0000-0000-0000B9440000}"/>
    <cellStyle name="Notas 2 2 5 7 2 3 2" xfId="32089" xr:uid="{00000000-0005-0000-0000-0000BA440000}"/>
    <cellStyle name="Notas 2 2 5 7 2 4" xfId="22114" xr:uid="{00000000-0005-0000-0000-0000BB440000}"/>
    <cellStyle name="Notas 2 2 5 7 3" xfId="10751" xr:uid="{00000000-0005-0000-0000-0000BC440000}"/>
    <cellStyle name="Notas 2 2 5 7 3 2" xfId="25859" xr:uid="{00000000-0005-0000-0000-0000BD440000}"/>
    <cellStyle name="Notas 2 2 5 7 4" xfId="16165" xr:uid="{00000000-0005-0000-0000-0000BE440000}"/>
    <cellStyle name="Notas 2 2 5 7 4 2" xfId="31273" xr:uid="{00000000-0005-0000-0000-0000BF440000}"/>
    <cellStyle name="Notas 2 2 5 7 5" xfId="19477" xr:uid="{00000000-0005-0000-0000-0000C0440000}"/>
    <cellStyle name="Notas 2 2 5 8" xfId="4652" xr:uid="{00000000-0005-0000-0000-0000C1440000}"/>
    <cellStyle name="Notas 2 2 5 8 2" xfId="11034" xr:uid="{00000000-0005-0000-0000-0000C2440000}"/>
    <cellStyle name="Notas 2 2 5 8 2 2" xfId="26142" xr:uid="{00000000-0005-0000-0000-0000C3440000}"/>
    <cellStyle name="Notas 2 2 5 8 3" xfId="7244" xr:uid="{00000000-0005-0000-0000-0000C4440000}"/>
    <cellStyle name="Notas 2 2 5 8 3 2" xfId="22352" xr:uid="{00000000-0005-0000-0000-0000C5440000}"/>
    <cellStyle name="Notas 2 2 5 8 4" xfId="19760" xr:uid="{00000000-0005-0000-0000-0000C6440000}"/>
    <cellStyle name="Notas 2 2 5 9" xfId="8513" xr:uid="{00000000-0005-0000-0000-0000C7440000}"/>
    <cellStyle name="Notas 2 2 5 9 2" xfId="23621" xr:uid="{00000000-0005-0000-0000-0000C8440000}"/>
    <cellStyle name="Notas 2 3" xfId="1460" xr:uid="{00000000-0005-0000-0000-0000C9440000}"/>
    <cellStyle name="Notas 2 3 2" xfId="1915" xr:uid="{00000000-0005-0000-0000-0000CA440000}"/>
    <cellStyle name="Notas 2 3 2 10" xfId="16288" xr:uid="{00000000-0005-0000-0000-0000CB440000}"/>
    <cellStyle name="Notas 2 3 2 10 2" xfId="31396" xr:uid="{00000000-0005-0000-0000-0000CC440000}"/>
    <cellStyle name="Notas 2 3 2 11" xfId="7612" xr:uid="{00000000-0005-0000-0000-0000CD440000}"/>
    <cellStyle name="Notas 2 3 2 11 2" xfId="22720" xr:uid="{00000000-0005-0000-0000-0000CE440000}"/>
    <cellStyle name="Notas 2 3 2 12" xfId="17140" xr:uid="{00000000-0005-0000-0000-0000CF440000}"/>
    <cellStyle name="Notas 2 3 2 2" xfId="2475" xr:uid="{00000000-0005-0000-0000-0000D0440000}"/>
    <cellStyle name="Notas 2 3 2 2 2" xfId="5112" xr:uid="{00000000-0005-0000-0000-0000D1440000}"/>
    <cellStyle name="Notas 2 3 2 2 2 2" xfId="11476" xr:uid="{00000000-0005-0000-0000-0000D2440000}"/>
    <cellStyle name="Notas 2 3 2 2 2 2 2" xfId="26584" xr:uid="{00000000-0005-0000-0000-0000D3440000}"/>
    <cellStyle name="Notas 2 3 2 2 2 3" xfId="15655" xr:uid="{00000000-0005-0000-0000-0000D4440000}"/>
    <cellStyle name="Notas 2 3 2 2 2 3 2" xfId="30763" xr:uid="{00000000-0005-0000-0000-0000D5440000}"/>
    <cellStyle name="Notas 2 3 2 2 2 4" xfId="20220" xr:uid="{00000000-0005-0000-0000-0000D6440000}"/>
    <cellStyle name="Notas 2 3 2 2 3" xfId="8942" xr:uid="{00000000-0005-0000-0000-0000D7440000}"/>
    <cellStyle name="Notas 2 3 2 2 3 2" xfId="24050" xr:uid="{00000000-0005-0000-0000-0000D8440000}"/>
    <cellStyle name="Notas 2 3 2 3" xfId="2691" xr:uid="{00000000-0005-0000-0000-0000D9440000}"/>
    <cellStyle name="Notas 2 3 2 3 2" xfId="5328" xr:uid="{00000000-0005-0000-0000-0000DA440000}"/>
    <cellStyle name="Notas 2 3 2 3 2 2" xfId="13745" xr:uid="{00000000-0005-0000-0000-0000DB440000}"/>
    <cellStyle name="Notas 2 3 2 3 2 2 2" xfId="28853" xr:uid="{00000000-0005-0000-0000-0000DC440000}"/>
    <cellStyle name="Notas 2 3 2 3 2 3" xfId="20436" xr:uid="{00000000-0005-0000-0000-0000DD440000}"/>
    <cellStyle name="Notas 2 3 2 3 3" xfId="14606" xr:uid="{00000000-0005-0000-0000-0000DE440000}"/>
    <cellStyle name="Notas 2 3 2 3 3 2" xfId="29714" xr:uid="{00000000-0005-0000-0000-0000DF440000}"/>
    <cellStyle name="Notas 2 3 2 3 4" xfId="17799" xr:uid="{00000000-0005-0000-0000-0000E0440000}"/>
    <cellStyle name="Notas 2 3 2 4" xfId="2994" xr:uid="{00000000-0005-0000-0000-0000E1440000}"/>
    <cellStyle name="Notas 2 3 2 4 2" xfId="5631" xr:uid="{00000000-0005-0000-0000-0000E2440000}"/>
    <cellStyle name="Notas 2 3 2 4 2 2" xfId="11942" xr:uid="{00000000-0005-0000-0000-0000E3440000}"/>
    <cellStyle name="Notas 2 3 2 4 2 2 2" xfId="27050" xr:uid="{00000000-0005-0000-0000-0000E4440000}"/>
    <cellStyle name="Notas 2 3 2 4 2 3" xfId="13822" xr:uid="{00000000-0005-0000-0000-0000E5440000}"/>
    <cellStyle name="Notas 2 3 2 4 2 3 2" xfId="28930" xr:uid="{00000000-0005-0000-0000-0000E6440000}"/>
    <cellStyle name="Notas 2 3 2 4 2 4" xfId="20739" xr:uid="{00000000-0005-0000-0000-0000E7440000}"/>
    <cellStyle name="Notas 2 3 2 4 3" xfId="9376" xr:uid="{00000000-0005-0000-0000-0000E8440000}"/>
    <cellStyle name="Notas 2 3 2 4 3 2" xfId="24484" xr:uid="{00000000-0005-0000-0000-0000E9440000}"/>
    <cellStyle name="Notas 2 3 2 4 4" xfId="7248" xr:uid="{00000000-0005-0000-0000-0000EA440000}"/>
    <cellStyle name="Notas 2 3 2 4 4 2" xfId="22356" xr:uid="{00000000-0005-0000-0000-0000EB440000}"/>
    <cellStyle name="Notas 2 3 2 4 5" xfId="18102" xr:uid="{00000000-0005-0000-0000-0000EC440000}"/>
    <cellStyle name="Notas 2 3 2 5" xfId="3320" xr:uid="{00000000-0005-0000-0000-0000ED440000}"/>
    <cellStyle name="Notas 2 3 2 5 2" xfId="5957" xr:uid="{00000000-0005-0000-0000-0000EE440000}"/>
    <cellStyle name="Notas 2 3 2 5 2 2" xfId="12268" xr:uid="{00000000-0005-0000-0000-0000EF440000}"/>
    <cellStyle name="Notas 2 3 2 5 2 2 2" xfId="27376" xr:uid="{00000000-0005-0000-0000-0000F0440000}"/>
    <cellStyle name="Notas 2 3 2 5 2 3" xfId="13593" xr:uid="{00000000-0005-0000-0000-0000F1440000}"/>
    <cellStyle name="Notas 2 3 2 5 2 3 2" xfId="28701" xr:uid="{00000000-0005-0000-0000-0000F2440000}"/>
    <cellStyle name="Notas 2 3 2 5 2 4" xfId="21065" xr:uid="{00000000-0005-0000-0000-0000F3440000}"/>
    <cellStyle name="Notas 2 3 2 5 3" xfId="9702" xr:uid="{00000000-0005-0000-0000-0000F4440000}"/>
    <cellStyle name="Notas 2 3 2 5 3 2" xfId="24810" xr:uid="{00000000-0005-0000-0000-0000F5440000}"/>
    <cellStyle name="Notas 2 3 2 5 4" xfId="7218" xr:uid="{00000000-0005-0000-0000-0000F6440000}"/>
    <cellStyle name="Notas 2 3 2 5 4 2" xfId="22326" xr:uid="{00000000-0005-0000-0000-0000F7440000}"/>
    <cellStyle name="Notas 2 3 2 5 5" xfId="18428" xr:uid="{00000000-0005-0000-0000-0000F8440000}"/>
    <cellStyle name="Notas 2 3 2 6" xfId="3626" xr:uid="{00000000-0005-0000-0000-0000F9440000}"/>
    <cellStyle name="Notas 2 3 2 6 2" xfId="6263" xr:uid="{00000000-0005-0000-0000-0000FA440000}"/>
    <cellStyle name="Notas 2 3 2 6 2 2" xfId="12574" xr:uid="{00000000-0005-0000-0000-0000FB440000}"/>
    <cellStyle name="Notas 2 3 2 6 2 2 2" xfId="27682" xr:uid="{00000000-0005-0000-0000-0000FC440000}"/>
    <cellStyle name="Notas 2 3 2 6 2 3" xfId="7674" xr:uid="{00000000-0005-0000-0000-0000FD440000}"/>
    <cellStyle name="Notas 2 3 2 6 2 3 2" xfId="22782" xr:uid="{00000000-0005-0000-0000-0000FE440000}"/>
    <cellStyle name="Notas 2 3 2 6 2 4" xfId="21371" xr:uid="{00000000-0005-0000-0000-0000FF440000}"/>
    <cellStyle name="Notas 2 3 2 6 3" xfId="10008" xr:uid="{00000000-0005-0000-0000-000000450000}"/>
    <cellStyle name="Notas 2 3 2 6 3 2" xfId="25116" xr:uid="{00000000-0005-0000-0000-000001450000}"/>
    <cellStyle name="Notas 2 3 2 6 4" xfId="16229" xr:uid="{00000000-0005-0000-0000-000002450000}"/>
    <cellStyle name="Notas 2 3 2 6 4 2" xfId="31337" xr:uid="{00000000-0005-0000-0000-000003450000}"/>
    <cellStyle name="Notas 2 3 2 6 5" xfId="18734" xr:uid="{00000000-0005-0000-0000-000004450000}"/>
    <cellStyle name="Notas 2 3 2 7" xfId="3987" xr:uid="{00000000-0005-0000-0000-000005450000}"/>
    <cellStyle name="Notas 2 3 2 7 2" xfId="6624" xr:uid="{00000000-0005-0000-0000-000006450000}"/>
    <cellStyle name="Notas 2 3 2 7 2 2" xfId="12935" xr:uid="{00000000-0005-0000-0000-000007450000}"/>
    <cellStyle name="Notas 2 3 2 7 2 2 2" xfId="28043" xr:uid="{00000000-0005-0000-0000-000008450000}"/>
    <cellStyle name="Notas 2 3 2 7 2 3" xfId="16625" xr:uid="{00000000-0005-0000-0000-000009450000}"/>
    <cellStyle name="Notas 2 3 2 7 2 3 2" xfId="31733" xr:uid="{00000000-0005-0000-0000-00000A450000}"/>
    <cellStyle name="Notas 2 3 2 7 2 4" xfId="21732" xr:uid="{00000000-0005-0000-0000-00000B450000}"/>
    <cellStyle name="Notas 2 3 2 7 3" xfId="10369" xr:uid="{00000000-0005-0000-0000-00000C450000}"/>
    <cellStyle name="Notas 2 3 2 7 3 2" xfId="25477" xr:uid="{00000000-0005-0000-0000-00000D450000}"/>
    <cellStyle name="Notas 2 3 2 7 4" xfId="14598" xr:uid="{00000000-0005-0000-0000-00000E450000}"/>
    <cellStyle name="Notas 2 3 2 7 4 2" xfId="29706" xr:uid="{00000000-0005-0000-0000-00000F450000}"/>
    <cellStyle name="Notas 2 3 2 7 5" xfId="19095" xr:uid="{00000000-0005-0000-0000-000010450000}"/>
    <cellStyle name="Notas 2 3 2 8" xfId="4552" xr:uid="{00000000-0005-0000-0000-000011450000}"/>
    <cellStyle name="Notas 2 3 2 8 2" xfId="10934" xr:uid="{00000000-0005-0000-0000-000012450000}"/>
    <cellStyle name="Notas 2 3 2 8 2 2" xfId="26042" xr:uid="{00000000-0005-0000-0000-000013450000}"/>
    <cellStyle name="Notas 2 3 2 8 3" xfId="8723" xr:uid="{00000000-0005-0000-0000-000014450000}"/>
    <cellStyle name="Notas 2 3 2 8 3 2" xfId="23831" xr:uid="{00000000-0005-0000-0000-000015450000}"/>
    <cellStyle name="Notas 2 3 2 8 4" xfId="19660" xr:uid="{00000000-0005-0000-0000-000016450000}"/>
    <cellStyle name="Notas 2 3 2 9" xfId="8416" xr:uid="{00000000-0005-0000-0000-000017450000}"/>
    <cellStyle name="Notas 2 3 2 9 2" xfId="23524" xr:uid="{00000000-0005-0000-0000-000018450000}"/>
    <cellStyle name="Notas 2 3 3" xfId="1900" xr:uid="{00000000-0005-0000-0000-000019450000}"/>
    <cellStyle name="Notas 2 3 3 10" xfId="8401" xr:uid="{00000000-0005-0000-0000-00001A450000}"/>
    <cellStyle name="Notas 2 3 3 10 2" xfId="23509" xr:uid="{00000000-0005-0000-0000-00001B450000}"/>
    <cellStyle name="Notas 2 3 3 11" xfId="8235" xr:uid="{00000000-0005-0000-0000-00001C450000}"/>
    <cellStyle name="Notas 2 3 3 11 2" xfId="23343" xr:uid="{00000000-0005-0000-0000-00001D450000}"/>
    <cellStyle name="Notas 2 3 3 12" xfId="14899" xr:uid="{00000000-0005-0000-0000-00001E450000}"/>
    <cellStyle name="Notas 2 3 3 12 2" xfId="30007" xr:uid="{00000000-0005-0000-0000-00001F450000}"/>
    <cellStyle name="Notas 2 3 3 13" xfId="17125" xr:uid="{00000000-0005-0000-0000-000020450000}"/>
    <cellStyle name="Notas 2 3 3 2" xfId="2460" xr:uid="{00000000-0005-0000-0000-000021450000}"/>
    <cellStyle name="Notas 2 3 3 2 2" xfId="5097" xr:uid="{00000000-0005-0000-0000-000022450000}"/>
    <cellStyle name="Notas 2 3 3 2 2 2" xfId="11461" xr:uid="{00000000-0005-0000-0000-000023450000}"/>
    <cellStyle name="Notas 2 3 3 2 2 2 2" xfId="26569" xr:uid="{00000000-0005-0000-0000-000024450000}"/>
    <cellStyle name="Notas 2 3 3 2 2 3" xfId="15295" xr:uid="{00000000-0005-0000-0000-000025450000}"/>
    <cellStyle name="Notas 2 3 3 2 2 3 2" xfId="30403" xr:uid="{00000000-0005-0000-0000-000026450000}"/>
    <cellStyle name="Notas 2 3 3 2 2 4" xfId="20205" xr:uid="{00000000-0005-0000-0000-000027450000}"/>
    <cellStyle name="Notas 2 3 3 2 3" xfId="8927" xr:uid="{00000000-0005-0000-0000-000028450000}"/>
    <cellStyle name="Notas 2 3 3 2 3 2" xfId="24035" xr:uid="{00000000-0005-0000-0000-000029450000}"/>
    <cellStyle name="Notas 2 3 3 2 4" xfId="13644" xr:uid="{00000000-0005-0000-0000-00002A450000}"/>
    <cellStyle name="Notas 2 3 3 2 4 2" xfId="28752" xr:uid="{00000000-0005-0000-0000-00002B450000}"/>
    <cellStyle name="Notas 2 3 3 2 5" xfId="14582" xr:uid="{00000000-0005-0000-0000-00002C450000}"/>
    <cellStyle name="Notas 2 3 3 2 5 2" xfId="29690" xr:uid="{00000000-0005-0000-0000-00002D450000}"/>
    <cellStyle name="Notas 2 3 3 2 6" xfId="17634" xr:uid="{00000000-0005-0000-0000-00002E450000}"/>
    <cellStyle name="Notas 2 3 3 3" xfId="2676" xr:uid="{00000000-0005-0000-0000-00002F450000}"/>
    <cellStyle name="Notas 2 3 3 3 2" xfId="5313" xr:uid="{00000000-0005-0000-0000-000030450000}"/>
    <cellStyle name="Notas 2 3 3 3 2 2" xfId="14220" xr:uid="{00000000-0005-0000-0000-000031450000}"/>
    <cellStyle name="Notas 2 3 3 3 2 2 2" xfId="29328" xr:uid="{00000000-0005-0000-0000-000032450000}"/>
    <cellStyle name="Notas 2 3 3 3 2 3" xfId="20421" xr:uid="{00000000-0005-0000-0000-000033450000}"/>
    <cellStyle name="Notas 2 3 3 3 3" xfId="16373" xr:uid="{00000000-0005-0000-0000-000034450000}"/>
    <cellStyle name="Notas 2 3 3 3 3 2" xfId="31481" xr:uid="{00000000-0005-0000-0000-000035450000}"/>
    <cellStyle name="Notas 2 3 3 3 4" xfId="17784" xr:uid="{00000000-0005-0000-0000-000036450000}"/>
    <cellStyle name="Notas 2 3 3 4" xfId="2979" xr:uid="{00000000-0005-0000-0000-000037450000}"/>
    <cellStyle name="Notas 2 3 3 4 2" xfId="5616" xr:uid="{00000000-0005-0000-0000-000038450000}"/>
    <cellStyle name="Notas 2 3 3 4 2 2" xfId="11927" xr:uid="{00000000-0005-0000-0000-000039450000}"/>
    <cellStyle name="Notas 2 3 3 4 2 2 2" xfId="27035" xr:uid="{00000000-0005-0000-0000-00003A450000}"/>
    <cellStyle name="Notas 2 3 3 4 2 3" xfId="16523" xr:uid="{00000000-0005-0000-0000-00003B450000}"/>
    <cellStyle name="Notas 2 3 3 4 2 3 2" xfId="31631" xr:uid="{00000000-0005-0000-0000-00003C450000}"/>
    <cellStyle name="Notas 2 3 3 4 2 4" xfId="20724" xr:uid="{00000000-0005-0000-0000-00003D450000}"/>
    <cellStyle name="Notas 2 3 3 4 3" xfId="9361" xr:uid="{00000000-0005-0000-0000-00003E450000}"/>
    <cellStyle name="Notas 2 3 3 4 3 2" xfId="24469" xr:uid="{00000000-0005-0000-0000-00003F450000}"/>
    <cellStyle name="Notas 2 3 3 4 4" xfId="14087" xr:uid="{00000000-0005-0000-0000-000040450000}"/>
    <cellStyle name="Notas 2 3 3 4 4 2" xfId="29195" xr:uid="{00000000-0005-0000-0000-000041450000}"/>
    <cellStyle name="Notas 2 3 3 4 5" xfId="18087" xr:uid="{00000000-0005-0000-0000-000042450000}"/>
    <cellStyle name="Notas 2 3 3 5" xfId="3305" xr:uid="{00000000-0005-0000-0000-000043450000}"/>
    <cellStyle name="Notas 2 3 3 5 2" xfId="5942" xr:uid="{00000000-0005-0000-0000-000044450000}"/>
    <cellStyle name="Notas 2 3 3 5 2 2" xfId="12253" xr:uid="{00000000-0005-0000-0000-000045450000}"/>
    <cellStyle name="Notas 2 3 3 5 2 2 2" xfId="27361" xr:uid="{00000000-0005-0000-0000-000046450000}"/>
    <cellStyle name="Notas 2 3 3 5 2 3" xfId="13550" xr:uid="{00000000-0005-0000-0000-000047450000}"/>
    <cellStyle name="Notas 2 3 3 5 2 3 2" xfId="28658" xr:uid="{00000000-0005-0000-0000-000048450000}"/>
    <cellStyle name="Notas 2 3 3 5 2 4" xfId="21050" xr:uid="{00000000-0005-0000-0000-000049450000}"/>
    <cellStyle name="Notas 2 3 3 5 3" xfId="9687" xr:uid="{00000000-0005-0000-0000-00004A450000}"/>
    <cellStyle name="Notas 2 3 3 5 3 2" xfId="24795" xr:uid="{00000000-0005-0000-0000-00004B450000}"/>
    <cellStyle name="Notas 2 3 3 5 4" xfId="15950" xr:uid="{00000000-0005-0000-0000-00004C450000}"/>
    <cellStyle name="Notas 2 3 3 5 4 2" xfId="31058" xr:uid="{00000000-0005-0000-0000-00004D450000}"/>
    <cellStyle name="Notas 2 3 3 5 5" xfId="18413" xr:uid="{00000000-0005-0000-0000-00004E450000}"/>
    <cellStyle name="Notas 2 3 3 6" xfId="3611" xr:uid="{00000000-0005-0000-0000-00004F450000}"/>
    <cellStyle name="Notas 2 3 3 6 2" xfId="6248" xr:uid="{00000000-0005-0000-0000-000050450000}"/>
    <cellStyle name="Notas 2 3 3 6 2 2" xfId="12559" xr:uid="{00000000-0005-0000-0000-000051450000}"/>
    <cellStyle name="Notas 2 3 3 6 2 2 2" xfId="27667" xr:uid="{00000000-0005-0000-0000-000052450000}"/>
    <cellStyle name="Notas 2 3 3 6 2 3" xfId="15271" xr:uid="{00000000-0005-0000-0000-000053450000}"/>
    <cellStyle name="Notas 2 3 3 6 2 3 2" xfId="30379" xr:uid="{00000000-0005-0000-0000-000054450000}"/>
    <cellStyle name="Notas 2 3 3 6 2 4" xfId="21356" xr:uid="{00000000-0005-0000-0000-000055450000}"/>
    <cellStyle name="Notas 2 3 3 6 3" xfId="9993" xr:uid="{00000000-0005-0000-0000-000056450000}"/>
    <cellStyle name="Notas 2 3 3 6 3 2" xfId="25101" xr:uid="{00000000-0005-0000-0000-000057450000}"/>
    <cellStyle name="Notas 2 3 3 6 4" xfId="14478" xr:uid="{00000000-0005-0000-0000-000058450000}"/>
    <cellStyle name="Notas 2 3 3 6 4 2" xfId="29586" xr:uid="{00000000-0005-0000-0000-000059450000}"/>
    <cellStyle name="Notas 2 3 3 6 5" xfId="18719" xr:uid="{00000000-0005-0000-0000-00005A450000}"/>
    <cellStyle name="Notas 2 3 3 7" xfId="3972" xr:uid="{00000000-0005-0000-0000-00005B450000}"/>
    <cellStyle name="Notas 2 3 3 7 2" xfId="6609" xr:uid="{00000000-0005-0000-0000-00005C450000}"/>
    <cellStyle name="Notas 2 3 3 7 2 2" xfId="12920" xr:uid="{00000000-0005-0000-0000-00005D450000}"/>
    <cellStyle name="Notas 2 3 3 7 2 2 2" xfId="28028" xr:uid="{00000000-0005-0000-0000-00005E450000}"/>
    <cellStyle name="Notas 2 3 3 7 2 3" xfId="16610" xr:uid="{00000000-0005-0000-0000-00005F450000}"/>
    <cellStyle name="Notas 2 3 3 7 2 3 2" xfId="31718" xr:uid="{00000000-0005-0000-0000-000060450000}"/>
    <cellStyle name="Notas 2 3 3 7 2 4" xfId="21717" xr:uid="{00000000-0005-0000-0000-000061450000}"/>
    <cellStyle name="Notas 2 3 3 7 3" xfId="10354" xr:uid="{00000000-0005-0000-0000-000062450000}"/>
    <cellStyle name="Notas 2 3 3 7 3 2" xfId="25462" xr:uid="{00000000-0005-0000-0000-000063450000}"/>
    <cellStyle name="Notas 2 3 3 7 4" xfId="7124" xr:uid="{00000000-0005-0000-0000-000064450000}"/>
    <cellStyle name="Notas 2 3 3 7 4 2" xfId="22232" xr:uid="{00000000-0005-0000-0000-000065450000}"/>
    <cellStyle name="Notas 2 3 3 7 5" xfId="19080" xr:uid="{00000000-0005-0000-0000-000066450000}"/>
    <cellStyle name="Notas 2 3 3 8" xfId="4304" xr:uid="{00000000-0005-0000-0000-000067450000}"/>
    <cellStyle name="Notas 2 3 3 8 2" xfId="6941" xr:uid="{00000000-0005-0000-0000-000068450000}"/>
    <cellStyle name="Notas 2 3 3 8 2 2" xfId="13252" xr:uid="{00000000-0005-0000-0000-000069450000}"/>
    <cellStyle name="Notas 2 3 3 8 2 2 2" xfId="28360" xr:uid="{00000000-0005-0000-0000-00006A450000}"/>
    <cellStyle name="Notas 2 3 3 8 2 3" xfId="16916" xr:uid="{00000000-0005-0000-0000-00006B450000}"/>
    <cellStyle name="Notas 2 3 3 8 2 3 2" xfId="32024" xr:uid="{00000000-0005-0000-0000-00006C450000}"/>
    <cellStyle name="Notas 2 3 3 8 2 4" xfId="22049" xr:uid="{00000000-0005-0000-0000-00006D450000}"/>
    <cellStyle name="Notas 2 3 3 8 3" xfId="10686" xr:uid="{00000000-0005-0000-0000-00006E450000}"/>
    <cellStyle name="Notas 2 3 3 8 3 2" xfId="25794" xr:uid="{00000000-0005-0000-0000-00006F450000}"/>
    <cellStyle name="Notas 2 3 3 8 4" xfId="15263" xr:uid="{00000000-0005-0000-0000-000070450000}"/>
    <cellStyle name="Notas 2 3 3 8 4 2" xfId="30371" xr:uid="{00000000-0005-0000-0000-000071450000}"/>
    <cellStyle name="Notas 2 3 3 8 5" xfId="19412" xr:uid="{00000000-0005-0000-0000-000072450000}"/>
    <cellStyle name="Notas 2 3 3 9" xfId="4537" xr:uid="{00000000-0005-0000-0000-000073450000}"/>
    <cellStyle name="Notas 2 3 3 9 2" xfId="10919" xr:uid="{00000000-0005-0000-0000-000074450000}"/>
    <cellStyle name="Notas 2 3 3 9 2 2" xfId="26027" xr:uid="{00000000-0005-0000-0000-000075450000}"/>
    <cellStyle name="Notas 2 3 3 9 3" xfId="15581" xr:uid="{00000000-0005-0000-0000-000076450000}"/>
    <cellStyle name="Notas 2 3 3 9 3 2" xfId="30689" xr:uid="{00000000-0005-0000-0000-000077450000}"/>
    <cellStyle name="Notas 2 3 3 9 4" xfId="19645" xr:uid="{00000000-0005-0000-0000-000078450000}"/>
    <cellStyle name="Notas 2 3 4" xfId="2110" xr:uid="{00000000-0005-0000-0000-000079450000}"/>
    <cellStyle name="Notas 2 3 4 10" xfId="8608" xr:uid="{00000000-0005-0000-0000-00007A450000}"/>
    <cellStyle name="Notas 2 3 4 10 2" xfId="23716" xr:uid="{00000000-0005-0000-0000-00007B450000}"/>
    <cellStyle name="Notas 2 3 4 11" xfId="14709" xr:uid="{00000000-0005-0000-0000-00007C450000}"/>
    <cellStyle name="Notas 2 3 4 11 2" xfId="29817" xr:uid="{00000000-0005-0000-0000-00007D450000}"/>
    <cellStyle name="Notas 2 3 4 12" xfId="16307" xr:uid="{00000000-0005-0000-0000-00007E450000}"/>
    <cellStyle name="Notas 2 3 4 12 2" xfId="31415" xr:uid="{00000000-0005-0000-0000-00007F450000}"/>
    <cellStyle name="Notas 2 3 4 13" xfId="17335" xr:uid="{00000000-0005-0000-0000-000080450000}"/>
    <cellStyle name="Notas 2 3 4 2" xfId="2600" xr:uid="{00000000-0005-0000-0000-000081450000}"/>
    <cellStyle name="Notas 2 3 4 2 2" xfId="5237" xr:uid="{00000000-0005-0000-0000-000082450000}"/>
    <cellStyle name="Notas 2 3 4 2 2 2" xfId="11601" xr:uid="{00000000-0005-0000-0000-000083450000}"/>
    <cellStyle name="Notas 2 3 4 2 2 2 2" xfId="26709" xr:uid="{00000000-0005-0000-0000-000084450000}"/>
    <cellStyle name="Notas 2 3 4 2 2 3" xfId="7715" xr:uid="{00000000-0005-0000-0000-000085450000}"/>
    <cellStyle name="Notas 2 3 4 2 2 3 2" xfId="22823" xr:uid="{00000000-0005-0000-0000-000086450000}"/>
    <cellStyle name="Notas 2 3 4 2 2 4" xfId="20345" xr:uid="{00000000-0005-0000-0000-000087450000}"/>
    <cellStyle name="Notas 2 3 4 2 3" xfId="9067" xr:uid="{00000000-0005-0000-0000-000088450000}"/>
    <cellStyle name="Notas 2 3 4 2 3 2" xfId="24175" xr:uid="{00000000-0005-0000-0000-000089450000}"/>
    <cellStyle name="Notas 2 3 4 2 4" xfId="7847" xr:uid="{00000000-0005-0000-0000-00008A450000}"/>
    <cellStyle name="Notas 2 3 4 2 4 2" xfId="22955" xr:uid="{00000000-0005-0000-0000-00008B450000}"/>
    <cellStyle name="Notas 2 3 4 2 5" xfId="15781" xr:uid="{00000000-0005-0000-0000-00008C450000}"/>
    <cellStyle name="Notas 2 3 4 2 5 2" xfId="30889" xr:uid="{00000000-0005-0000-0000-00008D450000}"/>
    <cellStyle name="Notas 2 3 4 2 6" xfId="17708" xr:uid="{00000000-0005-0000-0000-00008E450000}"/>
    <cellStyle name="Notas 2 3 4 3" xfId="2865" xr:uid="{00000000-0005-0000-0000-00008F450000}"/>
    <cellStyle name="Notas 2 3 4 3 2" xfId="5502" xr:uid="{00000000-0005-0000-0000-000090450000}"/>
    <cellStyle name="Notas 2 3 4 3 2 2" xfId="7933" xr:uid="{00000000-0005-0000-0000-000091450000}"/>
    <cellStyle name="Notas 2 3 4 3 2 2 2" xfId="23041" xr:uid="{00000000-0005-0000-0000-000092450000}"/>
    <cellStyle name="Notas 2 3 4 3 2 3" xfId="20610" xr:uid="{00000000-0005-0000-0000-000093450000}"/>
    <cellStyle name="Notas 2 3 4 3 3" xfId="16268" xr:uid="{00000000-0005-0000-0000-000094450000}"/>
    <cellStyle name="Notas 2 3 4 3 3 2" xfId="31376" xr:uid="{00000000-0005-0000-0000-000095450000}"/>
    <cellStyle name="Notas 2 3 4 3 4" xfId="17973" xr:uid="{00000000-0005-0000-0000-000096450000}"/>
    <cellStyle name="Notas 2 3 4 4" xfId="3168" xr:uid="{00000000-0005-0000-0000-000097450000}"/>
    <cellStyle name="Notas 2 3 4 4 2" xfId="5805" xr:uid="{00000000-0005-0000-0000-000098450000}"/>
    <cellStyle name="Notas 2 3 4 4 2 2" xfId="12116" xr:uid="{00000000-0005-0000-0000-000099450000}"/>
    <cellStyle name="Notas 2 3 4 4 2 2 2" xfId="27224" xr:uid="{00000000-0005-0000-0000-00009A450000}"/>
    <cellStyle name="Notas 2 3 4 4 2 3" xfId="14705" xr:uid="{00000000-0005-0000-0000-00009B450000}"/>
    <cellStyle name="Notas 2 3 4 4 2 3 2" xfId="29813" xr:uid="{00000000-0005-0000-0000-00009C450000}"/>
    <cellStyle name="Notas 2 3 4 4 2 4" xfId="20913" xr:uid="{00000000-0005-0000-0000-00009D450000}"/>
    <cellStyle name="Notas 2 3 4 4 3" xfId="9550" xr:uid="{00000000-0005-0000-0000-00009E450000}"/>
    <cellStyle name="Notas 2 3 4 4 3 2" xfId="24658" xr:uid="{00000000-0005-0000-0000-00009F450000}"/>
    <cellStyle name="Notas 2 3 4 4 4" xfId="15048" xr:uid="{00000000-0005-0000-0000-0000A0450000}"/>
    <cellStyle name="Notas 2 3 4 4 4 2" xfId="30156" xr:uid="{00000000-0005-0000-0000-0000A1450000}"/>
    <cellStyle name="Notas 2 3 4 4 5" xfId="18276" xr:uid="{00000000-0005-0000-0000-0000A2450000}"/>
    <cellStyle name="Notas 2 3 4 5" xfId="3494" xr:uid="{00000000-0005-0000-0000-0000A3450000}"/>
    <cellStyle name="Notas 2 3 4 5 2" xfId="6131" xr:uid="{00000000-0005-0000-0000-0000A4450000}"/>
    <cellStyle name="Notas 2 3 4 5 2 2" xfId="12442" xr:uid="{00000000-0005-0000-0000-0000A5450000}"/>
    <cellStyle name="Notas 2 3 4 5 2 2 2" xfId="27550" xr:uid="{00000000-0005-0000-0000-0000A6450000}"/>
    <cellStyle name="Notas 2 3 4 5 2 3" xfId="14664" xr:uid="{00000000-0005-0000-0000-0000A7450000}"/>
    <cellStyle name="Notas 2 3 4 5 2 3 2" xfId="29772" xr:uid="{00000000-0005-0000-0000-0000A8450000}"/>
    <cellStyle name="Notas 2 3 4 5 2 4" xfId="21239" xr:uid="{00000000-0005-0000-0000-0000A9450000}"/>
    <cellStyle name="Notas 2 3 4 5 3" xfId="9876" xr:uid="{00000000-0005-0000-0000-0000AA450000}"/>
    <cellStyle name="Notas 2 3 4 5 3 2" xfId="24984" xr:uid="{00000000-0005-0000-0000-0000AB450000}"/>
    <cellStyle name="Notas 2 3 4 5 4" xfId="14237" xr:uid="{00000000-0005-0000-0000-0000AC450000}"/>
    <cellStyle name="Notas 2 3 4 5 4 2" xfId="29345" xr:uid="{00000000-0005-0000-0000-0000AD450000}"/>
    <cellStyle name="Notas 2 3 4 5 5" xfId="18602" xr:uid="{00000000-0005-0000-0000-0000AE450000}"/>
    <cellStyle name="Notas 2 3 4 6" xfId="3800" xr:uid="{00000000-0005-0000-0000-0000AF450000}"/>
    <cellStyle name="Notas 2 3 4 6 2" xfId="6437" xr:uid="{00000000-0005-0000-0000-0000B0450000}"/>
    <cellStyle name="Notas 2 3 4 6 2 2" xfId="12748" xr:uid="{00000000-0005-0000-0000-0000B1450000}"/>
    <cellStyle name="Notas 2 3 4 6 2 2 2" xfId="27856" xr:uid="{00000000-0005-0000-0000-0000B2450000}"/>
    <cellStyle name="Notas 2 3 4 6 2 3" xfId="7199" xr:uid="{00000000-0005-0000-0000-0000B3450000}"/>
    <cellStyle name="Notas 2 3 4 6 2 3 2" xfId="22307" xr:uid="{00000000-0005-0000-0000-0000B4450000}"/>
    <cellStyle name="Notas 2 3 4 6 2 4" xfId="21545" xr:uid="{00000000-0005-0000-0000-0000B5450000}"/>
    <cellStyle name="Notas 2 3 4 6 3" xfId="10182" xr:uid="{00000000-0005-0000-0000-0000B6450000}"/>
    <cellStyle name="Notas 2 3 4 6 3 2" xfId="25290" xr:uid="{00000000-0005-0000-0000-0000B7450000}"/>
    <cellStyle name="Notas 2 3 4 6 4" xfId="14661" xr:uid="{00000000-0005-0000-0000-0000B8450000}"/>
    <cellStyle name="Notas 2 3 4 6 4 2" xfId="29769" xr:uid="{00000000-0005-0000-0000-0000B9450000}"/>
    <cellStyle name="Notas 2 3 4 6 5" xfId="18908" xr:uid="{00000000-0005-0000-0000-0000BA450000}"/>
    <cellStyle name="Notas 2 3 4 7" xfId="4182" xr:uid="{00000000-0005-0000-0000-0000BB450000}"/>
    <cellStyle name="Notas 2 3 4 7 2" xfId="6819" xr:uid="{00000000-0005-0000-0000-0000BC450000}"/>
    <cellStyle name="Notas 2 3 4 7 2 2" xfId="13130" xr:uid="{00000000-0005-0000-0000-0000BD450000}"/>
    <cellStyle name="Notas 2 3 4 7 2 2 2" xfId="28238" xr:uid="{00000000-0005-0000-0000-0000BE450000}"/>
    <cellStyle name="Notas 2 3 4 7 2 3" xfId="16799" xr:uid="{00000000-0005-0000-0000-0000BF450000}"/>
    <cellStyle name="Notas 2 3 4 7 2 3 2" xfId="31907" xr:uid="{00000000-0005-0000-0000-0000C0450000}"/>
    <cellStyle name="Notas 2 3 4 7 2 4" xfId="21927" xr:uid="{00000000-0005-0000-0000-0000C1450000}"/>
    <cellStyle name="Notas 2 3 4 7 3" xfId="10564" xr:uid="{00000000-0005-0000-0000-0000C2450000}"/>
    <cellStyle name="Notas 2 3 4 7 3 2" xfId="25672" xr:uid="{00000000-0005-0000-0000-0000C3450000}"/>
    <cellStyle name="Notas 2 3 4 7 4" xfId="7532" xr:uid="{00000000-0005-0000-0000-0000C4450000}"/>
    <cellStyle name="Notas 2 3 4 7 4 2" xfId="22640" xr:uid="{00000000-0005-0000-0000-0000C5450000}"/>
    <cellStyle name="Notas 2 3 4 7 5" xfId="19290" xr:uid="{00000000-0005-0000-0000-0000C6450000}"/>
    <cellStyle name="Notas 2 3 4 8" xfId="4389" xr:uid="{00000000-0005-0000-0000-0000C7450000}"/>
    <cellStyle name="Notas 2 3 4 8 2" xfId="7026" xr:uid="{00000000-0005-0000-0000-0000C8450000}"/>
    <cellStyle name="Notas 2 3 4 8 2 2" xfId="13337" xr:uid="{00000000-0005-0000-0000-0000C9450000}"/>
    <cellStyle name="Notas 2 3 4 8 2 2 2" xfId="28445" xr:uid="{00000000-0005-0000-0000-0000CA450000}"/>
    <cellStyle name="Notas 2 3 4 8 2 3" xfId="17001" xr:uid="{00000000-0005-0000-0000-0000CB450000}"/>
    <cellStyle name="Notas 2 3 4 8 2 3 2" xfId="32109" xr:uid="{00000000-0005-0000-0000-0000CC450000}"/>
    <cellStyle name="Notas 2 3 4 8 2 4" xfId="22134" xr:uid="{00000000-0005-0000-0000-0000CD450000}"/>
    <cellStyle name="Notas 2 3 4 8 3" xfId="10771" xr:uid="{00000000-0005-0000-0000-0000CE450000}"/>
    <cellStyle name="Notas 2 3 4 8 3 2" xfId="25879" xr:uid="{00000000-0005-0000-0000-0000CF450000}"/>
    <cellStyle name="Notas 2 3 4 8 4" xfId="13642" xr:uid="{00000000-0005-0000-0000-0000D0450000}"/>
    <cellStyle name="Notas 2 3 4 8 4 2" xfId="28750" xr:uid="{00000000-0005-0000-0000-0000D1450000}"/>
    <cellStyle name="Notas 2 3 4 8 5" xfId="19497" xr:uid="{00000000-0005-0000-0000-0000D2450000}"/>
    <cellStyle name="Notas 2 3 4 9" xfId="4747" xr:uid="{00000000-0005-0000-0000-0000D3450000}"/>
    <cellStyle name="Notas 2 3 4 9 2" xfId="11129" xr:uid="{00000000-0005-0000-0000-0000D4450000}"/>
    <cellStyle name="Notas 2 3 4 9 2 2" xfId="26237" xr:uid="{00000000-0005-0000-0000-0000D5450000}"/>
    <cellStyle name="Notas 2 3 4 9 3" xfId="13357" xr:uid="{00000000-0005-0000-0000-0000D6450000}"/>
    <cellStyle name="Notas 2 3 4 9 3 2" xfId="28465" xr:uid="{00000000-0005-0000-0000-0000D7450000}"/>
    <cellStyle name="Notas 2 3 4 9 4" xfId="19855" xr:uid="{00000000-0005-0000-0000-0000D8450000}"/>
    <cellStyle name="Notas 2 3 5" xfId="2014" xr:uid="{00000000-0005-0000-0000-0000D9450000}"/>
    <cellStyle name="Notas 2 3 5 10" xfId="15080" xr:uid="{00000000-0005-0000-0000-0000DA450000}"/>
    <cellStyle name="Notas 2 3 5 10 2" xfId="30188" xr:uid="{00000000-0005-0000-0000-0000DB450000}"/>
    <cellStyle name="Notas 2 3 5 11" xfId="8703" xr:uid="{00000000-0005-0000-0000-0000DC450000}"/>
    <cellStyle name="Notas 2 3 5 11 2" xfId="23811" xr:uid="{00000000-0005-0000-0000-0000DD450000}"/>
    <cellStyle name="Notas 2 3 5 12" xfId="17239" xr:uid="{00000000-0005-0000-0000-0000DE450000}"/>
    <cellStyle name="Notas 2 3 5 2" xfId="2776" xr:uid="{00000000-0005-0000-0000-0000DF450000}"/>
    <cellStyle name="Notas 2 3 5 2 2" xfId="5413" xr:uid="{00000000-0005-0000-0000-0000E0450000}"/>
    <cellStyle name="Notas 2 3 5 2 2 2" xfId="15440" xr:uid="{00000000-0005-0000-0000-0000E1450000}"/>
    <cellStyle name="Notas 2 3 5 2 2 2 2" xfId="30548" xr:uid="{00000000-0005-0000-0000-0000E2450000}"/>
    <cellStyle name="Notas 2 3 5 2 2 3" xfId="20521" xr:uid="{00000000-0005-0000-0000-0000E3450000}"/>
    <cellStyle name="Notas 2 3 5 2 3" xfId="7664" xr:uid="{00000000-0005-0000-0000-0000E4450000}"/>
    <cellStyle name="Notas 2 3 5 2 3 2" xfId="22772" xr:uid="{00000000-0005-0000-0000-0000E5450000}"/>
    <cellStyle name="Notas 2 3 5 2 4" xfId="17884" xr:uid="{00000000-0005-0000-0000-0000E6450000}"/>
    <cellStyle name="Notas 2 3 5 3" xfId="3079" xr:uid="{00000000-0005-0000-0000-0000E7450000}"/>
    <cellStyle name="Notas 2 3 5 3 2" xfId="5716" xr:uid="{00000000-0005-0000-0000-0000E8450000}"/>
    <cellStyle name="Notas 2 3 5 3 2 2" xfId="12027" xr:uid="{00000000-0005-0000-0000-0000E9450000}"/>
    <cellStyle name="Notas 2 3 5 3 2 2 2" xfId="27135" xr:uid="{00000000-0005-0000-0000-0000EA450000}"/>
    <cellStyle name="Notas 2 3 5 3 2 3" xfId="7069" xr:uid="{00000000-0005-0000-0000-0000EB450000}"/>
    <cellStyle name="Notas 2 3 5 3 2 3 2" xfId="22177" xr:uid="{00000000-0005-0000-0000-0000EC450000}"/>
    <cellStyle name="Notas 2 3 5 3 2 4" xfId="20824" xr:uid="{00000000-0005-0000-0000-0000ED450000}"/>
    <cellStyle name="Notas 2 3 5 3 3" xfId="9461" xr:uid="{00000000-0005-0000-0000-0000EE450000}"/>
    <cellStyle name="Notas 2 3 5 3 3 2" xfId="24569" xr:uid="{00000000-0005-0000-0000-0000EF450000}"/>
    <cellStyle name="Notas 2 3 5 3 4" xfId="7334" xr:uid="{00000000-0005-0000-0000-0000F0450000}"/>
    <cellStyle name="Notas 2 3 5 3 4 2" xfId="22442" xr:uid="{00000000-0005-0000-0000-0000F1450000}"/>
    <cellStyle name="Notas 2 3 5 3 5" xfId="18187" xr:uid="{00000000-0005-0000-0000-0000F2450000}"/>
    <cellStyle name="Notas 2 3 5 4" xfId="3405" xr:uid="{00000000-0005-0000-0000-0000F3450000}"/>
    <cellStyle name="Notas 2 3 5 4 2" xfId="6042" xr:uid="{00000000-0005-0000-0000-0000F4450000}"/>
    <cellStyle name="Notas 2 3 5 4 2 2" xfId="12353" xr:uid="{00000000-0005-0000-0000-0000F5450000}"/>
    <cellStyle name="Notas 2 3 5 4 2 2 2" xfId="27461" xr:uid="{00000000-0005-0000-0000-0000F6450000}"/>
    <cellStyle name="Notas 2 3 5 4 2 3" xfId="7684" xr:uid="{00000000-0005-0000-0000-0000F7450000}"/>
    <cellStyle name="Notas 2 3 5 4 2 3 2" xfId="22792" xr:uid="{00000000-0005-0000-0000-0000F8450000}"/>
    <cellStyle name="Notas 2 3 5 4 2 4" xfId="21150" xr:uid="{00000000-0005-0000-0000-0000F9450000}"/>
    <cellStyle name="Notas 2 3 5 4 3" xfId="9787" xr:uid="{00000000-0005-0000-0000-0000FA450000}"/>
    <cellStyle name="Notas 2 3 5 4 3 2" xfId="24895" xr:uid="{00000000-0005-0000-0000-0000FB450000}"/>
    <cellStyle name="Notas 2 3 5 4 4" xfId="13691" xr:uid="{00000000-0005-0000-0000-0000FC450000}"/>
    <cellStyle name="Notas 2 3 5 4 4 2" xfId="28799" xr:uid="{00000000-0005-0000-0000-0000FD450000}"/>
    <cellStyle name="Notas 2 3 5 4 5" xfId="18513" xr:uid="{00000000-0005-0000-0000-0000FE450000}"/>
    <cellStyle name="Notas 2 3 5 5" xfId="3711" xr:uid="{00000000-0005-0000-0000-0000FF450000}"/>
    <cellStyle name="Notas 2 3 5 5 2" xfId="6348" xr:uid="{00000000-0005-0000-0000-000000460000}"/>
    <cellStyle name="Notas 2 3 5 5 2 2" xfId="12659" xr:uid="{00000000-0005-0000-0000-000001460000}"/>
    <cellStyle name="Notas 2 3 5 5 2 2 2" xfId="27767" xr:uid="{00000000-0005-0000-0000-000002460000}"/>
    <cellStyle name="Notas 2 3 5 5 2 3" xfId="16501" xr:uid="{00000000-0005-0000-0000-000003460000}"/>
    <cellStyle name="Notas 2 3 5 5 2 3 2" xfId="31609" xr:uid="{00000000-0005-0000-0000-000004460000}"/>
    <cellStyle name="Notas 2 3 5 5 2 4" xfId="21456" xr:uid="{00000000-0005-0000-0000-000005460000}"/>
    <cellStyle name="Notas 2 3 5 5 3" xfId="10093" xr:uid="{00000000-0005-0000-0000-000006460000}"/>
    <cellStyle name="Notas 2 3 5 5 3 2" xfId="25201" xr:uid="{00000000-0005-0000-0000-000007460000}"/>
    <cellStyle name="Notas 2 3 5 5 4" xfId="14200" xr:uid="{00000000-0005-0000-0000-000008460000}"/>
    <cellStyle name="Notas 2 3 5 5 4 2" xfId="29308" xr:uid="{00000000-0005-0000-0000-000009460000}"/>
    <cellStyle name="Notas 2 3 5 5 5" xfId="18819" xr:uid="{00000000-0005-0000-0000-00000A460000}"/>
    <cellStyle name="Notas 2 3 5 6" xfId="4086" xr:uid="{00000000-0005-0000-0000-00000B460000}"/>
    <cellStyle name="Notas 2 3 5 6 2" xfId="6723" xr:uid="{00000000-0005-0000-0000-00000C460000}"/>
    <cellStyle name="Notas 2 3 5 6 2 2" xfId="13034" xr:uid="{00000000-0005-0000-0000-00000D460000}"/>
    <cellStyle name="Notas 2 3 5 6 2 2 2" xfId="28142" xr:uid="{00000000-0005-0000-0000-00000E460000}"/>
    <cellStyle name="Notas 2 3 5 6 2 3" xfId="16710" xr:uid="{00000000-0005-0000-0000-00000F460000}"/>
    <cellStyle name="Notas 2 3 5 6 2 3 2" xfId="31818" xr:uid="{00000000-0005-0000-0000-000010460000}"/>
    <cellStyle name="Notas 2 3 5 6 2 4" xfId="21831" xr:uid="{00000000-0005-0000-0000-000011460000}"/>
    <cellStyle name="Notas 2 3 5 6 3" xfId="10468" xr:uid="{00000000-0005-0000-0000-000012460000}"/>
    <cellStyle name="Notas 2 3 5 6 3 2" xfId="25576" xr:uid="{00000000-0005-0000-0000-000013460000}"/>
    <cellStyle name="Notas 2 3 5 6 4" xfId="7589" xr:uid="{00000000-0005-0000-0000-000014460000}"/>
    <cellStyle name="Notas 2 3 5 6 4 2" xfId="22697" xr:uid="{00000000-0005-0000-0000-000015460000}"/>
    <cellStyle name="Notas 2 3 5 6 5" xfId="19194" xr:uid="{00000000-0005-0000-0000-000016460000}"/>
    <cellStyle name="Notas 2 3 5 7" xfId="4368" xr:uid="{00000000-0005-0000-0000-000017460000}"/>
    <cellStyle name="Notas 2 3 5 7 2" xfId="7005" xr:uid="{00000000-0005-0000-0000-000018460000}"/>
    <cellStyle name="Notas 2 3 5 7 2 2" xfId="13316" xr:uid="{00000000-0005-0000-0000-000019460000}"/>
    <cellStyle name="Notas 2 3 5 7 2 2 2" xfId="28424" xr:uid="{00000000-0005-0000-0000-00001A460000}"/>
    <cellStyle name="Notas 2 3 5 7 2 3" xfId="16980" xr:uid="{00000000-0005-0000-0000-00001B460000}"/>
    <cellStyle name="Notas 2 3 5 7 2 3 2" xfId="32088" xr:uid="{00000000-0005-0000-0000-00001C460000}"/>
    <cellStyle name="Notas 2 3 5 7 2 4" xfId="22113" xr:uid="{00000000-0005-0000-0000-00001D460000}"/>
    <cellStyle name="Notas 2 3 5 7 3" xfId="10750" xr:uid="{00000000-0005-0000-0000-00001E460000}"/>
    <cellStyle name="Notas 2 3 5 7 3 2" xfId="25858" xr:uid="{00000000-0005-0000-0000-00001F460000}"/>
    <cellStyle name="Notas 2 3 5 7 4" xfId="11817" xr:uid="{00000000-0005-0000-0000-000020460000}"/>
    <cellStyle name="Notas 2 3 5 7 4 2" xfId="26925" xr:uid="{00000000-0005-0000-0000-000021460000}"/>
    <cellStyle name="Notas 2 3 5 7 5" xfId="19476" xr:uid="{00000000-0005-0000-0000-000022460000}"/>
    <cellStyle name="Notas 2 3 5 8" xfId="4651" xr:uid="{00000000-0005-0000-0000-000023460000}"/>
    <cellStyle name="Notas 2 3 5 8 2" xfId="11033" xr:uid="{00000000-0005-0000-0000-000024460000}"/>
    <cellStyle name="Notas 2 3 5 8 2 2" xfId="26141" xr:uid="{00000000-0005-0000-0000-000025460000}"/>
    <cellStyle name="Notas 2 3 5 8 3" xfId="8254" xr:uid="{00000000-0005-0000-0000-000026460000}"/>
    <cellStyle name="Notas 2 3 5 8 3 2" xfId="23362" xr:uid="{00000000-0005-0000-0000-000027460000}"/>
    <cellStyle name="Notas 2 3 5 8 4" xfId="19759" xr:uid="{00000000-0005-0000-0000-000028460000}"/>
    <cellStyle name="Notas 2 3 5 9" xfId="8512" xr:uid="{00000000-0005-0000-0000-000029460000}"/>
    <cellStyle name="Notas 2 3 5 9 2" xfId="23620" xr:uid="{00000000-0005-0000-0000-00002A460000}"/>
    <cellStyle name="Notas 2 4" xfId="1461" xr:uid="{00000000-0005-0000-0000-00002B460000}"/>
    <cellStyle name="Notas 2 4 2" xfId="1916" xr:uid="{00000000-0005-0000-0000-00002C460000}"/>
    <cellStyle name="Notas 2 4 2 10" xfId="16113" xr:uid="{00000000-0005-0000-0000-00002D460000}"/>
    <cellStyle name="Notas 2 4 2 10 2" xfId="31221" xr:uid="{00000000-0005-0000-0000-00002E460000}"/>
    <cellStyle name="Notas 2 4 2 11" xfId="16402" xr:uid="{00000000-0005-0000-0000-00002F460000}"/>
    <cellStyle name="Notas 2 4 2 11 2" xfId="31510" xr:uid="{00000000-0005-0000-0000-000030460000}"/>
    <cellStyle name="Notas 2 4 2 12" xfId="17141" xr:uid="{00000000-0005-0000-0000-000031460000}"/>
    <cellStyle name="Notas 2 4 2 2" xfId="2476" xr:uid="{00000000-0005-0000-0000-000032460000}"/>
    <cellStyle name="Notas 2 4 2 2 2" xfId="5113" xr:uid="{00000000-0005-0000-0000-000033460000}"/>
    <cellStyle name="Notas 2 4 2 2 2 2" xfId="11477" xr:uid="{00000000-0005-0000-0000-000034460000}"/>
    <cellStyle name="Notas 2 4 2 2 2 2 2" xfId="26585" xr:uid="{00000000-0005-0000-0000-000035460000}"/>
    <cellStyle name="Notas 2 4 2 2 2 3" xfId="13368" xr:uid="{00000000-0005-0000-0000-000036460000}"/>
    <cellStyle name="Notas 2 4 2 2 2 3 2" xfId="28476" xr:uid="{00000000-0005-0000-0000-000037460000}"/>
    <cellStyle name="Notas 2 4 2 2 2 4" xfId="20221" xr:uid="{00000000-0005-0000-0000-000038460000}"/>
    <cellStyle name="Notas 2 4 2 2 3" xfId="8943" xr:uid="{00000000-0005-0000-0000-000039460000}"/>
    <cellStyle name="Notas 2 4 2 2 3 2" xfId="24051" xr:uid="{00000000-0005-0000-0000-00003A460000}"/>
    <cellStyle name="Notas 2 4 2 3" xfId="2692" xr:uid="{00000000-0005-0000-0000-00003B460000}"/>
    <cellStyle name="Notas 2 4 2 3 2" xfId="5329" xr:uid="{00000000-0005-0000-0000-00003C460000}"/>
    <cellStyle name="Notas 2 4 2 3 2 2" xfId="16201" xr:uid="{00000000-0005-0000-0000-00003D460000}"/>
    <cellStyle name="Notas 2 4 2 3 2 2 2" xfId="31309" xr:uid="{00000000-0005-0000-0000-00003E460000}"/>
    <cellStyle name="Notas 2 4 2 3 2 3" xfId="20437" xr:uid="{00000000-0005-0000-0000-00003F460000}"/>
    <cellStyle name="Notas 2 4 2 3 3" xfId="11231" xr:uid="{00000000-0005-0000-0000-000040460000}"/>
    <cellStyle name="Notas 2 4 2 3 3 2" xfId="26339" xr:uid="{00000000-0005-0000-0000-000041460000}"/>
    <cellStyle name="Notas 2 4 2 3 4" xfId="17800" xr:uid="{00000000-0005-0000-0000-000042460000}"/>
    <cellStyle name="Notas 2 4 2 4" xfId="2995" xr:uid="{00000000-0005-0000-0000-000043460000}"/>
    <cellStyle name="Notas 2 4 2 4 2" xfId="5632" xr:uid="{00000000-0005-0000-0000-000044460000}"/>
    <cellStyle name="Notas 2 4 2 4 2 2" xfId="11943" xr:uid="{00000000-0005-0000-0000-000045460000}"/>
    <cellStyle name="Notas 2 4 2 4 2 2 2" xfId="27051" xr:uid="{00000000-0005-0000-0000-000046460000}"/>
    <cellStyle name="Notas 2 4 2 4 2 3" xfId="7688" xr:uid="{00000000-0005-0000-0000-000047460000}"/>
    <cellStyle name="Notas 2 4 2 4 2 3 2" xfId="22796" xr:uid="{00000000-0005-0000-0000-000048460000}"/>
    <cellStyle name="Notas 2 4 2 4 2 4" xfId="20740" xr:uid="{00000000-0005-0000-0000-000049460000}"/>
    <cellStyle name="Notas 2 4 2 4 3" xfId="9377" xr:uid="{00000000-0005-0000-0000-00004A460000}"/>
    <cellStyle name="Notas 2 4 2 4 3 2" xfId="24485" xr:uid="{00000000-0005-0000-0000-00004B460000}"/>
    <cellStyle name="Notas 2 4 2 4 4" xfId="14909" xr:uid="{00000000-0005-0000-0000-00004C460000}"/>
    <cellStyle name="Notas 2 4 2 4 4 2" xfId="30017" xr:uid="{00000000-0005-0000-0000-00004D460000}"/>
    <cellStyle name="Notas 2 4 2 4 5" xfId="18103" xr:uid="{00000000-0005-0000-0000-00004E460000}"/>
    <cellStyle name="Notas 2 4 2 5" xfId="3321" xr:uid="{00000000-0005-0000-0000-00004F460000}"/>
    <cellStyle name="Notas 2 4 2 5 2" xfId="5958" xr:uid="{00000000-0005-0000-0000-000050460000}"/>
    <cellStyle name="Notas 2 4 2 5 2 2" xfId="12269" xr:uid="{00000000-0005-0000-0000-000051460000}"/>
    <cellStyle name="Notas 2 4 2 5 2 2 2" xfId="27377" xr:uid="{00000000-0005-0000-0000-000052460000}"/>
    <cellStyle name="Notas 2 4 2 5 2 3" xfId="14507" xr:uid="{00000000-0005-0000-0000-000053460000}"/>
    <cellStyle name="Notas 2 4 2 5 2 3 2" xfId="29615" xr:uid="{00000000-0005-0000-0000-000054460000}"/>
    <cellStyle name="Notas 2 4 2 5 2 4" xfId="21066" xr:uid="{00000000-0005-0000-0000-000055460000}"/>
    <cellStyle name="Notas 2 4 2 5 3" xfId="9703" xr:uid="{00000000-0005-0000-0000-000056460000}"/>
    <cellStyle name="Notas 2 4 2 5 3 2" xfId="24811" xr:uid="{00000000-0005-0000-0000-000057460000}"/>
    <cellStyle name="Notas 2 4 2 5 4" xfId="14076" xr:uid="{00000000-0005-0000-0000-000058460000}"/>
    <cellStyle name="Notas 2 4 2 5 4 2" xfId="29184" xr:uid="{00000000-0005-0000-0000-000059460000}"/>
    <cellStyle name="Notas 2 4 2 5 5" xfId="18429" xr:uid="{00000000-0005-0000-0000-00005A460000}"/>
    <cellStyle name="Notas 2 4 2 6" xfId="3627" xr:uid="{00000000-0005-0000-0000-00005B460000}"/>
    <cellStyle name="Notas 2 4 2 6 2" xfId="6264" xr:uid="{00000000-0005-0000-0000-00005C460000}"/>
    <cellStyle name="Notas 2 4 2 6 2 2" xfId="12575" xr:uid="{00000000-0005-0000-0000-00005D460000}"/>
    <cellStyle name="Notas 2 4 2 6 2 2 2" xfId="27683" xr:uid="{00000000-0005-0000-0000-00005E460000}"/>
    <cellStyle name="Notas 2 4 2 6 2 3" xfId="14448" xr:uid="{00000000-0005-0000-0000-00005F460000}"/>
    <cellStyle name="Notas 2 4 2 6 2 3 2" xfId="29556" xr:uid="{00000000-0005-0000-0000-000060460000}"/>
    <cellStyle name="Notas 2 4 2 6 2 4" xfId="21372" xr:uid="{00000000-0005-0000-0000-000061460000}"/>
    <cellStyle name="Notas 2 4 2 6 3" xfId="10009" xr:uid="{00000000-0005-0000-0000-000062460000}"/>
    <cellStyle name="Notas 2 4 2 6 3 2" xfId="25117" xr:uid="{00000000-0005-0000-0000-000063460000}"/>
    <cellStyle name="Notas 2 4 2 6 4" xfId="7676" xr:uid="{00000000-0005-0000-0000-000064460000}"/>
    <cellStyle name="Notas 2 4 2 6 4 2" xfId="22784" xr:uid="{00000000-0005-0000-0000-000065460000}"/>
    <cellStyle name="Notas 2 4 2 6 5" xfId="18735" xr:uid="{00000000-0005-0000-0000-000066460000}"/>
    <cellStyle name="Notas 2 4 2 7" xfId="3988" xr:uid="{00000000-0005-0000-0000-000067460000}"/>
    <cellStyle name="Notas 2 4 2 7 2" xfId="6625" xr:uid="{00000000-0005-0000-0000-000068460000}"/>
    <cellStyle name="Notas 2 4 2 7 2 2" xfId="12936" xr:uid="{00000000-0005-0000-0000-000069460000}"/>
    <cellStyle name="Notas 2 4 2 7 2 2 2" xfId="28044" xr:uid="{00000000-0005-0000-0000-00006A460000}"/>
    <cellStyle name="Notas 2 4 2 7 2 3" xfId="16626" xr:uid="{00000000-0005-0000-0000-00006B460000}"/>
    <cellStyle name="Notas 2 4 2 7 2 3 2" xfId="31734" xr:uid="{00000000-0005-0000-0000-00006C460000}"/>
    <cellStyle name="Notas 2 4 2 7 2 4" xfId="21733" xr:uid="{00000000-0005-0000-0000-00006D460000}"/>
    <cellStyle name="Notas 2 4 2 7 3" xfId="10370" xr:uid="{00000000-0005-0000-0000-00006E460000}"/>
    <cellStyle name="Notas 2 4 2 7 3 2" xfId="25478" xr:uid="{00000000-0005-0000-0000-00006F460000}"/>
    <cellStyle name="Notas 2 4 2 7 4" xfId="15088" xr:uid="{00000000-0005-0000-0000-000070460000}"/>
    <cellStyle name="Notas 2 4 2 7 4 2" xfId="30196" xr:uid="{00000000-0005-0000-0000-000071460000}"/>
    <cellStyle name="Notas 2 4 2 7 5" xfId="19096" xr:uid="{00000000-0005-0000-0000-000072460000}"/>
    <cellStyle name="Notas 2 4 2 8" xfId="4553" xr:uid="{00000000-0005-0000-0000-000073460000}"/>
    <cellStyle name="Notas 2 4 2 8 2" xfId="10935" xr:uid="{00000000-0005-0000-0000-000074460000}"/>
    <cellStyle name="Notas 2 4 2 8 2 2" xfId="26043" xr:uid="{00000000-0005-0000-0000-000075460000}"/>
    <cellStyle name="Notas 2 4 2 8 3" xfId="13761" xr:uid="{00000000-0005-0000-0000-000076460000}"/>
    <cellStyle name="Notas 2 4 2 8 3 2" xfId="28869" xr:uid="{00000000-0005-0000-0000-000077460000}"/>
    <cellStyle name="Notas 2 4 2 8 4" xfId="19661" xr:uid="{00000000-0005-0000-0000-000078460000}"/>
    <cellStyle name="Notas 2 4 2 9" xfId="8417" xr:uid="{00000000-0005-0000-0000-000079460000}"/>
    <cellStyle name="Notas 2 4 2 9 2" xfId="23525" xr:uid="{00000000-0005-0000-0000-00007A460000}"/>
    <cellStyle name="Notas 2 4 3" xfId="1901" xr:uid="{00000000-0005-0000-0000-00007B460000}"/>
    <cellStyle name="Notas 2 4 3 10" xfId="8402" xr:uid="{00000000-0005-0000-0000-00007C460000}"/>
    <cellStyle name="Notas 2 4 3 10 2" xfId="23510" xr:uid="{00000000-0005-0000-0000-00007D460000}"/>
    <cellStyle name="Notas 2 4 3 11" xfId="15017" xr:uid="{00000000-0005-0000-0000-00007E460000}"/>
    <cellStyle name="Notas 2 4 3 11 2" xfId="30125" xr:uid="{00000000-0005-0000-0000-00007F460000}"/>
    <cellStyle name="Notas 2 4 3 12" xfId="14037" xr:uid="{00000000-0005-0000-0000-000080460000}"/>
    <cellStyle name="Notas 2 4 3 12 2" xfId="29145" xr:uid="{00000000-0005-0000-0000-000081460000}"/>
    <cellStyle name="Notas 2 4 3 13" xfId="17126" xr:uid="{00000000-0005-0000-0000-000082460000}"/>
    <cellStyle name="Notas 2 4 3 2" xfId="2461" xr:uid="{00000000-0005-0000-0000-000083460000}"/>
    <cellStyle name="Notas 2 4 3 2 2" xfId="5098" xr:uid="{00000000-0005-0000-0000-000084460000}"/>
    <cellStyle name="Notas 2 4 3 2 2 2" xfId="11462" xr:uid="{00000000-0005-0000-0000-000085460000}"/>
    <cellStyle name="Notas 2 4 3 2 2 2 2" xfId="26570" xr:uid="{00000000-0005-0000-0000-000086460000}"/>
    <cellStyle name="Notas 2 4 3 2 2 3" xfId="13534" xr:uid="{00000000-0005-0000-0000-000087460000}"/>
    <cellStyle name="Notas 2 4 3 2 2 3 2" xfId="28642" xr:uid="{00000000-0005-0000-0000-000088460000}"/>
    <cellStyle name="Notas 2 4 3 2 2 4" xfId="20206" xr:uid="{00000000-0005-0000-0000-000089460000}"/>
    <cellStyle name="Notas 2 4 3 2 3" xfId="8928" xr:uid="{00000000-0005-0000-0000-00008A460000}"/>
    <cellStyle name="Notas 2 4 3 2 3 2" xfId="24036" xr:uid="{00000000-0005-0000-0000-00008B460000}"/>
    <cellStyle name="Notas 2 4 3 2 4" xfId="7809" xr:uid="{00000000-0005-0000-0000-00008C460000}"/>
    <cellStyle name="Notas 2 4 3 2 4 2" xfId="22917" xr:uid="{00000000-0005-0000-0000-00008D460000}"/>
    <cellStyle name="Notas 2 4 3 2 5" xfId="7280" xr:uid="{00000000-0005-0000-0000-00008E460000}"/>
    <cellStyle name="Notas 2 4 3 2 5 2" xfId="22388" xr:uid="{00000000-0005-0000-0000-00008F460000}"/>
    <cellStyle name="Notas 2 4 3 2 6" xfId="17635" xr:uid="{00000000-0005-0000-0000-000090460000}"/>
    <cellStyle name="Notas 2 4 3 3" xfId="2677" xr:uid="{00000000-0005-0000-0000-000091460000}"/>
    <cellStyle name="Notas 2 4 3 3 2" xfId="5314" xr:uid="{00000000-0005-0000-0000-000092460000}"/>
    <cellStyle name="Notas 2 4 3 3 2 2" xfId="8719" xr:uid="{00000000-0005-0000-0000-000093460000}"/>
    <cellStyle name="Notas 2 4 3 3 2 2 2" xfId="23827" xr:uid="{00000000-0005-0000-0000-000094460000}"/>
    <cellStyle name="Notas 2 4 3 3 2 3" xfId="20422" xr:uid="{00000000-0005-0000-0000-000095460000}"/>
    <cellStyle name="Notas 2 4 3 3 3" xfId="7765" xr:uid="{00000000-0005-0000-0000-000096460000}"/>
    <cellStyle name="Notas 2 4 3 3 3 2" xfId="22873" xr:uid="{00000000-0005-0000-0000-000097460000}"/>
    <cellStyle name="Notas 2 4 3 3 4" xfId="17785" xr:uid="{00000000-0005-0000-0000-000098460000}"/>
    <cellStyle name="Notas 2 4 3 4" xfId="2980" xr:uid="{00000000-0005-0000-0000-000099460000}"/>
    <cellStyle name="Notas 2 4 3 4 2" xfId="5617" xr:uid="{00000000-0005-0000-0000-00009A460000}"/>
    <cellStyle name="Notas 2 4 3 4 2 2" xfId="11928" xr:uid="{00000000-0005-0000-0000-00009B460000}"/>
    <cellStyle name="Notas 2 4 3 4 2 2 2" xfId="27036" xr:uid="{00000000-0005-0000-0000-00009C460000}"/>
    <cellStyle name="Notas 2 4 3 4 2 3" xfId="14257" xr:uid="{00000000-0005-0000-0000-00009D460000}"/>
    <cellStyle name="Notas 2 4 3 4 2 3 2" xfId="29365" xr:uid="{00000000-0005-0000-0000-00009E460000}"/>
    <cellStyle name="Notas 2 4 3 4 2 4" xfId="20725" xr:uid="{00000000-0005-0000-0000-00009F460000}"/>
    <cellStyle name="Notas 2 4 3 4 3" xfId="9362" xr:uid="{00000000-0005-0000-0000-0000A0460000}"/>
    <cellStyle name="Notas 2 4 3 4 3 2" xfId="24470" xr:uid="{00000000-0005-0000-0000-0000A1460000}"/>
    <cellStyle name="Notas 2 4 3 4 4" xfId="11787" xr:uid="{00000000-0005-0000-0000-0000A2460000}"/>
    <cellStyle name="Notas 2 4 3 4 4 2" xfId="26895" xr:uid="{00000000-0005-0000-0000-0000A3460000}"/>
    <cellStyle name="Notas 2 4 3 4 5" xfId="18088" xr:uid="{00000000-0005-0000-0000-0000A4460000}"/>
    <cellStyle name="Notas 2 4 3 5" xfId="3306" xr:uid="{00000000-0005-0000-0000-0000A5460000}"/>
    <cellStyle name="Notas 2 4 3 5 2" xfId="5943" xr:uid="{00000000-0005-0000-0000-0000A6460000}"/>
    <cellStyle name="Notas 2 4 3 5 2 2" xfId="12254" xr:uid="{00000000-0005-0000-0000-0000A7460000}"/>
    <cellStyle name="Notas 2 4 3 5 2 2 2" xfId="27362" xr:uid="{00000000-0005-0000-0000-0000A8460000}"/>
    <cellStyle name="Notas 2 4 3 5 2 3" xfId="13906" xr:uid="{00000000-0005-0000-0000-0000A9460000}"/>
    <cellStyle name="Notas 2 4 3 5 2 3 2" xfId="29014" xr:uid="{00000000-0005-0000-0000-0000AA460000}"/>
    <cellStyle name="Notas 2 4 3 5 2 4" xfId="21051" xr:uid="{00000000-0005-0000-0000-0000AB460000}"/>
    <cellStyle name="Notas 2 4 3 5 3" xfId="9688" xr:uid="{00000000-0005-0000-0000-0000AC460000}"/>
    <cellStyle name="Notas 2 4 3 5 3 2" xfId="24796" xr:uid="{00000000-0005-0000-0000-0000AD460000}"/>
    <cellStyle name="Notas 2 4 3 5 4" xfId="15883" xr:uid="{00000000-0005-0000-0000-0000AE460000}"/>
    <cellStyle name="Notas 2 4 3 5 4 2" xfId="30991" xr:uid="{00000000-0005-0000-0000-0000AF460000}"/>
    <cellStyle name="Notas 2 4 3 5 5" xfId="18414" xr:uid="{00000000-0005-0000-0000-0000B0460000}"/>
    <cellStyle name="Notas 2 4 3 6" xfId="3612" xr:uid="{00000000-0005-0000-0000-0000B1460000}"/>
    <cellStyle name="Notas 2 4 3 6 2" xfId="6249" xr:uid="{00000000-0005-0000-0000-0000B2460000}"/>
    <cellStyle name="Notas 2 4 3 6 2 2" xfId="12560" xr:uid="{00000000-0005-0000-0000-0000B3460000}"/>
    <cellStyle name="Notas 2 4 3 6 2 2 2" xfId="27668" xr:uid="{00000000-0005-0000-0000-0000B4460000}"/>
    <cellStyle name="Notas 2 4 3 6 2 3" xfId="16390" xr:uid="{00000000-0005-0000-0000-0000B5460000}"/>
    <cellStyle name="Notas 2 4 3 6 2 3 2" xfId="31498" xr:uid="{00000000-0005-0000-0000-0000B6460000}"/>
    <cellStyle name="Notas 2 4 3 6 2 4" xfId="21357" xr:uid="{00000000-0005-0000-0000-0000B7460000}"/>
    <cellStyle name="Notas 2 4 3 6 3" xfId="9994" xr:uid="{00000000-0005-0000-0000-0000B8460000}"/>
    <cellStyle name="Notas 2 4 3 6 3 2" xfId="25102" xr:uid="{00000000-0005-0000-0000-0000B9460000}"/>
    <cellStyle name="Notas 2 4 3 6 4" xfId="7632" xr:uid="{00000000-0005-0000-0000-0000BA460000}"/>
    <cellStyle name="Notas 2 4 3 6 4 2" xfId="22740" xr:uid="{00000000-0005-0000-0000-0000BB460000}"/>
    <cellStyle name="Notas 2 4 3 6 5" xfId="18720" xr:uid="{00000000-0005-0000-0000-0000BC460000}"/>
    <cellStyle name="Notas 2 4 3 7" xfId="3973" xr:uid="{00000000-0005-0000-0000-0000BD460000}"/>
    <cellStyle name="Notas 2 4 3 7 2" xfId="6610" xr:uid="{00000000-0005-0000-0000-0000BE460000}"/>
    <cellStyle name="Notas 2 4 3 7 2 2" xfId="12921" xr:uid="{00000000-0005-0000-0000-0000BF460000}"/>
    <cellStyle name="Notas 2 4 3 7 2 2 2" xfId="28029" xr:uid="{00000000-0005-0000-0000-0000C0460000}"/>
    <cellStyle name="Notas 2 4 3 7 2 3" xfId="16611" xr:uid="{00000000-0005-0000-0000-0000C1460000}"/>
    <cellStyle name="Notas 2 4 3 7 2 3 2" xfId="31719" xr:uid="{00000000-0005-0000-0000-0000C2460000}"/>
    <cellStyle name="Notas 2 4 3 7 2 4" xfId="21718" xr:uid="{00000000-0005-0000-0000-0000C3460000}"/>
    <cellStyle name="Notas 2 4 3 7 3" xfId="10355" xr:uid="{00000000-0005-0000-0000-0000C4460000}"/>
    <cellStyle name="Notas 2 4 3 7 3 2" xfId="25463" xr:uid="{00000000-0005-0000-0000-0000C5460000}"/>
    <cellStyle name="Notas 2 4 3 7 4" xfId="7932" xr:uid="{00000000-0005-0000-0000-0000C6460000}"/>
    <cellStyle name="Notas 2 4 3 7 4 2" xfId="23040" xr:uid="{00000000-0005-0000-0000-0000C7460000}"/>
    <cellStyle name="Notas 2 4 3 7 5" xfId="19081" xr:uid="{00000000-0005-0000-0000-0000C8460000}"/>
    <cellStyle name="Notas 2 4 3 8" xfId="4305" xr:uid="{00000000-0005-0000-0000-0000C9460000}"/>
    <cellStyle name="Notas 2 4 3 8 2" xfId="6942" xr:uid="{00000000-0005-0000-0000-0000CA460000}"/>
    <cellStyle name="Notas 2 4 3 8 2 2" xfId="13253" xr:uid="{00000000-0005-0000-0000-0000CB460000}"/>
    <cellStyle name="Notas 2 4 3 8 2 2 2" xfId="28361" xr:uid="{00000000-0005-0000-0000-0000CC460000}"/>
    <cellStyle name="Notas 2 4 3 8 2 3" xfId="16917" xr:uid="{00000000-0005-0000-0000-0000CD460000}"/>
    <cellStyle name="Notas 2 4 3 8 2 3 2" xfId="32025" xr:uid="{00000000-0005-0000-0000-0000CE460000}"/>
    <cellStyle name="Notas 2 4 3 8 2 4" xfId="22050" xr:uid="{00000000-0005-0000-0000-0000CF460000}"/>
    <cellStyle name="Notas 2 4 3 8 3" xfId="10687" xr:uid="{00000000-0005-0000-0000-0000D0460000}"/>
    <cellStyle name="Notas 2 4 3 8 3 2" xfId="25795" xr:uid="{00000000-0005-0000-0000-0000D1460000}"/>
    <cellStyle name="Notas 2 4 3 8 4" xfId="15957" xr:uid="{00000000-0005-0000-0000-0000D2460000}"/>
    <cellStyle name="Notas 2 4 3 8 4 2" xfId="31065" xr:uid="{00000000-0005-0000-0000-0000D3460000}"/>
    <cellStyle name="Notas 2 4 3 8 5" xfId="19413" xr:uid="{00000000-0005-0000-0000-0000D4460000}"/>
    <cellStyle name="Notas 2 4 3 9" xfId="4538" xr:uid="{00000000-0005-0000-0000-0000D5460000}"/>
    <cellStyle name="Notas 2 4 3 9 2" xfId="10920" xr:uid="{00000000-0005-0000-0000-0000D6460000}"/>
    <cellStyle name="Notas 2 4 3 9 2 2" xfId="26028" xr:uid="{00000000-0005-0000-0000-0000D7460000}"/>
    <cellStyle name="Notas 2 4 3 9 3" xfId="9195" xr:uid="{00000000-0005-0000-0000-0000D8460000}"/>
    <cellStyle name="Notas 2 4 3 9 3 2" xfId="24303" xr:uid="{00000000-0005-0000-0000-0000D9460000}"/>
    <cellStyle name="Notas 2 4 3 9 4" xfId="19646" xr:uid="{00000000-0005-0000-0000-0000DA460000}"/>
    <cellStyle name="Notas 2 4 4" xfId="2111" xr:uid="{00000000-0005-0000-0000-0000DB460000}"/>
    <cellStyle name="Notas 2 4 4 10" xfId="8609" xr:uid="{00000000-0005-0000-0000-0000DC460000}"/>
    <cellStyle name="Notas 2 4 4 10 2" xfId="23717" xr:uid="{00000000-0005-0000-0000-0000DD460000}"/>
    <cellStyle name="Notas 2 4 4 11" xfId="15090" xr:uid="{00000000-0005-0000-0000-0000DE460000}"/>
    <cellStyle name="Notas 2 4 4 11 2" xfId="30198" xr:uid="{00000000-0005-0000-0000-0000DF460000}"/>
    <cellStyle name="Notas 2 4 4 12" xfId="14114" xr:uid="{00000000-0005-0000-0000-0000E0460000}"/>
    <cellStyle name="Notas 2 4 4 12 2" xfId="29222" xr:uid="{00000000-0005-0000-0000-0000E1460000}"/>
    <cellStyle name="Notas 2 4 4 13" xfId="17336" xr:uid="{00000000-0005-0000-0000-0000E2460000}"/>
    <cellStyle name="Notas 2 4 4 2" xfId="2601" xr:uid="{00000000-0005-0000-0000-0000E3460000}"/>
    <cellStyle name="Notas 2 4 4 2 2" xfId="5238" xr:uid="{00000000-0005-0000-0000-0000E4460000}"/>
    <cellStyle name="Notas 2 4 4 2 2 2" xfId="11602" xr:uid="{00000000-0005-0000-0000-0000E5460000}"/>
    <cellStyle name="Notas 2 4 4 2 2 2 2" xfId="26710" xr:uid="{00000000-0005-0000-0000-0000E6460000}"/>
    <cellStyle name="Notas 2 4 4 2 2 3" xfId="14674" xr:uid="{00000000-0005-0000-0000-0000E7460000}"/>
    <cellStyle name="Notas 2 4 4 2 2 3 2" xfId="29782" xr:uid="{00000000-0005-0000-0000-0000E8460000}"/>
    <cellStyle name="Notas 2 4 4 2 2 4" xfId="20346" xr:uid="{00000000-0005-0000-0000-0000E9460000}"/>
    <cellStyle name="Notas 2 4 4 2 3" xfId="9068" xr:uid="{00000000-0005-0000-0000-0000EA460000}"/>
    <cellStyle name="Notas 2 4 4 2 3 2" xfId="24176" xr:uid="{00000000-0005-0000-0000-0000EB460000}"/>
    <cellStyle name="Notas 2 4 4 2 4" xfId="11218" xr:uid="{00000000-0005-0000-0000-0000EC460000}"/>
    <cellStyle name="Notas 2 4 4 2 4 2" xfId="26326" xr:uid="{00000000-0005-0000-0000-0000ED460000}"/>
    <cellStyle name="Notas 2 4 4 2 5" xfId="15969" xr:uid="{00000000-0005-0000-0000-0000EE460000}"/>
    <cellStyle name="Notas 2 4 4 2 5 2" xfId="31077" xr:uid="{00000000-0005-0000-0000-0000EF460000}"/>
    <cellStyle name="Notas 2 4 4 2 6" xfId="17709" xr:uid="{00000000-0005-0000-0000-0000F0460000}"/>
    <cellStyle name="Notas 2 4 4 3" xfId="2866" xr:uid="{00000000-0005-0000-0000-0000F1460000}"/>
    <cellStyle name="Notas 2 4 4 3 2" xfId="5503" xr:uid="{00000000-0005-0000-0000-0000F2460000}"/>
    <cellStyle name="Notas 2 4 4 3 2 2" xfId="7996" xr:uid="{00000000-0005-0000-0000-0000F3460000}"/>
    <cellStyle name="Notas 2 4 4 3 2 2 2" xfId="23104" xr:uid="{00000000-0005-0000-0000-0000F4460000}"/>
    <cellStyle name="Notas 2 4 4 3 2 3" xfId="20611" xr:uid="{00000000-0005-0000-0000-0000F5460000}"/>
    <cellStyle name="Notas 2 4 4 3 3" xfId="7157" xr:uid="{00000000-0005-0000-0000-0000F6460000}"/>
    <cellStyle name="Notas 2 4 4 3 3 2" xfId="22265" xr:uid="{00000000-0005-0000-0000-0000F7460000}"/>
    <cellStyle name="Notas 2 4 4 3 4" xfId="17974" xr:uid="{00000000-0005-0000-0000-0000F8460000}"/>
    <cellStyle name="Notas 2 4 4 4" xfId="3169" xr:uid="{00000000-0005-0000-0000-0000F9460000}"/>
    <cellStyle name="Notas 2 4 4 4 2" xfId="5806" xr:uid="{00000000-0005-0000-0000-0000FA460000}"/>
    <cellStyle name="Notas 2 4 4 4 2 2" xfId="12117" xr:uid="{00000000-0005-0000-0000-0000FB460000}"/>
    <cellStyle name="Notas 2 4 4 4 2 2 2" xfId="27225" xr:uid="{00000000-0005-0000-0000-0000FC460000}"/>
    <cellStyle name="Notas 2 4 4 4 2 3" xfId="7245" xr:uid="{00000000-0005-0000-0000-0000FD460000}"/>
    <cellStyle name="Notas 2 4 4 4 2 3 2" xfId="22353" xr:uid="{00000000-0005-0000-0000-0000FE460000}"/>
    <cellStyle name="Notas 2 4 4 4 2 4" xfId="20914" xr:uid="{00000000-0005-0000-0000-0000FF460000}"/>
    <cellStyle name="Notas 2 4 4 4 3" xfId="9551" xr:uid="{00000000-0005-0000-0000-000000470000}"/>
    <cellStyle name="Notas 2 4 4 4 3 2" xfId="24659" xr:uid="{00000000-0005-0000-0000-000001470000}"/>
    <cellStyle name="Notas 2 4 4 4 4" xfId="16526" xr:uid="{00000000-0005-0000-0000-000002470000}"/>
    <cellStyle name="Notas 2 4 4 4 4 2" xfId="31634" xr:uid="{00000000-0005-0000-0000-000003470000}"/>
    <cellStyle name="Notas 2 4 4 4 5" xfId="18277" xr:uid="{00000000-0005-0000-0000-000004470000}"/>
    <cellStyle name="Notas 2 4 4 5" xfId="3495" xr:uid="{00000000-0005-0000-0000-000005470000}"/>
    <cellStyle name="Notas 2 4 4 5 2" xfId="6132" xr:uid="{00000000-0005-0000-0000-000006470000}"/>
    <cellStyle name="Notas 2 4 4 5 2 2" xfId="12443" xr:uid="{00000000-0005-0000-0000-000007470000}"/>
    <cellStyle name="Notas 2 4 4 5 2 2 2" xfId="27551" xr:uid="{00000000-0005-0000-0000-000008470000}"/>
    <cellStyle name="Notas 2 4 4 5 2 3" xfId="13866" xr:uid="{00000000-0005-0000-0000-000009470000}"/>
    <cellStyle name="Notas 2 4 4 5 2 3 2" xfId="28974" xr:uid="{00000000-0005-0000-0000-00000A470000}"/>
    <cellStyle name="Notas 2 4 4 5 2 4" xfId="21240" xr:uid="{00000000-0005-0000-0000-00000B470000}"/>
    <cellStyle name="Notas 2 4 4 5 3" xfId="9877" xr:uid="{00000000-0005-0000-0000-00000C470000}"/>
    <cellStyle name="Notas 2 4 4 5 3 2" xfId="24985" xr:uid="{00000000-0005-0000-0000-00000D470000}"/>
    <cellStyle name="Notas 2 4 4 5 4" xfId="16378" xr:uid="{00000000-0005-0000-0000-00000E470000}"/>
    <cellStyle name="Notas 2 4 4 5 4 2" xfId="31486" xr:uid="{00000000-0005-0000-0000-00000F470000}"/>
    <cellStyle name="Notas 2 4 4 5 5" xfId="18603" xr:uid="{00000000-0005-0000-0000-000010470000}"/>
    <cellStyle name="Notas 2 4 4 6" xfId="3801" xr:uid="{00000000-0005-0000-0000-000011470000}"/>
    <cellStyle name="Notas 2 4 4 6 2" xfId="6438" xr:uid="{00000000-0005-0000-0000-000012470000}"/>
    <cellStyle name="Notas 2 4 4 6 2 2" xfId="12749" xr:uid="{00000000-0005-0000-0000-000013470000}"/>
    <cellStyle name="Notas 2 4 4 6 2 2 2" xfId="27857" xr:uid="{00000000-0005-0000-0000-000014470000}"/>
    <cellStyle name="Notas 2 4 4 6 2 3" xfId="14029" xr:uid="{00000000-0005-0000-0000-000015470000}"/>
    <cellStyle name="Notas 2 4 4 6 2 3 2" xfId="29137" xr:uid="{00000000-0005-0000-0000-000016470000}"/>
    <cellStyle name="Notas 2 4 4 6 2 4" xfId="21546" xr:uid="{00000000-0005-0000-0000-000017470000}"/>
    <cellStyle name="Notas 2 4 4 6 3" xfId="10183" xr:uid="{00000000-0005-0000-0000-000018470000}"/>
    <cellStyle name="Notas 2 4 4 6 3 2" xfId="25291" xr:uid="{00000000-0005-0000-0000-000019470000}"/>
    <cellStyle name="Notas 2 4 4 6 4" xfId="14117" xr:uid="{00000000-0005-0000-0000-00001A470000}"/>
    <cellStyle name="Notas 2 4 4 6 4 2" xfId="29225" xr:uid="{00000000-0005-0000-0000-00001B470000}"/>
    <cellStyle name="Notas 2 4 4 6 5" xfId="18909" xr:uid="{00000000-0005-0000-0000-00001C470000}"/>
    <cellStyle name="Notas 2 4 4 7" xfId="4183" xr:uid="{00000000-0005-0000-0000-00001D470000}"/>
    <cellStyle name="Notas 2 4 4 7 2" xfId="6820" xr:uid="{00000000-0005-0000-0000-00001E470000}"/>
    <cellStyle name="Notas 2 4 4 7 2 2" xfId="13131" xr:uid="{00000000-0005-0000-0000-00001F470000}"/>
    <cellStyle name="Notas 2 4 4 7 2 2 2" xfId="28239" xr:uid="{00000000-0005-0000-0000-000020470000}"/>
    <cellStyle name="Notas 2 4 4 7 2 3" xfId="16800" xr:uid="{00000000-0005-0000-0000-000021470000}"/>
    <cellStyle name="Notas 2 4 4 7 2 3 2" xfId="31908" xr:uid="{00000000-0005-0000-0000-000022470000}"/>
    <cellStyle name="Notas 2 4 4 7 2 4" xfId="21928" xr:uid="{00000000-0005-0000-0000-000023470000}"/>
    <cellStyle name="Notas 2 4 4 7 3" xfId="10565" xr:uid="{00000000-0005-0000-0000-000024470000}"/>
    <cellStyle name="Notas 2 4 4 7 3 2" xfId="25673" xr:uid="{00000000-0005-0000-0000-000025470000}"/>
    <cellStyle name="Notas 2 4 4 7 4" xfId="13615" xr:uid="{00000000-0005-0000-0000-000026470000}"/>
    <cellStyle name="Notas 2 4 4 7 4 2" xfId="28723" xr:uid="{00000000-0005-0000-0000-000027470000}"/>
    <cellStyle name="Notas 2 4 4 7 5" xfId="19291" xr:uid="{00000000-0005-0000-0000-000028470000}"/>
    <cellStyle name="Notas 2 4 4 8" xfId="4390" xr:uid="{00000000-0005-0000-0000-000029470000}"/>
    <cellStyle name="Notas 2 4 4 8 2" xfId="7027" xr:uid="{00000000-0005-0000-0000-00002A470000}"/>
    <cellStyle name="Notas 2 4 4 8 2 2" xfId="13338" xr:uid="{00000000-0005-0000-0000-00002B470000}"/>
    <cellStyle name="Notas 2 4 4 8 2 2 2" xfId="28446" xr:uid="{00000000-0005-0000-0000-00002C470000}"/>
    <cellStyle name="Notas 2 4 4 8 2 3" xfId="17002" xr:uid="{00000000-0005-0000-0000-00002D470000}"/>
    <cellStyle name="Notas 2 4 4 8 2 3 2" xfId="32110" xr:uid="{00000000-0005-0000-0000-00002E470000}"/>
    <cellStyle name="Notas 2 4 4 8 2 4" xfId="22135" xr:uid="{00000000-0005-0000-0000-00002F470000}"/>
    <cellStyle name="Notas 2 4 4 8 3" xfId="10772" xr:uid="{00000000-0005-0000-0000-000030470000}"/>
    <cellStyle name="Notas 2 4 4 8 3 2" xfId="25880" xr:uid="{00000000-0005-0000-0000-000031470000}"/>
    <cellStyle name="Notas 2 4 4 8 4" xfId="7335" xr:uid="{00000000-0005-0000-0000-000032470000}"/>
    <cellStyle name="Notas 2 4 4 8 4 2" xfId="22443" xr:uid="{00000000-0005-0000-0000-000033470000}"/>
    <cellStyle name="Notas 2 4 4 8 5" xfId="19498" xr:uid="{00000000-0005-0000-0000-000034470000}"/>
    <cellStyle name="Notas 2 4 4 9" xfId="4748" xr:uid="{00000000-0005-0000-0000-000035470000}"/>
    <cellStyle name="Notas 2 4 4 9 2" xfId="11130" xr:uid="{00000000-0005-0000-0000-000036470000}"/>
    <cellStyle name="Notas 2 4 4 9 2 2" xfId="26238" xr:uid="{00000000-0005-0000-0000-000037470000}"/>
    <cellStyle name="Notas 2 4 4 9 3" xfId="13591" xr:uid="{00000000-0005-0000-0000-000038470000}"/>
    <cellStyle name="Notas 2 4 4 9 3 2" xfId="28699" xr:uid="{00000000-0005-0000-0000-000039470000}"/>
    <cellStyle name="Notas 2 4 4 9 4" xfId="19856" xr:uid="{00000000-0005-0000-0000-00003A470000}"/>
    <cellStyle name="Notas 2 4 5" xfId="2013" xr:uid="{00000000-0005-0000-0000-00003B470000}"/>
    <cellStyle name="Notas 2 4 5 10" xfId="13664" xr:uid="{00000000-0005-0000-0000-00003C470000}"/>
    <cellStyle name="Notas 2 4 5 10 2" xfId="28772" xr:uid="{00000000-0005-0000-0000-00003D470000}"/>
    <cellStyle name="Notas 2 4 5 11" xfId="7872" xr:uid="{00000000-0005-0000-0000-00003E470000}"/>
    <cellStyle name="Notas 2 4 5 11 2" xfId="22980" xr:uid="{00000000-0005-0000-0000-00003F470000}"/>
    <cellStyle name="Notas 2 4 5 12" xfId="17238" xr:uid="{00000000-0005-0000-0000-000040470000}"/>
    <cellStyle name="Notas 2 4 5 2" xfId="2775" xr:uid="{00000000-0005-0000-0000-000041470000}"/>
    <cellStyle name="Notas 2 4 5 2 2" xfId="5412" xr:uid="{00000000-0005-0000-0000-000042470000}"/>
    <cellStyle name="Notas 2 4 5 2 2 2" xfId="13354" xr:uid="{00000000-0005-0000-0000-000043470000}"/>
    <cellStyle name="Notas 2 4 5 2 2 2 2" xfId="28462" xr:uid="{00000000-0005-0000-0000-000044470000}"/>
    <cellStyle name="Notas 2 4 5 2 2 3" xfId="20520" xr:uid="{00000000-0005-0000-0000-000045470000}"/>
    <cellStyle name="Notas 2 4 5 2 3" xfId="16282" xr:uid="{00000000-0005-0000-0000-000046470000}"/>
    <cellStyle name="Notas 2 4 5 2 3 2" xfId="31390" xr:uid="{00000000-0005-0000-0000-000047470000}"/>
    <cellStyle name="Notas 2 4 5 2 4" xfId="17883" xr:uid="{00000000-0005-0000-0000-000048470000}"/>
    <cellStyle name="Notas 2 4 5 3" xfId="3078" xr:uid="{00000000-0005-0000-0000-000049470000}"/>
    <cellStyle name="Notas 2 4 5 3 2" xfId="5715" xr:uid="{00000000-0005-0000-0000-00004A470000}"/>
    <cellStyle name="Notas 2 4 5 3 2 2" xfId="12026" xr:uid="{00000000-0005-0000-0000-00004B470000}"/>
    <cellStyle name="Notas 2 4 5 3 2 2 2" xfId="27134" xr:uid="{00000000-0005-0000-0000-00004C470000}"/>
    <cellStyle name="Notas 2 4 5 3 2 3" xfId="16425" xr:uid="{00000000-0005-0000-0000-00004D470000}"/>
    <cellStyle name="Notas 2 4 5 3 2 3 2" xfId="31533" xr:uid="{00000000-0005-0000-0000-00004E470000}"/>
    <cellStyle name="Notas 2 4 5 3 2 4" xfId="20823" xr:uid="{00000000-0005-0000-0000-00004F470000}"/>
    <cellStyle name="Notas 2 4 5 3 3" xfId="9460" xr:uid="{00000000-0005-0000-0000-000050470000}"/>
    <cellStyle name="Notas 2 4 5 3 3 2" xfId="24568" xr:uid="{00000000-0005-0000-0000-000051470000}"/>
    <cellStyle name="Notas 2 4 5 3 4" xfId="7730" xr:uid="{00000000-0005-0000-0000-000052470000}"/>
    <cellStyle name="Notas 2 4 5 3 4 2" xfId="22838" xr:uid="{00000000-0005-0000-0000-000053470000}"/>
    <cellStyle name="Notas 2 4 5 3 5" xfId="18186" xr:uid="{00000000-0005-0000-0000-000054470000}"/>
    <cellStyle name="Notas 2 4 5 4" xfId="3404" xr:uid="{00000000-0005-0000-0000-000055470000}"/>
    <cellStyle name="Notas 2 4 5 4 2" xfId="6041" xr:uid="{00000000-0005-0000-0000-000056470000}"/>
    <cellStyle name="Notas 2 4 5 4 2 2" xfId="12352" xr:uid="{00000000-0005-0000-0000-000057470000}"/>
    <cellStyle name="Notas 2 4 5 4 2 2 2" xfId="27460" xr:uid="{00000000-0005-0000-0000-000058470000}"/>
    <cellStyle name="Notas 2 4 5 4 2 3" xfId="13363" xr:uid="{00000000-0005-0000-0000-000059470000}"/>
    <cellStyle name="Notas 2 4 5 4 2 3 2" xfId="28471" xr:uid="{00000000-0005-0000-0000-00005A470000}"/>
    <cellStyle name="Notas 2 4 5 4 2 4" xfId="21149" xr:uid="{00000000-0005-0000-0000-00005B470000}"/>
    <cellStyle name="Notas 2 4 5 4 3" xfId="9786" xr:uid="{00000000-0005-0000-0000-00005C470000}"/>
    <cellStyle name="Notas 2 4 5 4 3 2" xfId="24894" xr:uid="{00000000-0005-0000-0000-00005D470000}"/>
    <cellStyle name="Notas 2 4 5 4 4" xfId="15100" xr:uid="{00000000-0005-0000-0000-00005E470000}"/>
    <cellStyle name="Notas 2 4 5 4 4 2" xfId="30208" xr:uid="{00000000-0005-0000-0000-00005F470000}"/>
    <cellStyle name="Notas 2 4 5 4 5" xfId="18512" xr:uid="{00000000-0005-0000-0000-000060470000}"/>
    <cellStyle name="Notas 2 4 5 5" xfId="3710" xr:uid="{00000000-0005-0000-0000-000061470000}"/>
    <cellStyle name="Notas 2 4 5 5 2" xfId="6347" xr:uid="{00000000-0005-0000-0000-000062470000}"/>
    <cellStyle name="Notas 2 4 5 5 2 2" xfId="12658" xr:uid="{00000000-0005-0000-0000-000063470000}"/>
    <cellStyle name="Notas 2 4 5 5 2 2 2" xfId="27766" xr:uid="{00000000-0005-0000-0000-000064470000}"/>
    <cellStyle name="Notas 2 4 5 5 2 3" xfId="7455" xr:uid="{00000000-0005-0000-0000-000065470000}"/>
    <cellStyle name="Notas 2 4 5 5 2 3 2" xfId="22563" xr:uid="{00000000-0005-0000-0000-000066470000}"/>
    <cellStyle name="Notas 2 4 5 5 2 4" xfId="21455" xr:uid="{00000000-0005-0000-0000-000067470000}"/>
    <cellStyle name="Notas 2 4 5 5 3" xfId="10092" xr:uid="{00000000-0005-0000-0000-000068470000}"/>
    <cellStyle name="Notas 2 4 5 5 3 2" xfId="25200" xr:uid="{00000000-0005-0000-0000-000069470000}"/>
    <cellStyle name="Notas 2 4 5 5 4" xfId="16437" xr:uid="{00000000-0005-0000-0000-00006A470000}"/>
    <cellStyle name="Notas 2 4 5 5 4 2" xfId="31545" xr:uid="{00000000-0005-0000-0000-00006B470000}"/>
    <cellStyle name="Notas 2 4 5 5 5" xfId="18818" xr:uid="{00000000-0005-0000-0000-00006C470000}"/>
    <cellStyle name="Notas 2 4 5 6" xfId="4085" xr:uid="{00000000-0005-0000-0000-00006D470000}"/>
    <cellStyle name="Notas 2 4 5 6 2" xfId="6722" xr:uid="{00000000-0005-0000-0000-00006E470000}"/>
    <cellStyle name="Notas 2 4 5 6 2 2" xfId="13033" xr:uid="{00000000-0005-0000-0000-00006F470000}"/>
    <cellStyle name="Notas 2 4 5 6 2 2 2" xfId="28141" xr:uid="{00000000-0005-0000-0000-000070470000}"/>
    <cellStyle name="Notas 2 4 5 6 2 3" xfId="16709" xr:uid="{00000000-0005-0000-0000-000071470000}"/>
    <cellStyle name="Notas 2 4 5 6 2 3 2" xfId="31817" xr:uid="{00000000-0005-0000-0000-000072470000}"/>
    <cellStyle name="Notas 2 4 5 6 2 4" xfId="21830" xr:uid="{00000000-0005-0000-0000-000073470000}"/>
    <cellStyle name="Notas 2 4 5 6 3" xfId="10467" xr:uid="{00000000-0005-0000-0000-000074470000}"/>
    <cellStyle name="Notas 2 4 5 6 3 2" xfId="25575" xr:uid="{00000000-0005-0000-0000-000075470000}"/>
    <cellStyle name="Notas 2 4 5 6 4" xfId="7863" xr:uid="{00000000-0005-0000-0000-000076470000}"/>
    <cellStyle name="Notas 2 4 5 6 4 2" xfId="22971" xr:uid="{00000000-0005-0000-0000-000077470000}"/>
    <cellStyle name="Notas 2 4 5 6 5" xfId="19193" xr:uid="{00000000-0005-0000-0000-000078470000}"/>
    <cellStyle name="Notas 2 4 5 7" xfId="4367" xr:uid="{00000000-0005-0000-0000-000079470000}"/>
    <cellStyle name="Notas 2 4 5 7 2" xfId="7004" xr:uid="{00000000-0005-0000-0000-00007A470000}"/>
    <cellStyle name="Notas 2 4 5 7 2 2" xfId="13315" xr:uid="{00000000-0005-0000-0000-00007B470000}"/>
    <cellStyle name="Notas 2 4 5 7 2 2 2" xfId="28423" xr:uid="{00000000-0005-0000-0000-00007C470000}"/>
    <cellStyle name="Notas 2 4 5 7 2 3" xfId="16979" xr:uid="{00000000-0005-0000-0000-00007D470000}"/>
    <cellStyle name="Notas 2 4 5 7 2 3 2" xfId="32087" xr:uid="{00000000-0005-0000-0000-00007E470000}"/>
    <cellStyle name="Notas 2 4 5 7 2 4" xfId="22112" xr:uid="{00000000-0005-0000-0000-00007F470000}"/>
    <cellStyle name="Notas 2 4 5 7 3" xfId="10749" xr:uid="{00000000-0005-0000-0000-000080470000}"/>
    <cellStyle name="Notas 2 4 5 7 3 2" xfId="25857" xr:uid="{00000000-0005-0000-0000-000081470000}"/>
    <cellStyle name="Notas 2 4 5 7 4" xfId="13552" xr:uid="{00000000-0005-0000-0000-000082470000}"/>
    <cellStyle name="Notas 2 4 5 7 4 2" xfId="28660" xr:uid="{00000000-0005-0000-0000-000083470000}"/>
    <cellStyle name="Notas 2 4 5 7 5" xfId="19475" xr:uid="{00000000-0005-0000-0000-000084470000}"/>
    <cellStyle name="Notas 2 4 5 8" xfId="4650" xr:uid="{00000000-0005-0000-0000-000085470000}"/>
    <cellStyle name="Notas 2 4 5 8 2" xfId="11032" xr:uid="{00000000-0005-0000-0000-000086470000}"/>
    <cellStyle name="Notas 2 4 5 8 2 2" xfId="26140" xr:uid="{00000000-0005-0000-0000-000087470000}"/>
    <cellStyle name="Notas 2 4 5 8 3" xfId="15051" xr:uid="{00000000-0005-0000-0000-000088470000}"/>
    <cellStyle name="Notas 2 4 5 8 3 2" xfId="30159" xr:uid="{00000000-0005-0000-0000-000089470000}"/>
    <cellStyle name="Notas 2 4 5 8 4" xfId="19758" xr:uid="{00000000-0005-0000-0000-00008A470000}"/>
    <cellStyle name="Notas 2 4 5 9" xfId="8511" xr:uid="{00000000-0005-0000-0000-00008B470000}"/>
    <cellStyle name="Notas 2 4 5 9 2" xfId="23619" xr:uid="{00000000-0005-0000-0000-00008C470000}"/>
    <cellStyle name="Notas 20" xfId="1462" xr:uid="{00000000-0005-0000-0000-00008D470000}"/>
    <cellStyle name="Notas 21" xfId="1463" xr:uid="{00000000-0005-0000-0000-00008E470000}"/>
    <cellStyle name="Notas 22" xfId="1464" xr:uid="{00000000-0005-0000-0000-00008F470000}"/>
    <cellStyle name="Notas 3" xfId="1465" xr:uid="{00000000-0005-0000-0000-000090470000}"/>
    <cellStyle name="Notas 3 2" xfId="1920" xr:uid="{00000000-0005-0000-0000-000091470000}"/>
    <cellStyle name="Notas 3 2 10" xfId="13884" xr:uid="{00000000-0005-0000-0000-000092470000}"/>
    <cellStyle name="Notas 3 2 10 2" xfId="28992" xr:uid="{00000000-0005-0000-0000-000093470000}"/>
    <cellStyle name="Notas 3 2 11" xfId="13544" xr:uid="{00000000-0005-0000-0000-000094470000}"/>
    <cellStyle name="Notas 3 2 11 2" xfId="28652" xr:uid="{00000000-0005-0000-0000-000095470000}"/>
    <cellStyle name="Notas 3 2 12" xfId="17145" xr:uid="{00000000-0005-0000-0000-000096470000}"/>
    <cellStyle name="Notas 3 2 2" xfId="2480" xr:uid="{00000000-0005-0000-0000-000097470000}"/>
    <cellStyle name="Notas 3 2 2 2" xfId="5117" xr:uid="{00000000-0005-0000-0000-000098470000}"/>
    <cellStyle name="Notas 3 2 2 2 2" xfId="11481" xr:uid="{00000000-0005-0000-0000-000099470000}"/>
    <cellStyle name="Notas 3 2 2 2 2 2" xfId="26589" xr:uid="{00000000-0005-0000-0000-00009A470000}"/>
    <cellStyle name="Notas 3 2 2 2 3" xfId="14234" xr:uid="{00000000-0005-0000-0000-00009B470000}"/>
    <cellStyle name="Notas 3 2 2 2 3 2" xfId="29342" xr:uid="{00000000-0005-0000-0000-00009C470000}"/>
    <cellStyle name="Notas 3 2 2 2 4" xfId="20225" xr:uid="{00000000-0005-0000-0000-00009D470000}"/>
    <cellStyle name="Notas 3 2 2 3" xfId="8947" xr:uid="{00000000-0005-0000-0000-00009E470000}"/>
    <cellStyle name="Notas 3 2 2 3 2" xfId="24055" xr:uid="{00000000-0005-0000-0000-00009F470000}"/>
    <cellStyle name="Notas 3 2 3" xfId="2696" xr:uid="{00000000-0005-0000-0000-0000A0470000}"/>
    <cellStyle name="Notas 3 2 3 2" xfId="5333" xr:uid="{00000000-0005-0000-0000-0000A1470000}"/>
    <cellStyle name="Notas 3 2 3 2 2" xfId="7219" xr:uid="{00000000-0005-0000-0000-0000A2470000}"/>
    <cellStyle name="Notas 3 2 3 2 2 2" xfId="22327" xr:uid="{00000000-0005-0000-0000-0000A3470000}"/>
    <cellStyle name="Notas 3 2 3 2 3" xfId="20441" xr:uid="{00000000-0005-0000-0000-0000A4470000}"/>
    <cellStyle name="Notas 3 2 3 3" xfId="13438" xr:uid="{00000000-0005-0000-0000-0000A5470000}"/>
    <cellStyle name="Notas 3 2 3 3 2" xfId="28546" xr:uid="{00000000-0005-0000-0000-0000A6470000}"/>
    <cellStyle name="Notas 3 2 3 4" xfId="17804" xr:uid="{00000000-0005-0000-0000-0000A7470000}"/>
    <cellStyle name="Notas 3 2 4" xfId="2999" xr:uid="{00000000-0005-0000-0000-0000A8470000}"/>
    <cellStyle name="Notas 3 2 4 2" xfId="5636" xr:uid="{00000000-0005-0000-0000-0000A9470000}"/>
    <cellStyle name="Notas 3 2 4 2 2" xfId="11947" xr:uid="{00000000-0005-0000-0000-0000AA470000}"/>
    <cellStyle name="Notas 3 2 4 2 2 2" xfId="27055" xr:uid="{00000000-0005-0000-0000-0000AB470000}"/>
    <cellStyle name="Notas 3 2 4 2 3" xfId="15406" xr:uid="{00000000-0005-0000-0000-0000AC470000}"/>
    <cellStyle name="Notas 3 2 4 2 3 2" xfId="30514" xr:uid="{00000000-0005-0000-0000-0000AD470000}"/>
    <cellStyle name="Notas 3 2 4 2 4" xfId="20744" xr:uid="{00000000-0005-0000-0000-0000AE470000}"/>
    <cellStyle name="Notas 3 2 4 3" xfId="9381" xr:uid="{00000000-0005-0000-0000-0000AF470000}"/>
    <cellStyle name="Notas 3 2 4 3 2" xfId="24489" xr:uid="{00000000-0005-0000-0000-0000B0470000}"/>
    <cellStyle name="Notas 3 2 4 4" xfId="8710" xr:uid="{00000000-0005-0000-0000-0000B1470000}"/>
    <cellStyle name="Notas 3 2 4 4 2" xfId="23818" xr:uid="{00000000-0005-0000-0000-0000B2470000}"/>
    <cellStyle name="Notas 3 2 4 5" xfId="18107" xr:uid="{00000000-0005-0000-0000-0000B3470000}"/>
    <cellStyle name="Notas 3 2 5" xfId="3325" xr:uid="{00000000-0005-0000-0000-0000B4470000}"/>
    <cellStyle name="Notas 3 2 5 2" xfId="5962" xr:uid="{00000000-0005-0000-0000-0000B5470000}"/>
    <cellStyle name="Notas 3 2 5 2 2" xfId="12273" xr:uid="{00000000-0005-0000-0000-0000B6470000}"/>
    <cellStyle name="Notas 3 2 5 2 2 2" xfId="27381" xr:uid="{00000000-0005-0000-0000-0000B7470000}"/>
    <cellStyle name="Notas 3 2 5 2 3" xfId="16013" xr:uid="{00000000-0005-0000-0000-0000B8470000}"/>
    <cellStyle name="Notas 3 2 5 2 3 2" xfId="31121" xr:uid="{00000000-0005-0000-0000-0000B9470000}"/>
    <cellStyle name="Notas 3 2 5 2 4" xfId="21070" xr:uid="{00000000-0005-0000-0000-0000BA470000}"/>
    <cellStyle name="Notas 3 2 5 3" xfId="9707" xr:uid="{00000000-0005-0000-0000-0000BB470000}"/>
    <cellStyle name="Notas 3 2 5 3 2" xfId="24815" xr:uid="{00000000-0005-0000-0000-0000BC470000}"/>
    <cellStyle name="Notas 3 2 5 4" xfId="15429" xr:uid="{00000000-0005-0000-0000-0000BD470000}"/>
    <cellStyle name="Notas 3 2 5 4 2" xfId="30537" xr:uid="{00000000-0005-0000-0000-0000BE470000}"/>
    <cellStyle name="Notas 3 2 5 5" xfId="18433" xr:uid="{00000000-0005-0000-0000-0000BF470000}"/>
    <cellStyle name="Notas 3 2 6" xfId="3631" xr:uid="{00000000-0005-0000-0000-0000C0470000}"/>
    <cellStyle name="Notas 3 2 6 2" xfId="6268" xr:uid="{00000000-0005-0000-0000-0000C1470000}"/>
    <cellStyle name="Notas 3 2 6 2 2" xfId="12579" xr:uid="{00000000-0005-0000-0000-0000C2470000}"/>
    <cellStyle name="Notas 3 2 6 2 2 2" xfId="27687" xr:uid="{00000000-0005-0000-0000-0000C3470000}"/>
    <cellStyle name="Notas 3 2 6 2 3" xfId="7870" xr:uid="{00000000-0005-0000-0000-0000C4470000}"/>
    <cellStyle name="Notas 3 2 6 2 3 2" xfId="22978" xr:uid="{00000000-0005-0000-0000-0000C5470000}"/>
    <cellStyle name="Notas 3 2 6 2 4" xfId="21376" xr:uid="{00000000-0005-0000-0000-0000C6470000}"/>
    <cellStyle name="Notas 3 2 6 3" xfId="10013" xr:uid="{00000000-0005-0000-0000-0000C7470000}"/>
    <cellStyle name="Notas 3 2 6 3 2" xfId="25121" xr:uid="{00000000-0005-0000-0000-0000C8470000}"/>
    <cellStyle name="Notas 3 2 6 4" xfId="15669" xr:uid="{00000000-0005-0000-0000-0000C9470000}"/>
    <cellStyle name="Notas 3 2 6 4 2" xfId="30777" xr:uid="{00000000-0005-0000-0000-0000CA470000}"/>
    <cellStyle name="Notas 3 2 6 5" xfId="18739" xr:uid="{00000000-0005-0000-0000-0000CB470000}"/>
    <cellStyle name="Notas 3 2 7" xfId="3992" xr:uid="{00000000-0005-0000-0000-0000CC470000}"/>
    <cellStyle name="Notas 3 2 7 2" xfId="6629" xr:uid="{00000000-0005-0000-0000-0000CD470000}"/>
    <cellStyle name="Notas 3 2 7 2 2" xfId="12940" xr:uid="{00000000-0005-0000-0000-0000CE470000}"/>
    <cellStyle name="Notas 3 2 7 2 2 2" xfId="28048" xr:uid="{00000000-0005-0000-0000-0000CF470000}"/>
    <cellStyle name="Notas 3 2 7 2 3" xfId="16630" xr:uid="{00000000-0005-0000-0000-0000D0470000}"/>
    <cellStyle name="Notas 3 2 7 2 3 2" xfId="31738" xr:uid="{00000000-0005-0000-0000-0000D1470000}"/>
    <cellStyle name="Notas 3 2 7 2 4" xfId="21737" xr:uid="{00000000-0005-0000-0000-0000D2470000}"/>
    <cellStyle name="Notas 3 2 7 3" xfId="10374" xr:uid="{00000000-0005-0000-0000-0000D3470000}"/>
    <cellStyle name="Notas 3 2 7 3 2" xfId="25482" xr:uid="{00000000-0005-0000-0000-0000D4470000}"/>
    <cellStyle name="Notas 3 2 7 4" xfId="11684" xr:uid="{00000000-0005-0000-0000-0000D5470000}"/>
    <cellStyle name="Notas 3 2 7 4 2" xfId="26792" xr:uid="{00000000-0005-0000-0000-0000D6470000}"/>
    <cellStyle name="Notas 3 2 7 5" xfId="19100" xr:uid="{00000000-0005-0000-0000-0000D7470000}"/>
    <cellStyle name="Notas 3 2 8" xfId="4557" xr:uid="{00000000-0005-0000-0000-0000D8470000}"/>
    <cellStyle name="Notas 3 2 8 2" xfId="10939" xr:uid="{00000000-0005-0000-0000-0000D9470000}"/>
    <cellStyle name="Notas 3 2 8 2 2" xfId="26047" xr:uid="{00000000-0005-0000-0000-0000DA470000}"/>
    <cellStyle name="Notas 3 2 8 3" xfId="14517" xr:uid="{00000000-0005-0000-0000-0000DB470000}"/>
    <cellStyle name="Notas 3 2 8 3 2" xfId="29625" xr:uid="{00000000-0005-0000-0000-0000DC470000}"/>
    <cellStyle name="Notas 3 2 8 4" xfId="19665" xr:uid="{00000000-0005-0000-0000-0000DD470000}"/>
    <cellStyle name="Notas 3 2 9" xfId="8421" xr:uid="{00000000-0005-0000-0000-0000DE470000}"/>
    <cellStyle name="Notas 3 2 9 2" xfId="23529" xr:uid="{00000000-0005-0000-0000-0000DF470000}"/>
    <cellStyle name="Notas 3 3" xfId="1902" xr:uid="{00000000-0005-0000-0000-0000E0470000}"/>
    <cellStyle name="Notas 3 3 10" xfId="8403" xr:uid="{00000000-0005-0000-0000-0000E1470000}"/>
    <cellStyle name="Notas 3 3 10 2" xfId="23511" xr:uid="{00000000-0005-0000-0000-0000E2470000}"/>
    <cellStyle name="Notas 3 3 11" xfId="15192" xr:uid="{00000000-0005-0000-0000-0000E3470000}"/>
    <cellStyle name="Notas 3 3 11 2" xfId="30300" xr:uid="{00000000-0005-0000-0000-0000E4470000}"/>
    <cellStyle name="Notas 3 3 12" xfId="13851" xr:uid="{00000000-0005-0000-0000-0000E5470000}"/>
    <cellStyle name="Notas 3 3 12 2" xfId="28959" xr:uid="{00000000-0005-0000-0000-0000E6470000}"/>
    <cellStyle name="Notas 3 3 13" xfId="17127" xr:uid="{00000000-0005-0000-0000-0000E7470000}"/>
    <cellStyle name="Notas 3 3 2" xfId="2462" xr:uid="{00000000-0005-0000-0000-0000E8470000}"/>
    <cellStyle name="Notas 3 3 2 2" xfId="5099" xr:uid="{00000000-0005-0000-0000-0000E9470000}"/>
    <cellStyle name="Notas 3 3 2 2 2" xfId="11463" xr:uid="{00000000-0005-0000-0000-0000EA470000}"/>
    <cellStyle name="Notas 3 3 2 2 2 2" xfId="26571" xr:uid="{00000000-0005-0000-0000-0000EB470000}"/>
    <cellStyle name="Notas 3 3 2 2 3" xfId="7525" xr:uid="{00000000-0005-0000-0000-0000EC470000}"/>
    <cellStyle name="Notas 3 3 2 2 3 2" xfId="22633" xr:uid="{00000000-0005-0000-0000-0000ED470000}"/>
    <cellStyle name="Notas 3 3 2 2 4" xfId="20207" xr:uid="{00000000-0005-0000-0000-0000EE470000}"/>
    <cellStyle name="Notas 3 3 2 3" xfId="8929" xr:uid="{00000000-0005-0000-0000-0000EF470000}"/>
    <cellStyle name="Notas 3 3 2 3 2" xfId="24037" xr:uid="{00000000-0005-0000-0000-0000F0470000}"/>
    <cellStyle name="Notas 3 3 2 4" xfId="7203" xr:uid="{00000000-0005-0000-0000-0000F1470000}"/>
    <cellStyle name="Notas 3 3 2 4 2" xfId="22311" xr:uid="{00000000-0005-0000-0000-0000F2470000}"/>
    <cellStyle name="Notas 3 3 2 5" xfId="13796" xr:uid="{00000000-0005-0000-0000-0000F3470000}"/>
    <cellStyle name="Notas 3 3 2 5 2" xfId="28904" xr:uid="{00000000-0005-0000-0000-0000F4470000}"/>
    <cellStyle name="Notas 3 3 2 6" xfId="17636" xr:uid="{00000000-0005-0000-0000-0000F5470000}"/>
    <cellStyle name="Notas 3 3 3" xfId="2678" xr:uid="{00000000-0005-0000-0000-0000F6470000}"/>
    <cellStyle name="Notas 3 3 3 2" xfId="5315" xr:uid="{00000000-0005-0000-0000-0000F7470000}"/>
    <cellStyle name="Notas 3 3 3 2 2" xfId="7722" xr:uid="{00000000-0005-0000-0000-0000F8470000}"/>
    <cellStyle name="Notas 3 3 3 2 2 2" xfId="22830" xr:uid="{00000000-0005-0000-0000-0000F9470000}"/>
    <cellStyle name="Notas 3 3 3 2 3" xfId="20423" xr:uid="{00000000-0005-0000-0000-0000FA470000}"/>
    <cellStyle name="Notas 3 3 3 3" xfId="13697" xr:uid="{00000000-0005-0000-0000-0000FB470000}"/>
    <cellStyle name="Notas 3 3 3 3 2" xfId="28805" xr:uid="{00000000-0005-0000-0000-0000FC470000}"/>
    <cellStyle name="Notas 3 3 3 4" xfId="17786" xr:uid="{00000000-0005-0000-0000-0000FD470000}"/>
    <cellStyle name="Notas 3 3 4" xfId="2981" xr:uid="{00000000-0005-0000-0000-0000FE470000}"/>
    <cellStyle name="Notas 3 3 4 2" xfId="5618" xr:uid="{00000000-0005-0000-0000-0000FF470000}"/>
    <cellStyle name="Notas 3 3 4 2 2" xfId="11929" xr:uid="{00000000-0005-0000-0000-000000480000}"/>
    <cellStyle name="Notas 3 3 4 2 2 2" xfId="27037" xr:uid="{00000000-0005-0000-0000-000001480000}"/>
    <cellStyle name="Notas 3 3 4 2 3" xfId="16546" xr:uid="{00000000-0005-0000-0000-000002480000}"/>
    <cellStyle name="Notas 3 3 4 2 3 2" xfId="31654" xr:uid="{00000000-0005-0000-0000-000003480000}"/>
    <cellStyle name="Notas 3 3 4 2 4" xfId="20726" xr:uid="{00000000-0005-0000-0000-000004480000}"/>
    <cellStyle name="Notas 3 3 4 3" xfId="9363" xr:uid="{00000000-0005-0000-0000-000005480000}"/>
    <cellStyle name="Notas 3 3 4 3 2" xfId="24471" xr:uid="{00000000-0005-0000-0000-000006480000}"/>
    <cellStyle name="Notas 3 3 4 4" xfId="14940" xr:uid="{00000000-0005-0000-0000-000007480000}"/>
    <cellStyle name="Notas 3 3 4 4 2" xfId="30048" xr:uid="{00000000-0005-0000-0000-000008480000}"/>
    <cellStyle name="Notas 3 3 4 5" xfId="18089" xr:uid="{00000000-0005-0000-0000-000009480000}"/>
    <cellStyle name="Notas 3 3 5" xfId="3307" xr:uid="{00000000-0005-0000-0000-00000A480000}"/>
    <cellStyle name="Notas 3 3 5 2" xfId="5944" xr:uid="{00000000-0005-0000-0000-00000B480000}"/>
    <cellStyle name="Notas 3 3 5 2 2" xfId="12255" xr:uid="{00000000-0005-0000-0000-00000C480000}"/>
    <cellStyle name="Notas 3 3 5 2 2 2" xfId="27363" xr:uid="{00000000-0005-0000-0000-00000D480000}"/>
    <cellStyle name="Notas 3 3 5 2 3" xfId="16190" xr:uid="{00000000-0005-0000-0000-00000E480000}"/>
    <cellStyle name="Notas 3 3 5 2 3 2" xfId="31298" xr:uid="{00000000-0005-0000-0000-00000F480000}"/>
    <cellStyle name="Notas 3 3 5 2 4" xfId="21052" xr:uid="{00000000-0005-0000-0000-000010480000}"/>
    <cellStyle name="Notas 3 3 5 3" xfId="9689" xr:uid="{00000000-0005-0000-0000-000011480000}"/>
    <cellStyle name="Notas 3 3 5 3 2" xfId="24797" xr:uid="{00000000-0005-0000-0000-000012480000}"/>
    <cellStyle name="Notas 3 3 5 4" xfId="15199" xr:uid="{00000000-0005-0000-0000-000013480000}"/>
    <cellStyle name="Notas 3 3 5 4 2" xfId="30307" xr:uid="{00000000-0005-0000-0000-000014480000}"/>
    <cellStyle name="Notas 3 3 5 5" xfId="18415" xr:uid="{00000000-0005-0000-0000-000015480000}"/>
    <cellStyle name="Notas 3 3 6" xfId="3613" xr:uid="{00000000-0005-0000-0000-000016480000}"/>
    <cellStyle name="Notas 3 3 6 2" xfId="6250" xr:uid="{00000000-0005-0000-0000-000017480000}"/>
    <cellStyle name="Notas 3 3 6 2 2" xfId="12561" xr:uid="{00000000-0005-0000-0000-000018480000}"/>
    <cellStyle name="Notas 3 3 6 2 2 2" xfId="27669" xr:uid="{00000000-0005-0000-0000-000019480000}"/>
    <cellStyle name="Notas 3 3 6 2 3" xfId="7376" xr:uid="{00000000-0005-0000-0000-00001A480000}"/>
    <cellStyle name="Notas 3 3 6 2 3 2" xfId="22484" xr:uid="{00000000-0005-0000-0000-00001B480000}"/>
    <cellStyle name="Notas 3 3 6 2 4" xfId="21358" xr:uid="{00000000-0005-0000-0000-00001C480000}"/>
    <cellStyle name="Notas 3 3 6 3" xfId="9995" xr:uid="{00000000-0005-0000-0000-00001D480000}"/>
    <cellStyle name="Notas 3 3 6 3 2" xfId="25103" xr:uid="{00000000-0005-0000-0000-00001E480000}"/>
    <cellStyle name="Notas 3 3 6 4" xfId="14735" xr:uid="{00000000-0005-0000-0000-00001F480000}"/>
    <cellStyle name="Notas 3 3 6 4 2" xfId="29843" xr:uid="{00000000-0005-0000-0000-000020480000}"/>
    <cellStyle name="Notas 3 3 6 5" xfId="18721" xr:uid="{00000000-0005-0000-0000-000021480000}"/>
    <cellStyle name="Notas 3 3 7" xfId="3974" xr:uid="{00000000-0005-0000-0000-000022480000}"/>
    <cellStyle name="Notas 3 3 7 2" xfId="6611" xr:uid="{00000000-0005-0000-0000-000023480000}"/>
    <cellStyle name="Notas 3 3 7 2 2" xfId="12922" xr:uid="{00000000-0005-0000-0000-000024480000}"/>
    <cellStyle name="Notas 3 3 7 2 2 2" xfId="28030" xr:uid="{00000000-0005-0000-0000-000025480000}"/>
    <cellStyle name="Notas 3 3 7 2 3" xfId="16612" xr:uid="{00000000-0005-0000-0000-000026480000}"/>
    <cellStyle name="Notas 3 3 7 2 3 2" xfId="31720" xr:uid="{00000000-0005-0000-0000-000027480000}"/>
    <cellStyle name="Notas 3 3 7 2 4" xfId="21719" xr:uid="{00000000-0005-0000-0000-000028480000}"/>
    <cellStyle name="Notas 3 3 7 3" xfId="10356" xr:uid="{00000000-0005-0000-0000-000029480000}"/>
    <cellStyle name="Notas 3 3 7 3 2" xfId="25464" xr:uid="{00000000-0005-0000-0000-00002A480000}"/>
    <cellStyle name="Notas 3 3 7 4" xfId="15452" xr:uid="{00000000-0005-0000-0000-00002B480000}"/>
    <cellStyle name="Notas 3 3 7 4 2" xfId="30560" xr:uid="{00000000-0005-0000-0000-00002C480000}"/>
    <cellStyle name="Notas 3 3 7 5" xfId="19082" xr:uid="{00000000-0005-0000-0000-00002D480000}"/>
    <cellStyle name="Notas 3 3 8" xfId="4306" xr:uid="{00000000-0005-0000-0000-00002E480000}"/>
    <cellStyle name="Notas 3 3 8 2" xfId="6943" xr:uid="{00000000-0005-0000-0000-00002F480000}"/>
    <cellStyle name="Notas 3 3 8 2 2" xfId="13254" xr:uid="{00000000-0005-0000-0000-000030480000}"/>
    <cellStyle name="Notas 3 3 8 2 2 2" xfId="28362" xr:uid="{00000000-0005-0000-0000-000031480000}"/>
    <cellStyle name="Notas 3 3 8 2 3" xfId="16918" xr:uid="{00000000-0005-0000-0000-000032480000}"/>
    <cellStyle name="Notas 3 3 8 2 3 2" xfId="32026" xr:uid="{00000000-0005-0000-0000-000033480000}"/>
    <cellStyle name="Notas 3 3 8 2 4" xfId="22051" xr:uid="{00000000-0005-0000-0000-000034480000}"/>
    <cellStyle name="Notas 3 3 8 3" xfId="10688" xr:uid="{00000000-0005-0000-0000-000035480000}"/>
    <cellStyle name="Notas 3 3 8 3 2" xfId="25796" xr:uid="{00000000-0005-0000-0000-000036480000}"/>
    <cellStyle name="Notas 3 3 8 4" xfId="14638" xr:uid="{00000000-0005-0000-0000-000037480000}"/>
    <cellStyle name="Notas 3 3 8 4 2" xfId="29746" xr:uid="{00000000-0005-0000-0000-000038480000}"/>
    <cellStyle name="Notas 3 3 8 5" xfId="19414" xr:uid="{00000000-0005-0000-0000-000039480000}"/>
    <cellStyle name="Notas 3 3 9" xfId="4539" xr:uid="{00000000-0005-0000-0000-00003A480000}"/>
    <cellStyle name="Notas 3 3 9 2" xfId="10921" xr:uid="{00000000-0005-0000-0000-00003B480000}"/>
    <cellStyle name="Notas 3 3 9 2 2" xfId="26029" xr:uid="{00000000-0005-0000-0000-00003C480000}"/>
    <cellStyle name="Notas 3 3 9 3" xfId="11244" xr:uid="{00000000-0005-0000-0000-00003D480000}"/>
    <cellStyle name="Notas 3 3 9 3 2" xfId="26352" xr:uid="{00000000-0005-0000-0000-00003E480000}"/>
    <cellStyle name="Notas 3 3 9 4" xfId="19647" xr:uid="{00000000-0005-0000-0000-00003F480000}"/>
    <cellStyle name="Notas 3 4" xfId="2112" xr:uid="{00000000-0005-0000-0000-000040480000}"/>
    <cellStyle name="Notas 3 4 10" xfId="8610" xr:uid="{00000000-0005-0000-0000-000041480000}"/>
    <cellStyle name="Notas 3 4 10 2" xfId="23718" xr:uid="{00000000-0005-0000-0000-000042480000}"/>
    <cellStyle name="Notas 3 4 11" xfId="8005" xr:uid="{00000000-0005-0000-0000-000043480000}"/>
    <cellStyle name="Notas 3 4 11 2" xfId="23113" xr:uid="{00000000-0005-0000-0000-000044480000}"/>
    <cellStyle name="Notas 3 4 12" xfId="7440" xr:uid="{00000000-0005-0000-0000-000045480000}"/>
    <cellStyle name="Notas 3 4 12 2" xfId="22548" xr:uid="{00000000-0005-0000-0000-000046480000}"/>
    <cellStyle name="Notas 3 4 13" xfId="17337" xr:uid="{00000000-0005-0000-0000-000047480000}"/>
    <cellStyle name="Notas 3 4 2" xfId="2602" xr:uid="{00000000-0005-0000-0000-000048480000}"/>
    <cellStyle name="Notas 3 4 2 2" xfId="5239" xr:uid="{00000000-0005-0000-0000-000049480000}"/>
    <cellStyle name="Notas 3 4 2 2 2" xfId="11603" xr:uid="{00000000-0005-0000-0000-00004A480000}"/>
    <cellStyle name="Notas 3 4 2 2 2 2" xfId="26711" xr:uid="{00000000-0005-0000-0000-00004B480000}"/>
    <cellStyle name="Notas 3 4 2 2 3" xfId="7630" xr:uid="{00000000-0005-0000-0000-00004C480000}"/>
    <cellStyle name="Notas 3 4 2 2 3 2" xfId="22738" xr:uid="{00000000-0005-0000-0000-00004D480000}"/>
    <cellStyle name="Notas 3 4 2 2 4" xfId="20347" xr:uid="{00000000-0005-0000-0000-00004E480000}"/>
    <cellStyle name="Notas 3 4 2 3" xfId="9069" xr:uid="{00000000-0005-0000-0000-00004F480000}"/>
    <cellStyle name="Notas 3 4 2 3 2" xfId="24177" xr:uid="{00000000-0005-0000-0000-000050480000}"/>
    <cellStyle name="Notas 3 4 2 4" xfId="15622" xr:uid="{00000000-0005-0000-0000-000051480000}"/>
    <cellStyle name="Notas 3 4 2 4 2" xfId="30730" xr:uid="{00000000-0005-0000-0000-000052480000}"/>
    <cellStyle name="Notas 3 4 2 5" xfId="13820" xr:uid="{00000000-0005-0000-0000-000053480000}"/>
    <cellStyle name="Notas 3 4 2 5 2" xfId="28928" xr:uid="{00000000-0005-0000-0000-000054480000}"/>
    <cellStyle name="Notas 3 4 2 6" xfId="17710" xr:uid="{00000000-0005-0000-0000-000055480000}"/>
    <cellStyle name="Notas 3 4 3" xfId="2867" xr:uid="{00000000-0005-0000-0000-000056480000}"/>
    <cellStyle name="Notas 3 4 3 2" xfId="5504" xr:uid="{00000000-0005-0000-0000-000057480000}"/>
    <cellStyle name="Notas 3 4 3 2 2" xfId="15194" xr:uid="{00000000-0005-0000-0000-000058480000}"/>
    <cellStyle name="Notas 3 4 3 2 2 2" xfId="30302" xr:uid="{00000000-0005-0000-0000-000059480000}"/>
    <cellStyle name="Notas 3 4 3 2 3" xfId="20612" xr:uid="{00000000-0005-0000-0000-00005A480000}"/>
    <cellStyle name="Notas 3 4 3 3" xfId="7424" xr:uid="{00000000-0005-0000-0000-00005B480000}"/>
    <cellStyle name="Notas 3 4 3 3 2" xfId="22532" xr:uid="{00000000-0005-0000-0000-00005C480000}"/>
    <cellStyle name="Notas 3 4 3 4" xfId="17975" xr:uid="{00000000-0005-0000-0000-00005D480000}"/>
    <cellStyle name="Notas 3 4 4" xfId="3170" xr:uid="{00000000-0005-0000-0000-00005E480000}"/>
    <cellStyle name="Notas 3 4 4 2" xfId="5807" xr:uid="{00000000-0005-0000-0000-00005F480000}"/>
    <cellStyle name="Notas 3 4 4 2 2" xfId="12118" xr:uid="{00000000-0005-0000-0000-000060480000}"/>
    <cellStyle name="Notas 3 4 4 2 2 2" xfId="27226" xr:uid="{00000000-0005-0000-0000-000061480000}"/>
    <cellStyle name="Notas 3 4 4 2 3" xfId="7381" xr:uid="{00000000-0005-0000-0000-000062480000}"/>
    <cellStyle name="Notas 3 4 4 2 3 2" xfId="22489" xr:uid="{00000000-0005-0000-0000-000063480000}"/>
    <cellStyle name="Notas 3 4 4 2 4" xfId="20915" xr:uid="{00000000-0005-0000-0000-000064480000}"/>
    <cellStyle name="Notas 3 4 4 3" xfId="9552" xr:uid="{00000000-0005-0000-0000-000065480000}"/>
    <cellStyle name="Notas 3 4 4 3 2" xfId="24660" xr:uid="{00000000-0005-0000-0000-000066480000}"/>
    <cellStyle name="Notas 3 4 4 4" xfId="14481" xr:uid="{00000000-0005-0000-0000-000067480000}"/>
    <cellStyle name="Notas 3 4 4 4 2" xfId="29589" xr:uid="{00000000-0005-0000-0000-000068480000}"/>
    <cellStyle name="Notas 3 4 4 5" xfId="18278" xr:uid="{00000000-0005-0000-0000-000069480000}"/>
    <cellStyle name="Notas 3 4 5" xfId="3496" xr:uid="{00000000-0005-0000-0000-00006A480000}"/>
    <cellStyle name="Notas 3 4 5 2" xfId="6133" xr:uid="{00000000-0005-0000-0000-00006B480000}"/>
    <cellStyle name="Notas 3 4 5 2 2" xfId="12444" xr:uid="{00000000-0005-0000-0000-00006C480000}"/>
    <cellStyle name="Notas 3 4 5 2 2 2" xfId="27552" xr:uid="{00000000-0005-0000-0000-00006D480000}"/>
    <cellStyle name="Notas 3 4 5 2 3" xfId="15038" xr:uid="{00000000-0005-0000-0000-00006E480000}"/>
    <cellStyle name="Notas 3 4 5 2 3 2" xfId="30146" xr:uid="{00000000-0005-0000-0000-00006F480000}"/>
    <cellStyle name="Notas 3 4 5 2 4" xfId="21241" xr:uid="{00000000-0005-0000-0000-000070480000}"/>
    <cellStyle name="Notas 3 4 5 3" xfId="9878" xr:uid="{00000000-0005-0000-0000-000071480000}"/>
    <cellStyle name="Notas 3 4 5 3 2" xfId="24986" xr:uid="{00000000-0005-0000-0000-000072480000}"/>
    <cellStyle name="Notas 3 4 5 4" xfId="15391" xr:uid="{00000000-0005-0000-0000-000073480000}"/>
    <cellStyle name="Notas 3 4 5 4 2" xfId="30499" xr:uid="{00000000-0005-0000-0000-000074480000}"/>
    <cellStyle name="Notas 3 4 5 5" xfId="18604" xr:uid="{00000000-0005-0000-0000-000075480000}"/>
    <cellStyle name="Notas 3 4 6" xfId="3802" xr:uid="{00000000-0005-0000-0000-000076480000}"/>
    <cellStyle name="Notas 3 4 6 2" xfId="6439" xr:uid="{00000000-0005-0000-0000-000077480000}"/>
    <cellStyle name="Notas 3 4 6 2 2" xfId="12750" xr:uid="{00000000-0005-0000-0000-000078480000}"/>
    <cellStyle name="Notas 3 4 6 2 2 2" xfId="27858" xr:uid="{00000000-0005-0000-0000-000079480000}"/>
    <cellStyle name="Notas 3 4 6 2 3" xfId="15900" xr:uid="{00000000-0005-0000-0000-00007A480000}"/>
    <cellStyle name="Notas 3 4 6 2 3 2" xfId="31008" xr:uid="{00000000-0005-0000-0000-00007B480000}"/>
    <cellStyle name="Notas 3 4 6 2 4" xfId="21547" xr:uid="{00000000-0005-0000-0000-00007C480000}"/>
    <cellStyle name="Notas 3 4 6 3" xfId="10184" xr:uid="{00000000-0005-0000-0000-00007D480000}"/>
    <cellStyle name="Notas 3 4 6 3 2" xfId="25292" xr:uid="{00000000-0005-0000-0000-00007E480000}"/>
    <cellStyle name="Notas 3 4 6 4" xfId="7971" xr:uid="{00000000-0005-0000-0000-00007F480000}"/>
    <cellStyle name="Notas 3 4 6 4 2" xfId="23079" xr:uid="{00000000-0005-0000-0000-000080480000}"/>
    <cellStyle name="Notas 3 4 6 5" xfId="18910" xr:uid="{00000000-0005-0000-0000-000081480000}"/>
    <cellStyle name="Notas 3 4 7" xfId="4184" xr:uid="{00000000-0005-0000-0000-000082480000}"/>
    <cellStyle name="Notas 3 4 7 2" xfId="6821" xr:uid="{00000000-0005-0000-0000-000083480000}"/>
    <cellStyle name="Notas 3 4 7 2 2" xfId="13132" xr:uid="{00000000-0005-0000-0000-000084480000}"/>
    <cellStyle name="Notas 3 4 7 2 2 2" xfId="28240" xr:uid="{00000000-0005-0000-0000-000085480000}"/>
    <cellStyle name="Notas 3 4 7 2 3" xfId="16801" xr:uid="{00000000-0005-0000-0000-000086480000}"/>
    <cellStyle name="Notas 3 4 7 2 3 2" xfId="31909" xr:uid="{00000000-0005-0000-0000-000087480000}"/>
    <cellStyle name="Notas 3 4 7 2 4" xfId="21929" xr:uid="{00000000-0005-0000-0000-000088480000}"/>
    <cellStyle name="Notas 3 4 7 3" xfId="10566" xr:uid="{00000000-0005-0000-0000-000089480000}"/>
    <cellStyle name="Notas 3 4 7 3 2" xfId="25674" xr:uid="{00000000-0005-0000-0000-00008A480000}"/>
    <cellStyle name="Notas 3 4 7 4" xfId="16328" xr:uid="{00000000-0005-0000-0000-00008B480000}"/>
    <cellStyle name="Notas 3 4 7 4 2" xfId="31436" xr:uid="{00000000-0005-0000-0000-00008C480000}"/>
    <cellStyle name="Notas 3 4 7 5" xfId="19292" xr:uid="{00000000-0005-0000-0000-00008D480000}"/>
    <cellStyle name="Notas 3 4 8" xfId="4391" xr:uid="{00000000-0005-0000-0000-00008E480000}"/>
    <cellStyle name="Notas 3 4 8 2" xfId="7028" xr:uid="{00000000-0005-0000-0000-00008F480000}"/>
    <cellStyle name="Notas 3 4 8 2 2" xfId="13339" xr:uid="{00000000-0005-0000-0000-000090480000}"/>
    <cellStyle name="Notas 3 4 8 2 2 2" xfId="28447" xr:uid="{00000000-0005-0000-0000-000091480000}"/>
    <cellStyle name="Notas 3 4 8 2 3" xfId="17003" xr:uid="{00000000-0005-0000-0000-000092480000}"/>
    <cellStyle name="Notas 3 4 8 2 3 2" xfId="32111" xr:uid="{00000000-0005-0000-0000-000093480000}"/>
    <cellStyle name="Notas 3 4 8 2 4" xfId="22136" xr:uid="{00000000-0005-0000-0000-000094480000}"/>
    <cellStyle name="Notas 3 4 8 3" xfId="10773" xr:uid="{00000000-0005-0000-0000-000095480000}"/>
    <cellStyle name="Notas 3 4 8 3 2" xfId="25881" xr:uid="{00000000-0005-0000-0000-000096480000}"/>
    <cellStyle name="Notas 3 4 8 4" xfId="13952" xr:uid="{00000000-0005-0000-0000-000097480000}"/>
    <cellStyle name="Notas 3 4 8 4 2" xfId="29060" xr:uid="{00000000-0005-0000-0000-000098480000}"/>
    <cellStyle name="Notas 3 4 8 5" xfId="19499" xr:uid="{00000000-0005-0000-0000-000099480000}"/>
    <cellStyle name="Notas 3 4 9" xfId="4749" xr:uid="{00000000-0005-0000-0000-00009A480000}"/>
    <cellStyle name="Notas 3 4 9 2" xfId="11131" xr:uid="{00000000-0005-0000-0000-00009B480000}"/>
    <cellStyle name="Notas 3 4 9 2 2" xfId="26239" xr:uid="{00000000-0005-0000-0000-00009C480000}"/>
    <cellStyle name="Notas 3 4 9 3" xfId="7906" xr:uid="{00000000-0005-0000-0000-00009D480000}"/>
    <cellStyle name="Notas 3 4 9 3 2" xfId="23014" xr:uid="{00000000-0005-0000-0000-00009E480000}"/>
    <cellStyle name="Notas 3 4 9 4" xfId="19857" xr:uid="{00000000-0005-0000-0000-00009F480000}"/>
    <cellStyle name="Notas 3 5" xfId="2012" xr:uid="{00000000-0005-0000-0000-0000A0480000}"/>
    <cellStyle name="Notas 3 5 10" xfId="7501" xr:uid="{00000000-0005-0000-0000-0000A1480000}"/>
    <cellStyle name="Notas 3 5 10 2" xfId="22609" xr:uid="{00000000-0005-0000-0000-0000A2480000}"/>
    <cellStyle name="Notas 3 5 11" xfId="14264" xr:uid="{00000000-0005-0000-0000-0000A3480000}"/>
    <cellStyle name="Notas 3 5 11 2" xfId="29372" xr:uid="{00000000-0005-0000-0000-0000A4480000}"/>
    <cellStyle name="Notas 3 5 12" xfId="17237" xr:uid="{00000000-0005-0000-0000-0000A5480000}"/>
    <cellStyle name="Notas 3 5 2" xfId="2774" xr:uid="{00000000-0005-0000-0000-0000A6480000}"/>
    <cellStyle name="Notas 3 5 2 2" xfId="5411" xr:uid="{00000000-0005-0000-0000-0000A7480000}"/>
    <cellStyle name="Notas 3 5 2 2 2" xfId="9208" xr:uid="{00000000-0005-0000-0000-0000A8480000}"/>
    <cellStyle name="Notas 3 5 2 2 2 2" xfId="24316" xr:uid="{00000000-0005-0000-0000-0000A9480000}"/>
    <cellStyle name="Notas 3 5 2 2 3" xfId="20519" xr:uid="{00000000-0005-0000-0000-0000AA480000}"/>
    <cellStyle name="Notas 3 5 2 3" xfId="13888" xr:uid="{00000000-0005-0000-0000-0000AB480000}"/>
    <cellStyle name="Notas 3 5 2 3 2" xfId="28996" xr:uid="{00000000-0005-0000-0000-0000AC480000}"/>
    <cellStyle name="Notas 3 5 2 4" xfId="17882" xr:uid="{00000000-0005-0000-0000-0000AD480000}"/>
    <cellStyle name="Notas 3 5 3" xfId="3077" xr:uid="{00000000-0005-0000-0000-0000AE480000}"/>
    <cellStyle name="Notas 3 5 3 2" xfId="5714" xr:uid="{00000000-0005-0000-0000-0000AF480000}"/>
    <cellStyle name="Notas 3 5 3 2 2" xfId="12025" xr:uid="{00000000-0005-0000-0000-0000B0480000}"/>
    <cellStyle name="Notas 3 5 3 2 2 2" xfId="27133" xr:uid="{00000000-0005-0000-0000-0000B1480000}"/>
    <cellStyle name="Notas 3 5 3 2 3" xfId="15972" xr:uid="{00000000-0005-0000-0000-0000B2480000}"/>
    <cellStyle name="Notas 3 5 3 2 3 2" xfId="31080" xr:uid="{00000000-0005-0000-0000-0000B3480000}"/>
    <cellStyle name="Notas 3 5 3 2 4" xfId="20822" xr:uid="{00000000-0005-0000-0000-0000B4480000}"/>
    <cellStyle name="Notas 3 5 3 3" xfId="9459" xr:uid="{00000000-0005-0000-0000-0000B5480000}"/>
    <cellStyle name="Notas 3 5 3 3 2" xfId="24567" xr:uid="{00000000-0005-0000-0000-0000B6480000}"/>
    <cellStyle name="Notas 3 5 3 4" xfId="14508" xr:uid="{00000000-0005-0000-0000-0000B7480000}"/>
    <cellStyle name="Notas 3 5 3 4 2" xfId="29616" xr:uid="{00000000-0005-0000-0000-0000B8480000}"/>
    <cellStyle name="Notas 3 5 3 5" xfId="18185" xr:uid="{00000000-0005-0000-0000-0000B9480000}"/>
    <cellStyle name="Notas 3 5 4" xfId="3403" xr:uid="{00000000-0005-0000-0000-0000BA480000}"/>
    <cellStyle name="Notas 3 5 4 2" xfId="6040" xr:uid="{00000000-0005-0000-0000-0000BB480000}"/>
    <cellStyle name="Notas 3 5 4 2 2" xfId="12351" xr:uid="{00000000-0005-0000-0000-0000BC480000}"/>
    <cellStyle name="Notas 3 5 4 2 2 2" xfId="27459" xr:uid="{00000000-0005-0000-0000-0000BD480000}"/>
    <cellStyle name="Notas 3 5 4 2 3" xfId="7402" xr:uid="{00000000-0005-0000-0000-0000BE480000}"/>
    <cellStyle name="Notas 3 5 4 2 3 2" xfId="22510" xr:uid="{00000000-0005-0000-0000-0000BF480000}"/>
    <cellStyle name="Notas 3 5 4 2 4" xfId="21148" xr:uid="{00000000-0005-0000-0000-0000C0480000}"/>
    <cellStyle name="Notas 3 5 4 3" xfId="9785" xr:uid="{00000000-0005-0000-0000-0000C1480000}"/>
    <cellStyle name="Notas 3 5 4 3 2" xfId="24893" xr:uid="{00000000-0005-0000-0000-0000C2480000}"/>
    <cellStyle name="Notas 3 5 4 4" xfId="7783" xr:uid="{00000000-0005-0000-0000-0000C3480000}"/>
    <cellStyle name="Notas 3 5 4 4 2" xfId="22891" xr:uid="{00000000-0005-0000-0000-0000C4480000}"/>
    <cellStyle name="Notas 3 5 4 5" xfId="18511" xr:uid="{00000000-0005-0000-0000-0000C5480000}"/>
    <cellStyle name="Notas 3 5 5" xfId="3709" xr:uid="{00000000-0005-0000-0000-0000C6480000}"/>
    <cellStyle name="Notas 3 5 5 2" xfId="6346" xr:uid="{00000000-0005-0000-0000-0000C7480000}"/>
    <cellStyle name="Notas 3 5 5 2 2" xfId="12657" xr:uid="{00000000-0005-0000-0000-0000C8480000}"/>
    <cellStyle name="Notas 3 5 5 2 2 2" xfId="27765" xr:uid="{00000000-0005-0000-0000-0000C9480000}"/>
    <cellStyle name="Notas 3 5 5 2 3" xfId="13788" xr:uid="{00000000-0005-0000-0000-0000CA480000}"/>
    <cellStyle name="Notas 3 5 5 2 3 2" xfId="28896" xr:uid="{00000000-0005-0000-0000-0000CB480000}"/>
    <cellStyle name="Notas 3 5 5 2 4" xfId="21454" xr:uid="{00000000-0005-0000-0000-0000CC480000}"/>
    <cellStyle name="Notas 3 5 5 3" xfId="10091" xr:uid="{00000000-0005-0000-0000-0000CD480000}"/>
    <cellStyle name="Notas 3 5 5 3 2" xfId="25199" xr:uid="{00000000-0005-0000-0000-0000CE480000}"/>
    <cellStyle name="Notas 3 5 5 4" xfId="7625" xr:uid="{00000000-0005-0000-0000-0000CF480000}"/>
    <cellStyle name="Notas 3 5 5 4 2" xfId="22733" xr:uid="{00000000-0005-0000-0000-0000D0480000}"/>
    <cellStyle name="Notas 3 5 5 5" xfId="18817" xr:uid="{00000000-0005-0000-0000-0000D1480000}"/>
    <cellStyle name="Notas 3 5 6" xfId="4084" xr:uid="{00000000-0005-0000-0000-0000D2480000}"/>
    <cellStyle name="Notas 3 5 6 2" xfId="6721" xr:uid="{00000000-0005-0000-0000-0000D3480000}"/>
    <cellStyle name="Notas 3 5 6 2 2" xfId="13032" xr:uid="{00000000-0005-0000-0000-0000D4480000}"/>
    <cellStyle name="Notas 3 5 6 2 2 2" xfId="28140" xr:uid="{00000000-0005-0000-0000-0000D5480000}"/>
    <cellStyle name="Notas 3 5 6 2 3" xfId="16708" xr:uid="{00000000-0005-0000-0000-0000D6480000}"/>
    <cellStyle name="Notas 3 5 6 2 3 2" xfId="31816" xr:uid="{00000000-0005-0000-0000-0000D7480000}"/>
    <cellStyle name="Notas 3 5 6 2 4" xfId="21829" xr:uid="{00000000-0005-0000-0000-0000D8480000}"/>
    <cellStyle name="Notas 3 5 6 3" xfId="10466" xr:uid="{00000000-0005-0000-0000-0000D9480000}"/>
    <cellStyle name="Notas 3 5 6 3 2" xfId="25574" xr:uid="{00000000-0005-0000-0000-0000DA480000}"/>
    <cellStyle name="Notas 3 5 6 4" xfId="7523" xr:uid="{00000000-0005-0000-0000-0000DB480000}"/>
    <cellStyle name="Notas 3 5 6 4 2" xfId="22631" xr:uid="{00000000-0005-0000-0000-0000DC480000}"/>
    <cellStyle name="Notas 3 5 6 5" xfId="19192" xr:uid="{00000000-0005-0000-0000-0000DD480000}"/>
    <cellStyle name="Notas 3 5 7" xfId="4366" xr:uid="{00000000-0005-0000-0000-0000DE480000}"/>
    <cellStyle name="Notas 3 5 7 2" xfId="7003" xr:uid="{00000000-0005-0000-0000-0000DF480000}"/>
    <cellStyle name="Notas 3 5 7 2 2" xfId="13314" xr:uid="{00000000-0005-0000-0000-0000E0480000}"/>
    <cellStyle name="Notas 3 5 7 2 2 2" xfId="28422" xr:uid="{00000000-0005-0000-0000-0000E1480000}"/>
    <cellStyle name="Notas 3 5 7 2 3" xfId="16978" xr:uid="{00000000-0005-0000-0000-0000E2480000}"/>
    <cellStyle name="Notas 3 5 7 2 3 2" xfId="32086" xr:uid="{00000000-0005-0000-0000-0000E3480000}"/>
    <cellStyle name="Notas 3 5 7 2 4" xfId="22111" xr:uid="{00000000-0005-0000-0000-0000E4480000}"/>
    <cellStyle name="Notas 3 5 7 3" xfId="10748" xr:uid="{00000000-0005-0000-0000-0000E5480000}"/>
    <cellStyle name="Notas 3 5 7 3 2" xfId="25856" xr:uid="{00000000-0005-0000-0000-0000E6480000}"/>
    <cellStyle name="Notas 3 5 7 4" xfId="7422" xr:uid="{00000000-0005-0000-0000-0000E7480000}"/>
    <cellStyle name="Notas 3 5 7 4 2" xfId="22530" xr:uid="{00000000-0005-0000-0000-0000E8480000}"/>
    <cellStyle name="Notas 3 5 7 5" xfId="19474" xr:uid="{00000000-0005-0000-0000-0000E9480000}"/>
    <cellStyle name="Notas 3 5 8" xfId="4649" xr:uid="{00000000-0005-0000-0000-0000EA480000}"/>
    <cellStyle name="Notas 3 5 8 2" xfId="11031" xr:uid="{00000000-0005-0000-0000-0000EB480000}"/>
    <cellStyle name="Notas 3 5 8 2 2" xfId="26139" xr:uid="{00000000-0005-0000-0000-0000EC480000}"/>
    <cellStyle name="Notas 3 5 8 3" xfId="15115" xr:uid="{00000000-0005-0000-0000-0000ED480000}"/>
    <cellStyle name="Notas 3 5 8 3 2" xfId="30223" xr:uid="{00000000-0005-0000-0000-0000EE480000}"/>
    <cellStyle name="Notas 3 5 8 4" xfId="19757" xr:uid="{00000000-0005-0000-0000-0000EF480000}"/>
    <cellStyle name="Notas 3 5 9" xfId="8510" xr:uid="{00000000-0005-0000-0000-0000F0480000}"/>
    <cellStyle name="Notas 3 5 9 2" xfId="23618" xr:uid="{00000000-0005-0000-0000-0000F1480000}"/>
    <cellStyle name="Notas 4" xfId="1466" xr:uid="{00000000-0005-0000-0000-0000F2480000}"/>
    <cellStyle name="Notas 4 2" xfId="1921" xr:uid="{00000000-0005-0000-0000-0000F3480000}"/>
    <cellStyle name="Notas 4 2 10" xfId="15965" xr:uid="{00000000-0005-0000-0000-0000F4480000}"/>
    <cellStyle name="Notas 4 2 10 2" xfId="31073" xr:uid="{00000000-0005-0000-0000-0000F5480000}"/>
    <cellStyle name="Notas 4 2 11" xfId="8098" xr:uid="{00000000-0005-0000-0000-0000F6480000}"/>
    <cellStyle name="Notas 4 2 11 2" xfId="23206" xr:uid="{00000000-0005-0000-0000-0000F7480000}"/>
    <cellStyle name="Notas 4 2 12" xfId="17146" xr:uid="{00000000-0005-0000-0000-0000F8480000}"/>
    <cellStyle name="Notas 4 2 2" xfId="2481" xr:uid="{00000000-0005-0000-0000-0000F9480000}"/>
    <cellStyle name="Notas 4 2 2 2" xfId="5118" xr:uid="{00000000-0005-0000-0000-0000FA480000}"/>
    <cellStyle name="Notas 4 2 2 2 2" xfId="11482" xr:uid="{00000000-0005-0000-0000-0000FB480000}"/>
    <cellStyle name="Notas 4 2 2 2 2 2" xfId="26590" xr:uid="{00000000-0005-0000-0000-0000FC480000}"/>
    <cellStyle name="Notas 4 2 2 2 3" xfId="16567" xr:uid="{00000000-0005-0000-0000-0000FD480000}"/>
    <cellStyle name="Notas 4 2 2 2 3 2" xfId="31675" xr:uid="{00000000-0005-0000-0000-0000FE480000}"/>
    <cellStyle name="Notas 4 2 2 2 4" xfId="20226" xr:uid="{00000000-0005-0000-0000-0000FF480000}"/>
    <cellStyle name="Notas 4 2 2 3" xfId="8948" xr:uid="{00000000-0005-0000-0000-000000490000}"/>
    <cellStyle name="Notas 4 2 2 3 2" xfId="24056" xr:uid="{00000000-0005-0000-0000-000001490000}"/>
    <cellStyle name="Notas 4 2 3" xfId="2697" xr:uid="{00000000-0005-0000-0000-000002490000}"/>
    <cellStyle name="Notas 4 2 3 2" xfId="5334" xr:uid="{00000000-0005-0000-0000-000003490000}"/>
    <cellStyle name="Notas 4 2 3 2 2" xfId="7814" xr:uid="{00000000-0005-0000-0000-000004490000}"/>
    <cellStyle name="Notas 4 2 3 2 2 2" xfId="22922" xr:uid="{00000000-0005-0000-0000-000005490000}"/>
    <cellStyle name="Notas 4 2 3 2 3" xfId="20442" xr:uid="{00000000-0005-0000-0000-000006490000}"/>
    <cellStyle name="Notas 4 2 3 3" xfId="13869" xr:uid="{00000000-0005-0000-0000-000007490000}"/>
    <cellStyle name="Notas 4 2 3 3 2" xfId="28977" xr:uid="{00000000-0005-0000-0000-000008490000}"/>
    <cellStyle name="Notas 4 2 3 4" xfId="17805" xr:uid="{00000000-0005-0000-0000-000009490000}"/>
    <cellStyle name="Notas 4 2 4" xfId="3000" xr:uid="{00000000-0005-0000-0000-00000A490000}"/>
    <cellStyle name="Notas 4 2 4 2" xfId="5637" xr:uid="{00000000-0005-0000-0000-00000B490000}"/>
    <cellStyle name="Notas 4 2 4 2 2" xfId="11948" xr:uid="{00000000-0005-0000-0000-00000C490000}"/>
    <cellStyle name="Notas 4 2 4 2 2 2" xfId="27056" xr:uid="{00000000-0005-0000-0000-00000D490000}"/>
    <cellStyle name="Notas 4 2 4 2 3" xfId="8077" xr:uid="{00000000-0005-0000-0000-00000E490000}"/>
    <cellStyle name="Notas 4 2 4 2 3 2" xfId="23185" xr:uid="{00000000-0005-0000-0000-00000F490000}"/>
    <cellStyle name="Notas 4 2 4 2 4" xfId="20745" xr:uid="{00000000-0005-0000-0000-000010490000}"/>
    <cellStyle name="Notas 4 2 4 3" xfId="9382" xr:uid="{00000000-0005-0000-0000-000011490000}"/>
    <cellStyle name="Notas 4 2 4 3 2" xfId="24490" xr:uid="{00000000-0005-0000-0000-000012490000}"/>
    <cellStyle name="Notas 4 2 4 4" xfId="8718" xr:uid="{00000000-0005-0000-0000-000013490000}"/>
    <cellStyle name="Notas 4 2 4 4 2" xfId="23826" xr:uid="{00000000-0005-0000-0000-000014490000}"/>
    <cellStyle name="Notas 4 2 4 5" xfId="18108" xr:uid="{00000000-0005-0000-0000-000015490000}"/>
    <cellStyle name="Notas 4 2 5" xfId="3326" xr:uid="{00000000-0005-0000-0000-000016490000}"/>
    <cellStyle name="Notas 4 2 5 2" xfId="5963" xr:uid="{00000000-0005-0000-0000-000017490000}"/>
    <cellStyle name="Notas 4 2 5 2 2" xfId="12274" xr:uid="{00000000-0005-0000-0000-000018490000}"/>
    <cellStyle name="Notas 4 2 5 2 2 2" xfId="27382" xr:uid="{00000000-0005-0000-0000-000019490000}"/>
    <cellStyle name="Notas 4 2 5 2 3" xfId="13403" xr:uid="{00000000-0005-0000-0000-00001A490000}"/>
    <cellStyle name="Notas 4 2 5 2 3 2" xfId="28511" xr:uid="{00000000-0005-0000-0000-00001B490000}"/>
    <cellStyle name="Notas 4 2 5 2 4" xfId="21071" xr:uid="{00000000-0005-0000-0000-00001C490000}"/>
    <cellStyle name="Notas 4 2 5 3" xfId="9708" xr:uid="{00000000-0005-0000-0000-00001D490000}"/>
    <cellStyle name="Notas 4 2 5 3 2" xfId="24816" xr:uid="{00000000-0005-0000-0000-00001E490000}"/>
    <cellStyle name="Notas 4 2 5 4" xfId="8701" xr:uid="{00000000-0005-0000-0000-00001F490000}"/>
    <cellStyle name="Notas 4 2 5 4 2" xfId="23809" xr:uid="{00000000-0005-0000-0000-000020490000}"/>
    <cellStyle name="Notas 4 2 5 5" xfId="18434" xr:uid="{00000000-0005-0000-0000-000021490000}"/>
    <cellStyle name="Notas 4 2 6" xfId="3632" xr:uid="{00000000-0005-0000-0000-000022490000}"/>
    <cellStyle name="Notas 4 2 6 2" xfId="6269" xr:uid="{00000000-0005-0000-0000-000023490000}"/>
    <cellStyle name="Notas 4 2 6 2 2" xfId="12580" xr:uid="{00000000-0005-0000-0000-000024490000}"/>
    <cellStyle name="Notas 4 2 6 2 2 2" xfId="27688" xr:uid="{00000000-0005-0000-0000-000025490000}"/>
    <cellStyle name="Notas 4 2 6 2 3" xfId="15664" xr:uid="{00000000-0005-0000-0000-000026490000}"/>
    <cellStyle name="Notas 4 2 6 2 3 2" xfId="30772" xr:uid="{00000000-0005-0000-0000-000027490000}"/>
    <cellStyle name="Notas 4 2 6 2 4" xfId="21377" xr:uid="{00000000-0005-0000-0000-000028490000}"/>
    <cellStyle name="Notas 4 2 6 3" xfId="10014" xr:uid="{00000000-0005-0000-0000-000029490000}"/>
    <cellStyle name="Notas 4 2 6 3 2" xfId="25122" xr:uid="{00000000-0005-0000-0000-00002A490000}"/>
    <cellStyle name="Notas 4 2 6 4" xfId="16239" xr:uid="{00000000-0005-0000-0000-00002B490000}"/>
    <cellStyle name="Notas 4 2 6 4 2" xfId="31347" xr:uid="{00000000-0005-0000-0000-00002C490000}"/>
    <cellStyle name="Notas 4 2 6 5" xfId="18740" xr:uid="{00000000-0005-0000-0000-00002D490000}"/>
    <cellStyle name="Notas 4 2 7" xfId="3993" xr:uid="{00000000-0005-0000-0000-00002E490000}"/>
    <cellStyle name="Notas 4 2 7 2" xfId="6630" xr:uid="{00000000-0005-0000-0000-00002F490000}"/>
    <cellStyle name="Notas 4 2 7 2 2" xfId="12941" xr:uid="{00000000-0005-0000-0000-000030490000}"/>
    <cellStyle name="Notas 4 2 7 2 2 2" xfId="28049" xr:uid="{00000000-0005-0000-0000-000031490000}"/>
    <cellStyle name="Notas 4 2 7 2 3" xfId="16631" xr:uid="{00000000-0005-0000-0000-000032490000}"/>
    <cellStyle name="Notas 4 2 7 2 3 2" xfId="31739" xr:uid="{00000000-0005-0000-0000-000033490000}"/>
    <cellStyle name="Notas 4 2 7 2 4" xfId="21738" xr:uid="{00000000-0005-0000-0000-000034490000}"/>
    <cellStyle name="Notas 4 2 7 3" xfId="10375" xr:uid="{00000000-0005-0000-0000-000035490000}"/>
    <cellStyle name="Notas 4 2 7 3 2" xfId="25483" xr:uid="{00000000-0005-0000-0000-000036490000}"/>
    <cellStyle name="Notas 4 2 7 4" xfId="14049" xr:uid="{00000000-0005-0000-0000-000037490000}"/>
    <cellStyle name="Notas 4 2 7 4 2" xfId="29157" xr:uid="{00000000-0005-0000-0000-000038490000}"/>
    <cellStyle name="Notas 4 2 7 5" xfId="19101" xr:uid="{00000000-0005-0000-0000-000039490000}"/>
    <cellStyle name="Notas 4 2 8" xfId="4558" xr:uid="{00000000-0005-0000-0000-00003A490000}"/>
    <cellStyle name="Notas 4 2 8 2" xfId="10940" xr:uid="{00000000-0005-0000-0000-00003B490000}"/>
    <cellStyle name="Notas 4 2 8 2 2" xfId="26048" xr:uid="{00000000-0005-0000-0000-00003C490000}"/>
    <cellStyle name="Notas 4 2 8 3" xfId="14600" xr:uid="{00000000-0005-0000-0000-00003D490000}"/>
    <cellStyle name="Notas 4 2 8 3 2" xfId="29708" xr:uid="{00000000-0005-0000-0000-00003E490000}"/>
    <cellStyle name="Notas 4 2 8 4" xfId="19666" xr:uid="{00000000-0005-0000-0000-00003F490000}"/>
    <cellStyle name="Notas 4 2 9" xfId="8422" xr:uid="{00000000-0005-0000-0000-000040490000}"/>
    <cellStyle name="Notas 4 2 9 2" xfId="23530" xr:uid="{00000000-0005-0000-0000-000041490000}"/>
    <cellStyle name="Notas 4 3" xfId="1912" xr:uid="{00000000-0005-0000-0000-000042490000}"/>
    <cellStyle name="Notas 4 3 10" xfId="8413" xr:uid="{00000000-0005-0000-0000-000043490000}"/>
    <cellStyle name="Notas 4 3 10 2" xfId="23521" xr:uid="{00000000-0005-0000-0000-000044490000}"/>
    <cellStyle name="Notas 4 3 11" xfId="15990" xr:uid="{00000000-0005-0000-0000-000045490000}"/>
    <cellStyle name="Notas 4 3 11 2" xfId="31098" xr:uid="{00000000-0005-0000-0000-000046490000}"/>
    <cellStyle name="Notas 4 3 12" xfId="15481" xr:uid="{00000000-0005-0000-0000-000047490000}"/>
    <cellStyle name="Notas 4 3 12 2" xfId="30589" xr:uid="{00000000-0005-0000-0000-000048490000}"/>
    <cellStyle name="Notas 4 3 13" xfId="17137" xr:uid="{00000000-0005-0000-0000-000049490000}"/>
    <cellStyle name="Notas 4 3 2" xfId="2472" xr:uid="{00000000-0005-0000-0000-00004A490000}"/>
    <cellStyle name="Notas 4 3 2 2" xfId="5109" xr:uid="{00000000-0005-0000-0000-00004B490000}"/>
    <cellStyle name="Notas 4 3 2 2 2" xfId="11473" xr:uid="{00000000-0005-0000-0000-00004C490000}"/>
    <cellStyle name="Notas 4 3 2 2 2 2" xfId="26581" xr:uid="{00000000-0005-0000-0000-00004D490000}"/>
    <cellStyle name="Notas 4 3 2 2 3" xfId="7274" xr:uid="{00000000-0005-0000-0000-00004E490000}"/>
    <cellStyle name="Notas 4 3 2 2 3 2" xfId="22382" xr:uid="{00000000-0005-0000-0000-00004F490000}"/>
    <cellStyle name="Notas 4 3 2 2 4" xfId="20217" xr:uid="{00000000-0005-0000-0000-000050490000}"/>
    <cellStyle name="Notas 4 3 2 3" xfId="8939" xr:uid="{00000000-0005-0000-0000-000051490000}"/>
    <cellStyle name="Notas 4 3 2 3 2" xfId="24047" xr:uid="{00000000-0005-0000-0000-000052490000}"/>
    <cellStyle name="Notas 4 3 2 4" xfId="16326" xr:uid="{00000000-0005-0000-0000-000053490000}"/>
    <cellStyle name="Notas 4 3 2 4 2" xfId="31434" xr:uid="{00000000-0005-0000-0000-000054490000}"/>
    <cellStyle name="Notas 4 3 2 5" xfId="15513" xr:uid="{00000000-0005-0000-0000-000055490000}"/>
    <cellStyle name="Notas 4 3 2 5 2" xfId="30621" xr:uid="{00000000-0005-0000-0000-000056490000}"/>
    <cellStyle name="Notas 4 3 2 6" xfId="17637" xr:uid="{00000000-0005-0000-0000-000057490000}"/>
    <cellStyle name="Notas 4 3 3" xfId="2688" xr:uid="{00000000-0005-0000-0000-000058490000}"/>
    <cellStyle name="Notas 4 3 3 2" xfId="5325" xr:uid="{00000000-0005-0000-0000-000059490000}"/>
    <cellStyle name="Notas 4 3 3 2 2" xfId="15255" xr:uid="{00000000-0005-0000-0000-00005A490000}"/>
    <cellStyle name="Notas 4 3 3 2 2 2" xfId="30363" xr:uid="{00000000-0005-0000-0000-00005B490000}"/>
    <cellStyle name="Notas 4 3 3 2 3" xfId="20433" xr:uid="{00000000-0005-0000-0000-00005C490000}"/>
    <cellStyle name="Notas 4 3 3 3" xfId="7844" xr:uid="{00000000-0005-0000-0000-00005D490000}"/>
    <cellStyle name="Notas 4 3 3 3 2" xfId="22952" xr:uid="{00000000-0005-0000-0000-00005E490000}"/>
    <cellStyle name="Notas 4 3 3 4" xfId="17796" xr:uid="{00000000-0005-0000-0000-00005F490000}"/>
    <cellStyle name="Notas 4 3 4" xfId="2991" xr:uid="{00000000-0005-0000-0000-000060490000}"/>
    <cellStyle name="Notas 4 3 4 2" xfId="5628" xr:uid="{00000000-0005-0000-0000-000061490000}"/>
    <cellStyle name="Notas 4 3 4 2 2" xfId="11939" xr:uid="{00000000-0005-0000-0000-000062490000}"/>
    <cellStyle name="Notas 4 3 4 2 2 2" xfId="27047" xr:uid="{00000000-0005-0000-0000-000063490000}"/>
    <cellStyle name="Notas 4 3 4 2 3" xfId="7196" xr:uid="{00000000-0005-0000-0000-000064490000}"/>
    <cellStyle name="Notas 4 3 4 2 3 2" xfId="22304" xr:uid="{00000000-0005-0000-0000-000065490000}"/>
    <cellStyle name="Notas 4 3 4 2 4" xfId="20736" xr:uid="{00000000-0005-0000-0000-000066490000}"/>
    <cellStyle name="Notas 4 3 4 3" xfId="9373" xr:uid="{00000000-0005-0000-0000-000067490000}"/>
    <cellStyle name="Notas 4 3 4 3 2" xfId="24481" xr:uid="{00000000-0005-0000-0000-000068490000}"/>
    <cellStyle name="Notas 4 3 4 4" xfId="14285" xr:uid="{00000000-0005-0000-0000-000069490000}"/>
    <cellStyle name="Notas 4 3 4 4 2" xfId="29393" xr:uid="{00000000-0005-0000-0000-00006A490000}"/>
    <cellStyle name="Notas 4 3 4 5" xfId="18099" xr:uid="{00000000-0005-0000-0000-00006B490000}"/>
    <cellStyle name="Notas 4 3 5" xfId="3317" xr:uid="{00000000-0005-0000-0000-00006C490000}"/>
    <cellStyle name="Notas 4 3 5 2" xfId="5954" xr:uid="{00000000-0005-0000-0000-00006D490000}"/>
    <cellStyle name="Notas 4 3 5 2 2" xfId="12265" xr:uid="{00000000-0005-0000-0000-00006E490000}"/>
    <cellStyle name="Notas 4 3 5 2 2 2" xfId="27373" xr:uid="{00000000-0005-0000-0000-00006F490000}"/>
    <cellStyle name="Notas 4 3 5 2 3" xfId="14558" xr:uid="{00000000-0005-0000-0000-000070490000}"/>
    <cellStyle name="Notas 4 3 5 2 3 2" xfId="29666" xr:uid="{00000000-0005-0000-0000-000071490000}"/>
    <cellStyle name="Notas 4 3 5 2 4" xfId="21062" xr:uid="{00000000-0005-0000-0000-000072490000}"/>
    <cellStyle name="Notas 4 3 5 3" xfId="9699" xr:uid="{00000000-0005-0000-0000-000073490000}"/>
    <cellStyle name="Notas 4 3 5 3 2" xfId="24807" xr:uid="{00000000-0005-0000-0000-000074490000}"/>
    <cellStyle name="Notas 4 3 5 4" xfId="14807" xr:uid="{00000000-0005-0000-0000-000075490000}"/>
    <cellStyle name="Notas 4 3 5 4 2" xfId="29915" xr:uid="{00000000-0005-0000-0000-000076490000}"/>
    <cellStyle name="Notas 4 3 5 5" xfId="18425" xr:uid="{00000000-0005-0000-0000-000077490000}"/>
    <cellStyle name="Notas 4 3 6" xfId="3623" xr:uid="{00000000-0005-0000-0000-000078490000}"/>
    <cellStyle name="Notas 4 3 6 2" xfId="6260" xr:uid="{00000000-0005-0000-0000-000079490000}"/>
    <cellStyle name="Notas 4 3 6 2 2" xfId="12571" xr:uid="{00000000-0005-0000-0000-00007A490000}"/>
    <cellStyle name="Notas 4 3 6 2 2 2" xfId="27679" xr:uid="{00000000-0005-0000-0000-00007B490000}"/>
    <cellStyle name="Notas 4 3 6 2 3" xfId="7217" xr:uid="{00000000-0005-0000-0000-00007C490000}"/>
    <cellStyle name="Notas 4 3 6 2 3 2" xfId="22325" xr:uid="{00000000-0005-0000-0000-00007D490000}"/>
    <cellStyle name="Notas 4 3 6 2 4" xfId="21368" xr:uid="{00000000-0005-0000-0000-00007E490000}"/>
    <cellStyle name="Notas 4 3 6 3" xfId="10005" xr:uid="{00000000-0005-0000-0000-00007F490000}"/>
    <cellStyle name="Notas 4 3 6 3 2" xfId="25113" xr:uid="{00000000-0005-0000-0000-000080490000}"/>
    <cellStyle name="Notas 4 3 6 4" xfId="13757" xr:uid="{00000000-0005-0000-0000-000081490000}"/>
    <cellStyle name="Notas 4 3 6 4 2" xfId="28865" xr:uid="{00000000-0005-0000-0000-000082490000}"/>
    <cellStyle name="Notas 4 3 6 5" xfId="18731" xr:uid="{00000000-0005-0000-0000-000083490000}"/>
    <cellStyle name="Notas 4 3 7" xfId="3984" xr:uid="{00000000-0005-0000-0000-000084490000}"/>
    <cellStyle name="Notas 4 3 7 2" xfId="6621" xr:uid="{00000000-0005-0000-0000-000085490000}"/>
    <cellStyle name="Notas 4 3 7 2 2" xfId="12932" xr:uid="{00000000-0005-0000-0000-000086490000}"/>
    <cellStyle name="Notas 4 3 7 2 2 2" xfId="28040" xr:uid="{00000000-0005-0000-0000-000087490000}"/>
    <cellStyle name="Notas 4 3 7 2 3" xfId="16622" xr:uid="{00000000-0005-0000-0000-000088490000}"/>
    <cellStyle name="Notas 4 3 7 2 3 2" xfId="31730" xr:uid="{00000000-0005-0000-0000-000089490000}"/>
    <cellStyle name="Notas 4 3 7 2 4" xfId="21729" xr:uid="{00000000-0005-0000-0000-00008A490000}"/>
    <cellStyle name="Notas 4 3 7 3" xfId="10366" xr:uid="{00000000-0005-0000-0000-00008B490000}"/>
    <cellStyle name="Notas 4 3 7 3 2" xfId="25474" xr:uid="{00000000-0005-0000-0000-00008C490000}"/>
    <cellStyle name="Notas 4 3 7 4" xfId="15228" xr:uid="{00000000-0005-0000-0000-00008D490000}"/>
    <cellStyle name="Notas 4 3 7 4 2" xfId="30336" xr:uid="{00000000-0005-0000-0000-00008E490000}"/>
    <cellStyle name="Notas 4 3 7 5" xfId="19092" xr:uid="{00000000-0005-0000-0000-00008F490000}"/>
    <cellStyle name="Notas 4 3 8" xfId="4307" xr:uid="{00000000-0005-0000-0000-000090490000}"/>
    <cellStyle name="Notas 4 3 8 2" xfId="6944" xr:uid="{00000000-0005-0000-0000-000091490000}"/>
    <cellStyle name="Notas 4 3 8 2 2" xfId="13255" xr:uid="{00000000-0005-0000-0000-000092490000}"/>
    <cellStyle name="Notas 4 3 8 2 2 2" xfId="28363" xr:uid="{00000000-0005-0000-0000-000093490000}"/>
    <cellStyle name="Notas 4 3 8 2 3" xfId="16919" xr:uid="{00000000-0005-0000-0000-000094490000}"/>
    <cellStyle name="Notas 4 3 8 2 3 2" xfId="32027" xr:uid="{00000000-0005-0000-0000-000095490000}"/>
    <cellStyle name="Notas 4 3 8 2 4" xfId="22052" xr:uid="{00000000-0005-0000-0000-000096490000}"/>
    <cellStyle name="Notas 4 3 8 3" xfId="10689" xr:uid="{00000000-0005-0000-0000-000097490000}"/>
    <cellStyle name="Notas 4 3 8 3 2" xfId="25797" xr:uid="{00000000-0005-0000-0000-000098490000}"/>
    <cellStyle name="Notas 4 3 8 4" xfId="7883" xr:uid="{00000000-0005-0000-0000-000099490000}"/>
    <cellStyle name="Notas 4 3 8 4 2" xfId="22991" xr:uid="{00000000-0005-0000-0000-00009A490000}"/>
    <cellStyle name="Notas 4 3 8 5" xfId="19415" xr:uid="{00000000-0005-0000-0000-00009B490000}"/>
    <cellStyle name="Notas 4 3 9" xfId="4549" xr:uid="{00000000-0005-0000-0000-00009C490000}"/>
    <cellStyle name="Notas 4 3 9 2" xfId="10931" xr:uid="{00000000-0005-0000-0000-00009D490000}"/>
    <cellStyle name="Notas 4 3 9 2 2" xfId="26039" xr:uid="{00000000-0005-0000-0000-00009E490000}"/>
    <cellStyle name="Notas 4 3 9 3" xfId="8117" xr:uid="{00000000-0005-0000-0000-00009F490000}"/>
    <cellStyle name="Notas 4 3 9 3 2" xfId="23225" xr:uid="{00000000-0005-0000-0000-0000A0490000}"/>
    <cellStyle name="Notas 4 3 9 4" xfId="19657" xr:uid="{00000000-0005-0000-0000-0000A1490000}"/>
    <cellStyle name="Notas 4 4" xfId="2113" xr:uid="{00000000-0005-0000-0000-0000A2490000}"/>
    <cellStyle name="Notas 4 4 10" xfId="8611" xr:uid="{00000000-0005-0000-0000-0000A3490000}"/>
    <cellStyle name="Notas 4 4 10 2" xfId="23719" xr:uid="{00000000-0005-0000-0000-0000A4490000}"/>
    <cellStyle name="Notas 4 4 11" xfId="9235" xr:uid="{00000000-0005-0000-0000-0000A5490000}"/>
    <cellStyle name="Notas 4 4 11 2" xfId="24343" xr:uid="{00000000-0005-0000-0000-0000A6490000}"/>
    <cellStyle name="Notas 4 4 12" xfId="7643" xr:uid="{00000000-0005-0000-0000-0000A7490000}"/>
    <cellStyle name="Notas 4 4 12 2" xfId="22751" xr:uid="{00000000-0005-0000-0000-0000A8490000}"/>
    <cellStyle name="Notas 4 4 13" xfId="17338" xr:uid="{00000000-0005-0000-0000-0000A9490000}"/>
    <cellStyle name="Notas 4 4 2" xfId="2603" xr:uid="{00000000-0005-0000-0000-0000AA490000}"/>
    <cellStyle name="Notas 4 4 2 2" xfId="5240" xr:uid="{00000000-0005-0000-0000-0000AB490000}"/>
    <cellStyle name="Notas 4 4 2 2 2" xfId="11604" xr:uid="{00000000-0005-0000-0000-0000AC490000}"/>
    <cellStyle name="Notas 4 4 2 2 2 2" xfId="26712" xr:uid="{00000000-0005-0000-0000-0000AD490000}"/>
    <cellStyle name="Notas 4 4 2 2 3" xfId="8228" xr:uid="{00000000-0005-0000-0000-0000AE490000}"/>
    <cellStyle name="Notas 4 4 2 2 3 2" xfId="23336" xr:uid="{00000000-0005-0000-0000-0000AF490000}"/>
    <cellStyle name="Notas 4 4 2 2 4" xfId="20348" xr:uid="{00000000-0005-0000-0000-0000B0490000}"/>
    <cellStyle name="Notas 4 4 2 3" xfId="9070" xr:uid="{00000000-0005-0000-0000-0000B1490000}"/>
    <cellStyle name="Notas 4 4 2 3 2" xfId="24178" xr:uid="{00000000-0005-0000-0000-0000B2490000}"/>
    <cellStyle name="Notas 4 4 2 4" xfId="9222" xr:uid="{00000000-0005-0000-0000-0000B3490000}"/>
    <cellStyle name="Notas 4 4 2 4 2" xfId="24330" xr:uid="{00000000-0005-0000-0000-0000B4490000}"/>
    <cellStyle name="Notas 4 4 2 5" xfId="14889" xr:uid="{00000000-0005-0000-0000-0000B5490000}"/>
    <cellStyle name="Notas 4 4 2 5 2" xfId="29997" xr:uid="{00000000-0005-0000-0000-0000B6490000}"/>
    <cellStyle name="Notas 4 4 2 6" xfId="17711" xr:uid="{00000000-0005-0000-0000-0000B7490000}"/>
    <cellStyle name="Notas 4 4 3" xfId="2868" xr:uid="{00000000-0005-0000-0000-0000B8490000}"/>
    <cellStyle name="Notas 4 4 3 2" xfId="5505" xr:uid="{00000000-0005-0000-0000-0000B9490000}"/>
    <cellStyle name="Notas 4 4 3 2 2" xfId="14487" xr:uid="{00000000-0005-0000-0000-0000BA490000}"/>
    <cellStyle name="Notas 4 4 3 2 2 2" xfId="29595" xr:uid="{00000000-0005-0000-0000-0000BB490000}"/>
    <cellStyle name="Notas 4 4 3 2 3" xfId="20613" xr:uid="{00000000-0005-0000-0000-0000BC490000}"/>
    <cellStyle name="Notas 4 4 3 3" xfId="16553" xr:uid="{00000000-0005-0000-0000-0000BD490000}"/>
    <cellStyle name="Notas 4 4 3 3 2" xfId="31661" xr:uid="{00000000-0005-0000-0000-0000BE490000}"/>
    <cellStyle name="Notas 4 4 3 4" xfId="17976" xr:uid="{00000000-0005-0000-0000-0000BF490000}"/>
    <cellStyle name="Notas 4 4 4" xfId="3171" xr:uid="{00000000-0005-0000-0000-0000C0490000}"/>
    <cellStyle name="Notas 4 4 4 2" xfId="5808" xr:uid="{00000000-0005-0000-0000-0000C1490000}"/>
    <cellStyle name="Notas 4 4 4 2 2" xfId="12119" xr:uid="{00000000-0005-0000-0000-0000C2490000}"/>
    <cellStyle name="Notas 4 4 4 2 2 2" xfId="27227" xr:uid="{00000000-0005-0000-0000-0000C3490000}"/>
    <cellStyle name="Notas 4 4 4 2 3" xfId="7283" xr:uid="{00000000-0005-0000-0000-0000C4490000}"/>
    <cellStyle name="Notas 4 4 4 2 3 2" xfId="22391" xr:uid="{00000000-0005-0000-0000-0000C5490000}"/>
    <cellStyle name="Notas 4 4 4 2 4" xfId="20916" xr:uid="{00000000-0005-0000-0000-0000C6490000}"/>
    <cellStyle name="Notas 4 4 4 3" xfId="9553" xr:uid="{00000000-0005-0000-0000-0000C7490000}"/>
    <cellStyle name="Notas 4 4 4 3 2" xfId="24661" xr:uid="{00000000-0005-0000-0000-0000C8490000}"/>
    <cellStyle name="Notas 4 4 4 4" xfId="15881" xr:uid="{00000000-0005-0000-0000-0000C9490000}"/>
    <cellStyle name="Notas 4 4 4 4 2" xfId="30989" xr:uid="{00000000-0005-0000-0000-0000CA490000}"/>
    <cellStyle name="Notas 4 4 4 5" xfId="18279" xr:uid="{00000000-0005-0000-0000-0000CB490000}"/>
    <cellStyle name="Notas 4 4 5" xfId="3497" xr:uid="{00000000-0005-0000-0000-0000CC490000}"/>
    <cellStyle name="Notas 4 4 5 2" xfId="6134" xr:uid="{00000000-0005-0000-0000-0000CD490000}"/>
    <cellStyle name="Notas 4 4 5 2 2" xfId="12445" xr:uid="{00000000-0005-0000-0000-0000CE490000}"/>
    <cellStyle name="Notas 4 4 5 2 2 2" xfId="27553" xr:uid="{00000000-0005-0000-0000-0000CF490000}"/>
    <cellStyle name="Notas 4 4 5 2 3" xfId="8040" xr:uid="{00000000-0005-0000-0000-0000D0490000}"/>
    <cellStyle name="Notas 4 4 5 2 3 2" xfId="23148" xr:uid="{00000000-0005-0000-0000-0000D1490000}"/>
    <cellStyle name="Notas 4 4 5 2 4" xfId="21242" xr:uid="{00000000-0005-0000-0000-0000D2490000}"/>
    <cellStyle name="Notas 4 4 5 3" xfId="9879" xr:uid="{00000000-0005-0000-0000-0000D3490000}"/>
    <cellStyle name="Notas 4 4 5 3 2" xfId="24987" xr:uid="{00000000-0005-0000-0000-0000D4490000}"/>
    <cellStyle name="Notas 4 4 5 4" xfId="16337" xr:uid="{00000000-0005-0000-0000-0000D5490000}"/>
    <cellStyle name="Notas 4 4 5 4 2" xfId="31445" xr:uid="{00000000-0005-0000-0000-0000D6490000}"/>
    <cellStyle name="Notas 4 4 5 5" xfId="18605" xr:uid="{00000000-0005-0000-0000-0000D7490000}"/>
    <cellStyle name="Notas 4 4 6" xfId="3803" xr:uid="{00000000-0005-0000-0000-0000D8490000}"/>
    <cellStyle name="Notas 4 4 6 2" xfId="6440" xr:uid="{00000000-0005-0000-0000-0000D9490000}"/>
    <cellStyle name="Notas 4 4 6 2 2" xfId="12751" xr:uid="{00000000-0005-0000-0000-0000DA490000}"/>
    <cellStyle name="Notas 4 4 6 2 2 2" xfId="27859" xr:uid="{00000000-0005-0000-0000-0000DB490000}"/>
    <cellStyle name="Notas 4 4 6 2 3" xfId="14198" xr:uid="{00000000-0005-0000-0000-0000DC490000}"/>
    <cellStyle name="Notas 4 4 6 2 3 2" xfId="29306" xr:uid="{00000000-0005-0000-0000-0000DD490000}"/>
    <cellStyle name="Notas 4 4 6 2 4" xfId="21548" xr:uid="{00000000-0005-0000-0000-0000DE490000}"/>
    <cellStyle name="Notas 4 4 6 3" xfId="10185" xr:uid="{00000000-0005-0000-0000-0000DF490000}"/>
    <cellStyle name="Notas 4 4 6 3 2" xfId="25293" xr:uid="{00000000-0005-0000-0000-0000E0490000}"/>
    <cellStyle name="Notas 4 4 6 4" xfId="7999" xr:uid="{00000000-0005-0000-0000-0000E1490000}"/>
    <cellStyle name="Notas 4 4 6 4 2" xfId="23107" xr:uid="{00000000-0005-0000-0000-0000E2490000}"/>
    <cellStyle name="Notas 4 4 6 5" xfId="18911" xr:uid="{00000000-0005-0000-0000-0000E3490000}"/>
    <cellStyle name="Notas 4 4 7" xfId="4185" xr:uid="{00000000-0005-0000-0000-0000E4490000}"/>
    <cellStyle name="Notas 4 4 7 2" xfId="6822" xr:uid="{00000000-0005-0000-0000-0000E5490000}"/>
    <cellStyle name="Notas 4 4 7 2 2" xfId="13133" xr:uid="{00000000-0005-0000-0000-0000E6490000}"/>
    <cellStyle name="Notas 4 4 7 2 2 2" xfId="28241" xr:uid="{00000000-0005-0000-0000-0000E7490000}"/>
    <cellStyle name="Notas 4 4 7 2 3" xfId="16802" xr:uid="{00000000-0005-0000-0000-0000E8490000}"/>
    <cellStyle name="Notas 4 4 7 2 3 2" xfId="31910" xr:uid="{00000000-0005-0000-0000-0000E9490000}"/>
    <cellStyle name="Notas 4 4 7 2 4" xfId="21930" xr:uid="{00000000-0005-0000-0000-0000EA490000}"/>
    <cellStyle name="Notas 4 4 7 3" xfId="10567" xr:uid="{00000000-0005-0000-0000-0000EB490000}"/>
    <cellStyle name="Notas 4 4 7 3 2" xfId="25675" xr:uid="{00000000-0005-0000-0000-0000EC490000}"/>
    <cellStyle name="Notas 4 4 7 4" xfId="15471" xr:uid="{00000000-0005-0000-0000-0000ED490000}"/>
    <cellStyle name="Notas 4 4 7 4 2" xfId="30579" xr:uid="{00000000-0005-0000-0000-0000EE490000}"/>
    <cellStyle name="Notas 4 4 7 5" xfId="19293" xr:uid="{00000000-0005-0000-0000-0000EF490000}"/>
    <cellStyle name="Notas 4 4 8" xfId="4392" xr:uid="{00000000-0005-0000-0000-0000F0490000}"/>
    <cellStyle name="Notas 4 4 8 2" xfId="7029" xr:uid="{00000000-0005-0000-0000-0000F1490000}"/>
    <cellStyle name="Notas 4 4 8 2 2" xfId="13340" xr:uid="{00000000-0005-0000-0000-0000F2490000}"/>
    <cellStyle name="Notas 4 4 8 2 2 2" xfId="28448" xr:uid="{00000000-0005-0000-0000-0000F3490000}"/>
    <cellStyle name="Notas 4 4 8 2 3" xfId="17004" xr:uid="{00000000-0005-0000-0000-0000F4490000}"/>
    <cellStyle name="Notas 4 4 8 2 3 2" xfId="32112" xr:uid="{00000000-0005-0000-0000-0000F5490000}"/>
    <cellStyle name="Notas 4 4 8 2 4" xfId="22137" xr:uid="{00000000-0005-0000-0000-0000F6490000}"/>
    <cellStyle name="Notas 4 4 8 3" xfId="10774" xr:uid="{00000000-0005-0000-0000-0000F7490000}"/>
    <cellStyle name="Notas 4 4 8 3 2" xfId="25882" xr:uid="{00000000-0005-0000-0000-0000F8490000}"/>
    <cellStyle name="Notas 4 4 8 4" xfId="16401" xr:uid="{00000000-0005-0000-0000-0000F9490000}"/>
    <cellStyle name="Notas 4 4 8 4 2" xfId="31509" xr:uid="{00000000-0005-0000-0000-0000FA490000}"/>
    <cellStyle name="Notas 4 4 8 5" xfId="19500" xr:uid="{00000000-0005-0000-0000-0000FB490000}"/>
    <cellStyle name="Notas 4 4 9" xfId="4750" xr:uid="{00000000-0005-0000-0000-0000FC490000}"/>
    <cellStyle name="Notas 4 4 9 2" xfId="11132" xr:uid="{00000000-0005-0000-0000-0000FD490000}"/>
    <cellStyle name="Notas 4 4 9 2 2" xfId="26240" xr:uid="{00000000-0005-0000-0000-0000FE490000}"/>
    <cellStyle name="Notas 4 4 9 3" xfId="15824" xr:uid="{00000000-0005-0000-0000-0000FF490000}"/>
    <cellStyle name="Notas 4 4 9 3 2" xfId="30932" xr:uid="{00000000-0005-0000-0000-0000004A0000}"/>
    <cellStyle name="Notas 4 4 9 4" xfId="19858" xr:uid="{00000000-0005-0000-0000-0000014A0000}"/>
    <cellStyle name="Notas 4 5" xfId="2011" xr:uid="{00000000-0005-0000-0000-0000024A0000}"/>
    <cellStyle name="Notas 4 5 10" xfId="15110" xr:uid="{00000000-0005-0000-0000-0000034A0000}"/>
    <cellStyle name="Notas 4 5 10 2" xfId="30218" xr:uid="{00000000-0005-0000-0000-0000044A0000}"/>
    <cellStyle name="Notas 4 5 11" xfId="13668" xr:uid="{00000000-0005-0000-0000-0000054A0000}"/>
    <cellStyle name="Notas 4 5 11 2" xfId="28776" xr:uid="{00000000-0005-0000-0000-0000064A0000}"/>
    <cellStyle name="Notas 4 5 12" xfId="17236" xr:uid="{00000000-0005-0000-0000-0000074A0000}"/>
    <cellStyle name="Notas 4 5 2" xfId="2773" xr:uid="{00000000-0005-0000-0000-0000084A0000}"/>
    <cellStyle name="Notas 4 5 2 2" xfId="5410" xr:uid="{00000000-0005-0000-0000-0000094A0000}"/>
    <cellStyle name="Notas 4 5 2 2 2" xfId="15135" xr:uid="{00000000-0005-0000-0000-00000A4A0000}"/>
    <cellStyle name="Notas 4 5 2 2 2 2" xfId="30243" xr:uid="{00000000-0005-0000-0000-00000B4A0000}"/>
    <cellStyle name="Notas 4 5 2 2 3" xfId="20518" xr:uid="{00000000-0005-0000-0000-00000C4A0000}"/>
    <cellStyle name="Notas 4 5 2 3" xfId="14081" xr:uid="{00000000-0005-0000-0000-00000D4A0000}"/>
    <cellStyle name="Notas 4 5 2 3 2" xfId="29189" xr:uid="{00000000-0005-0000-0000-00000E4A0000}"/>
    <cellStyle name="Notas 4 5 2 4" xfId="17881" xr:uid="{00000000-0005-0000-0000-00000F4A0000}"/>
    <cellStyle name="Notas 4 5 3" xfId="3076" xr:uid="{00000000-0005-0000-0000-0000104A0000}"/>
    <cellStyle name="Notas 4 5 3 2" xfId="5713" xr:uid="{00000000-0005-0000-0000-0000114A0000}"/>
    <cellStyle name="Notas 4 5 3 2 2" xfId="12024" xr:uid="{00000000-0005-0000-0000-0000124A0000}"/>
    <cellStyle name="Notas 4 5 3 2 2 2" xfId="27132" xr:uid="{00000000-0005-0000-0000-0000134A0000}"/>
    <cellStyle name="Notas 4 5 3 2 3" xfId="7515" xr:uid="{00000000-0005-0000-0000-0000144A0000}"/>
    <cellStyle name="Notas 4 5 3 2 3 2" xfId="22623" xr:uid="{00000000-0005-0000-0000-0000154A0000}"/>
    <cellStyle name="Notas 4 5 3 2 4" xfId="20821" xr:uid="{00000000-0005-0000-0000-0000164A0000}"/>
    <cellStyle name="Notas 4 5 3 3" xfId="9458" xr:uid="{00000000-0005-0000-0000-0000174A0000}"/>
    <cellStyle name="Notas 4 5 3 3 2" xfId="24566" xr:uid="{00000000-0005-0000-0000-0000184A0000}"/>
    <cellStyle name="Notas 4 5 3 4" xfId="14197" xr:uid="{00000000-0005-0000-0000-0000194A0000}"/>
    <cellStyle name="Notas 4 5 3 4 2" xfId="29305" xr:uid="{00000000-0005-0000-0000-00001A4A0000}"/>
    <cellStyle name="Notas 4 5 3 5" xfId="18184" xr:uid="{00000000-0005-0000-0000-00001B4A0000}"/>
    <cellStyle name="Notas 4 5 4" xfId="3402" xr:uid="{00000000-0005-0000-0000-00001C4A0000}"/>
    <cellStyle name="Notas 4 5 4 2" xfId="6039" xr:uid="{00000000-0005-0000-0000-00001D4A0000}"/>
    <cellStyle name="Notas 4 5 4 2 2" xfId="12350" xr:uid="{00000000-0005-0000-0000-00001E4A0000}"/>
    <cellStyle name="Notas 4 5 4 2 2 2" xfId="27458" xr:uid="{00000000-0005-0000-0000-00001F4A0000}"/>
    <cellStyle name="Notas 4 5 4 2 3" xfId="16147" xr:uid="{00000000-0005-0000-0000-0000204A0000}"/>
    <cellStyle name="Notas 4 5 4 2 3 2" xfId="31255" xr:uid="{00000000-0005-0000-0000-0000214A0000}"/>
    <cellStyle name="Notas 4 5 4 2 4" xfId="21147" xr:uid="{00000000-0005-0000-0000-0000224A0000}"/>
    <cellStyle name="Notas 4 5 4 3" xfId="9784" xr:uid="{00000000-0005-0000-0000-0000234A0000}"/>
    <cellStyle name="Notas 4 5 4 3 2" xfId="24892" xr:uid="{00000000-0005-0000-0000-0000244A0000}"/>
    <cellStyle name="Notas 4 5 4 4" xfId="15082" xr:uid="{00000000-0005-0000-0000-0000254A0000}"/>
    <cellStyle name="Notas 4 5 4 4 2" xfId="30190" xr:uid="{00000000-0005-0000-0000-0000264A0000}"/>
    <cellStyle name="Notas 4 5 4 5" xfId="18510" xr:uid="{00000000-0005-0000-0000-0000274A0000}"/>
    <cellStyle name="Notas 4 5 5" xfId="3708" xr:uid="{00000000-0005-0000-0000-0000284A0000}"/>
    <cellStyle name="Notas 4 5 5 2" xfId="6345" xr:uid="{00000000-0005-0000-0000-0000294A0000}"/>
    <cellStyle name="Notas 4 5 5 2 2" xfId="12656" xr:uid="{00000000-0005-0000-0000-00002A4A0000}"/>
    <cellStyle name="Notas 4 5 5 2 2 2" xfId="27764" xr:uid="{00000000-0005-0000-0000-00002B4A0000}"/>
    <cellStyle name="Notas 4 5 5 2 3" xfId="14969" xr:uid="{00000000-0005-0000-0000-00002C4A0000}"/>
    <cellStyle name="Notas 4 5 5 2 3 2" xfId="30077" xr:uid="{00000000-0005-0000-0000-00002D4A0000}"/>
    <cellStyle name="Notas 4 5 5 2 4" xfId="21453" xr:uid="{00000000-0005-0000-0000-00002E4A0000}"/>
    <cellStyle name="Notas 4 5 5 3" xfId="10090" xr:uid="{00000000-0005-0000-0000-00002F4A0000}"/>
    <cellStyle name="Notas 4 5 5 3 2" xfId="25198" xr:uid="{00000000-0005-0000-0000-0000304A0000}"/>
    <cellStyle name="Notas 4 5 5 4" xfId="15367" xr:uid="{00000000-0005-0000-0000-0000314A0000}"/>
    <cellStyle name="Notas 4 5 5 4 2" xfId="30475" xr:uid="{00000000-0005-0000-0000-0000324A0000}"/>
    <cellStyle name="Notas 4 5 5 5" xfId="18816" xr:uid="{00000000-0005-0000-0000-0000334A0000}"/>
    <cellStyle name="Notas 4 5 6" xfId="4083" xr:uid="{00000000-0005-0000-0000-0000344A0000}"/>
    <cellStyle name="Notas 4 5 6 2" xfId="6720" xr:uid="{00000000-0005-0000-0000-0000354A0000}"/>
    <cellStyle name="Notas 4 5 6 2 2" xfId="13031" xr:uid="{00000000-0005-0000-0000-0000364A0000}"/>
    <cellStyle name="Notas 4 5 6 2 2 2" xfId="28139" xr:uid="{00000000-0005-0000-0000-0000374A0000}"/>
    <cellStyle name="Notas 4 5 6 2 3" xfId="16707" xr:uid="{00000000-0005-0000-0000-0000384A0000}"/>
    <cellStyle name="Notas 4 5 6 2 3 2" xfId="31815" xr:uid="{00000000-0005-0000-0000-0000394A0000}"/>
    <cellStyle name="Notas 4 5 6 2 4" xfId="21828" xr:uid="{00000000-0005-0000-0000-00003A4A0000}"/>
    <cellStyle name="Notas 4 5 6 3" xfId="10465" xr:uid="{00000000-0005-0000-0000-00003B4A0000}"/>
    <cellStyle name="Notas 4 5 6 3 2" xfId="25573" xr:uid="{00000000-0005-0000-0000-00003C4A0000}"/>
    <cellStyle name="Notas 4 5 6 4" xfId="14012" xr:uid="{00000000-0005-0000-0000-00003D4A0000}"/>
    <cellStyle name="Notas 4 5 6 4 2" xfId="29120" xr:uid="{00000000-0005-0000-0000-00003E4A0000}"/>
    <cellStyle name="Notas 4 5 6 5" xfId="19191" xr:uid="{00000000-0005-0000-0000-00003F4A0000}"/>
    <cellStyle name="Notas 4 5 7" xfId="4365" xr:uid="{00000000-0005-0000-0000-0000404A0000}"/>
    <cellStyle name="Notas 4 5 7 2" xfId="7002" xr:uid="{00000000-0005-0000-0000-0000414A0000}"/>
    <cellStyle name="Notas 4 5 7 2 2" xfId="13313" xr:uid="{00000000-0005-0000-0000-0000424A0000}"/>
    <cellStyle name="Notas 4 5 7 2 2 2" xfId="28421" xr:uid="{00000000-0005-0000-0000-0000434A0000}"/>
    <cellStyle name="Notas 4 5 7 2 3" xfId="16977" xr:uid="{00000000-0005-0000-0000-0000444A0000}"/>
    <cellStyle name="Notas 4 5 7 2 3 2" xfId="32085" xr:uid="{00000000-0005-0000-0000-0000454A0000}"/>
    <cellStyle name="Notas 4 5 7 2 4" xfId="22110" xr:uid="{00000000-0005-0000-0000-0000464A0000}"/>
    <cellStyle name="Notas 4 5 7 3" xfId="10747" xr:uid="{00000000-0005-0000-0000-0000474A0000}"/>
    <cellStyle name="Notas 4 5 7 3 2" xfId="25855" xr:uid="{00000000-0005-0000-0000-0000484A0000}"/>
    <cellStyle name="Notas 4 5 7 4" xfId="11672" xr:uid="{00000000-0005-0000-0000-0000494A0000}"/>
    <cellStyle name="Notas 4 5 7 4 2" xfId="26780" xr:uid="{00000000-0005-0000-0000-00004A4A0000}"/>
    <cellStyle name="Notas 4 5 7 5" xfId="19473" xr:uid="{00000000-0005-0000-0000-00004B4A0000}"/>
    <cellStyle name="Notas 4 5 8" xfId="4648" xr:uid="{00000000-0005-0000-0000-00004C4A0000}"/>
    <cellStyle name="Notas 4 5 8 2" xfId="11030" xr:uid="{00000000-0005-0000-0000-00004D4A0000}"/>
    <cellStyle name="Notas 4 5 8 2 2" xfId="26138" xr:uid="{00000000-0005-0000-0000-00004E4A0000}"/>
    <cellStyle name="Notas 4 5 8 3" xfId="13931" xr:uid="{00000000-0005-0000-0000-00004F4A0000}"/>
    <cellStyle name="Notas 4 5 8 3 2" xfId="29039" xr:uid="{00000000-0005-0000-0000-0000504A0000}"/>
    <cellStyle name="Notas 4 5 8 4" xfId="19756" xr:uid="{00000000-0005-0000-0000-0000514A0000}"/>
    <cellStyle name="Notas 4 5 9" xfId="8509" xr:uid="{00000000-0005-0000-0000-0000524A0000}"/>
    <cellStyle name="Notas 4 5 9 2" xfId="23617" xr:uid="{00000000-0005-0000-0000-0000534A0000}"/>
    <cellStyle name="Notas 5" xfId="1467" xr:uid="{00000000-0005-0000-0000-0000544A0000}"/>
    <cellStyle name="Notas 5 2" xfId="1922" xr:uid="{00000000-0005-0000-0000-0000554A0000}"/>
    <cellStyle name="Notas 5 2 10" xfId="7894" xr:uid="{00000000-0005-0000-0000-0000564A0000}"/>
    <cellStyle name="Notas 5 2 10 2" xfId="23002" xr:uid="{00000000-0005-0000-0000-0000574A0000}"/>
    <cellStyle name="Notas 5 2 11" xfId="14209" xr:uid="{00000000-0005-0000-0000-0000584A0000}"/>
    <cellStyle name="Notas 5 2 11 2" xfId="29317" xr:uid="{00000000-0005-0000-0000-0000594A0000}"/>
    <cellStyle name="Notas 5 2 12" xfId="17147" xr:uid="{00000000-0005-0000-0000-00005A4A0000}"/>
    <cellStyle name="Notas 5 2 2" xfId="2482" xr:uid="{00000000-0005-0000-0000-00005B4A0000}"/>
    <cellStyle name="Notas 5 2 2 2" xfId="5119" xr:uid="{00000000-0005-0000-0000-00005C4A0000}"/>
    <cellStyle name="Notas 5 2 2 2 2" xfId="11483" xr:uid="{00000000-0005-0000-0000-00005D4A0000}"/>
    <cellStyle name="Notas 5 2 2 2 2 2" xfId="26591" xr:uid="{00000000-0005-0000-0000-00005E4A0000}"/>
    <cellStyle name="Notas 5 2 2 2 3" xfId="9232" xr:uid="{00000000-0005-0000-0000-00005F4A0000}"/>
    <cellStyle name="Notas 5 2 2 2 3 2" xfId="24340" xr:uid="{00000000-0005-0000-0000-0000604A0000}"/>
    <cellStyle name="Notas 5 2 2 2 4" xfId="20227" xr:uid="{00000000-0005-0000-0000-0000614A0000}"/>
    <cellStyle name="Notas 5 2 2 3" xfId="8949" xr:uid="{00000000-0005-0000-0000-0000624A0000}"/>
    <cellStyle name="Notas 5 2 2 3 2" xfId="24057" xr:uid="{00000000-0005-0000-0000-0000634A0000}"/>
    <cellStyle name="Notas 5 2 3" xfId="2698" xr:uid="{00000000-0005-0000-0000-0000644A0000}"/>
    <cellStyle name="Notas 5 2 3 2" xfId="5335" xr:uid="{00000000-0005-0000-0000-0000654A0000}"/>
    <cellStyle name="Notas 5 2 3 2 2" xfId="16414" xr:uid="{00000000-0005-0000-0000-0000664A0000}"/>
    <cellStyle name="Notas 5 2 3 2 2 2" xfId="31522" xr:uid="{00000000-0005-0000-0000-0000674A0000}"/>
    <cellStyle name="Notas 5 2 3 2 3" xfId="20443" xr:uid="{00000000-0005-0000-0000-0000684A0000}"/>
    <cellStyle name="Notas 5 2 3 3" xfId="16500" xr:uid="{00000000-0005-0000-0000-0000694A0000}"/>
    <cellStyle name="Notas 5 2 3 3 2" xfId="31608" xr:uid="{00000000-0005-0000-0000-00006A4A0000}"/>
    <cellStyle name="Notas 5 2 3 4" xfId="17806" xr:uid="{00000000-0005-0000-0000-00006B4A0000}"/>
    <cellStyle name="Notas 5 2 4" xfId="3001" xr:uid="{00000000-0005-0000-0000-00006C4A0000}"/>
    <cellStyle name="Notas 5 2 4 2" xfId="5638" xr:uid="{00000000-0005-0000-0000-00006D4A0000}"/>
    <cellStyle name="Notas 5 2 4 2 2" xfId="11949" xr:uid="{00000000-0005-0000-0000-00006E4A0000}"/>
    <cellStyle name="Notas 5 2 4 2 2 2" xfId="27057" xr:uid="{00000000-0005-0000-0000-00006F4A0000}"/>
    <cellStyle name="Notas 5 2 4 2 3" xfId="13982" xr:uid="{00000000-0005-0000-0000-0000704A0000}"/>
    <cellStyle name="Notas 5 2 4 2 3 2" xfId="29090" xr:uid="{00000000-0005-0000-0000-0000714A0000}"/>
    <cellStyle name="Notas 5 2 4 2 4" xfId="20746" xr:uid="{00000000-0005-0000-0000-0000724A0000}"/>
    <cellStyle name="Notas 5 2 4 3" xfId="9383" xr:uid="{00000000-0005-0000-0000-0000734A0000}"/>
    <cellStyle name="Notas 5 2 4 3 2" xfId="24491" xr:uid="{00000000-0005-0000-0000-0000744A0000}"/>
    <cellStyle name="Notas 5 2 4 4" xfId="13742" xr:uid="{00000000-0005-0000-0000-0000754A0000}"/>
    <cellStyle name="Notas 5 2 4 4 2" xfId="28850" xr:uid="{00000000-0005-0000-0000-0000764A0000}"/>
    <cellStyle name="Notas 5 2 4 5" xfId="18109" xr:uid="{00000000-0005-0000-0000-0000774A0000}"/>
    <cellStyle name="Notas 5 2 5" xfId="3327" xr:uid="{00000000-0005-0000-0000-0000784A0000}"/>
    <cellStyle name="Notas 5 2 5 2" xfId="5964" xr:uid="{00000000-0005-0000-0000-0000794A0000}"/>
    <cellStyle name="Notas 5 2 5 2 2" xfId="12275" xr:uid="{00000000-0005-0000-0000-00007A4A0000}"/>
    <cellStyle name="Notas 5 2 5 2 2 2" xfId="27383" xr:uid="{00000000-0005-0000-0000-00007B4A0000}"/>
    <cellStyle name="Notas 5 2 5 2 3" xfId="14639" xr:uid="{00000000-0005-0000-0000-00007C4A0000}"/>
    <cellStyle name="Notas 5 2 5 2 3 2" xfId="29747" xr:uid="{00000000-0005-0000-0000-00007D4A0000}"/>
    <cellStyle name="Notas 5 2 5 2 4" xfId="21072" xr:uid="{00000000-0005-0000-0000-00007E4A0000}"/>
    <cellStyle name="Notas 5 2 5 3" xfId="9709" xr:uid="{00000000-0005-0000-0000-00007F4A0000}"/>
    <cellStyle name="Notas 5 2 5 3 2" xfId="24817" xr:uid="{00000000-0005-0000-0000-0000804A0000}"/>
    <cellStyle name="Notas 5 2 5 4" xfId="13584" xr:uid="{00000000-0005-0000-0000-0000814A0000}"/>
    <cellStyle name="Notas 5 2 5 4 2" xfId="28692" xr:uid="{00000000-0005-0000-0000-0000824A0000}"/>
    <cellStyle name="Notas 5 2 5 5" xfId="18435" xr:uid="{00000000-0005-0000-0000-0000834A0000}"/>
    <cellStyle name="Notas 5 2 6" xfId="3633" xr:uid="{00000000-0005-0000-0000-0000844A0000}"/>
    <cellStyle name="Notas 5 2 6 2" xfId="6270" xr:uid="{00000000-0005-0000-0000-0000854A0000}"/>
    <cellStyle name="Notas 5 2 6 2 2" xfId="12581" xr:uid="{00000000-0005-0000-0000-0000864A0000}"/>
    <cellStyle name="Notas 5 2 6 2 2 2" xfId="27689" xr:uid="{00000000-0005-0000-0000-0000874A0000}"/>
    <cellStyle name="Notas 5 2 6 2 3" xfId="13759" xr:uid="{00000000-0005-0000-0000-0000884A0000}"/>
    <cellStyle name="Notas 5 2 6 2 3 2" xfId="28867" xr:uid="{00000000-0005-0000-0000-0000894A0000}"/>
    <cellStyle name="Notas 5 2 6 2 4" xfId="21378" xr:uid="{00000000-0005-0000-0000-00008A4A0000}"/>
    <cellStyle name="Notas 5 2 6 3" xfId="10015" xr:uid="{00000000-0005-0000-0000-00008B4A0000}"/>
    <cellStyle name="Notas 5 2 6 3 2" xfId="25123" xr:uid="{00000000-0005-0000-0000-00008C4A0000}"/>
    <cellStyle name="Notas 5 2 6 4" xfId="15311" xr:uid="{00000000-0005-0000-0000-00008D4A0000}"/>
    <cellStyle name="Notas 5 2 6 4 2" xfId="30419" xr:uid="{00000000-0005-0000-0000-00008E4A0000}"/>
    <cellStyle name="Notas 5 2 6 5" xfId="18741" xr:uid="{00000000-0005-0000-0000-00008F4A0000}"/>
    <cellStyle name="Notas 5 2 7" xfId="3994" xr:uid="{00000000-0005-0000-0000-0000904A0000}"/>
    <cellStyle name="Notas 5 2 7 2" xfId="6631" xr:uid="{00000000-0005-0000-0000-0000914A0000}"/>
    <cellStyle name="Notas 5 2 7 2 2" xfId="12942" xr:uid="{00000000-0005-0000-0000-0000924A0000}"/>
    <cellStyle name="Notas 5 2 7 2 2 2" xfId="28050" xr:uid="{00000000-0005-0000-0000-0000934A0000}"/>
    <cellStyle name="Notas 5 2 7 2 3" xfId="16632" xr:uid="{00000000-0005-0000-0000-0000944A0000}"/>
    <cellStyle name="Notas 5 2 7 2 3 2" xfId="31740" xr:uid="{00000000-0005-0000-0000-0000954A0000}"/>
    <cellStyle name="Notas 5 2 7 2 4" xfId="21739" xr:uid="{00000000-0005-0000-0000-0000964A0000}"/>
    <cellStyle name="Notas 5 2 7 3" xfId="10376" xr:uid="{00000000-0005-0000-0000-0000974A0000}"/>
    <cellStyle name="Notas 5 2 7 3 2" xfId="25484" xr:uid="{00000000-0005-0000-0000-0000984A0000}"/>
    <cellStyle name="Notas 5 2 7 4" xfId="16367" xr:uid="{00000000-0005-0000-0000-0000994A0000}"/>
    <cellStyle name="Notas 5 2 7 4 2" xfId="31475" xr:uid="{00000000-0005-0000-0000-00009A4A0000}"/>
    <cellStyle name="Notas 5 2 7 5" xfId="19102" xr:uid="{00000000-0005-0000-0000-00009B4A0000}"/>
    <cellStyle name="Notas 5 2 8" xfId="4559" xr:uid="{00000000-0005-0000-0000-00009C4A0000}"/>
    <cellStyle name="Notas 5 2 8 2" xfId="10941" xr:uid="{00000000-0005-0000-0000-00009D4A0000}"/>
    <cellStyle name="Notas 5 2 8 2 2" xfId="26049" xr:uid="{00000000-0005-0000-0000-00009E4A0000}"/>
    <cellStyle name="Notas 5 2 8 3" xfId="14073" xr:uid="{00000000-0005-0000-0000-00009F4A0000}"/>
    <cellStyle name="Notas 5 2 8 3 2" xfId="29181" xr:uid="{00000000-0005-0000-0000-0000A04A0000}"/>
    <cellStyle name="Notas 5 2 8 4" xfId="19667" xr:uid="{00000000-0005-0000-0000-0000A14A0000}"/>
    <cellStyle name="Notas 5 2 9" xfId="8423" xr:uid="{00000000-0005-0000-0000-0000A24A0000}"/>
    <cellStyle name="Notas 5 2 9 2" xfId="23531" xr:uid="{00000000-0005-0000-0000-0000A34A0000}"/>
    <cellStyle name="Notas 5 3" xfId="1913" xr:uid="{00000000-0005-0000-0000-0000A44A0000}"/>
    <cellStyle name="Notas 5 3 10" xfId="8414" xr:uid="{00000000-0005-0000-0000-0000A54A0000}"/>
    <cellStyle name="Notas 5 3 10 2" xfId="23522" xr:uid="{00000000-0005-0000-0000-0000A64A0000}"/>
    <cellStyle name="Notas 5 3 11" xfId="15979" xr:uid="{00000000-0005-0000-0000-0000A74A0000}"/>
    <cellStyle name="Notas 5 3 11 2" xfId="31087" xr:uid="{00000000-0005-0000-0000-0000A84A0000}"/>
    <cellStyle name="Notas 5 3 12" xfId="13948" xr:uid="{00000000-0005-0000-0000-0000A94A0000}"/>
    <cellStyle name="Notas 5 3 12 2" xfId="29056" xr:uid="{00000000-0005-0000-0000-0000AA4A0000}"/>
    <cellStyle name="Notas 5 3 13" xfId="17138" xr:uid="{00000000-0005-0000-0000-0000AB4A0000}"/>
    <cellStyle name="Notas 5 3 2" xfId="2473" xr:uid="{00000000-0005-0000-0000-0000AC4A0000}"/>
    <cellStyle name="Notas 5 3 2 2" xfId="5110" xr:uid="{00000000-0005-0000-0000-0000AD4A0000}"/>
    <cellStyle name="Notas 5 3 2 2 2" xfId="11474" xr:uid="{00000000-0005-0000-0000-0000AE4A0000}"/>
    <cellStyle name="Notas 5 3 2 2 2 2" xfId="26582" xr:uid="{00000000-0005-0000-0000-0000AF4A0000}"/>
    <cellStyle name="Notas 5 3 2 2 3" xfId="15939" xr:uid="{00000000-0005-0000-0000-0000B04A0000}"/>
    <cellStyle name="Notas 5 3 2 2 3 2" xfId="31047" xr:uid="{00000000-0005-0000-0000-0000B14A0000}"/>
    <cellStyle name="Notas 5 3 2 2 4" xfId="20218" xr:uid="{00000000-0005-0000-0000-0000B24A0000}"/>
    <cellStyle name="Notas 5 3 2 3" xfId="8940" xr:uid="{00000000-0005-0000-0000-0000B34A0000}"/>
    <cellStyle name="Notas 5 3 2 3 2" xfId="24048" xr:uid="{00000000-0005-0000-0000-0000B44A0000}"/>
    <cellStyle name="Notas 5 3 2 4" xfId="14345" xr:uid="{00000000-0005-0000-0000-0000B54A0000}"/>
    <cellStyle name="Notas 5 3 2 4 2" xfId="29453" xr:uid="{00000000-0005-0000-0000-0000B64A0000}"/>
    <cellStyle name="Notas 5 3 2 5" xfId="13681" xr:uid="{00000000-0005-0000-0000-0000B74A0000}"/>
    <cellStyle name="Notas 5 3 2 5 2" xfId="28789" xr:uid="{00000000-0005-0000-0000-0000B84A0000}"/>
    <cellStyle name="Notas 5 3 2 6" xfId="17638" xr:uid="{00000000-0005-0000-0000-0000B94A0000}"/>
    <cellStyle name="Notas 5 3 3" xfId="2689" xr:uid="{00000000-0005-0000-0000-0000BA4A0000}"/>
    <cellStyle name="Notas 5 3 3 2" xfId="5326" xr:uid="{00000000-0005-0000-0000-0000BB4A0000}"/>
    <cellStyle name="Notas 5 3 3 2 2" xfId="7506" xr:uid="{00000000-0005-0000-0000-0000BC4A0000}"/>
    <cellStyle name="Notas 5 3 3 2 2 2" xfId="22614" xr:uid="{00000000-0005-0000-0000-0000BD4A0000}"/>
    <cellStyle name="Notas 5 3 3 2 3" xfId="20434" xr:uid="{00000000-0005-0000-0000-0000BE4A0000}"/>
    <cellStyle name="Notas 5 3 3 3" xfId="14555" xr:uid="{00000000-0005-0000-0000-0000BF4A0000}"/>
    <cellStyle name="Notas 5 3 3 3 2" xfId="29663" xr:uid="{00000000-0005-0000-0000-0000C04A0000}"/>
    <cellStyle name="Notas 5 3 3 4" xfId="17797" xr:uid="{00000000-0005-0000-0000-0000C14A0000}"/>
    <cellStyle name="Notas 5 3 4" xfId="2992" xr:uid="{00000000-0005-0000-0000-0000C24A0000}"/>
    <cellStyle name="Notas 5 3 4 2" xfId="5629" xr:uid="{00000000-0005-0000-0000-0000C34A0000}"/>
    <cellStyle name="Notas 5 3 4 2 2" xfId="11940" xr:uid="{00000000-0005-0000-0000-0000C44A0000}"/>
    <cellStyle name="Notas 5 3 4 2 2 2" xfId="27048" xr:uid="{00000000-0005-0000-0000-0000C54A0000}"/>
    <cellStyle name="Notas 5 3 4 2 3" xfId="16108" xr:uid="{00000000-0005-0000-0000-0000C64A0000}"/>
    <cellStyle name="Notas 5 3 4 2 3 2" xfId="31216" xr:uid="{00000000-0005-0000-0000-0000C74A0000}"/>
    <cellStyle name="Notas 5 3 4 2 4" xfId="20737" xr:uid="{00000000-0005-0000-0000-0000C84A0000}"/>
    <cellStyle name="Notas 5 3 4 3" xfId="9374" xr:uid="{00000000-0005-0000-0000-0000C94A0000}"/>
    <cellStyle name="Notas 5 3 4 3 2" xfId="24482" xr:uid="{00000000-0005-0000-0000-0000CA4A0000}"/>
    <cellStyle name="Notas 5 3 4 4" xfId="14093" xr:uid="{00000000-0005-0000-0000-0000CB4A0000}"/>
    <cellStyle name="Notas 5 3 4 4 2" xfId="29201" xr:uid="{00000000-0005-0000-0000-0000CC4A0000}"/>
    <cellStyle name="Notas 5 3 4 5" xfId="18100" xr:uid="{00000000-0005-0000-0000-0000CD4A0000}"/>
    <cellStyle name="Notas 5 3 5" xfId="3318" xr:uid="{00000000-0005-0000-0000-0000CE4A0000}"/>
    <cellStyle name="Notas 5 3 5 2" xfId="5955" xr:uid="{00000000-0005-0000-0000-0000CF4A0000}"/>
    <cellStyle name="Notas 5 3 5 2 2" xfId="12266" xr:uid="{00000000-0005-0000-0000-0000D04A0000}"/>
    <cellStyle name="Notas 5 3 5 2 2 2" xfId="27374" xr:uid="{00000000-0005-0000-0000-0000D14A0000}"/>
    <cellStyle name="Notas 5 3 5 2 3" xfId="8150" xr:uid="{00000000-0005-0000-0000-0000D24A0000}"/>
    <cellStyle name="Notas 5 3 5 2 3 2" xfId="23258" xr:uid="{00000000-0005-0000-0000-0000D34A0000}"/>
    <cellStyle name="Notas 5 3 5 2 4" xfId="21063" xr:uid="{00000000-0005-0000-0000-0000D44A0000}"/>
    <cellStyle name="Notas 5 3 5 3" xfId="9700" xr:uid="{00000000-0005-0000-0000-0000D54A0000}"/>
    <cellStyle name="Notas 5 3 5 3 2" xfId="24808" xr:uid="{00000000-0005-0000-0000-0000D64A0000}"/>
    <cellStyle name="Notas 5 3 5 4" xfId="7574" xr:uid="{00000000-0005-0000-0000-0000D74A0000}"/>
    <cellStyle name="Notas 5 3 5 4 2" xfId="22682" xr:uid="{00000000-0005-0000-0000-0000D84A0000}"/>
    <cellStyle name="Notas 5 3 5 5" xfId="18426" xr:uid="{00000000-0005-0000-0000-0000D94A0000}"/>
    <cellStyle name="Notas 5 3 6" xfId="3624" xr:uid="{00000000-0005-0000-0000-0000DA4A0000}"/>
    <cellStyle name="Notas 5 3 6 2" xfId="6261" xr:uid="{00000000-0005-0000-0000-0000DB4A0000}"/>
    <cellStyle name="Notas 5 3 6 2 2" xfId="12572" xr:uid="{00000000-0005-0000-0000-0000DC4A0000}"/>
    <cellStyle name="Notas 5 3 6 2 2 2" xfId="27680" xr:uid="{00000000-0005-0000-0000-0000DD4A0000}"/>
    <cellStyle name="Notas 5 3 6 2 3" xfId="16279" xr:uid="{00000000-0005-0000-0000-0000DE4A0000}"/>
    <cellStyle name="Notas 5 3 6 2 3 2" xfId="31387" xr:uid="{00000000-0005-0000-0000-0000DF4A0000}"/>
    <cellStyle name="Notas 5 3 6 2 4" xfId="21369" xr:uid="{00000000-0005-0000-0000-0000E04A0000}"/>
    <cellStyle name="Notas 5 3 6 3" xfId="10006" xr:uid="{00000000-0005-0000-0000-0000E14A0000}"/>
    <cellStyle name="Notas 5 3 6 3 2" xfId="25114" xr:uid="{00000000-0005-0000-0000-0000E24A0000}"/>
    <cellStyle name="Notas 5 3 6 4" xfId="15896" xr:uid="{00000000-0005-0000-0000-0000E34A0000}"/>
    <cellStyle name="Notas 5 3 6 4 2" xfId="31004" xr:uid="{00000000-0005-0000-0000-0000E44A0000}"/>
    <cellStyle name="Notas 5 3 6 5" xfId="18732" xr:uid="{00000000-0005-0000-0000-0000E54A0000}"/>
    <cellStyle name="Notas 5 3 7" xfId="3985" xr:uid="{00000000-0005-0000-0000-0000E64A0000}"/>
    <cellStyle name="Notas 5 3 7 2" xfId="6622" xr:uid="{00000000-0005-0000-0000-0000E74A0000}"/>
    <cellStyle name="Notas 5 3 7 2 2" xfId="12933" xr:uid="{00000000-0005-0000-0000-0000E84A0000}"/>
    <cellStyle name="Notas 5 3 7 2 2 2" xfId="28041" xr:uid="{00000000-0005-0000-0000-0000E94A0000}"/>
    <cellStyle name="Notas 5 3 7 2 3" xfId="16623" xr:uid="{00000000-0005-0000-0000-0000EA4A0000}"/>
    <cellStyle name="Notas 5 3 7 2 3 2" xfId="31731" xr:uid="{00000000-0005-0000-0000-0000EB4A0000}"/>
    <cellStyle name="Notas 5 3 7 2 4" xfId="21730" xr:uid="{00000000-0005-0000-0000-0000EC4A0000}"/>
    <cellStyle name="Notas 5 3 7 3" xfId="10367" xr:uid="{00000000-0005-0000-0000-0000ED4A0000}"/>
    <cellStyle name="Notas 5 3 7 3 2" xfId="25475" xr:uid="{00000000-0005-0000-0000-0000EE4A0000}"/>
    <cellStyle name="Notas 5 3 7 4" xfId="14074" xr:uid="{00000000-0005-0000-0000-0000EF4A0000}"/>
    <cellStyle name="Notas 5 3 7 4 2" xfId="29182" xr:uid="{00000000-0005-0000-0000-0000F04A0000}"/>
    <cellStyle name="Notas 5 3 7 5" xfId="19093" xr:uid="{00000000-0005-0000-0000-0000F14A0000}"/>
    <cellStyle name="Notas 5 3 8" xfId="4308" xr:uid="{00000000-0005-0000-0000-0000F24A0000}"/>
    <cellStyle name="Notas 5 3 8 2" xfId="6945" xr:uid="{00000000-0005-0000-0000-0000F34A0000}"/>
    <cellStyle name="Notas 5 3 8 2 2" xfId="13256" xr:uid="{00000000-0005-0000-0000-0000F44A0000}"/>
    <cellStyle name="Notas 5 3 8 2 2 2" xfId="28364" xr:uid="{00000000-0005-0000-0000-0000F54A0000}"/>
    <cellStyle name="Notas 5 3 8 2 3" xfId="16920" xr:uid="{00000000-0005-0000-0000-0000F64A0000}"/>
    <cellStyle name="Notas 5 3 8 2 3 2" xfId="32028" xr:uid="{00000000-0005-0000-0000-0000F74A0000}"/>
    <cellStyle name="Notas 5 3 8 2 4" xfId="22053" xr:uid="{00000000-0005-0000-0000-0000F84A0000}"/>
    <cellStyle name="Notas 5 3 8 3" xfId="10690" xr:uid="{00000000-0005-0000-0000-0000F94A0000}"/>
    <cellStyle name="Notas 5 3 8 3 2" xfId="25798" xr:uid="{00000000-0005-0000-0000-0000FA4A0000}"/>
    <cellStyle name="Notas 5 3 8 4" xfId="16275" xr:uid="{00000000-0005-0000-0000-0000FB4A0000}"/>
    <cellStyle name="Notas 5 3 8 4 2" xfId="31383" xr:uid="{00000000-0005-0000-0000-0000FC4A0000}"/>
    <cellStyle name="Notas 5 3 8 5" xfId="19416" xr:uid="{00000000-0005-0000-0000-0000FD4A0000}"/>
    <cellStyle name="Notas 5 3 9" xfId="4550" xr:uid="{00000000-0005-0000-0000-0000FE4A0000}"/>
    <cellStyle name="Notas 5 3 9 2" xfId="10932" xr:uid="{00000000-0005-0000-0000-0000FF4A0000}"/>
    <cellStyle name="Notas 5 3 9 2 2" xfId="26040" xr:uid="{00000000-0005-0000-0000-0000004B0000}"/>
    <cellStyle name="Notas 5 3 9 3" xfId="13922" xr:uid="{00000000-0005-0000-0000-0000014B0000}"/>
    <cellStyle name="Notas 5 3 9 3 2" xfId="29030" xr:uid="{00000000-0005-0000-0000-0000024B0000}"/>
    <cellStyle name="Notas 5 3 9 4" xfId="19658" xr:uid="{00000000-0005-0000-0000-0000034B0000}"/>
    <cellStyle name="Notas 5 4" xfId="2114" xr:uid="{00000000-0005-0000-0000-0000044B0000}"/>
    <cellStyle name="Notas 5 4 10" xfId="8612" xr:uid="{00000000-0005-0000-0000-0000054B0000}"/>
    <cellStyle name="Notas 5 4 10 2" xfId="23720" xr:uid="{00000000-0005-0000-0000-0000064B0000}"/>
    <cellStyle name="Notas 5 4 11" xfId="11780" xr:uid="{00000000-0005-0000-0000-0000074B0000}"/>
    <cellStyle name="Notas 5 4 11 2" xfId="26888" xr:uid="{00000000-0005-0000-0000-0000084B0000}"/>
    <cellStyle name="Notas 5 4 12" xfId="13938" xr:uid="{00000000-0005-0000-0000-0000094B0000}"/>
    <cellStyle name="Notas 5 4 12 2" xfId="29046" xr:uid="{00000000-0005-0000-0000-00000A4B0000}"/>
    <cellStyle name="Notas 5 4 13" xfId="17339" xr:uid="{00000000-0005-0000-0000-00000B4B0000}"/>
    <cellStyle name="Notas 5 4 2" xfId="2604" xr:uid="{00000000-0005-0000-0000-00000C4B0000}"/>
    <cellStyle name="Notas 5 4 2 2" xfId="5241" xr:uid="{00000000-0005-0000-0000-00000D4B0000}"/>
    <cellStyle name="Notas 5 4 2 2 2" xfId="11605" xr:uid="{00000000-0005-0000-0000-00000E4B0000}"/>
    <cellStyle name="Notas 5 4 2 2 2 2" xfId="26713" xr:uid="{00000000-0005-0000-0000-00000F4B0000}"/>
    <cellStyle name="Notas 5 4 2 2 3" xfId="14248" xr:uid="{00000000-0005-0000-0000-0000104B0000}"/>
    <cellStyle name="Notas 5 4 2 2 3 2" xfId="29356" xr:uid="{00000000-0005-0000-0000-0000114B0000}"/>
    <cellStyle name="Notas 5 4 2 2 4" xfId="20349" xr:uid="{00000000-0005-0000-0000-0000124B0000}"/>
    <cellStyle name="Notas 5 4 2 3" xfId="9071" xr:uid="{00000000-0005-0000-0000-0000134B0000}"/>
    <cellStyle name="Notas 5 4 2 3 2" xfId="24179" xr:uid="{00000000-0005-0000-0000-0000144B0000}"/>
    <cellStyle name="Notas 5 4 2 4" xfId="8095" xr:uid="{00000000-0005-0000-0000-0000154B0000}"/>
    <cellStyle name="Notas 5 4 2 4 2" xfId="23203" xr:uid="{00000000-0005-0000-0000-0000164B0000}"/>
    <cellStyle name="Notas 5 4 2 5" xfId="14137" xr:uid="{00000000-0005-0000-0000-0000174B0000}"/>
    <cellStyle name="Notas 5 4 2 5 2" xfId="29245" xr:uid="{00000000-0005-0000-0000-0000184B0000}"/>
    <cellStyle name="Notas 5 4 2 6" xfId="17712" xr:uid="{00000000-0005-0000-0000-0000194B0000}"/>
    <cellStyle name="Notas 5 4 3" xfId="2869" xr:uid="{00000000-0005-0000-0000-00001A4B0000}"/>
    <cellStyle name="Notas 5 4 3 2" xfId="5506" xr:uid="{00000000-0005-0000-0000-00001B4B0000}"/>
    <cellStyle name="Notas 5 4 3 2 2" xfId="7043" xr:uid="{00000000-0005-0000-0000-00001C4B0000}"/>
    <cellStyle name="Notas 5 4 3 2 2 2" xfId="22151" xr:uid="{00000000-0005-0000-0000-00001D4B0000}"/>
    <cellStyle name="Notas 5 4 3 2 3" xfId="20614" xr:uid="{00000000-0005-0000-0000-00001E4B0000}"/>
    <cellStyle name="Notas 5 4 3 3" xfId="7191" xr:uid="{00000000-0005-0000-0000-00001F4B0000}"/>
    <cellStyle name="Notas 5 4 3 3 2" xfId="22299" xr:uid="{00000000-0005-0000-0000-0000204B0000}"/>
    <cellStyle name="Notas 5 4 3 4" xfId="17977" xr:uid="{00000000-0005-0000-0000-0000214B0000}"/>
    <cellStyle name="Notas 5 4 4" xfId="3172" xr:uid="{00000000-0005-0000-0000-0000224B0000}"/>
    <cellStyle name="Notas 5 4 4 2" xfId="5809" xr:uid="{00000000-0005-0000-0000-0000234B0000}"/>
    <cellStyle name="Notas 5 4 4 2 2" xfId="12120" xr:uid="{00000000-0005-0000-0000-0000244B0000}"/>
    <cellStyle name="Notas 5 4 4 2 2 2" xfId="27228" xr:uid="{00000000-0005-0000-0000-0000254B0000}"/>
    <cellStyle name="Notas 5 4 4 2 3" xfId="15624" xr:uid="{00000000-0005-0000-0000-0000264B0000}"/>
    <cellStyle name="Notas 5 4 4 2 3 2" xfId="30732" xr:uid="{00000000-0005-0000-0000-0000274B0000}"/>
    <cellStyle name="Notas 5 4 4 2 4" xfId="20917" xr:uid="{00000000-0005-0000-0000-0000284B0000}"/>
    <cellStyle name="Notas 5 4 4 3" xfId="9554" xr:uid="{00000000-0005-0000-0000-0000294B0000}"/>
    <cellStyle name="Notas 5 4 4 3 2" xfId="24662" xr:uid="{00000000-0005-0000-0000-00002A4B0000}"/>
    <cellStyle name="Notas 5 4 4 4" xfId="16133" xr:uid="{00000000-0005-0000-0000-00002B4B0000}"/>
    <cellStyle name="Notas 5 4 4 4 2" xfId="31241" xr:uid="{00000000-0005-0000-0000-00002C4B0000}"/>
    <cellStyle name="Notas 5 4 4 5" xfId="18280" xr:uid="{00000000-0005-0000-0000-00002D4B0000}"/>
    <cellStyle name="Notas 5 4 5" xfId="3498" xr:uid="{00000000-0005-0000-0000-00002E4B0000}"/>
    <cellStyle name="Notas 5 4 5 2" xfId="6135" xr:uid="{00000000-0005-0000-0000-00002F4B0000}"/>
    <cellStyle name="Notas 5 4 5 2 2" xfId="12446" xr:uid="{00000000-0005-0000-0000-0000304B0000}"/>
    <cellStyle name="Notas 5 4 5 2 2 2" xfId="27554" xr:uid="{00000000-0005-0000-0000-0000314B0000}"/>
    <cellStyle name="Notas 5 4 5 2 3" xfId="16522" xr:uid="{00000000-0005-0000-0000-0000324B0000}"/>
    <cellStyle name="Notas 5 4 5 2 3 2" xfId="31630" xr:uid="{00000000-0005-0000-0000-0000334B0000}"/>
    <cellStyle name="Notas 5 4 5 2 4" xfId="21243" xr:uid="{00000000-0005-0000-0000-0000344B0000}"/>
    <cellStyle name="Notas 5 4 5 3" xfId="9880" xr:uid="{00000000-0005-0000-0000-0000354B0000}"/>
    <cellStyle name="Notas 5 4 5 3 2" xfId="24988" xr:uid="{00000000-0005-0000-0000-0000364B0000}"/>
    <cellStyle name="Notas 5 4 5 4" xfId="15912" xr:uid="{00000000-0005-0000-0000-0000374B0000}"/>
    <cellStyle name="Notas 5 4 5 4 2" xfId="31020" xr:uid="{00000000-0005-0000-0000-0000384B0000}"/>
    <cellStyle name="Notas 5 4 5 5" xfId="18606" xr:uid="{00000000-0005-0000-0000-0000394B0000}"/>
    <cellStyle name="Notas 5 4 6" xfId="3804" xr:uid="{00000000-0005-0000-0000-00003A4B0000}"/>
    <cellStyle name="Notas 5 4 6 2" xfId="6441" xr:uid="{00000000-0005-0000-0000-00003B4B0000}"/>
    <cellStyle name="Notas 5 4 6 2 2" xfId="12752" xr:uid="{00000000-0005-0000-0000-00003C4B0000}"/>
    <cellStyle name="Notas 5 4 6 2 2 2" xfId="27860" xr:uid="{00000000-0005-0000-0000-00003D4B0000}"/>
    <cellStyle name="Notas 5 4 6 2 3" xfId="8198" xr:uid="{00000000-0005-0000-0000-00003E4B0000}"/>
    <cellStyle name="Notas 5 4 6 2 3 2" xfId="23306" xr:uid="{00000000-0005-0000-0000-00003F4B0000}"/>
    <cellStyle name="Notas 5 4 6 2 4" xfId="21549" xr:uid="{00000000-0005-0000-0000-0000404B0000}"/>
    <cellStyle name="Notas 5 4 6 3" xfId="10186" xr:uid="{00000000-0005-0000-0000-0000414B0000}"/>
    <cellStyle name="Notas 5 4 6 3 2" xfId="25294" xr:uid="{00000000-0005-0000-0000-0000424B0000}"/>
    <cellStyle name="Notas 5 4 6 4" xfId="14352" xr:uid="{00000000-0005-0000-0000-0000434B0000}"/>
    <cellStyle name="Notas 5 4 6 4 2" xfId="29460" xr:uid="{00000000-0005-0000-0000-0000444B0000}"/>
    <cellStyle name="Notas 5 4 6 5" xfId="18912" xr:uid="{00000000-0005-0000-0000-0000454B0000}"/>
    <cellStyle name="Notas 5 4 7" xfId="4186" xr:uid="{00000000-0005-0000-0000-0000464B0000}"/>
    <cellStyle name="Notas 5 4 7 2" xfId="6823" xr:uid="{00000000-0005-0000-0000-0000474B0000}"/>
    <cellStyle name="Notas 5 4 7 2 2" xfId="13134" xr:uid="{00000000-0005-0000-0000-0000484B0000}"/>
    <cellStyle name="Notas 5 4 7 2 2 2" xfId="28242" xr:uid="{00000000-0005-0000-0000-0000494B0000}"/>
    <cellStyle name="Notas 5 4 7 2 3" xfId="16803" xr:uid="{00000000-0005-0000-0000-00004A4B0000}"/>
    <cellStyle name="Notas 5 4 7 2 3 2" xfId="31911" xr:uid="{00000000-0005-0000-0000-00004B4B0000}"/>
    <cellStyle name="Notas 5 4 7 2 4" xfId="21931" xr:uid="{00000000-0005-0000-0000-00004C4B0000}"/>
    <cellStyle name="Notas 5 4 7 3" xfId="10568" xr:uid="{00000000-0005-0000-0000-00004D4B0000}"/>
    <cellStyle name="Notas 5 4 7 3 2" xfId="25676" xr:uid="{00000000-0005-0000-0000-00004E4B0000}"/>
    <cellStyle name="Notas 5 4 7 4" xfId="8019" xr:uid="{00000000-0005-0000-0000-00004F4B0000}"/>
    <cellStyle name="Notas 5 4 7 4 2" xfId="23127" xr:uid="{00000000-0005-0000-0000-0000504B0000}"/>
    <cellStyle name="Notas 5 4 7 5" xfId="19294" xr:uid="{00000000-0005-0000-0000-0000514B0000}"/>
    <cellStyle name="Notas 5 4 8" xfId="4393" xr:uid="{00000000-0005-0000-0000-0000524B0000}"/>
    <cellStyle name="Notas 5 4 8 2" xfId="7030" xr:uid="{00000000-0005-0000-0000-0000534B0000}"/>
    <cellStyle name="Notas 5 4 8 2 2" xfId="13341" xr:uid="{00000000-0005-0000-0000-0000544B0000}"/>
    <cellStyle name="Notas 5 4 8 2 2 2" xfId="28449" xr:uid="{00000000-0005-0000-0000-0000554B0000}"/>
    <cellStyle name="Notas 5 4 8 2 3" xfId="17005" xr:uid="{00000000-0005-0000-0000-0000564B0000}"/>
    <cellStyle name="Notas 5 4 8 2 3 2" xfId="32113" xr:uid="{00000000-0005-0000-0000-0000574B0000}"/>
    <cellStyle name="Notas 5 4 8 2 4" xfId="22138" xr:uid="{00000000-0005-0000-0000-0000584B0000}"/>
    <cellStyle name="Notas 5 4 8 3" xfId="10775" xr:uid="{00000000-0005-0000-0000-0000594B0000}"/>
    <cellStyle name="Notas 5 4 8 3 2" xfId="25883" xr:uid="{00000000-0005-0000-0000-00005A4B0000}"/>
    <cellStyle name="Notas 5 4 8 4" xfId="7314" xr:uid="{00000000-0005-0000-0000-00005B4B0000}"/>
    <cellStyle name="Notas 5 4 8 4 2" xfId="22422" xr:uid="{00000000-0005-0000-0000-00005C4B0000}"/>
    <cellStyle name="Notas 5 4 8 5" xfId="19501" xr:uid="{00000000-0005-0000-0000-00005D4B0000}"/>
    <cellStyle name="Notas 5 4 9" xfId="4751" xr:uid="{00000000-0005-0000-0000-00005E4B0000}"/>
    <cellStyle name="Notas 5 4 9 2" xfId="11133" xr:uid="{00000000-0005-0000-0000-00005F4B0000}"/>
    <cellStyle name="Notas 5 4 9 2 2" xfId="26241" xr:uid="{00000000-0005-0000-0000-0000604B0000}"/>
    <cellStyle name="Notas 5 4 9 3" xfId="7567" xr:uid="{00000000-0005-0000-0000-0000614B0000}"/>
    <cellStyle name="Notas 5 4 9 3 2" xfId="22675" xr:uid="{00000000-0005-0000-0000-0000624B0000}"/>
    <cellStyle name="Notas 5 4 9 4" xfId="19859" xr:uid="{00000000-0005-0000-0000-0000634B0000}"/>
    <cellStyle name="Notas 5 5" xfId="2010" xr:uid="{00000000-0005-0000-0000-0000644B0000}"/>
    <cellStyle name="Notas 5 5 10" xfId="9249" xr:uid="{00000000-0005-0000-0000-0000654B0000}"/>
    <cellStyle name="Notas 5 5 10 2" xfId="24357" xr:uid="{00000000-0005-0000-0000-0000664B0000}"/>
    <cellStyle name="Notas 5 5 11" xfId="7338" xr:uid="{00000000-0005-0000-0000-0000674B0000}"/>
    <cellStyle name="Notas 5 5 11 2" xfId="22446" xr:uid="{00000000-0005-0000-0000-0000684B0000}"/>
    <cellStyle name="Notas 5 5 12" xfId="17235" xr:uid="{00000000-0005-0000-0000-0000694B0000}"/>
    <cellStyle name="Notas 5 5 2" xfId="2772" xr:uid="{00000000-0005-0000-0000-00006A4B0000}"/>
    <cellStyle name="Notas 5 5 2 2" xfId="5409" xr:uid="{00000000-0005-0000-0000-00006B4B0000}"/>
    <cellStyle name="Notas 5 5 2 2 2" xfId="14318" xr:uid="{00000000-0005-0000-0000-00006C4B0000}"/>
    <cellStyle name="Notas 5 5 2 2 2 2" xfId="29426" xr:uid="{00000000-0005-0000-0000-00006D4B0000}"/>
    <cellStyle name="Notas 5 5 2 2 3" xfId="20517" xr:uid="{00000000-0005-0000-0000-00006E4B0000}"/>
    <cellStyle name="Notas 5 5 2 3" xfId="16481" xr:uid="{00000000-0005-0000-0000-00006F4B0000}"/>
    <cellStyle name="Notas 5 5 2 3 2" xfId="31589" xr:uid="{00000000-0005-0000-0000-0000704B0000}"/>
    <cellStyle name="Notas 5 5 2 4" xfId="17880" xr:uid="{00000000-0005-0000-0000-0000714B0000}"/>
    <cellStyle name="Notas 5 5 3" xfId="3075" xr:uid="{00000000-0005-0000-0000-0000724B0000}"/>
    <cellStyle name="Notas 5 5 3 2" xfId="5712" xr:uid="{00000000-0005-0000-0000-0000734B0000}"/>
    <cellStyle name="Notas 5 5 3 2 2" xfId="12023" xr:uid="{00000000-0005-0000-0000-0000744B0000}"/>
    <cellStyle name="Notas 5 5 3 2 2 2" xfId="27131" xr:uid="{00000000-0005-0000-0000-0000754B0000}"/>
    <cellStyle name="Notas 5 5 3 2 3" xfId="13698" xr:uid="{00000000-0005-0000-0000-0000764B0000}"/>
    <cellStyle name="Notas 5 5 3 2 3 2" xfId="28806" xr:uid="{00000000-0005-0000-0000-0000774B0000}"/>
    <cellStyle name="Notas 5 5 3 2 4" xfId="20820" xr:uid="{00000000-0005-0000-0000-0000784B0000}"/>
    <cellStyle name="Notas 5 5 3 3" xfId="9457" xr:uid="{00000000-0005-0000-0000-0000794B0000}"/>
    <cellStyle name="Notas 5 5 3 3 2" xfId="24565" xr:uid="{00000000-0005-0000-0000-00007A4B0000}"/>
    <cellStyle name="Notas 5 5 3 4" xfId="13958" xr:uid="{00000000-0005-0000-0000-00007B4B0000}"/>
    <cellStyle name="Notas 5 5 3 4 2" xfId="29066" xr:uid="{00000000-0005-0000-0000-00007C4B0000}"/>
    <cellStyle name="Notas 5 5 3 5" xfId="18183" xr:uid="{00000000-0005-0000-0000-00007D4B0000}"/>
    <cellStyle name="Notas 5 5 4" xfId="3401" xr:uid="{00000000-0005-0000-0000-00007E4B0000}"/>
    <cellStyle name="Notas 5 5 4 2" xfId="6038" xr:uid="{00000000-0005-0000-0000-00007F4B0000}"/>
    <cellStyle name="Notas 5 5 4 2 2" xfId="12349" xr:uid="{00000000-0005-0000-0000-0000804B0000}"/>
    <cellStyle name="Notas 5 5 4 2 2 2" xfId="27457" xr:uid="{00000000-0005-0000-0000-0000814B0000}"/>
    <cellStyle name="Notas 5 5 4 2 3" xfId="15966" xr:uid="{00000000-0005-0000-0000-0000824B0000}"/>
    <cellStyle name="Notas 5 5 4 2 3 2" xfId="31074" xr:uid="{00000000-0005-0000-0000-0000834B0000}"/>
    <cellStyle name="Notas 5 5 4 2 4" xfId="21146" xr:uid="{00000000-0005-0000-0000-0000844B0000}"/>
    <cellStyle name="Notas 5 5 4 3" xfId="9783" xr:uid="{00000000-0005-0000-0000-0000854B0000}"/>
    <cellStyle name="Notas 5 5 4 3 2" xfId="24891" xr:uid="{00000000-0005-0000-0000-0000864B0000}"/>
    <cellStyle name="Notas 5 5 4 4" xfId="13365" xr:uid="{00000000-0005-0000-0000-0000874B0000}"/>
    <cellStyle name="Notas 5 5 4 4 2" xfId="28473" xr:uid="{00000000-0005-0000-0000-0000884B0000}"/>
    <cellStyle name="Notas 5 5 4 5" xfId="18509" xr:uid="{00000000-0005-0000-0000-0000894B0000}"/>
    <cellStyle name="Notas 5 5 5" xfId="3707" xr:uid="{00000000-0005-0000-0000-00008A4B0000}"/>
    <cellStyle name="Notas 5 5 5 2" xfId="6344" xr:uid="{00000000-0005-0000-0000-00008B4B0000}"/>
    <cellStyle name="Notas 5 5 5 2 2" xfId="12655" xr:uid="{00000000-0005-0000-0000-00008C4B0000}"/>
    <cellStyle name="Notas 5 5 5 2 2 2" xfId="27763" xr:uid="{00000000-0005-0000-0000-00008D4B0000}"/>
    <cellStyle name="Notas 5 5 5 2 3" xfId="13375" xr:uid="{00000000-0005-0000-0000-00008E4B0000}"/>
    <cellStyle name="Notas 5 5 5 2 3 2" xfId="28483" xr:uid="{00000000-0005-0000-0000-00008F4B0000}"/>
    <cellStyle name="Notas 5 5 5 2 4" xfId="21452" xr:uid="{00000000-0005-0000-0000-0000904B0000}"/>
    <cellStyle name="Notas 5 5 5 3" xfId="10089" xr:uid="{00000000-0005-0000-0000-0000914B0000}"/>
    <cellStyle name="Notas 5 5 5 3 2" xfId="25197" xr:uid="{00000000-0005-0000-0000-0000924B0000}"/>
    <cellStyle name="Notas 5 5 5 4" xfId="11677" xr:uid="{00000000-0005-0000-0000-0000934B0000}"/>
    <cellStyle name="Notas 5 5 5 4 2" xfId="26785" xr:uid="{00000000-0005-0000-0000-0000944B0000}"/>
    <cellStyle name="Notas 5 5 5 5" xfId="18815" xr:uid="{00000000-0005-0000-0000-0000954B0000}"/>
    <cellStyle name="Notas 5 5 6" xfId="4082" xr:uid="{00000000-0005-0000-0000-0000964B0000}"/>
    <cellStyle name="Notas 5 5 6 2" xfId="6719" xr:uid="{00000000-0005-0000-0000-0000974B0000}"/>
    <cellStyle name="Notas 5 5 6 2 2" xfId="13030" xr:uid="{00000000-0005-0000-0000-0000984B0000}"/>
    <cellStyle name="Notas 5 5 6 2 2 2" xfId="28138" xr:uid="{00000000-0005-0000-0000-0000994B0000}"/>
    <cellStyle name="Notas 5 5 6 2 3" xfId="16706" xr:uid="{00000000-0005-0000-0000-00009A4B0000}"/>
    <cellStyle name="Notas 5 5 6 2 3 2" xfId="31814" xr:uid="{00000000-0005-0000-0000-00009B4B0000}"/>
    <cellStyle name="Notas 5 5 6 2 4" xfId="21827" xr:uid="{00000000-0005-0000-0000-00009C4B0000}"/>
    <cellStyle name="Notas 5 5 6 3" xfId="10464" xr:uid="{00000000-0005-0000-0000-00009D4B0000}"/>
    <cellStyle name="Notas 5 5 6 3 2" xfId="25572" xr:uid="{00000000-0005-0000-0000-00009E4B0000}"/>
    <cellStyle name="Notas 5 5 6 4" xfId="14375" xr:uid="{00000000-0005-0000-0000-00009F4B0000}"/>
    <cellStyle name="Notas 5 5 6 4 2" xfId="29483" xr:uid="{00000000-0005-0000-0000-0000A04B0000}"/>
    <cellStyle name="Notas 5 5 6 5" xfId="19190" xr:uid="{00000000-0005-0000-0000-0000A14B0000}"/>
    <cellStyle name="Notas 5 5 7" xfId="4364" xr:uid="{00000000-0005-0000-0000-0000A24B0000}"/>
    <cellStyle name="Notas 5 5 7 2" xfId="7001" xr:uid="{00000000-0005-0000-0000-0000A34B0000}"/>
    <cellStyle name="Notas 5 5 7 2 2" xfId="13312" xr:uid="{00000000-0005-0000-0000-0000A44B0000}"/>
    <cellStyle name="Notas 5 5 7 2 2 2" xfId="28420" xr:uid="{00000000-0005-0000-0000-0000A54B0000}"/>
    <cellStyle name="Notas 5 5 7 2 3" xfId="16976" xr:uid="{00000000-0005-0000-0000-0000A64B0000}"/>
    <cellStyle name="Notas 5 5 7 2 3 2" xfId="32084" xr:uid="{00000000-0005-0000-0000-0000A74B0000}"/>
    <cellStyle name="Notas 5 5 7 2 4" xfId="22109" xr:uid="{00000000-0005-0000-0000-0000A84B0000}"/>
    <cellStyle name="Notas 5 5 7 3" xfId="10746" xr:uid="{00000000-0005-0000-0000-0000A94B0000}"/>
    <cellStyle name="Notas 5 5 7 3 2" xfId="25854" xr:uid="{00000000-0005-0000-0000-0000AA4B0000}"/>
    <cellStyle name="Notas 5 5 7 4" xfId="8717" xr:uid="{00000000-0005-0000-0000-0000AB4B0000}"/>
    <cellStyle name="Notas 5 5 7 4 2" xfId="23825" xr:uid="{00000000-0005-0000-0000-0000AC4B0000}"/>
    <cellStyle name="Notas 5 5 7 5" xfId="19472" xr:uid="{00000000-0005-0000-0000-0000AD4B0000}"/>
    <cellStyle name="Notas 5 5 8" xfId="4647" xr:uid="{00000000-0005-0000-0000-0000AE4B0000}"/>
    <cellStyle name="Notas 5 5 8 2" xfId="11029" xr:uid="{00000000-0005-0000-0000-0000AF4B0000}"/>
    <cellStyle name="Notas 5 5 8 2 2" xfId="26137" xr:uid="{00000000-0005-0000-0000-0000B04B0000}"/>
    <cellStyle name="Notas 5 5 8 3" xfId="7819" xr:uid="{00000000-0005-0000-0000-0000B14B0000}"/>
    <cellStyle name="Notas 5 5 8 3 2" xfId="22927" xr:uid="{00000000-0005-0000-0000-0000B24B0000}"/>
    <cellStyle name="Notas 5 5 8 4" xfId="19755" xr:uid="{00000000-0005-0000-0000-0000B34B0000}"/>
    <cellStyle name="Notas 5 5 9" xfId="8508" xr:uid="{00000000-0005-0000-0000-0000B44B0000}"/>
    <cellStyle name="Notas 5 5 9 2" xfId="23616" xr:uid="{00000000-0005-0000-0000-0000B54B0000}"/>
    <cellStyle name="Notas 6" xfId="1468" xr:uid="{00000000-0005-0000-0000-0000B64B0000}"/>
    <cellStyle name="Notas 6 2" xfId="1923" xr:uid="{00000000-0005-0000-0000-0000B74B0000}"/>
    <cellStyle name="Notas 6 2 10" xfId="14480" xr:uid="{00000000-0005-0000-0000-0000B84B0000}"/>
    <cellStyle name="Notas 6 2 10 2" xfId="29588" xr:uid="{00000000-0005-0000-0000-0000B94B0000}"/>
    <cellStyle name="Notas 6 2 11" xfId="16152" xr:uid="{00000000-0005-0000-0000-0000BA4B0000}"/>
    <cellStyle name="Notas 6 2 11 2" xfId="31260" xr:uid="{00000000-0005-0000-0000-0000BB4B0000}"/>
    <cellStyle name="Notas 6 2 12" xfId="17148" xr:uid="{00000000-0005-0000-0000-0000BC4B0000}"/>
    <cellStyle name="Notas 6 2 2" xfId="2483" xr:uid="{00000000-0005-0000-0000-0000BD4B0000}"/>
    <cellStyle name="Notas 6 2 2 2" xfId="5120" xr:uid="{00000000-0005-0000-0000-0000BE4B0000}"/>
    <cellStyle name="Notas 6 2 2 2 2" xfId="11484" xr:uid="{00000000-0005-0000-0000-0000BF4B0000}"/>
    <cellStyle name="Notas 6 2 2 2 2 2" xfId="26592" xr:uid="{00000000-0005-0000-0000-0000C04B0000}"/>
    <cellStyle name="Notas 6 2 2 2 3" xfId="8099" xr:uid="{00000000-0005-0000-0000-0000C14B0000}"/>
    <cellStyle name="Notas 6 2 2 2 3 2" xfId="23207" xr:uid="{00000000-0005-0000-0000-0000C24B0000}"/>
    <cellStyle name="Notas 6 2 2 2 4" xfId="20228" xr:uid="{00000000-0005-0000-0000-0000C34B0000}"/>
    <cellStyle name="Notas 6 2 2 3" xfId="8950" xr:uid="{00000000-0005-0000-0000-0000C44B0000}"/>
    <cellStyle name="Notas 6 2 2 3 2" xfId="24058" xr:uid="{00000000-0005-0000-0000-0000C54B0000}"/>
    <cellStyle name="Notas 6 2 3" xfId="2699" xr:uid="{00000000-0005-0000-0000-0000C64B0000}"/>
    <cellStyle name="Notas 6 2 3 2" xfId="5336" xr:uid="{00000000-0005-0000-0000-0000C74B0000}"/>
    <cellStyle name="Notas 6 2 3 2 2" xfId="14164" xr:uid="{00000000-0005-0000-0000-0000C84B0000}"/>
    <cellStyle name="Notas 6 2 3 2 2 2" xfId="29272" xr:uid="{00000000-0005-0000-0000-0000C94B0000}"/>
    <cellStyle name="Notas 6 2 3 2 3" xfId="20444" xr:uid="{00000000-0005-0000-0000-0000CA4B0000}"/>
    <cellStyle name="Notas 6 2 3 3" xfId="7677" xr:uid="{00000000-0005-0000-0000-0000CB4B0000}"/>
    <cellStyle name="Notas 6 2 3 3 2" xfId="22785" xr:uid="{00000000-0005-0000-0000-0000CC4B0000}"/>
    <cellStyle name="Notas 6 2 3 4" xfId="17807" xr:uid="{00000000-0005-0000-0000-0000CD4B0000}"/>
    <cellStyle name="Notas 6 2 4" xfId="3002" xr:uid="{00000000-0005-0000-0000-0000CE4B0000}"/>
    <cellStyle name="Notas 6 2 4 2" xfId="5639" xr:uid="{00000000-0005-0000-0000-0000CF4B0000}"/>
    <cellStyle name="Notas 6 2 4 2 2" xfId="11950" xr:uid="{00000000-0005-0000-0000-0000D04B0000}"/>
    <cellStyle name="Notas 6 2 4 2 2 2" xfId="27058" xr:uid="{00000000-0005-0000-0000-0000D14B0000}"/>
    <cellStyle name="Notas 6 2 4 2 3" xfId="7851" xr:uid="{00000000-0005-0000-0000-0000D24B0000}"/>
    <cellStyle name="Notas 6 2 4 2 3 2" xfId="22959" xr:uid="{00000000-0005-0000-0000-0000D34B0000}"/>
    <cellStyle name="Notas 6 2 4 2 4" xfId="20747" xr:uid="{00000000-0005-0000-0000-0000D44B0000}"/>
    <cellStyle name="Notas 6 2 4 3" xfId="9384" xr:uid="{00000000-0005-0000-0000-0000D54B0000}"/>
    <cellStyle name="Notas 6 2 4 3 2" xfId="24492" xr:uid="{00000000-0005-0000-0000-0000D64B0000}"/>
    <cellStyle name="Notas 6 2 4 4" xfId="7289" xr:uid="{00000000-0005-0000-0000-0000D74B0000}"/>
    <cellStyle name="Notas 6 2 4 4 2" xfId="22397" xr:uid="{00000000-0005-0000-0000-0000D84B0000}"/>
    <cellStyle name="Notas 6 2 4 5" xfId="18110" xr:uid="{00000000-0005-0000-0000-0000D94B0000}"/>
    <cellStyle name="Notas 6 2 5" xfId="3328" xr:uid="{00000000-0005-0000-0000-0000DA4B0000}"/>
    <cellStyle name="Notas 6 2 5 2" xfId="5965" xr:uid="{00000000-0005-0000-0000-0000DB4B0000}"/>
    <cellStyle name="Notas 6 2 5 2 2" xfId="12276" xr:uid="{00000000-0005-0000-0000-0000DC4B0000}"/>
    <cellStyle name="Notas 6 2 5 2 2 2" xfId="27384" xr:uid="{00000000-0005-0000-0000-0000DD4B0000}"/>
    <cellStyle name="Notas 6 2 5 2 3" xfId="14975" xr:uid="{00000000-0005-0000-0000-0000DE4B0000}"/>
    <cellStyle name="Notas 6 2 5 2 3 2" xfId="30083" xr:uid="{00000000-0005-0000-0000-0000DF4B0000}"/>
    <cellStyle name="Notas 6 2 5 2 4" xfId="21073" xr:uid="{00000000-0005-0000-0000-0000E04B0000}"/>
    <cellStyle name="Notas 6 2 5 3" xfId="9710" xr:uid="{00000000-0005-0000-0000-0000E14B0000}"/>
    <cellStyle name="Notas 6 2 5 3 2" xfId="24818" xr:uid="{00000000-0005-0000-0000-0000E24B0000}"/>
    <cellStyle name="Notas 6 2 5 4" xfId="14704" xr:uid="{00000000-0005-0000-0000-0000E34B0000}"/>
    <cellStyle name="Notas 6 2 5 4 2" xfId="29812" xr:uid="{00000000-0005-0000-0000-0000E44B0000}"/>
    <cellStyle name="Notas 6 2 5 5" xfId="18436" xr:uid="{00000000-0005-0000-0000-0000E54B0000}"/>
    <cellStyle name="Notas 6 2 6" xfId="3634" xr:uid="{00000000-0005-0000-0000-0000E64B0000}"/>
    <cellStyle name="Notas 6 2 6 2" xfId="6271" xr:uid="{00000000-0005-0000-0000-0000E74B0000}"/>
    <cellStyle name="Notas 6 2 6 2 2" xfId="12582" xr:uid="{00000000-0005-0000-0000-0000E84B0000}"/>
    <cellStyle name="Notas 6 2 6 2 2 2" xfId="27690" xr:uid="{00000000-0005-0000-0000-0000E94B0000}"/>
    <cellStyle name="Notas 6 2 6 2 3" xfId="15067" xr:uid="{00000000-0005-0000-0000-0000EA4B0000}"/>
    <cellStyle name="Notas 6 2 6 2 3 2" xfId="30175" xr:uid="{00000000-0005-0000-0000-0000EB4B0000}"/>
    <cellStyle name="Notas 6 2 6 2 4" xfId="21379" xr:uid="{00000000-0005-0000-0000-0000EC4B0000}"/>
    <cellStyle name="Notas 6 2 6 3" xfId="10016" xr:uid="{00000000-0005-0000-0000-0000ED4B0000}"/>
    <cellStyle name="Notas 6 2 6 3 2" xfId="25124" xr:uid="{00000000-0005-0000-0000-0000EE4B0000}"/>
    <cellStyle name="Notas 6 2 6 4" xfId="14086" xr:uid="{00000000-0005-0000-0000-0000EF4B0000}"/>
    <cellStyle name="Notas 6 2 6 4 2" xfId="29194" xr:uid="{00000000-0005-0000-0000-0000F04B0000}"/>
    <cellStyle name="Notas 6 2 6 5" xfId="18742" xr:uid="{00000000-0005-0000-0000-0000F14B0000}"/>
    <cellStyle name="Notas 6 2 7" xfId="3995" xr:uid="{00000000-0005-0000-0000-0000F24B0000}"/>
    <cellStyle name="Notas 6 2 7 2" xfId="6632" xr:uid="{00000000-0005-0000-0000-0000F34B0000}"/>
    <cellStyle name="Notas 6 2 7 2 2" xfId="12943" xr:uid="{00000000-0005-0000-0000-0000F44B0000}"/>
    <cellStyle name="Notas 6 2 7 2 2 2" xfId="28051" xr:uid="{00000000-0005-0000-0000-0000F54B0000}"/>
    <cellStyle name="Notas 6 2 7 2 3" xfId="16633" xr:uid="{00000000-0005-0000-0000-0000F64B0000}"/>
    <cellStyle name="Notas 6 2 7 2 3 2" xfId="31741" xr:uid="{00000000-0005-0000-0000-0000F74B0000}"/>
    <cellStyle name="Notas 6 2 7 2 4" xfId="21740" xr:uid="{00000000-0005-0000-0000-0000F84B0000}"/>
    <cellStyle name="Notas 6 2 7 3" xfId="10377" xr:uid="{00000000-0005-0000-0000-0000F94B0000}"/>
    <cellStyle name="Notas 6 2 7 3 2" xfId="25485" xr:uid="{00000000-0005-0000-0000-0000FA4B0000}"/>
    <cellStyle name="Notas 6 2 7 4" xfId="16533" xr:uid="{00000000-0005-0000-0000-0000FB4B0000}"/>
    <cellStyle name="Notas 6 2 7 4 2" xfId="31641" xr:uid="{00000000-0005-0000-0000-0000FC4B0000}"/>
    <cellStyle name="Notas 6 2 7 5" xfId="19103" xr:uid="{00000000-0005-0000-0000-0000FD4B0000}"/>
    <cellStyle name="Notas 6 2 8" xfId="4560" xr:uid="{00000000-0005-0000-0000-0000FE4B0000}"/>
    <cellStyle name="Notas 6 2 8 2" xfId="10942" xr:uid="{00000000-0005-0000-0000-0000FF4B0000}"/>
    <cellStyle name="Notas 6 2 8 2 2" xfId="26050" xr:uid="{00000000-0005-0000-0000-0000004C0000}"/>
    <cellStyle name="Notas 6 2 8 3" xfId="15000" xr:uid="{00000000-0005-0000-0000-0000014C0000}"/>
    <cellStyle name="Notas 6 2 8 3 2" xfId="30108" xr:uid="{00000000-0005-0000-0000-0000024C0000}"/>
    <cellStyle name="Notas 6 2 8 4" xfId="19668" xr:uid="{00000000-0005-0000-0000-0000034C0000}"/>
    <cellStyle name="Notas 6 2 9" xfId="8424" xr:uid="{00000000-0005-0000-0000-0000044C0000}"/>
    <cellStyle name="Notas 6 2 9 2" xfId="23532" xr:uid="{00000000-0005-0000-0000-0000054C0000}"/>
    <cellStyle name="Notas 6 3" xfId="1917" xr:uid="{00000000-0005-0000-0000-0000064C0000}"/>
    <cellStyle name="Notas 6 3 10" xfId="8418" xr:uid="{00000000-0005-0000-0000-0000074C0000}"/>
    <cellStyle name="Notas 6 3 10 2" xfId="23526" xr:uid="{00000000-0005-0000-0000-0000084C0000}"/>
    <cellStyle name="Notas 6 3 11" xfId="8217" xr:uid="{00000000-0005-0000-0000-0000094C0000}"/>
    <cellStyle name="Notas 6 3 11 2" xfId="23325" xr:uid="{00000000-0005-0000-0000-00000A4C0000}"/>
    <cellStyle name="Notas 6 3 12" xfId="16196" xr:uid="{00000000-0005-0000-0000-00000B4C0000}"/>
    <cellStyle name="Notas 6 3 12 2" xfId="31304" xr:uid="{00000000-0005-0000-0000-00000C4C0000}"/>
    <cellStyle name="Notas 6 3 13" xfId="17142" xr:uid="{00000000-0005-0000-0000-00000D4C0000}"/>
    <cellStyle name="Notas 6 3 2" xfId="2477" xr:uid="{00000000-0005-0000-0000-00000E4C0000}"/>
    <cellStyle name="Notas 6 3 2 2" xfId="5114" xr:uid="{00000000-0005-0000-0000-00000F4C0000}"/>
    <cellStyle name="Notas 6 3 2 2 2" xfId="11478" xr:uid="{00000000-0005-0000-0000-0000104C0000}"/>
    <cellStyle name="Notas 6 3 2 2 2 2" xfId="26586" xr:uid="{00000000-0005-0000-0000-0000114C0000}"/>
    <cellStyle name="Notas 6 3 2 2 3" xfId="15647" xr:uid="{00000000-0005-0000-0000-0000124C0000}"/>
    <cellStyle name="Notas 6 3 2 2 3 2" xfId="30755" xr:uid="{00000000-0005-0000-0000-0000134C0000}"/>
    <cellStyle name="Notas 6 3 2 2 4" xfId="20222" xr:uid="{00000000-0005-0000-0000-0000144C0000}"/>
    <cellStyle name="Notas 6 3 2 3" xfId="8944" xr:uid="{00000000-0005-0000-0000-0000154C0000}"/>
    <cellStyle name="Notas 6 3 2 3 2" xfId="24052" xr:uid="{00000000-0005-0000-0000-0000164C0000}"/>
    <cellStyle name="Notas 6 3 2 4" xfId="15404" xr:uid="{00000000-0005-0000-0000-0000174C0000}"/>
    <cellStyle name="Notas 6 3 2 4 2" xfId="30512" xr:uid="{00000000-0005-0000-0000-0000184C0000}"/>
    <cellStyle name="Notas 6 3 2 5" xfId="15105" xr:uid="{00000000-0005-0000-0000-0000194C0000}"/>
    <cellStyle name="Notas 6 3 2 5 2" xfId="30213" xr:uid="{00000000-0005-0000-0000-00001A4C0000}"/>
    <cellStyle name="Notas 6 3 2 6" xfId="17639" xr:uid="{00000000-0005-0000-0000-00001B4C0000}"/>
    <cellStyle name="Notas 6 3 3" xfId="2693" xr:uid="{00000000-0005-0000-0000-00001C4C0000}"/>
    <cellStyle name="Notas 6 3 3 2" xfId="5330" xr:uid="{00000000-0005-0000-0000-00001D4C0000}"/>
    <cellStyle name="Notas 6 3 3 2 2" xfId="7827" xr:uid="{00000000-0005-0000-0000-00001E4C0000}"/>
    <cellStyle name="Notas 6 3 3 2 2 2" xfId="22935" xr:uid="{00000000-0005-0000-0000-00001F4C0000}"/>
    <cellStyle name="Notas 6 3 3 2 3" xfId="20438" xr:uid="{00000000-0005-0000-0000-0000204C0000}"/>
    <cellStyle name="Notas 6 3 3 3" xfId="14001" xr:uid="{00000000-0005-0000-0000-0000214C0000}"/>
    <cellStyle name="Notas 6 3 3 3 2" xfId="29109" xr:uid="{00000000-0005-0000-0000-0000224C0000}"/>
    <cellStyle name="Notas 6 3 3 4" xfId="17801" xr:uid="{00000000-0005-0000-0000-0000234C0000}"/>
    <cellStyle name="Notas 6 3 4" xfId="2996" xr:uid="{00000000-0005-0000-0000-0000244C0000}"/>
    <cellStyle name="Notas 6 3 4 2" xfId="5633" xr:uid="{00000000-0005-0000-0000-0000254C0000}"/>
    <cellStyle name="Notas 6 3 4 2 2" xfId="11944" xr:uid="{00000000-0005-0000-0000-0000264C0000}"/>
    <cellStyle name="Notas 6 3 4 2 2 2" xfId="27052" xr:uid="{00000000-0005-0000-0000-0000274C0000}"/>
    <cellStyle name="Notas 6 3 4 2 3" xfId="7208" xr:uid="{00000000-0005-0000-0000-0000284C0000}"/>
    <cellStyle name="Notas 6 3 4 2 3 2" xfId="22316" xr:uid="{00000000-0005-0000-0000-0000294C0000}"/>
    <cellStyle name="Notas 6 3 4 2 4" xfId="20741" xr:uid="{00000000-0005-0000-0000-00002A4C0000}"/>
    <cellStyle name="Notas 6 3 4 3" xfId="9378" xr:uid="{00000000-0005-0000-0000-00002B4C0000}"/>
    <cellStyle name="Notas 6 3 4 3 2" xfId="24486" xr:uid="{00000000-0005-0000-0000-00002C4C0000}"/>
    <cellStyle name="Notas 6 3 4 4" xfId="14094" xr:uid="{00000000-0005-0000-0000-00002D4C0000}"/>
    <cellStyle name="Notas 6 3 4 4 2" xfId="29202" xr:uid="{00000000-0005-0000-0000-00002E4C0000}"/>
    <cellStyle name="Notas 6 3 4 5" xfId="18104" xr:uid="{00000000-0005-0000-0000-00002F4C0000}"/>
    <cellStyle name="Notas 6 3 5" xfId="3322" xr:uid="{00000000-0005-0000-0000-0000304C0000}"/>
    <cellStyle name="Notas 6 3 5 2" xfId="5959" xr:uid="{00000000-0005-0000-0000-0000314C0000}"/>
    <cellStyle name="Notas 6 3 5 2 2" xfId="12270" xr:uid="{00000000-0005-0000-0000-0000324C0000}"/>
    <cellStyle name="Notas 6 3 5 2 2 2" xfId="27378" xr:uid="{00000000-0005-0000-0000-0000334C0000}"/>
    <cellStyle name="Notas 6 3 5 2 3" xfId="15512" xr:uid="{00000000-0005-0000-0000-0000344C0000}"/>
    <cellStyle name="Notas 6 3 5 2 3 2" xfId="30620" xr:uid="{00000000-0005-0000-0000-0000354C0000}"/>
    <cellStyle name="Notas 6 3 5 2 4" xfId="21067" xr:uid="{00000000-0005-0000-0000-0000364C0000}"/>
    <cellStyle name="Notas 6 3 5 3" xfId="9704" xr:uid="{00000000-0005-0000-0000-0000374C0000}"/>
    <cellStyle name="Notas 6 3 5 3 2" xfId="24812" xr:uid="{00000000-0005-0000-0000-0000384C0000}"/>
    <cellStyle name="Notas 6 3 5 4" xfId="16261" xr:uid="{00000000-0005-0000-0000-0000394C0000}"/>
    <cellStyle name="Notas 6 3 5 4 2" xfId="31369" xr:uid="{00000000-0005-0000-0000-00003A4C0000}"/>
    <cellStyle name="Notas 6 3 5 5" xfId="18430" xr:uid="{00000000-0005-0000-0000-00003B4C0000}"/>
    <cellStyle name="Notas 6 3 6" xfId="3628" xr:uid="{00000000-0005-0000-0000-00003C4C0000}"/>
    <cellStyle name="Notas 6 3 6 2" xfId="6265" xr:uid="{00000000-0005-0000-0000-00003D4C0000}"/>
    <cellStyle name="Notas 6 3 6 2 2" xfId="12576" xr:uid="{00000000-0005-0000-0000-00003E4C0000}"/>
    <cellStyle name="Notas 6 3 6 2 2 2" xfId="27684" xr:uid="{00000000-0005-0000-0000-00003F4C0000}"/>
    <cellStyle name="Notas 6 3 6 2 3" xfId="14900" xr:uid="{00000000-0005-0000-0000-0000404C0000}"/>
    <cellStyle name="Notas 6 3 6 2 3 2" xfId="30008" xr:uid="{00000000-0005-0000-0000-0000414C0000}"/>
    <cellStyle name="Notas 6 3 6 2 4" xfId="21373" xr:uid="{00000000-0005-0000-0000-0000424C0000}"/>
    <cellStyle name="Notas 6 3 6 3" xfId="10010" xr:uid="{00000000-0005-0000-0000-0000434C0000}"/>
    <cellStyle name="Notas 6 3 6 3 2" xfId="25118" xr:uid="{00000000-0005-0000-0000-0000444C0000}"/>
    <cellStyle name="Notas 6 3 6 4" xfId="7068" xr:uid="{00000000-0005-0000-0000-0000454C0000}"/>
    <cellStyle name="Notas 6 3 6 4 2" xfId="22176" xr:uid="{00000000-0005-0000-0000-0000464C0000}"/>
    <cellStyle name="Notas 6 3 6 5" xfId="18736" xr:uid="{00000000-0005-0000-0000-0000474C0000}"/>
    <cellStyle name="Notas 6 3 7" xfId="3989" xr:uid="{00000000-0005-0000-0000-0000484C0000}"/>
    <cellStyle name="Notas 6 3 7 2" xfId="6626" xr:uid="{00000000-0005-0000-0000-0000494C0000}"/>
    <cellStyle name="Notas 6 3 7 2 2" xfId="12937" xr:uid="{00000000-0005-0000-0000-00004A4C0000}"/>
    <cellStyle name="Notas 6 3 7 2 2 2" xfId="28045" xr:uid="{00000000-0005-0000-0000-00004B4C0000}"/>
    <cellStyle name="Notas 6 3 7 2 3" xfId="16627" xr:uid="{00000000-0005-0000-0000-00004C4C0000}"/>
    <cellStyle name="Notas 6 3 7 2 3 2" xfId="31735" xr:uid="{00000000-0005-0000-0000-00004D4C0000}"/>
    <cellStyle name="Notas 6 3 7 2 4" xfId="21734" xr:uid="{00000000-0005-0000-0000-00004E4C0000}"/>
    <cellStyle name="Notas 6 3 7 3" xfId="10371" xr:uid="{00000000-0005-0000-0000-00004F4C0000}"/>
    <cellStyle name="Notas 6 3 7 3 2" xfId="25479" xr:uid="{00000000-0005-0000-0000-0000504C0000}"/>
    <cellStyle name="Notas 6 3 7 4" xfId="13447" xr:uid="{00000000-0005-0000-0000-0000514C0000}"/>
    <cellStyle name="Notas 6 3 7 4 2" xfId="28555" xr:uid="{00000000-0005-0000-0000-0000524C0000}"/>
    <cellStyle name="Notas 6 3 7 5" xfId="19097" xr:uid="{00000000-0005-0000-0000-0000534C0000}"/>
    <cellStyle name="Notas 6 3 8" xfId="4309" xr:uid="{00000000-0005-0000-0000-0000544C0000}"/>
    <cellStyle name="Notas 6 3 8 2" xfId="6946" xr:uid="{00000000-0005-0000-0000-0000554C0000}"/>
    <cellStyle name="Notas 6 3 8 2 2" xfId="13257" xr:uid="{00000000-0005-0000-0000-0000564C0000}"/>
    <cellStyle name="Notas 6 3 8 2 2 2" xfId="28365" xr:uid="{00000000-0005-0000-0000-0000574C0000}"/>
    <cellStyle name="Notas 6 3 8 2 3" xfId="16921" xr:uid="{00000000-0005-0000-0000-0000584C0000}"/>
    <cellStyle name="Notas 6 3 8 2 3 2" xfId="32029" xr:uid="{00000000-0005-0000-0000-0000594C0000}"/>
    <cellStyle name="Notas 6 3 8 2 4" xfId="22054" xr:uid="{00000000-0005-0000-0000-00005A4C0000}"/>
    <cellStyle name="Notas 6 3 8 3" xfId="10691" xr:uid="{00000000-0005-0000-0000-00005B4C0000}"/>
    <cellStyle name="Notas 6 3 8 3 2" xfId="25799" xr:uid="{00000000-0005-0000-0000-00005C4C0000}"/>
    <cellStyle name="Notas 6 3 8 4" xfId="7147" xr:uid="{00000000-0005-0000-0000-00005D4C0000}"/>
    <cellStyle name="Notas 6 3 8 4 2" xfId="22255" xr:uid="{00000000-0005-0000-0000-00005E4C0000}"/>
    <cellStyle name="Notas 6 3 8 5" xfId="19417" xr:uid="{00000000-0005-0000-0000-00005F4C0000}"/>
    <cellStyle name="Notas 6 3 9" xfId="4554" xr:uid="{00000000-0005-0000-0000-0000604C0000}"/>
    <cellStyle name="Notas 6 3 9 2" xfId="10936" xr:uid="{00000000-0005-0000-0000-0000614C0000}"/>
    <cellStyle name="Notas 6 3 9 2 2" xfId="26044" xr:uid="{00000000-0005-0000-0000-0000624C0000}"/>
    <cellStyle name="Notas 6 3 9 3" xfId="13779" xr:uid="{00000000-0005-0000-0000-0000634C0000}"/>
    <cellStyle name="Notas 6 3 9 3 2" xfId="28887" xr:uid="{00000000-0005-0000-0000-0000644C0000}"/>
    <cellStyle name="Notas 6 3 9 4" xfId="19662" xr:uid="{00000000-0005-0000-0000-0000654C0000}"/>
    <cellStyle name="Notas 6 4" xfId="2115" xr:uid="{00000000-0005-0000-0000-0000664C0000}"/>
    <cellStyle name="Notas 6 4 10" xfId="8613" xr:uid="{00000000-0005-0000-0000-0000674C0000}"/>
    <cellStyle name="Notas 6 4 10 2" xfId="23721" xr:uid="{00000000-0005-0000-0000-0000684C0000}"/>
    <cellStyle name="Notas 6 4 11" xfId="7898" xr:uid="{00000000-0005-0000-0000-0000694C0000}"/>
    <cellStyle name="Notas 6 4 11 2" xfId="23006" xr:uid="{00000000-0005-0000-0000-00006A4C0000}"/>
    <cellStyle name="Notas 6 4 12" xfId="14583" xr:uid="{00000000-0005-0000-0000-00006B4C0000}"/>
    <cellStyle name="Notas 6 4 12 2" xfId="29691" xr:uid="{00000000-0005-0000-0000-00006C4C0000}"/>
    <cellStyle name="Notas 6 4 13" xfId="17340" xr:uid="{00000000-0005-0000-0000-00006D4C0000}"/>
    <cellStyle name="Notas 6 4 2" xfId="2605" xr:uid="{00000000-0005-0000-0000-00006E4C0000}"/>
    <cellStyle name="Notas 6 4 2 2" xfId="5242" xr:uid="{00000000-0005-0000-0000-00006F4C0000}"/>
    <cellStyle name="Notas 6 4 2 2 2" xfId="11606" xr:uid="{00000000-0005-0000-0000-0000704C0000}"/>
    <cellStyle name="Notas 6 4 2 2 2 2" xfId="26714" xr:uid="{00000000-0005-0000-0000-0000714C0000}"/>
    <cellStyle name="Notas 6 4 2 2 3" xfId="15785" xr:uid="{00000000-0005-0000-0000-0000724C0000}"/>
    <cellStyle name="Notas 6 4 2 2 3 2" xfId="30893" xr:uid="{00000000-0005-0000-0000-0000734C0000}"/>
    <cellStyle name="Notas 6 4 2 2 4" xfId="20350" xr:uid="{00000000-0005-0000-0000-0000744C0000}"/>
    <cellStyle name="Notas 6 4 2 3" xfId="9072" xr:uid="{00000000-0005-0000-0000-0000754C0000}"/>
    <cellStyle name="Notas 6 4 2 3 2" xfId="24180" xr:uid="{00000000-0005-0000-0000-0000764C0000}"/>
    <cellStyle name="Notas 6 4 2 4" xfId="15044" xr:uid="{00000000-0005-0000-0000-0000774C0000}"/>
    <cellStyle name="Notas 6 4 2 4 2" xfId="30152" xr:uid="{00000000-0005-0000-0000-0000784C0000}"/>
    <cellStyle name="Notas 6 4 2 5" xfId="16403" xr:uid="{00000000-0005-0000-0000-0000794C0000}"/>
    <cellStyle name="Notas 6 4 2 5 2" xfId="31511" xr:uid="{00000000-0005-0000-0000-00007A4C0000}"/>
    <cellStyle name="Notas 6 4 2 6" xfId="17713" xr:uid="{00000000-0005-0000-0000-00007B4C0000}"/>
    <cellStyle name="Notas 6 4 3" xfId="2870" xr:uid="{00000000-0005-0000-0000-00007C4C0000}"/>
    <cellStyle name="Notas 6 4 3 2" xfId="5507" xr:uid="{00000000-0005-0000-0000-00007D4C0000}"/>
    <cellStyle name="Notas 6 4 3 2 2" xfId="8131" xr:uid="{00000000-0005-0000-0000-00007E4C0000}"/>
    <cellStyle name="Notas 6 4 3 2 2 2" xfId="23239" xr:uid="{00000000-0005-0000-0000-00007F4C0000}"/>
    <cellStyle name="Notas 6 4 3 2 3" xfId="20615" xr:uid="{00000000-0005-0000-0000-0000804C0000}"/>
    <cellStyle name="Notas 6 4 3 3" xfId="15640" xr:uid="{00000000-0005-0000-0000-0000814C0000}"/>
    <cellStyle name="Notas 6 4 3 3 2" xfId="30748" xr:uid="{00000000-0005-0000-0000-0000824C0000}"/>
    <cellStyle name="Notas 6 4 3 4" xfId="17978" xr:uid="{00000000-0005-0000-0000-0000834C0000}"/>
    <cellStyle name="Notas 6 4 4" xfId="3173" xr:uid="{00000000-0005-0000-0000-0000844C0000}"/>
    <cellStyle name="Notas 6 4 4 2" xfId="5810" xr:uid="{00000000-0005-0000-0000-0000854C0000}"/>
    <cellStyle name="Notas 6 4 4 2 2" xfId="12121" xr:uid="{00000000-0005-0000-0000-0000864C0000}"/>
    <cellStyle name="Notas 6 4 4 2 2 2" xfId="27229" xr:uid="{00000000-0005-0000-0000-0000874C0000}"/>
    <cellStyle name="Notas 6 4 4 2 3" xfId="14063" xr:uid="{00000000-0005-0000-0000-0000884C0000}"/>
    <cellStyle name="Notas 6 4 4 2 3 2" xfId="29171" xr:uid="{00000000-0005-0000-0000-0000894C0000}"/>
    <cellStyle name="Notas 6 4 4 2 4" xfId="20918" xr:uid="{00000000-0005-0000-0000-00008A4C0000}"/>
    <cellStyle name="Notas 6 4 4 3" xfId="9555" xr:uid="{00000000-0005-0000-0000-00008B4C0000}"/>
    <cellStyle name="Notas 6 4 4 3 2" xfId="24663" xr:uid="{00000000-0005-0000-0000-00008C4C0000}"/>
    <cellStyle name="Notas 6 4 4 4" xfId="15752" xr:uid="{00000000-0005-0000-0000-00008D4C0000}"/>
    <cellStyle name="Notas 6 4 4 4 2" xfId="30860" xr:uid="{00000000-0005-0000-0000-00008E4C0000}"/>
    <cellStyle name="Notas 6 4 4 5" xfId="18281" xr:uid="{00000000-0005-0000-0000-00008F4C0000}"/>
    <cellStyle name="Notas 6 4 5" xfId="3499" xr:uid="{00000000-0005-0000-0000-0000904C0000}"/>
    <cellStyle name="Notas 6 4 5 2" xfId="6136" xr:uid="{00000000-0005-0000-0000-0000914C0000}"/>
    <cellStyle name="Notas 6 4 5 2 2" xfId="12447" xr:uid="{00000000-0005-0000-0000-0000924C0000}"/>
    <cellStyle name="Notas 6 4 5 2 2 2" xfId="27555" xr:uid="{00000000-0005-0000-0000-0000934C0000}"/>
    <cellStyle name="Notas 6 4 5 2 3" xfId="14404" xr:uid="{00000000-0005-0000-0000-0000944C0000}"/>
    <cellStyle name="Notas 6 4 5 2 3 2" xfId="29512" xr:uid="{00000000-0005-0000-0000-0000954C0000}"/>
    <cellStyle name="Notas 6 4 5 2 4" xfId="21244" xr:uid="{00000000-0005-0000-0000-0000964C0000}"/>
    <cellStyle name="Notas 6 4 5 3" xfId="9881" xr:uid="{00000000-0005-0000-0000-0000974C0000}"/>
    <cellStyle name="Notas 6 4 5 3 2" xfId="24989" xr:uid="{00000000-0005-0000-0000-0000984C0000}"/>
    <cellStyle name="Notas 6 4 5 4" xfId="9289" xr:uid="{00000000-0005-0000-0000-0000994C0000}"/>
    <cellStyle name="Notas 6 4 5 4 2" xfId="24397" xr:uid="{00000000-0005-0000-0000-00009A4C0000}"/>
    <cellStyle name="Notas 6 4 5 5" xfId="18607" xr:uid="{00000000-0005-0000-0000-00009B4C0000}"/>
    <cellStyle name="Notas 6 4 6" xfId="3805" xr:uid="{00000000-0005-0000-0000-00009C4C0000}"/>
    <cellStyle name="Notas 6 4 6 2" xfId="6442" xr:uid="{00000000-0005-0000-0000-00009D4C0000}"/>
    <cellStyle name="Notas 6 4 6 2 2" xfId="12753" xr:uid="{00000000-0005-0000-0000-00009E4C0000}"/>
    <cellStyle name="Notas 6 4 6 2 2 2" xfId="27861" xr:uid="{00000000-0005-0000-0000-00009F4C0000}"/>
    <cellStyle name="Notas 6 4 6 2 3" xfId="15344" xr:uid="{00000000-0005-0000-0000-0000A04C0000}"/>
    <cellStyle name="Notas 6 4 6 2 3 2" xfId="30452" xr:uid="{00000000-0005-0000-0000-0000A14C0000}"/>
    <cellStyle name="Notas 6 4 6 2 4" xfId="21550" xr:uid="{00000000-0005-0000-0000-0000A24C0000}"/>
    <cellStyle name="Notas 6 4 6 3" xfId="10187" xr:uid="{00000000-0005-0000-0000-0000A34C0000}"/>
    <cellStyle name="Notas 6 4 6 3 2" xfId="25295" xr:uid="{00000000-0005-0000-0000-0000A44C0000}"/>
    <cellStyle name="Notas 6 4 6 4" xfId="16077" xr:uid="{00000000-0005-0000-0000-0000A54C0000}"/>
    <cellStyle name="Notas 6 4 6 4 2" xfId="31185" xr:uid="{00000000-0005-0000-0000-0000A64C0000}"/>
    <cellStyle name="Notas 6 4 6 5" xfId="18913" xr:uid="{00000000-0005-0000-0000-0000A74C0000}"/>
    <cellStyle name="Notas 6 4 7" xfId="4187" xr:uid="{00000000-0005-0000-0000-0000A84C0000}"/>
    <cellStyle name="Notas 6 4 7 2" xfId="6824" xr:uid="{00000000-0005-0000-0000-0000A94C0000}"/>
    <cellStyle name="Notas 6 4 7 2 2" xfId="13135" xr:uid="{00000000-0005-0000-0000-0000AA4C0000}"/>
    <cellStyle name="Notas 6 4 7 2 2 2" xfId="28243" xr:uid="{00000000-0005-0000-0000-0000AB4C0000}"/>
    <cellStyle name="Notas 6 4 7 2 3" xfId="16804" xr:uid="{00000000-0005-0000-0000-0000AC4C0000}"/>
    <cellStyle name="Notas 6 4 7 2 3 2" xfId="31912" xr:uid="{00000000-0005-0000-0000-0000AD4C0000}"/>
    <cellStyle name="Notas 6 4 7 2 4" xfId="21932" xr:uid="{00000000-0005-0000-0000-0000AE4C0000}"/>
    <cellStyle name="Notas 6 4 7 3" xfId="10569" xr:uid="{00000000-0005-0000-0000-0000AF4C0000}"/>
    <cellStyle name="Notas 6 4 7 3 2" xfId="25677" xr:uid="{00000000-0005-0000-0000-0000B04C0000}"/>
    <cellStyle name="Notas 6 4 7 4" xfId="15075" xr:uid="{00000000-0005-0000-0000-0000B14C0000}"/>
    <cellStyle name="Notas 6 4 7 4 2" xfId="30183" xr:uid="{00000000-0005-0000-0000-0000B24C0000}"/>
    <cellStyle name="Notas 6 4 7 5" xfId="19295" xr:uid="{00000000-0005-0000-0000-0000B34C0000}"/>
    <cellStyle name="Notas 6 4 8" xfId="4394" xr:uid="{00000000-0005-0000-0000-0000B44C0000}"/>
    <cellStyle name="Notas 6 4 8 2" xfId="7031" xr:uid="{00000000-0005-0000-0000-0000B54C0000}"/>
    <cellStyle name="Notas 6 4 8 2 2" xfId="13342" xr:uid="{00000000-0005-0000-0000-0000B64C0000}"/>
    <cellStyle name="Notas 6 4 8 2 2 2" xfId="28450" xr:uid="{00000000-0005-0000-0000-0000B74C0000}"/>
    <cellStyle name="Notas 6 4 8 2 3" xfId="17006" xr:uid="{00000000-0005-0000-0000-0000B84C0000}"/>
    <cellStyle name="Notas 6 4 8 2 3 2" xfId="32114" xr:uid="{00000000-0005-0000-0000-0000B94C0000}"/>
    <cellStyle name="Notas 6 4 8 2 4" xfId="22139" xr:uid="{00000000-0005-0000-0000-0000BA4C0000}"/>
    <cellStyle name="Notas 6 4 8 3" xfId="10776" xr:uid="{00000000-0005-0000-0000-0000BB4C0000}"/>
    <cellStyle name="Notas 6 4 8 3 2" xfId="25884" xr:uid="{00000000-0005-0000-0000-0000BC4C0000}"/>
    <cellStyle name="Notas 6 4 8 4" xfId="8137" xr:uid="{00000000-0005-0000-0000-0000BD4C0000}"/>
    <cellStyle name="Notas 6 4 8 4 2" xfId="23245" xr:uid="{00000000-0005-0000-0000-0000BE4C0000}"/>
    <cellStyle name="Notas 6 4 8 5" xfId="19502" xr:uid="{00000000-0005-0000-0000-0000BF4C0000}"/>
    <cellStyle name="Notas 6 4 9" xfId="4752" xr:uid="{00000000-0005-0000-0000-0000C04C0000}"/>
    <cellStyle name="Notas 6 4 9 2" xfId="11134" xr:uid="{00000000-0005-0000-0000-0000C14C0000}"/>
    <cellStyle name="Notas 6 4 9 2 2" xfId="26242" xr:uid="{00000000-0005-0000-0000-0000C24C0000}"/>
    <cellStyle name="Notas 6 4 9 3" xfId="13662" xr:uid="{00000000-0005-0000-0000-0000C34C0000}"/>
    <cellStyle name="Notas 6 4 9 3 2" xfId="28770" xr:uid="{00000000-0005-0000-0000-0000C44C0000}"/>
    <cellStyle name="Notas 6 4 9 4" xfId="19860" xr:uid="{00000000-0005-0000-0000-0000C54C0000}"/>
    <cellStyle name="Notas 6 5" xfId="2009" xr:uid="{00000000-0005-0000-0000-0000C64C0000}"/>
    <cellStyle name="Notas 6 5 10" xfId="13434" xr:uid="{00000000-0005-0000-0000-0000C74C0000}"/>
    <cellStyle name="Notas 6 5 10 2" xfId="28542" xr:uid="{00000000-0005-0000-0000-0000C84C0000}"/>
    <cellStyle name="Notas 6 5 11" xfId="9286" xr:uid="{00000000-0005-0000-0000-0000C94C0000}"/>
    <cellStyle name="Notas 6 5 11 2" xfId="24394" xr:uid="{00000000-0005-0000-0000-0000CA4C0000}"/>
    <cellStyle name="Notas 6 5 12" xfId="17234" xr:uid="{00000000-0005-0000-0000-0000CB4C0000}"/>
    <cellStyle name="Notas 6 5 2" xfId="2771" xr:uid="{00000000-0005-0000-0000-0000CC4C0000}"/>
    <cellStyle name="Notas 6 5 2 2" xfId="5408" xr:uid="{00000000-0005-0000-0000-0000CD4C0000}"/>
    <cellStyle name="Notas 6 5 2 2 2" xfId="7668" xr:uid="{00000000-0005-0000-0000-0000CE4C0000}"/>
    <cellStyle name="Notas 6 5 2 2 2 2" xfId="22776" xr:uid="{00000000-0005-0000-0000-0000CF4C0000}"/>
    <cellStyle name="Notas 6 5 2 2 3" xfId="20516" xr:uid="{00000000-0005-0000-0000-0000D04C0000}"/>
    <cellStyle name="Notas 6 5 2 3" xfId="15742" xr:uid="{00000000-0005-0000-0000-0000D14C0000}"/>
    <cellStyle name="Notas 6 5 2 3 2" xfId="30850" xr:uid="{00000000-0005-0000-0000-0000D24C0000}"/>
    <cellStyle name="Notas 6 5 2 4" xfId="17879" xr:uid="{00000000-0005-0000-0000-0000D34C0000}"/>
    <cellStyle name="Notas 6 5 3" xfId="3074" xr:uid="{00000000-0005-0000-0000-0000D44C0000}"/>
    <cellStyle name="Notas 6 5 3 2" xfId="5711" xr:uid="{00000000-0005-0000-0000-0000D54C0000}"/>
    <cellStyle name="Notas 6 5 3 2 2" xfId="12022" xr:uid="{00000000-0005-0000-0000-0000D64C0000}"/>
    <cellStyle name="Notas 6 5 3 2 2 2" xfId="27130" xr:uid="{00000000-0005-0000-0000-0000D74C0000}"/>
    <cellStyle name="Notas 6 5 3 2 3" xfId="8124" xr:uid="{00000000-0005-0000-0000-0000D84C0000}"/>
    <cellStyle name="Notas 6 5 3 2 3 2" xfId="23232" xr:uid="{00000000-0005-0000-0000-0000D94C0000}"/>
    <cellStyle name="Notas 6 5 3 2 4" xfId="20819" xr:uid="{00000000-0005-0000-0000-0000DA4C0000}"/>
    <cellStyle name="Notas 6 5 3 3" xfId="9456" xr:uid="{00000000-0005-0000-0000-0000DB4C0000}"/>
    <cellStyle name="Notas 6 5 3 3 2" xfId="24564" xr:uid="{00000000-0005-0000-0000-0000DC4C0000}"/>
    <cellStyle name="Notas 6 5 3 4" xfId="13399" xr:uid="{00000000-0005-0000-0000-0000DD4C0000}"/>
    <cellStyle name="Notas 6 5 3 4 2" xfId="28507" xr:uid="{00000000-0005-0000-0000-0000DE4C0000}"/>
    <cellStyle name="Notas 6 5 3 5" xfId="18182" xr:uid="{00000000-0005-0000-0000-0000DF4C0000}"/>
    <cellStyle name="Notas 6 5 4" xfId="3400" xr:uid="{00000000-0005-0000-0000-0000E04C0000}"/>
    <cellStyle name="Notas 6 5 4 2" xfId="6037" xr:uid="{00000000-0005-0000-0000-0000E14C0000}"/>
    <cellStyle name="Notas 6 5 4 2 2" xfId="12348" xr:uid="{00000000-0005-0000-0000-0000E24C0000}"/>
    <cellStyle name="Notas 6 5 4 2 2 2" xfId="27456" xr:uid="{00000000-0005-0000-0000-0000E34C0000}"/>
    <cellStyle name="Notas 6 5 4 2 3" xfId="13501" xr:uid="{00000000-0005-0000-0000-0000E44C0000}"/>
    <cellStyle name="Notas 6 5 4 2 3 2" xfId="28609" xr:uid="{00000000-0005-0000-0000-0000E54C0000}"/>
    <cellStyle name="Notas 6 5 4 2 4" xfId="21145" xr:uid="{00000000-0005-0000-0000-0000E64C0000}"/>
    <cellStyle name="Notas 6 5 4 3" xfId="9782" xr:uid="{00000000-0005-0000-0000-0000E74C0000}"/>
    <cellStyle name="Notas 6 5 4 3 2" xfId="24890" xr:uid="{00000000-0005-0000-0000-0000E84C0000}"/>
    <cellStyle name="Notas 6 5 4 4" xfId="13781" xr:uid="{00000000-0005-0000-0000-0000E94C0000}"/>
    <cellStyle name="Notas 6 5 4 4 2" xfId="28889" xr:uid="{00000000-0005-0000-0000-0000EA4C0000}"/>
    <cellStyle name="Notas 6 5 4 5" xfId="18508" xr:uid="{00000000-0005-0000-0000-0000EB4C0000}"/>
    <cellStyle name="Notas 6 5 5" xfId="3706" xr:uid="{00000000-0005-0000-0000-0000EC4C0000}"/>
    <cellStyle name="Notas 6 5 5 2" xfId="6343" xr:uid="{00000000-0005-0000-0000-0000ED4C0000}"/>
    <cellStyle name="Notas 6 5 5 2 2" xfId="12654" xr:uid="{00000000-0005-0000-0000-0000EE4C0000}"/>
    <cellStyle name="Notas 6 5 5 2 2 2" xfId="27762" xr:uid="{00000000-0005-0000-0000-0000EF4C0000}"/>
    <cellStyle name="Notas 6 5 5 2 3" xfId="15762" xr:uid="{00000000-0005-0000-0000-0000F04C0000}"/>
    <cellStyle name="Notas 6 5 5 2 3 2" xfId="30870" xr:uid="{00000000-0005-0000-0000-0000F14C0000}"/>
    <cellStyle name="Notas 6 5 5 2 4" xfId="21451" xr:uid="{00000000-0005-0000-0000-0000F24C0000}"/>
    <cellStyle name="Notas 6 5 5 3" xfId="10088" xr:uid="{00000000-0005-0000-0000-0000F34C0000}"/>
    <cellStyle name="Notas 6 5 5 3 2" xfId="25196" xr:uid="{00000000-0005-0000-0000-0000F44C0000}"/>
    <cellStyle name="Notas 6 5 5 4" xfId="13897" xr:uid="{00000000-0005-0000-0000-0000F54C0000}"/>
    <cellStyle name="Notas 6 5 5 4 2" xfId="29005" xr:uid="{00000000-0005-0000-0000-0000F64C0000}"/>
    <cellStyle name="Notas 6 5 5 5" xfId="18814" xr:uid="{00000000-0005-0000-0000-0000F74C0000}"/>
    <cellStyle name="Notas 6 5 6" xfId="4081" xr:uid="{00000000-0005-0000-0000-0000F84C0000}"/>
    <cellStyle name="Notas 6 5 6 2" xfId="6718" xr:uid="{00000000-0005-0000-0000-0000F94C0000}"/>
    <cellStyle name="Notas 6 5 6 2 2" xfId="13029" xr:uid="{00000000-0005-0000-0000-0000FA4C0000}"/>
    <cellStyle name="Notas 6 5 6 2 2 2" xfId="28137" xr:uid="{00000000-0005-0000-0000-0000FB4C0000}"/>
    <cellStyle name="Notas 6 5 6 2 3" xfId="16705" xr:uid="{00000000-0005-0000-0000-0000FC4C0000}"/>
    <cellStyle name="Notas 6 5 6 2 3 2" xfId="31813" xr:uid="{00000000-0005-0000-0000-0000FD4C0000}"/>
    <cellStyle name="Notas 6 5 6 2 4" xfId="21826" xr:uid="{00000000-0005-0000-0000-0000FE4C0000}"/>
    <cellStyle name="Notas 6 5 6 3" xfId="10463" xr:uid="{00000000-0005-0000-0000-0000FF4C0000}"/>
    <cellStyle name="Notas 6 5 6 3 2" xfId="25571" xr:uid="{00000000-0005-0000-0000-0000004D0000}"/>
    <cellStyle name="Notas 6 5 6 4" xfId="15330" xr:uid="{00000000-0005-0000-0000-0000014D0000}"/>
    <cellStyle name="Notas 6 5 6 4 2" xfId="30438" xr:uid="{00000000-0005-0000-0000-0000024D0000}"/>
    <cellStyle name="Notas 6 5 6 5" xfId="19189" xr:uid="{00000000-0005-0000-0000-0000034D0000}"/>
    <cellStyle name="Notas 6 5 7" xfId="4363" xr:uid="{00000000-0005-0000-0000-0000044D0000}"/>
    <cellStyle name="Notas 6 5 7 2" xfId="7000" xr:uid="{00000000-0005-0000-0000-0000054D0000}"/>
    <cellStyle name="Notas 6 5 7 2 2" xfId="13311" xr:uid="{00000000-0005-0000-0000-0000064D0000}"/>
    <cellStyle name="Notas 6 5 7 2 2 2" xfId="28419" xr:uid="{00000000-0005-0000-0000-0000074D0000}"/>
    <cellStyle name="Notas 6 5 7 2 3" xfId="16975" xr:uid="{00000000-0005-0000-0000-0000084D0000}"/>
    <cellStyle name="Notas 6 5 7 2 3 2" xfId="32083" xr:uid="{00000000-0005-0000-0000-0000094D0000}"/>
    <cellStyle name="Notas 6 5 7 2 4" xfId="22108" xr:uid="{00000000-0005-0000-0000-00000A4D0000}"/>
    <cellStyle name="Notas 6 5 7 3" xfId="10745" xr:uid="{00000000-0005-0000-0000-00000B4D0000}"/>
    <cellStyle name="Notas 6 5 7 3 2" xfId="25853" xr:uid="{00000000-0005-0000-0000-00000C4D0000}"/>
    <cellStyle name="Notas 6 5 7 4" xfId="8100" xr:uid="{00000000-0005-0000-0000-00000D4D0000}"/>
    <cellStyle name="Notas 6 5 7 4 2" xfId="23208" xr:uid="{00000000-0005-0000-0000-00000E4D0000}"/>
    <cellStyle name="Notas 6 5 7 5" xfId="19471" xr:uid="{00000000-0005-0000-0000-00000F4D0000}"/>
    <cellStyle name="Notas 6 5 8" xfId="4646" xr:uid="{00000000-0005-0000-0000-0000104D0000}"/>
    <cellStyle name="Notas 6 5 8 2" xfId="11028" xr:uid="{00000000-0005-0000-0000-0000114D0000}"/>
    <cellStyle name="Notas 6 5 8 2 2" xfId="26136" xr:uid="{00000000-0005-0000-0000-0000124D0000}"/>
    <cellStyle name="Notas 6 5 8 3" xfId="15611" xr:uid="{00000000-0005-0000-0000-0000134D0000}"/>
    <cellStyle name="Notas 6 5 8 3 2" xfId="30719" xr:uid="{00000000-0005-0000-0000-0000144D0000}"/>
    <cellStyle name="Notas 6 5 8 4" xfId="19754" xr:uid="{00000000-0005-0000-0000-0000154D0000}"/>
    <cellStyle name="Notas 6 5 9" xfId="8507" xr:uid="{00000000-0005-0000-0000-0000164D0000}"/>
    <cellStyle name="Notas 6 5 9 2" xfId="23615" xr:uid="{00000000-0005-0000-0000-0000174D0000}"/>
    <cellStyle name="Notas 7" xfId="1469" xr:uid="{00000000-0005-0000-0000-0000184D0000}"/>
    <cellStyle name="Notas 7 2" xfId="1924" xr:uid="{00000000-0005-0000-0000-0000194D0000}"/>
    <cellStyle name="Notas 7 2 10" xfId="15298" xr:uid="{00000000-0005-0000-0000-00001A4D0000}"/>
    <cellStyle name="Notas 7 2 10 2" xfId="30406" xr:uid="{00000000-0005-0000-0000-00001B4D0000}"/>
    <cellStyle name="Notas 7 2 11" xfId="13433" xr:uid="{00000000-0005-0000-0000-00001C4D0000}"/>
    <cellStyle name="Notas 7 2 11 2" xfId="28541" xr:uid="{00000000-0005-0000-0000-00001D4D0000}"/>
    <cellStyle name="Notas 7 2 12" xfId="17149" xr:uid="{00000000-0005-0000-0000-00001E4D0000}"/>
    <cellStyle name="Notas 7 2 2" xfId="2484" xr:uid="{00000000-0005-0000-0000-00001F4D0000}"/>
    <cellStyle name="Notas 7 2 2 2" xfId="5121" xr:uid="{00000000-0005-0000-0000-0000204D0000}"/>
    <cellStyle name="Notas 7 2 2 2 2" xfId="11485" xr:uid="{00000000-0005-0000-0000-0000214D0000}"/>
    <cellStyle name="Notas 7 2 2 2 2 2" xfId="26593" xr:uid="{00000000-0005-0000-0000-0000224D0000}"/>
    <cellStyle name="Notas 7 2 2 2 3" xfId="7313" xr:uid="{00000000-0005-0000-0000-0000234D0000}"/>
    <cellStyle name="Notas 7 2 2 2 3 2" xfId="22421" xr:uid="{00000000-0005-0000-0000-0000244D0000}"/>
    <cellStyle name="Notas 7 2 2 2 4" xfId="20229" xr:uid="{00000000-0005-0000-0000-0000254D0000}"/>
    <cellStyle name="Notas 7 2 2 3" xfId="8951" xr:uid="{00000000-0005-0000-0000-0000264D0000}"/>
    <cellStyle name="Notas 7 2 2 3 2" xfId="24059" xr:uid="{00000000-0005-0000-0000-0000274D0000}"/>
    <cellStyle name="Notas 7 2 3" xfId="2700" xr:uid="{00000000-0005-0000-0000-0000284D0000}"/>
    <cellStyle name="Notas 7 2 3 2" xfId="5337" xr:uid="{00000000-0005-0000-0000-0000294D0000}"/>
    <cellStyle name="Notas 7 2 3 2 2" xfId="14224" xr:uid="{00000000-0005-0000-0000-00002A4D0000}"/>
    <cellStyle name="Notas 7 2 3 2 2 2" xfId="29332" xr:uid="{00000000-0005-0000-0000-00002B4D0000}"/>
    <cellStyle name="Notas 7 2 3 2 3" xfId="20445" xr:uid="{00000000-0005-0000-0000-00002C4D0000}"/>
    <cellStyle name="Notas 7 2 3 3" xfId="15686" xr:uid="{00000000-0005-0000-0000-00002D4D0000}"/>
    <cellStyle name="Notas 7 2 3 3 2" xfId="30794" xr:uid="{00000000-0005-0000-0000-00002E4D0000}"/>
    <cellStyle name="Notas 7 2 3 4" xfId="17808" xr:uid="{00000000-0005-0000-0000-00002F4D0000}"/>
    <cellStyle name="Notas 7 2 4" xfId="3003" xr:uid="{00000000-0005-0000-0000-0000304D0000}"/>
    <cellStyle name="Notas 7 2 4 2" xfId="5640" xr:uid="{00000000-0005-0000-0000-0000314D0000}"/>
    <cellStyle name="Notas 7 2 4 2 2" xfId="11951" xr:uid="{00000000-0005-0000-0000-0000324D0000}"/>
    <cellStyle name="Notas 7 2 4 2 2 2" xfId="27059" xr:uid="{00000000-0005-0000-0000-0000334D0000}"/>
    <cellStyle name="Notas 7 2 4 2 3" xfId="8731" xr:uid="{00000000-0005-0000-0000-0000344D0000}"/>
    <cellStyle name="Notas 7 2 4 2 3 2" xfId="23839" xr:uid="{00000000-0005-0000-0000-0000354D0000}"/>
    <cellStyle name="Notas 7 2 4 2 4" xfId="20748" xr:uid="{00000000-0005-0000-0000-0000364D0000}"/>
    <cellStyle name="Notas 7 2 4 3" xfId="9385" xr:uid="{00000000-0005-0000-0000-0000374D0000}"/>
    <cellStyle name="Notas 7 2 4 3 2" xfId="24493" xr:uid="{00000000-0005-0000-0000-0000384D0000}"/>
    <cellStyle name="Notas 7 2 4 4" xfId="16562" xr:uid="{00000000-0005-0000-0000-0000394D0000}"/>
    <cellStyle name="Notas 7 2 4 4 2" xfId="31670" xr:uid="{00000000-0005-0000-0000-00003A4D0000}"/>
    <cellStyle name="Notas 7 2 4 5" xfId="18111" xr:uid="{00000000-0005-0000-0000-00003B4D0000}"/>
    <cellStyle name="Notas 7 2 5" xfId="3329" xr:uid="{00000000-0005-0000-0000-00003C4D0000}"/>
    <cellStyle name="Notas 7 2 5 2" xfId="5966" xr:uid="{00000000-0005-0000-0000-00003D4D0000}"/>
    <cellStyle name="Notas 7 2 5 2 2" xfId="12277" xr:uid="{00000000-0005-0000-0000-00003E4D0000}"/>
    <cellStyle name="Notas 7 2 5 2 2 2" xfId="27385" xr:uid="{00000000-0005-0000-0000-00003F4D0000}"/>
    <cellStyle name="Notas 7 2 5 2 3" xfId="15294" xr:uid="{00000000-0005-0000-0000-0000404D0000}"/>
    <cellStyle name="Notas 7 2 5 2 3 2" xfId="30402" xr:uid="{00000000-0005-0000-0000-0000414D0000}"/>
    <cellStyle name="Notas 7 2 5 2 4" xfId="21074" xr:uid="{00000000-0005-0000-0000-0000424D0000}"/>
    <cellStyle name="Notas 7 2 5 3" xfId="9711" xr:uid="{00000000-0005-0000-0000-0000434D0000}"/>
    <cellStyle name="Notas 7 2 5 3 2" xfId="24819" xr:uid="{00000000-0005-0000-0000-0000444D0000}"/>
    <cellStyle name="Notas 7 2 5 4" xfId="7409" xr:uid="{00000000-0005-0000-0000-0000454D0000}"/>
    <cellStyle name="Notas 7 2 5 4 2" xfId="22517" xr:uid="{00000000-0005-0000-0000-0000464D0000}"/>
    <cellStyle name="Notas 7 2 5 5" xfId="18437" xr:uid="{00000000-0005-0000-0000-0000474D0000}"/>
    <cellStyle name="Notas 7 2 6" xfId="3635" xr:uid="{00000000-0005-0000-0000-0000484D0000}"/>
    <cellStyle name="Notas 7 2 6 2" xfId="6272" xr:uid="{00000000-0005-0000-0000-0000494D0000}"/>
    <cellStyle name="Notas 7 2 6 2 2" xfId="12583" xr:uid="{00000000-0005-0000-0000-00004A4D0000}"/>
    <cellStyle name="Notas 7 2 6 2 2 2" xfId="27691" xr:uid="{00000000-0005-0000-0000-00004B4D0000}"/>
    <cellStyle name="Notas 7 2 6 2 3" xfId="7481" xr:uid="{00000000-0005-0000-0000-00004C4D0000}"/>
    <cellStyle name="Notas 7 2 6 2 3 2" xfId="22589" xr:uid="{00000000-0005-0000-0000-00004D4D0000}"/>
    <cellStyle name="Notas 7 2 6 2 4" xfId="21380" xr:uid="{00000000-0005-0000-0000-00004E4D0000}"/>
    <cellStyle name="Notas 7 2 6 3" xfId="10017" xr:uid="{00000000-0005-0000-0000-00004F4D0000}"/>
    <cellStyle name="Notas 7 2 6 3 2" xfId="25125" xr:uid="{00000000-0005-0000-0000-0000504D0000}"/>
    <cellStyle name="Notas 7 2 6 4" xfId="14632" xr:uid="{00000000-0005-0000-0000-0000514D0000}"/>
    <cellStyle name="Notas 7 2 6 4 2" xfId="29740" xr:uid="{00000000-0005-0000-0000-0000524D0000}"/>
    <cellStyle name="Notas 7 2 6 5" xfId="18743" xr:uid="{00000000-0005-0000-0000-0000534D0000}"/>
    <cellStyle name="Notas 7 2 7" xfId="3996" xr:uid="{00000000-0005-0000-0000-0000544D0000}"/>
    <cellStyle name="Notas 7 2 7 2" xfId="6633" xr:uid="{00000000-0005-0000-0000-0000554D0000}"/>
    <cellStyle name="Notas 7 2 7 2 2" xfId="12944" xr:uid="{00000000-0005-0000-0000-0000564D0000}"/>
    <cellStyle name="Notas 7 2 7 2 2 2" xfId="28052" xr:uid="{00000000-0005-0000-0000-0000574D0000}"/>
    <cellStyle name="Notas 7 2 7 2 3" xfId="16634" xr:uid="{00000000-0005-0000-0000-0000584D0000}"/>
    <cellStyle name="Notas 7 2 7 2 3 2" xfId="31742" xr:uid="{00000000-0005-0000-0000-0000594D0000}"/>
    <cellStyle name="Notas 7 2 7 2 4" xfId="21741" xr:uid="{00000000-0005-0000-0000-00005A4D0000}"/>
    <cellStyle name="Notas 7 2 7 3" xfId="10378" xr:uid="{00000000-0005-0000-0000-00005B4D0000}"/>
    <cellStyle name="Notas 7 2 7 3 2" xfId="25486" xr:uid="{00000000-0005-0000-0000-00005C4D0000}"/>
    <cellStyle name="Notas 7 2 7 4" xfId="14069" xr:uid="{00000000-0005-0000-0000-00005D4D0000}"/>
    <cellStyle name="Notas 7 2 7 4 2" xfId="29177" xr:uid="{00000000-0005-0000-0000-00005E4D0000}"/>
    <cellStyle name="Notas 7 2 7 5" xfId="19104" xr:uid="{00000000-0005-0000-0000-00005F4D0000}"/>
    <cellStyle name="Notas 7 2 8" xfId="4561" xr:uid="{00000000-0005-0000-0000-0000604D0000}"/>
    <cellStyle name="Notas 7 2 8 2" xfId="10943" xr:uid="{00000000-0005-0000-0000-0000614D0000}"/>
    <cellStyle name="Notas 7 2 8 2 2" xfId="26051" xr:uid="{00000000-0005-0000-0000-0000624D0000}"/>
    <cellStyle name="Notas 7 2 8 3" xfId="15907" xr:uid="{00000000-0005-0000-0000-0000634D0000}"/>
    <cellStyle name="Notas 7 2 8 3 2" xfId="31015" xr:uid="{00000000-0005-0000-0000-0000644D0000}"/>
    <cellStyle name="Notas 7 2 8 4" xfId="19669" xr:uid="{00000000-0005-0000-0000-0000654D0000}"/>
    <cellStyle name="Notas 7 2 9" xfId="8425" xr:uid="{00000000-0005-0000-0000-0000664D0000}"/>
    <cellStyle name="Notas 7 2 9 2" xfId="23533" xr:uid="{00000000-0005-0000-0000-0000674D0000}"/>
    <cellStyle name="Notas 7 3" xfId="1918" xr:uid="{00000000-0005-0000-0000-0000684D0000}"/>
    <cellStyle name="Notas 7 3 10" xfId="8419" xr:uid="{00000000-0005-0000-0000-0000694D0000}"/>
    <cellStyle name="Notas 7 3 10 2" xfId="23527" xr:uid="{00000000-0005-0000-0000-00006A4D0000}"/>
    <cellStyle name="Notas 7 3 11" xfId="7323" xr:uid="{00000000-0005-0000-0000-00006B4D0000}"/>
    <cellStyle name="Notas 7 3 11 2" xfId="22431" xr:uid="{00000000-0005-0000-0000-00006C4D0000}"/>
    <cellStyle name="Notas 7 3 12" xfId="13495" xr:uid="{00000000-0005-0000-0000-00006D4D0000}"/>
    <cellStyle name="Notas 7 3 12 2" xfId="28603" xr:uid="{00000000-0005-0000-0000-00006E4D0000}"/>
    <cellStyle name="Notas 7 3 13" xfId="17143" xr:uid="{00000000-0005-0000-0000-00006F4D0000}"/>
    <cellStyle name="Notas 7 3 2" xfId="2478" xr:uid="{00000000-0005-0000-0000-0000704D0000}"/>
    <cellStyle name="Notas 7 3 2 2" xfId="5115" xr:uid="{00000000-0005-0000-0000-0000714D0000}"/>
    <cellStyle name="Notas 7 3 2 2 2" xfId="11479" xr:uid="{00000000-0005-0000-0000-0000724D0000}"/>
    <cellStyle name="Notas 7 3 2 2 2 2" xfId="26587" xr:uid="{00000000-0005-0000-0000-0000734D0000}"/>
    <cellStyle name="Notas 7 3 2 2 3" xfId="7767" xr:uid="{00000000-0005-0000-0000-0000744D0000}"/>
    <cellStyle name="Notas 7 3 2 2 3 2" xfId="22875" xr:uid="{00000000-0005-0000-0000-0000754D0000}"/>
    <cellStyle name="Notas 7 3 2 2 4" xfId="20223" xr:uid="{00000000-0005-0000-0000-0000764D0000}"/>
    <cellStyle name="Notas 7 3 2 3" xfId="8945" xr:uid="{00000000-0005-0000-0000-0000774D0000}"/>
    <cellStyle name="Notas 7 3 2 3 2" xfId="24053" xr:uid="{00000000-0005-0000-0000-0000784D0000}"/>
    <cellStyle name="Notas 7 3 2 4" xfId="7382" xr:uid="{00000000-0005-0000-0000-0000794D0000}"/>
    <cellStyle name="Notas 7 3 2 4 2" xfId="22490" xr:uid="{00000000-0005-0000-0000-00007A4D0000}"/>
    <cellStyle name="Notas 7 3 2 5" xfId="7960" xr:uid="{00000000-0005-0000-0000-00007B4D0000}"/>
    <cellStyle name="Notas 7 3 2 5 2" xfId="23068" xr:uid="{00000000-0005-0000-0000-00007C4D0000}"/>
    <cellStyle name="Notas 7 3 2 6" xfId="17640" xr:uid="{00000000-0005-0000-0000-00007D4D0000}"/>
    <cellStyle name="Notas 7 3 3" xfId="2694" xr:uid="{00000000-0005-0000-0000-00007E4D0000}"/>
    <cellStyle name="Notas 7 3 3 2" xfId="5331" xr:uid="{00000000-0005-0000-0000-00007F4D0000}"/>
    <cellStyle name="Notas 7 3 3 2 2" xfId="7919" xr:uid="{00000000-0005-0000-0000-0000804D0000}"/>
    <cellStyle name="Notas 7 3 3 2 2 2" xfId="23027" xr:uid="{00000000-0005-0000-0000-0000814D0000}"/>
    <cellStyle name="Notas 7 3 3 2 3" xfId="20439" xr:uid="{00000000-0005-0000-0000-0000824D0000}"/>
    <cellStyle name="Notas 7 3 3 3" xfId="15439" xr:uid="{00000000-0005-0000-0000-0000834D0000}"/>
    <cellStyle name="Notas 7 3 3 3 2" xfId="30547" xr:uid="{00000000-0005-0000-0000-0000844D0000}"/>
    <cellStyle name="Notas 7 3 3 4" xfId="17802" xr:uid="{00000000-0005-0000-0000-0000854D0000}"/>
    <cellStyle name="Notas 7 3 4" xfId="2997" xr:uid="{00000000-0005-0000-0000-0000864D0000}"/>
    <cellStyle name="Notas 7 3 4 2" xfId="5634" xr:uid="{00000000-0005-0000-0000-0000874D0000}"/>
    <cellStyle name="Notas 7 3 4 2 2" xfId="11945" xr:uid="{00000000-0005-0000-0000-0000884D0000}"/>
    <cellStyle name="Notas 7 3 4 2 2 2" xfId="27053" xr:uid="{00000000-0005-0000-0000-0000894D0000}"/>
    <cellStyle name="Notas 7 3 4 2 3" xfId="7661" xr:uid="{00000000-0005-0000-0000-00008A4D0000}"/>
    <cellStyle name="Notas 7 3 4 2 3 2" xfId="22769" xr:uid="{00000000-0005-0000-0000-00008B4D0000}"/>
    <cellStyle name="Notas 7 3 4 2 4" xfId="20742" xr:uid="{00000000-0005-0000-0000-00008C4D0000}"/>
    <cellStyle name="Notas 7 3 4 3" xfId="9379" xr:uid="{00000000-0005-0000-0000-00008D4D0000}"/>
    <cellStyle name="Notas 7 3 4 3 2" xfId="24487" xr:uid="{00000000-0005-0000-0000-00008E4D0000}"/>
    <cellStyle name="Notas 7 3 4 4" xfId="8048" xr:uid="{00000000-0005-0000-0000-00008F4D0000}"/>
    <cellStyle name="Notas 7 3 4 4 2" xfId="23156" xr:uid="{00000000-0005-0000-0000-0000904D0000}"/>
    <cellStyle name="Notas 7 3 4 5" xfId="18105" xr:uid="{00000000-0005-0000-0000-0000914D0000}"/>
    <cellStyle name="Notas 7 3 5" xfId="3323" xr:uid="{00000000-0005-0000-0000-0000924D0000}"/>
    <cellStyle name="Notas 7 3 5 2" xfId="5960" xr:uid="{00000000-0005-0000-0000-0000934D0000}"/>
    <cellStyle name="Notas 7 3 5 2 2" xfId="12271" xr:uid="{00000000-0005-0000-0000-0000944D0000}"/>
    <cellStyle name="Notas 7 3 5 2 2 2" xfId="27379" xr:uid="{00000000-0005-0000-0000-0000954D0000}"/>
    <cellStyle name="Notas 7 3 5 2 3" xfId="14176" xr:uid="{00000000-0005-0000-0000-0000964D0000}"/>
    <cellStyle name="Notas 7 3 5 2 3 2" xfId="29284" xr:uid="{00000000-0005-0000-0000-0000974D0000}"/>
    <cellStyle name="Notas 7 3 5 2 4" xfId="21068" xr:uid="{00000000-0005-0000-0000-0000984D0000}"/>
    <cellStyle name="Notas 7 3 5 3" xfId="9705" xr:uid="{00000000-0005-0000-0000-0000994D0000}"/>
    <cellStyle name="Notas 7 3 5 3 2" xfId="24813" xr:uid="{00000000-0005-0000-0000-00009A4D0000}"/>
    <cellStyle name="Notas 7 3 5 4" xfId="13750" xr:uid="{00000000-0005-0000-0000-00009B4D0000}"/>
    <cellStyle name="Notas 7 3 5 4 2" xfId="28858" xr:uid="{00000000-0005-0000-0000-00009C4D0000}"/>
    <cellStyle name="Notas 7 3 5 5" xfId="18431" xr:uid="{00000000-0005-0000-0000-00009D4D0000}"/>
    <cellStyle name="Notas 7 3 6" xfId="3629" xr:uid="{00000000-0005-0000-0000-00009E4D0000}"/>
    <cellStyle name="Notas 7 3 6 2" xfId="6266" xr:uid="{00000000-0005-0000-0000-00009F4D0000}"/>
    <cellStyle name="Notas 7 3 6 2 2" xfId="12577" xr:uid="{00000000-0005-0000-0000-0000A04D0000}"/>
    <cellStyle name="Notas 7 3 6 2 2 2" xfId="27685" xr:uid="{00000000-0005-0000-0000-0000A14D0000}"/>
    <cellStyle name="Notas 7 3 6 2 3" xfId="7734" xr:uid="{00000000-0005-0000-0000-0000A24D0000}"/>
    <cellStyle name="Notas 7 3 6 2 3 2" xfId="22842" xr:uid="{00000000-0005-0000-0000-0000A34D0000}"/>
    <cellStyle name="Notas 7 3 6 2 4" xfId="21374" xr:uid="{00000000-0005-0000-0000-0000A44D0000}"/>
    <cellStyle name="Notas 7 3 6 3" xfId="10011" xr:uid="{00000000-0005-0000-0000-0000A54D0000}"/>
    <cellStyle name="Notas 7 3 6 3 2" xfId="25119" xr:uid="{00000000-0005-0000-0000-0000A64D0000}"/>
    <cellStyle name="Notas 7 3 6 4" xfId="14530" xr:uid="{00000000-0005-0000-0000-0000A74D0000}"/>
    <cellStyle name="Notas 7 3 6 4 2" xfId="29638" xr:uid="{00000000-0005-0000-0000-0000A84D0000}"/>
    <cellStyle name="Notas 7 3 6 5" xfId="18737" xr:uid="{00000000-0005-0000-0000-0000A94D0000}"/>
    <cellStyle name="Notas 7 3 7" xfId="3990" xr:uid="{00000000-0005-0000-0000-0000AA4D0000}"/>
    <cellStyle name="Notas 7 3 7 2" xfId="6627" xr:uid="{00000000-0005-0000-0000-0000AB4D0000}"/>
    <cellStyle name="Notas 7 3 7 2 2" xfId="12938" xr:uid="{00000000-0005-0000-0000-0000AC4D0000}"/>
    <cellStyle name="Notas 7 3 7 2 2 2" xfId="28046" xr:uid="{00000000-0005-0000-0000-0000AD4D0000}"/>
    <cellStyle name="Notas 7 3 7 2 3" xfId="16628" xr:uid="{00000000-0005-0000-0000-0000AE4D0000}"/>
    <cellStyle name="Notas 7 3 7 2 3 2" xfId="31736" xr:uid="{00000000-0005-0000-0000-0000AF4D0000}"/>
    <cellStyle name="Notas 7 3 7 2 4" xfId="21735" xr:uid="{00000000-0005-0000-0000-0000B04D0000}"/>
    <cellStyle name="Notas 7 3 7 3" xfId="10372" xr:uid="{00000000-0005-0000-0000-0000B14D0000}"/>
    <cellStyle name="Notas 7 3 7 3 2" xfId="25480" xr:uid="{00000000-0005-0000-0000-0000B24D0000}"/>
    <cellStyle name="Notas 7 3 7 4" xfId="7970" xr:uid="{00000000-0005-0000-0000-0000B34D0000}"/>
    <cellStyle name="Notas 7 3 7 4 2" xfId="23078" xr:uid="{00000000-0005-0000-0000-0000B44D0000}"/>
    <cellStyle name="Notas 7 3 7 5" xfId="19098" xr:uid="{00000000-0005-0000-0000-0000B54D0000}"/>
    <cellStyle name="Notas 7 3 8" xfId="4310" xr:uid="{00000000-0005-0000-0000-0000B64D0000}"/>
    <cellStyle name="Notas 7 3 8 2" xfId="6947" xr:uid="{00000000-0005-0000-0000-0000B74D0000}"/>
    <cellStyle name="Notas 7 3 8 2 2" xfId="13258" xr:uid="{00000000-0005-0000-0000-0000B84D0000}"/>
    <cellStyle name="Notas 7 3 8 2 2 2" xfId="28366" xr:uid="{00000000-0005-0000-0000-0000B94D0000}"/>
    <cellStyle name="Notas 7 3 8 2 3" xfId="16922" xr:uid="{00000000-0005-0000-0000-0000BA4D0000}"/>
    <cellStyle name="Notas 7 3 8 2 3 2" xfId="32030" xr:uid="{00000000-0005-0000-0000-0000BB4D0000}"/>
    <cellStyle name="Notas 7 3 8 2 4" xfId="22055" xr:uid="{00000000-0005-0000-0000-0000BC4D0000}"/>
    <cellStyle name="Notas 7 3 8 3" xfId="10692" xr:uid="{00000000-0005-0000-0000-0000BD4D0000}"/>
    <cellStyle name="Notas 7 3 8 3 2" xfId="25800" xr:uid="{00000000-0005-0000-0000-0000BE4D0000}"/>
    <cellStyle name="Notas 7 3 8 4" xfId="13887" xr:uid="{00000000-0005-0000-0000-0000BF4D0000}"/>
    <cellStyle name="Notas 7 3 8 4 2" xfId="28995" xr:uid="{00000000-0005-0000-0000-0000C04D0000}"/>
    <cellStyle name="Notas 7 3 8 5" xfId="19418" xr:uid="{00000000-0005-0000-0000-0000C14D0000}"/>
    <cellStyle name="Notas 7 3 9" xfId="4555" xr:uid="{00000000-0005-0000-0000-0000C24D0000}"/>
    <cellStyle name="Notas 7 3 9 2" xfId="10937" xr:uid="{00000000-0005-0000-0000-0000C34D0000}"/>
    <cellStyle name="Notas 7 3 9 2 2" xfId="26045" xr:uid="{00000000-0005-0000-0000-0000C44D0000}"/>
    <cellStyle name="Notas 7 3 9 3" xfId="16316" xr:uid="{00000000-0005-0000-0000-0000C54D0000}"/>
    <cellStyle name="Notas 7 3 9 3 2" xfId="31424" xr:uid="{00000000-0005-0000-0000-0000C64D0000}"/>
    <cellStyle name="Notas 7 3 9 4" xfId="19663" xr:uid="{00000000-0005-0000-0000-0000C74D0000}"/>
    <cellStyle name="Notas 7 4" xfId="2116" xr:uid="{00000000-0005-0000-0000-0000C84D0000}"/>
    <cellStyle name="Notas 7 4 10" xfId="8614" xr:uid="{00000000-0005-0000-0000-0000C94D0000}"/>
    <cellStyle name="Notas 7 4 10 2" xfId="23722" xr:uid="{00000000-0005-0000-0000-0000CA4D0000}"/>
    <cellStyle name="Notas 7 4 11" xfId="14733" xr:uid="{00000000-0005-0000-0000-0000CB4D0000}"/>
    <cellStyle name="Notas 7 4 11 2" xfId="29841" xr:uid="{00000000-0005-0000-0000-0000CC4D0000}"/>
    <cellStyle name="Notas 7 4 12" xfId="7640" xr:uid="{00000000-0005-0000-0000-0000CD4D0000}"/>
    <cellStyle name="Notas 7 4 12 2" xfId="22748" xr:uid="{00000000-0005-0000-0000-0000CE4D0000}"/>
    <cellStyle name="Notas 7 4 13" xfId="17341" xr:uid="{00000000-0005-0000-0000-0000CF4D0000}"/>
    <cellStyle name="Notas 7 4 2" xfId="2606" xr:uid="{00000000-0005-0000-0000-0000D04D0000}"/>
    <cellStyle name="Notas 7 4 2 2" xfId="5243" xr:uid="{00000000-0005-0000-0000-0000D14D0000}"/>
    <cellStyle name="Notas 7 4 2 2 2" xfId="11607" xr:uid="{00000000-0005-0000-0000-0000D24D0000}"/>
    <cellStyle name="Notas 7 4 2 2 2 2" xfId="26715" xr:uid="{00000000-0005-0000-0000-0000D34D0000}"/>
    <cellStyle name="Notas 7 4 2 2 3" xfId="14061" xr:uid="{00000000-0005-0000-0000-0000D44D0000}"/>
    <cellStyle name="Notas 7 4 2 2 3 2" xfId="29169" xr:uid="{00000000-0005-0000-0000-0000D54D0000}"/>
    <cellStyle name="Notas 7 4 2 2 4" xfId="20351" xr:uid="{00000000-0005-0000-0000-0000D64D0000}"/>
    <cellStyle name="Notas 7 4 2 3" xfId="9073" xr:uid="{00000000-0005-0000-0000-0000D74D0000}"/>
    <cellStyle name="Notas 7 4 2 3 2" xfId="24181" xr:uid="{00000000-0005-0000-0000-0000D84D0000}"/>
    <cellStyle name="Notas 7 4 2 4" xfId="7988" xr:uid="{00000000-0005-0000-0000-0000D94D0000}"/>
    <cellStyle name="Notas 7 4 2 4 2" xfId="23096" xr:uid="{00000000-0005-0000-0000-0000DA4D0000}"/>
    <cellStyle name="Notas 7 4 2 5" xfId="13727" xr:uid="{00000000-0005-0000-0000-0000DB4D0000}"/>
    <cellStyle name="Notas 7 4 2 5 2" xfId="28835" xr:uid="{00000000-0005-0000-0000-0000DC4D0000}"/>
    <cellStyle name="Notas 7 4 2 6" xfId="17714" xr:uid="{00000000-0005-0000-0000-0000DD4D0000}"/>
    <cellStyle name="Notas 7 4 3" xfId="2871" xr:uid="{00000000-0005-0000-0000-0000DE4D0000}"/>
    <cellStyle name="Notas 7 4 3 2" xfId="5508" xr:uid="{00000000-0005-0000-0000-0000DF4D0000}"/>
    <cellStyle name="Notas 7 4 3 2 2" xfId="14308" xr:uid="{00000000-0005-0000-0000-0000E04D0000}"/>
    <cellStyle name="Notas 7 4 3 2 2 2" xfId="29416" xr:uid="{00000000-0005-0000-0000-0000E14D0000}"/>
    <cellStyle name="Notas 7 4 3 2 3" xfId="20616" xr:uid="{00000000-0005-0000-0000-0000E24D0000}"/>
    <cellStyle name="Notas 7 4 3 3" xfId="8245" xr:uid="{00000000-0005-0000-0000-0000E34D0000}"/>
    <cellStyle name="Notas 7 4 3 3 2" xfId="23353" xr:uid="{00000000-0005-0000-0000-0000E44D0000}"/>
    <cellStyle name="Notas 7 4 3 4" xfId="17979" xr:uid="{00000000-0005-0000-0000-0000E54D0000}"/>
    <cellStyle name="Notas 7 4 4" xfId="3174" xr:uid="{00000000-0005-0000-0000-0000E64D0000}"/>
    <cellStyle name="Notas 7 4 4 2" xfId="5811" xr:uid="{00000000-0005-0000-0000-0000E74D0000}"/>
    <cellStyle name="Notas 7 4 4 2 2" xfId="12122" xr:uid="{00000000-0005-0000-0000-0000E84D0000}"/>
    <cellStyle name="Notas 7 4 4 2 2 2" xfId="27230" xr:uid="{00000000-0005-0000-0000-0000E94D0000}"/>
    <cellStyle name="Notas 7 4 4 2 3" xfId="13918" xr:uid="{00000000-0005-0000-0000-0000EA4D0000}"/>
    <cellStyle name="Notas 7 4 4 2 3 2" xfId="29026" xr:uid="{00000000-0005-0000-0000-0000EB4D0000}"/>
    <cellStyle name="Notas 7 4 4 2 4" xfId="20919" xr:uid="{00000000-0005-0000-0000-0000EC4D0000}"/>
    <cellStyle name="Notas 7 4 4 3" xfId="9556" xr:uid="{00000000-0005-0000-0000-0000ED4D0000}"/>
    <cellStyle name="Notas 7 4 4 3 2" xfId="24664" xr:uid="{00000000-0005-0000-0000-0000EE4D0000}"/>
    <cellStyle name="Notas 7 4 4 4" xfId="14857" xr:uid="{00000000-0005-0000-0000-0000EF4D0000}"/>
    <cellStyle name="Notas 7 4 4 4 2" xfId="29965" xr:uid="{00000000-0005-0000-0000-0000F04D0000}"/>
    <cellStyle name="Notas 7 4 4 5" xfId="18282" xr:uid="{00000000-0005-0000-0000-0000F14D0000}"/>
    <cellStyle name="Notas 7 4 5" xfId="3500" xr:uid="{00000000-0005-0000-0000-0000F24D0000}"/>
    <cellStyle name="Notas 7 4 5 2" xfId="6137" xr:uid="{00000000-0005-0000-0000-0000F34D0000}"/>
    <cellStyle name="Notas 7 4 5 2 2" xfId="12448" xr:uid="{00000000-0005-0000-0000-0000F44D0000}"/>
    <cellStyle name="Notas 7 4 5 2 2 2" xfId="27556" xr:uid="{00000000-0005-0000-0000-0000F54D0000}"/>
    <cellStyle name="Notas 7 4 5 2 3" xfId="16182" xr:uid="{00000000-0005-0000-0000-0000F64D0000}"/>
    <cellStyle name="Notas 7 4 5 2 3 2" xfId="31290" xr:uid="{00000000-0005-0000-0000-0000F74D0000}"/>
    <cellStyle name="Notas 7 4 5 2 4" xfId="21245" xr:uid="{00000000-0005-0000-0000-0000F84D0000}"/>
    <cellStyle name="Notas 7 4 5 3" xfId="9882" xr:uid="{00000000-0005-0000-0000-0000F94D0000}"/>
    <cellStyle name="Notas 7 4 5 3 2" xfId="24990" xr:uid="{00000000-0005-0000-0000-0000FA4D0000}"/>
    <cellStyle name="Notas 7 4 5 4" xfId="14313" xr:uid="{00000000-0005-0000-0000-0000FB4D0000}"/>
    <cellStyle name="Notas 7 4 5 4 2" xfId="29421" xr:uid="{00000000-0005-0000-0000-0000FC4D0000}"/>
    <cellStyle name="Notas 7 4 5 5" xfId="18608" xr:uid="{00000000-0005-0000-0000-0000FD4D0000}"/>
    <cellStyle name="Notas 7 4 6" xfId="3806" xr:uid="{00000000-0005-0000-0000-0000FE4D0000}"/>
    <cellStyle name="Notas 7 4 6 2" xfId="6443" xr:uid="{00000000-0005-0000-0000-0000FF4D0000}"/>
    <cellStyle name="Notas 7 4 6 2 2" xfId="12754" xr:uid="{00000000-0005-0000-0000-0000004E0000}"/>
    <cellStyle name="Notas 7 4 6 2 2 2" xfId="27862" xr:uid="{00000000-0005-0000-0000-0000014E0000}"/>
    <cellStyle name="Notas 7 4 6 2 3" xfId="16210" xr:uid="{00000000-0005-0000-0000-0000024E0000}"/>
    <cellStyle name="Notas 7 4 6 2 3 2" xfId="31318" xr:uid="{00000000-0005-0000-0000-0000034E0000}"/>
    <cellStyle name="Notas 7 4 6 2 4" xfId="21551" xr:uid="{00000000-0005-0000-0000-0000044E0000}"/>
    <cellStyle name="Notas 7 4 6 3" xfId="10188" xr:uid="{00000000-0005-0000-0000-0000054E0000}"/>
    <cellStyle name="Notas 7 4 6 3 2" xfId="25296" xr:uid="{00000000-0005-0000-0000-0000064E0000}"/>
    <cellStyle name="Notas 7 4 6 4" xfId="16517" xr:uid="{00000000-0005-0000-0000-0000074E0000}"/>
    <cellStyle name="Notas 7 4 6 4 2" xfId="31625" xr:uid="{00000000-0005-0000-0000-0000084E0000}"/>
    <cellStyle name="Notas 7 4 6 5" xfId="18914" xr:uid="{00000000-0005-0000-0000-0000094E0000}"/>
    <cellStyle name="Notas 7 4 7" xfId="4188" xr:uid="{00000000-0005-0000-0000-00000A4E0000}"/>
    <cellStyle name="Notas 7 4 7 2" xfId="6825" xr:uid="{00000000-0005-0000-0000-00000B4E0000}"/>
    <cellStyle name="Notas 7 4 7 2 2" xfId="13136" xr:uid="{00000000-0005-0000-0000-00000C4E0000}"/>
    <cellStyle name="Notas 7 4 7 2 2 2" xfId="28244" xr:uid="{00000000-0005-0000-0000-00000D4E0000}"/>
    <cellStyle name="Notas 7 4 7 2 3" xfId="16805" xr:uid="{00000000-0005-0000-0000-00000E4E0000}"/>
    <cellStyle name="Notas 7 4 7 2 3 2" xfId="31913" xr:uid="{00000000-0005-0000-0000-00000F4E0000}"/>
    <cellStyle name="Notas 7 4 7 2 4" xfId="21933" xr:uid="{00000000-0005-0000-0000-0000104E0000}"/>
    <cellStyle name="Notas 7 4 7 3" xfId="10570" xr:uid="{00000000-0005-0000-0000-0000114E0000}"/>
    <cellStyle name="Notas 7 4 7 3 2" xfId="25678" xr:uid="{00000000-0005-0000-0000-0000124E0000}"/>
    <cellStyle name="Notas 7 4 7 4" xfId="7142" xr:uid="{00000000-0005-0000-0000-0000134E0000}"/>
    <cellStyle name="Notas 7 4 7 4 2" xfId="22250" xr:uid="{00000000-0005-0000-0000-0000144E0000}"/>
    <cellStyle name="Notas 7 4 7 5" xfId="19296" xr:uid="{00000000-0005-0000-0000-0000154E0000}"/>
    <cellStyle name="Notas 7 4 8" xfId="4395" xr:uid="{00000000-0005-0000-0000-0000164E0000}"/>
    <cellStyle name="Notas 7 4 8 2" xfId="7032" xr:uid="{00000000-0005-0000-0000-0000174E0000}"/>
    <cellStyle name="Notas 7 4 8 2 2" xfId="13343" xr:uid="{00000000-0005-0000-0000-0000184E0000}"/>
    <cellStyle name="Notas 7 4 8 2 2 2" xfId="28451" xr:uid="{00000000-0005-0000-0000-0000194E0000}"/>
    <cellStyle name="Notas 7 4 8 2 3" xfId="17007" xr:uid="{00000000-0005-0000-0000-00001A4E0000}"/>
    <cellStyle name="Notas 7 4 8 2 3 2" xfId="32115" xr:uid="{00000000-0005-0000-0000-00001B4E0000}"/>
    <cellStyle name="Notas 7 4 8 2 4" xfId="22140" xr:uid="{00000000-0005-0000-0000-00001C4E0000}"/>
    <cellStyle name="Notas 7 4 8 3" xfId="10777" xr:uid="{00000000-0005-0000-0000-00001D4E0000}"/>
    <cellStyle name="Notas 7 4 8 3 2" xfId="25885" xr:uid="{00000000-0005-0000-0000-00001E4E0000}"/>
    <cellStyle name="Notas 7 4 8 4" xfId="14128" xr:uid="{00000000-0005-0000-0000-00001F4E0000}"/>
    <cellStyle name="Notas 7 4 8 4 2" xfId="29236" xr:uid="{00000000-0005-0000-0000-0000204E0000}"/>
    <cellStyle name="Notas 7 4 8 5" xfId="19503" xr:uid="{00000000-0005-0000-0000-0000214E0000}"/>
    <cellStyle name="Notas 7 4 9" xfId="4753" xr:uid="{00000000-0005-0000-0000-0000224E0000}"/>
    <cellStyle name="Notas 7 4 9 2" xfId="11135" xr:uid="{00000000-0005-0000-0000-0000234E0000}"/>
    <cellStyle name="Notas 7 4 9 2 2" xfId="26243" xr:uid="{00000000-0005-0000-0000-0000244E0000}"/>
    <cellStyle name="Notas 7 4 9 3" xfId="8208" xr:uid="{00000000-0005-0000-0000-0000254E0000}"/>
    <cellStyle name="Notas 7 4 9 3 2" xfId="23316" xr:uid="{00000000-0005-0000-0000-0000264E0000}"/>
    <cellStyle name="Notas 7 4 9 4" xfId="19861" xr:uid="{00000000-0005-0000-0000-0000274E0000}"/>
    <cellStyle name="Notas 7 5" xfId="2008" xr:uid="{00000000-0005-0000-0000-0000284E0000}"/>
    <cellStyle name="Notas 7 5 10" xfId="8220" xr:uid="{00000000-0005-0000-0000-0000294E0000}"/>
    <cellStyle name="Notas 7 5 10 2" xfId="23328" xr:uid="{00000000-0005-0000-0000-00002A4E0000}"/>
    <cellStyle name="Notas 7 5 11" xfId="15012" xr:uid="{00000000-0005-0000-0000-00002B4E0000}"/>
    <cellStyle name="Notas 7 5 11 2" xfId="30120" xr:uid="{00000000-0005-0000-0000-00002C4E0000}"/>
    <cellStyle name="Notas 7 5 12" xfId="17233" xr:uid="{00000000-0005-0000-0000-00002D4E0000}"/>
    <cellStyle name="Notas 7 5 2" xfId="2770" xr:uid="{00000000-0005-0000-0000-00002E4E0000}"/>
    <cellStyle name="Notas 7 5 2 2" xfId="5407" xr:uid="{00000000-0005-0000-0000-00002F4E0000}"/>
    <cellStyle name="Notas 7 5 2 2 2" xfId="7671" xr:uid="{00000000-0005-0000-0000-0000304E0000}"/>
    <cellStyle name="Notas 7 5 2 2 2 2" xfId="22779" xr:uid="{00000000-0005-0000-0000-0000314E0000}"/>
    <cellStyle name="Notas 7 5 2 2 3" xfId="20515" xr:uid="{00000000-0005-0000-0000-0000324E0000}"/>
    <cellStyle name="Notas 7 5 2 3" xfId="16377" xr:uid="{00000000-0005-0000-0000-0000334E0000}"/>
    <cellStyle name="Notas 7 5 2 3 2" xfId="31485" xr:uid="{00000000-0005-0000-0000-0000344E0000}"/>
    <cellStyle name="Notas 7 5 2 4" xfId="17878" xr:uid="{00000000-0005-0000-0000-0000354E0000}"/>
    <cellStyle name="Notas 7 5 3" xfId="3073" xr:uid="{00000000-0005-0000-0000-0000364E0000}"/>
    <cellStyle name="Notas 7 5 3 2" xfId="5710" xr:uid="{00000000-0005-0000-0000-0000374E0000}"/>
    <cellStyle name="Notas 7 5 3 2 2" xfId="12021" xr:uid="{00000000-0005-0000-0000-0000384E0000}"/>
    <cellStyle name="Notas 7 5 3 2 2 2" xfId="27129" xr:uid="{00000000-0005-0000-0000-0000394E0000}"/>
    <cellStyle name="Notas 7 5 3 2 3" xfId="13795" xr:uid="{00000000-0005-0000-0000-00003A4E0000}"/>
    <cellStyle name="Notas 7 5 3 2 3 2" xfId="28903" xr:uid="{00000000-0005-0000-0000-00003B4E0000}"/>
    <cellStyle name="Notas 7 5 3 2 4" xfId="20818" xr:uid="{00000000-0005-0000-0000-00003C4E0000}"/>
    <cellStyle name="Notas 7 5 3 3" xfId="9455" xr:uid="{00000000-0005-0000-0000-00003D4E0000}"/>
    <cellStyle name="Notas 7 5 3 3 2" xfId="24563" xr:uid="{00000000-0005-0000-0000-00003E4E0000}"/>
    <cellStyle name="Notas 7 5 3 4" xfId="7654" xr:uid="{00000000-0005-0000-0000-00003F4E0000}"/>
    <cellStyle name="Notas 7 5 3 4 2" xfId="22762" xr:uid="{00000000-0005-0000-0000-0000404E0000}"/>
    <cellStyle name="Notas 7 5 3 5" xfId="18181" xr:uid="{00000000-0005-0000-0000-0000414E0000}"/>
    <cellStyle name="Notas 7 5 4" xfId="3399" xr:uid="{00000000-0005-0000-0000-0000424E0000}"/>
    <cellStyle name="Notas 7 5 4 2" xfId="6036" xr:uid="{00000000-0005-0000-0000-0000434E0000}"/>
    <cellStyle name="Notas 7 5 4 2 2" xfId="12347" xr:uid="{00000000-0005-0000-0000-0000444E0000}"/>
    <cellStyle name="Notas 7 5 4 2 2 2" xfId="27455" xr:uid="{00000000-0005-0000-0000-0000454E0000}"/>
    <cellStyle name="Notas 7 5 4 2 3" xfId="7485" xr:uid="{00000000-0005-0000-0000-0000464E0000}"/>
    <cellStyle name="Notas 7 5 4 2 3 2" xfId="22593" xr:uid="{00000000-0005-0000-0000-0000474E0000}"/>
    <cellStyle name="Notas 7 5 4 2 4" xfId="21144" xr:uid="{00000000-0005-0000-0000-0000484E0000}"/>
    <cellStyle name="Notas 7 5 4 3" xfId="9781" xr:uid="{00000000-0005-0000-0000-0000494E0000}"/>
    <cellStyle name="Notas 7 5 4 3 2" xfId="24889" xr:uid="{00000000-0005-0000-0000-00004A4E0000}"/>
    <cellStyle name="Notas 7 5 4 4" xfId="13767" xr:uid="{00000000-0005-0000-0000-00004B4E0000}"/>
    <cellStyle name="Notas 7 5 4 4 2" xfId="28875" xr:uid="{00000000-0005-0000-0000-00004C4E0000}"/>
    <cellStyle name="Notas 7 5 4 5" xfId="18507" xr:uid="{00000000-0005-0000-0000-00004D4E0000}"/>
    <cellStyle name="Notas 7 5 5" xfId="3705" xr:uid="{00000000-0005-0000-0000-00004E4E0000}"/>
    <cellStyle name="Notas 7 5 5 2" xfId="6342" xr:uid="{00000000-0005-0000-0000-00004F4E0000}"/>
    <cellStyle name="Notas 7 5 5 2 2" xfId="12653" xr:uid="{00000000-0005-0000-0000-0000504E0000}"/>
    <cellStyle name="Notas 7 5 5 2 2 2" xfId="27761" xr:uid="{00000000-0005-0000-0000-0000514E0000}"/>
    <cellStyle name="Notas 7 5 5 2 3" xfId="7876" xr:uid="{00000000-0005-0000-0000-0000524E0000}"/>
    <cellStyle name="Notas 7 5 5 2 3 2" xfId="22984" xr:uid="{00000000-0005-0000-0000-0000534E0000}"/>
    <cellStyle name="Notas 7 5 5 2 4" xfId="21450" xr:uid="{00000000-0005-0000-0000-0000544E0000}"/>
    <cellStyle name="Notas 7 5 5 3" xfId="10087" xr:uid="{00000000-0005-0000-0000-0000554E0000}"/>
    <cellStyle name="Notas 7 5 5 3 2" xfId="25195" xr:uid="{00000000-0005-0000-0000-0000564E0000}"/>
    <cellStyle name="Notas 7 5 5 4" xfId="7542" xr:uid="{00000000-0005-0000-0000-0000574E0000}"/>
    <cellStyle name="Notas 7 5 5 4 2" xfId="22650" xr:uid="{00000000-0005-0000-0000-0000584E0000}"/>
    <cellStyle name="Notas 7 5 5 5" xfId="18813" xr:uid="{00000000-0005-0000-0000-0000594E0000}"/>
    <cellStyle name="Notas 7 5 6" xfId="4080" xr:uid="{00000000-0005-0000-0000-00005A4E0000}"/>
    <cellStyle name="Notas 7 5 6 2" xfId="6717" xr:uid="{00000000-0005-0000-0000-00005B4E0000}"/>
    <cellStyle name="Notas 7 5 6 2 2" xfId="13028" xr:uid="{00000000-0005-0000-0000-00005C4E0000}"/>
    <cellStyle name="Notas 7 5 6 2 2 2" xfId="28136" xr:uid="{00000000-0005-0000-0000-00005D4E0000}"/>
    <cellStyle name="Notas 7 5 6 2 3" xfId="16704" xr:uid="{00000000-0005-0000-0000-00005E4E0000}"/>
    <cellStyle name="Notas 7 5 6 2 3 2" xfId="31812" xr:uid="{00000000-0005-0000-0000-00005F4E0000}"/>
    <cellStyle name="Notas 7 5 6 2 4" xfId="21825" xr:uid="{00000000-0005-0000-0000-0000604E0000}"/>
    <cellStyle name="Notas 7 5 6 3" xfId="10462" xr:uid="{00000000-0005-0000-0000-0000614E0000}"/>
    <cellStyle name="Notas 7 5 6 3 2" xfId="25570" xr:uid="{00000000-0005-0000-0000-0000624E0000}"/>
    <cellStyle name="Notas 7 5 6 4" xfId="11805" xr:uid="{00000000-0005-0000-0000-0000634E0000}"/>
    <cellStyle name="Notas 7 5 6 4 2" xfId="26913" xr:uid="{00000000-0005-0000-0000-0000644E0000}"/>
    <cellStyle name="Notas 7 5 6 5" xfId="19188" xr:uid="{00000000-0005-0000-0000-0000654E0000}"/>
    <cellStyle name="Notas 7 5 7" xfId="4362" xr:uid="{00000000-0005-0000-0000-0000664E0000}"/>
    <cellStyle name="Notas 7 5 7 2" xfId="6999" xr:uid="{00000000-0005-0000-0000-0000674E0000}"/>
    <cellStyle name="Notas 7 5 7 2 2" xfId="13310" xr:uid="{00000000-0005-0000-0000-0000684E0000}"/>
    <cellStyle name="Notas 7 5 7 2 2 2" xfId="28418" xr:uid="{00000000-0005-0000-0000-0000694E0000}"/>
    <cellStyle name="Notas 7 5 7 2 3" xfId="16974" xr:uid="{00000000-0005-0000-0000-00006A4E0000}"/>
    <cellStyle name="Notas 7 5 7 2 3 2" xfId="32082" xr:uid="{00000000-0005-0000-0000-00006B4E0000}"/>
    <cellStyle name="Notas 7 5 7 2 4" xfId="22107" xr:uid="{00000000-0005-0000-0000-00006C4E0000}"/>
    <cellStyle name="Notas 7 5 7 3" xfId="10744" xr:uid="{00000000-0005-0000-0000-00006D4E0000}"/>
    <cellStyle name="Notas 7 5 7 3 2" xfId="25852" xr:uid="{00000000-0005-0000-0000-00006E4E0000}"/>
    <cellStyle name="Notas 7 5 7 4" xfId="14131" xr:uid="{00000000-0005-0000-0000-00006F4E0000}"/>
    <cellStyle name="Notas 7 5 7 4 2" xfId="29239" xr:uid="{00000000-0005-0000-0000-0000704E0000}"/>
    <cellStyle name="Notas 7 5 7 5" xfId="19470" xr:uid="{00000000-0005-0000-0000-0000714E0000}"/>
    <cellStyle name="Notas 7 5 8" xfId="4645" xr:uid="{00000000-0005-0000-0000-0000724E0000}"/>
    <cellStyle name="Notas 7 5 8 2" xfId="11027" xr:uid="{00000000-0005-0000-0000-0000734E0000}"/>
    <cellStyle name="Notas 7 5 8 2 2" xfId="26135" xr:uid="{00000000-0005-0000-0000-0000744E0000}"/>
    <cellStyle name="Notas 7 5 8 3" xfId="15705" xr:uid="{00000000-0005-0000-0000-0000754E0000}"/>
    <cellStyle name="Notas 7 5 8 3 2" xfId="30813" xr:uid="{00000000-0005-0000-0000-0000764E0000}"/>
    <cellStyle name="Notas 7 5 8 4" xfId="19753" xr:uid="{00000000-0005-0000-0000-0000774E0000}"/>
    <cellStyle name="Notas 7 5 9" xfId="8506" xr:uid="{00000000-0005-0000-0000-0000784E0000}"/>
    <cellStyle name="Notas 7 5 9 2" xfId="23614" xr:uid="{00000000-0005-0000-0000-0000794E0000}"/>
    <cellStyle name="Notas 8" xfId="1470" xr:uid="{00000000-0005-0000-0000-00007A4E0000}"/>
    <cellStyle name="Notas 8 2" xfId="1925" xr:uid="{00000000-0005-0000-0000-00007B4E0000}"/>
    <cellStyle name="Notas 8 2 10" xfId="15875" xr:uid="{00000000-0005-0000-0000-00007C4E0000}"/>
    <cellStyle name="Notas 8 2 10 2" xfId="30983" xr:uid="{00000000-0005-0000-0000-00007D4E0000}"/>
    <cellStyle name="Notas 8 2 11" xfId="14010" xr:uid="{00000000-0005-0000-0000-00007E4E0000}"/>
    <cellStyle name="Notas 8 2 11 2" xfId="29118" xr:uid="{00000000-0005-0000-0000-00007F4E0000}"/>
    <cellStyle name="Notas 8 2 12" xfId="17150" xr:uid="{00000000-0005-0000-0000-0000804E0000}"/>
    <cellStyle name="Notas 8 2 2" xfId="2485" xr:uid="{00000000-0005-0000-0000-0000814E0000}"/>
    <cellStyle name="Notas 8 2 2 2" xfId="5122" xr:uid="{00000000-0005-0000-0000-0000824E0000}"/>
    <cellStyle name="Notas 8 2 2 2 2" xfId="11486" xr:uid="{00000000-0005-0000-0000-0000834E0000}"/>
    <cellStyle name="Notas 8 2 2 2 2 2" xfId="26594" xr:uid="{00000000-0005-0000-0000-0000844E0000}"/>
    <cellStyle name="Notas 8 2 2 2 3" xfId="7806" xr:uid="{00000000-0005-0000-0000-0000854E0000}"/>
    <cellStyle name="Notas 8 2 2 2 3 2" xfId="22914" xr:uid="{00000000-0005-0000-0000-0000864E0000}"/>
    <cellStyle name="Notas 8 2 2 2 4" xfId="20230" xr:uid="{00000000-0005-0000-0000-0000874E0000}"/>
    <cellStyle name="Notas 8 2 2 3" xfId="8952" xr:uid="{00000000-0005-0000-0000-0000884E0000}"/>
    <cellStyle name="Notas 8 2 2 3 2" xfId="24060" xr:uid="{00000000-0005-0000-0000-0000894E0000}"/>
    <cellStyle name="Notas 8 2 3" xfId="2701" xr:uid="{00000000-0005-0000-0000-00008A4E0000}"/>
    <cellStyle name="Notas 8 2 3 2" xfId="5338" xr:uid="{00000000-0005-0000-0000-00008B4E0000}"/>
    <cellStyle name="Notas 8 2 3 2 2" xfId="14172" xr:uid="{00000000-0005-0000-0000-00008C4E0000}"/>
    <cellStyle name="Notas 8 2 3 2 2 2" xfId="29280" xr:uid="{00000000-0005-0000-0000-00008D4E0000}"/>
    <cellStyle name="Notas 8 2 3 2 3" xfId="20446" xr:uid="{00000000-0005-0000-0000-00008E4E0000}"/>
    <cellStyle name="Notas 8 2 3 3" xfId="16490" xr:uid="{00000000-0005-0000-0000-00008F4E0000}"/>
    <cellStyle name="Notas 8 2 3 3 2" xfId="31598" xr:uid="{00000000-0005-0000-0000-0000904E0000}"/>
    <cellStyle name="Notas 8 2 3 4" xfId="17809" xr:uid="{00000000-0005-0000-0000-0000914E0000}"/>
    <cellStyle name="Notas 8 2 4" xfId="3004" xr:uid="{00000000-0005-0000-0000-0000924E0000}"/>
    <cellStyle name="Notas 8 2 4 2" xfId="5641" xr:uid="{00000000-0005-0000-0000-0000934E0000}"/>
    <cellStyle name="Notas 8 2 4 2 2" xfId="11952" xr:uid="{00000000-0005-0000-0000-0000944E0000}"/>
    <cellStyle name="Notas 8 2 4 2 2 2" xfId="27060" xr:uid="{00000000-0005-0000-0000-0000954E0000}"/>
    <cellStyle name="Notas 8 2 4 2 3" xfId="14040" xr:uid="{00000000-0005-0000-0000-0000964E0000}"/>
    <cellStyle name="Notas 8 2 4 2 3 2" xfId="29148" xr:uid="{00000000-0005-0000-0000-0000974E0000}"/>
    <cellStyle name="Notas 8 2 4 2 4" xfId="20749" xr:uid="{00000000-0005-0000-0000-0000984E0000}"/>
    <cellStyle name="Notas 8 2 4 3" xfId="9386" xr:uid="{00000000-0005-0000-0000-0000994E0000}"/>
    <cellStyle name="Notas 8 2 4 3 2" xfId="24494" xr:uid="{00000000-0005-0000-0000-00009A4E0000}"/>
    <cellStyle name="Notas 8 2 4 4" xfId="13560" xr:uid="{00000000-0005-0000-0000-00009B4E0000}"/>
    <cellStyle name="Notas 8 2 4 4 2" xfId="28668" xr:uid="{00000000-0005-0000-0000-00009C4E0000}"/>
    <cellStyle name="Notas 8 2 4 5" xfId="18112" xr:uid="{00000000-0005-0000-0000-00009D4E0000}"/>
    <cellStyle name="Notas 8 2 5" xfId="3330" xr:uid="{00000000-0005-0000-0000-00009E4E0000}"/>
    <cellStyle name="Notas 8 2 5 2" xfId="5967" xr:uid="{00000000-0005-0000-0000-00009F4E0000}"/>
    <cellStyle name="Notas 8 2 5 2 2" xfId="12278" xr:uid="{00000000-0005-0000-0000-0000A04E0000}"/>
    <cellStyle name="Notas 8 2 5 2 2 2" xfId="27386" xr:uid="{00000000-0005-0000-0000-0000A14E0000}"/>
    <cellStyle name="Notas 8 2 5 2 3" xfId="14594" xr:uid="{00000000-0005-0000-0000-0000A24E0000}"/>
    <cellStyle name="Notas 8 2 5 2 3 2" xfId="29702" xr:uid="{00000000-0005-0000-0000-0000A34E0000}"/>
    <cellStyle name="Notas 8 2 5 2 4" xfId="21075" xr:uid="{00000000-0005-0000-0000-0000A44E0000}"/>
    <cellStyle name="Notas 8 2 5 3" xfId="9712" xr:uid="{00000000-0005-0000-0000-0000A54E0000}"/>
    <cellStyle name="Notas 8 2 5 3 2" xfId="24820" xr:uid="{00000000-0005-0000-0000-0000A64E0000}"/>
    <cellStyle name="Notas 8 2 5 4" xfId="16285" xr:uid="{00000000-0005-0000-0000-0000A74E0000}"/>
    <cellStyle name="Notas 8 2 5 4 2" xfId="31393" xr:uid="{00000000-0005-0000-0000-0000A84E0000}"/>
    <cellStyle name="Notas 8 2 5 5" xfId="18438" xr:uid="{00000000-0005-0000-0000-0000A94E0000}"/>
    <cellStyle name="Notas 8 2 6" xfId="3636" xr:uid="{00000000-0005-0000-0000-0000AA4E0000}"/>
    <cellStyle name="Notas 8 2 6 2" xfId="6273" xr:uid="{00000000-0005-0000-0000-0000AB4E0000}"/>
    <cellStyle name="Notas 8 2 6 2 2" xfId="12584" xr:uid="{00000000-0005-0000-0000-0000AC4E0000}"/>
    <cellStyle name="Notas 8 2 6 2 2 2" xfId="27692" xr:uid="{00000000-0005-0000-0000-0000AD4E0000}"/>
    <cellStyle name="Notas 8 2 6 2 3" xfId="15817" xr:uid="{00000000-0005-0000-0000-0000AE4E0000}"/>
    <cellStyle name="Notas 8 2 6 2 3 2" xfId="30925" xr:uid="{00000000-0005-0000-0000-0000AF4E0000}"/>
    <cellStyle name="Notas 8 2 6 2 4" xfId="21381" xr:uid="{00000000-0005-0000-0000-0000B04E0000}"/>
    <cellStyle name="Notas 8 2 6 3" xfId="10018" xr:uid="{00000000-0005-0000-0000-0000B14E0000}"/>
    <cellStyle name="Notas 8 2 6 3 2" xfId="25126" xr:uid="{00000000-0005-0000-0000-0000B24E0000}"/>
    <cellStyle name="Notas 8 2 6 4" xfId="7209" xr:uid="{00000000-0005-0000-0000-0000B34E0000}"/>
    <cellStyle name="Notas 8 2 6 4 2" xfId="22317" xr:uid="{00000000-0005-0000-0000-0000B44E0000}"/>
    <cellStyle name="Notas 8 2 6 5" xfId="18744" xr:uid="{00000000-0005-0000-0000-0000B54E0000}"/>
    <cellStyle name="Notas 8 2 7" xfId="3997" xr:uid="{00000000-0005-0000-0000-0000B64E0000}"/>
    <cellStyle name="Notas 8 2 7 2" xfId="6634" xr:uid="{00000000-0005-0000-0000-0000B74E0000}"/>
    <cellStyle name="Notas 8 2 7 2 2" xfId="12945" xr:uid="{00000000-0005-0000-0000-0000B84E0000}"/>
    <cellStyle name="Notas 8 2 7 2 2 2" xfId="28053" xr:uid="{00000000-0005-0000-0000-0000B94E0000}"/>
    <cellStyle name="Notas 8 2 7 2 3" xfId="16635" xr:uid="{00000000-0005-0000-0000-0000BA4E0000}"/>
    <cellStyle name="Notas 8 2 7 2 3 2" xfId="31743" xr:uid="{00000000-0005-0000-0000-0000BB4E0000}"/>
    <cellStyle name="Notas 8 2 7 2 4" xfId="21742" xr:uid="{00000000-0005-0000-0000-0000BC4E0000}"/>
    <cellStyle name="Notas 8 2 7 3" xfId="10379" xr:uid="{00000000-0005-0000-0000-0000BD4E0000}"/>
    <cellStyle name="Notas 8 2 7 3 2" xfId="25487" xr:uid="{00000000-0005-0000-0000-0000BE4E0000}"/>
    <cellStyle name="Notas 8 2 7 4" xfId="13798" xr:uid="{00000000-0005-0000-0000-0000BF4E0000}"/>
    <cellStyle name="Notas 8 2 7 4 2" xfId="28906" xr:uid="{00000000-0005-0000-0000-0000C04E0000}"/>
    <cellStyle name="Notas 8 2 7 5" xfId="19105" xr:uid="{00000000-0005-0000-0000-0000C14E0000}"/>
    <cellStyle name="Notas 8 2 8" xfId="4562" xr:uid="{00000000-0005-0000-0000-0000C24E0000}"/>
    <cellStyle name="Notas 8 2 8 2" xfId="10944" xr:uid="{00000000-0005-0000-0000-0000C34E0000}"/>
    <cellStyle name="Notas 8 2 8 2 2" xfId="26052" xr:uid="{00000000-0005-0000-0000-0000C44E0000}"/>
    <cellStyle name="Notas 8 2 8 3" xfId="16086" xr:uid="{00000000-0005-0000-0000-0000C54E0000}"/>
    <cellStyle name="Notas 8 2 8 3 2" xfId="31194" xr:uid="{00000000-0005-0000-0000-0000C64E0000}"/>
    <cellStyle name="Notas 8 2 8 4" xfId="19670" xr:uid="{00000000-0005-0000-0000-0000C74E0000}"/>
    <cellStyle name="Notas 8 2 9" xfId="8426" xr:uid="{00000000-0005-0000-0000-0000C84E0000}"/>
    <cellStyle name="Notas 8 2 9 2" xfId="23534" xr:uid="{00000000-0005-0000-0000-0000C94E0000}"/>
    <cellStyle name="Notas 8 3" xfId="1919" xr:uid="{00000000-0005-0000-0000-0000CA4E0000}"/>
    <cellStyle name="Notas 8 3 10" xfId="8420" xr:uid="{00000000-0005-0000-0000-0000CB4E0000}"/>
    <cellStyle name="Notas 8 3 10 2" xfId="23528" xr:uid="{00000000-0005-0000-0000-0000CC4E0000}"/>
    <cellStyle name="Notas 8 3 11" xfId="7865" xr:uid="{00000000-0005-0000-0000-0000CD4E0000}"/>
    <cellStyle name="Notas 8 3 11 2" xfId="22973" xr:uid="{00000000-0005-0000-0000-0000CE4E0000}"/>
    <cellStyle name="Notas 8 3 12" xfId="15338" xr:uid="{00000000-0005-0000-0000-0000CF4E0000}"/>
    <cellStyle name="Notas 8 3 12 2" xfId="30446" xr:uid="{00000000-0005-0000-0000-0000D04E0000}"/>
    <cellStyle name="Notas 8 3 13" xfId="17144" xr:uid="{00000000-0005-0000-0000-0000D14E0000}"/>
    <cellStyle name="Notas 8 3 2" xfId="2479" xr:uid="{00000000-0005-0000-0000-0000D24E0000}"/>
    <cellStyle name="Notas 8 3 2 2" xfId="5116" xr:uid="{00000000-0005-0000-0000-0000D34E0000}"/>
    <cellStyle name="Notas 8 3 2 2 2" xfId="11480" xr:uid="{00000000-0005-0000-0000-0000D44E0000}"/>
    <cellStyle name="Notas 8 3 2 2 2 2" xfId="26588" xr:uid="{00000000-0005-0000-0000-0000D54E0000}"/>
    <cellStyle name="Notas 8 3 2 2 3" xfId="7930" xr:uid="{00000000-0005-0000-0000-0000D64E0000}"/>
    <cellStyle name="Notas 8 3 2 2 3 2" xfId="23038" xr:uid="{00000000-0005-0000-0000-0000D74E0000}"/>
    <cellStyle name="Notas 8 3 2 2 4" xfId="20224" xr:uid="{00000000-0005-0000-0000-0000D84E0000}"/>
    <cellStyle name="Notas 8 3 2 3" xfId="8946" xr:uid="{00000000-0005-0000-0000-0000D94E0000}"/>
    <cellStyle name="Notas 8 3 2 3 2" xfId="24054" xr:uid="{00000000-0005-0000-0000-0000DA4E0000}"/>
    <cellStyle name="Notas 8 3 2 4" xfId="9183" xr:uid="{00000000-0005-0000-0000-0000DB4E0000}"/>
    <cellStyle name="Notas 8 3 2 4 2" xfId="24291" xr:uid="{00000000-0005-0000-0000-0000DC4E0000}"/>
    <cellStyle name="Notas 8 3 2 5" xfId="15369" xr:uid="{00000000-0005-0000-0000-0000DD4E0000}"/>
    <cellStyle name="Notas 8 3 2 5 2" xfId="30477" xr:uid="{00000000-0005-0000-0000-0000DE4E0000}"/>
    <cellStyle name="Notas 8 3 2 6" xfId="17641" xr:uid="{00000000-0005-0000-0000-0000DF4E0000}"/>
    <cellStyle name="Notas 8 3 3" xfId="2695" xr:uid="{00000000-0005-0000-0000-0000E04E0000}"/>
    <cellStyle name="Notas 8 3 3 2" xfId="5332" xr:uid="{00000000-0005-0000-0000-0000E14E0000}"/>
    <cellStyle name="Notas 8 3 3 2 2" xfId="14218" xr:uid="{00000000-0005-0000-0000-0000E24E0000}"/>
    <cellStyle name="Notas 8 3 3 2 2 2" xfId="29326" xr:uid="{00000000-0005-0000-0000-0000E34E0000}"/>
    <cellStyle name="Notas 8 3 3 2 3" xfId="20440" xr:uid="{00000000-0005-0000-0000-0000E44E0000}"/>
    <cellStyle name="Notas 8 3 3 3" xfId="7171" xr:uid="{00000000-0005-0000-0000-0000E54E0000}"/>
    <cellStyle name="Notas 8 3 3 3 2" xfId="22279" xr:uid="{00000000-0005-0000-0000-0000E64E0000}"/>
    <cellStyle name="Notas 8 3 3 4" xfId="17803" xr:uid="{00000000-0005-0000-0000-0000E74E0000}"/>
    <cellStyle name="Notas 8 3 4" xfId="2998" xr:uid="{00000000-0005-0000-0000-0000E84E0000}"/>
    <cellStyle name="Notas 8 3 4 2" xfId="5635" xr:uid="{00000000-0005-0000-0000-0000E94E0000}"/>
    <cellStyle name="Notas 8 3 4 2 2" xfId="11946" xr:uid="{00000000-0005-0000-0000-0000EA4E0000}"/>
    <cellStyle name="Notas 8 3 4 2 2 2" xfId="27054" xr:uid="{00000000-0005-0000-0000-0000EB4E0000}"/>
    <cellStyle name="Notas 8 3 4 2 3" xfId="15335" xr:uid="{00000000-0005-0000-0000-0000EC4E0000}"/>
    <cellStyle name="Notas 8 3 4 2 3 2" xfId="30443" xr:uid="{00000000-0005-0000-0000-0000ED4E0000}"/>
    <cellStyle name="Notas 8 3 4 2 4" xfId="20743" xr:uid="{00000000-0005-0000-0000-0000EE4E0000}"/>
    <cellStyle name="Notas 8 3 4 3" xfId="9380" xr:uid="{00000000-0005-0000-0000-0000EF4E0000}"/>
    <cellStyle name="Notas 8 3 4 3 2" xfId="24488" xr:uid="{00000000-0005-0000-0000-0000F04E0000}"/>
    <cellStyle name="Notas 8 3 4 4" xfId="14286" xr:uid="{00000000-0005-0000-0000-0000F14E0000}"/>
    <cellStyle name="Notas 8 3 4 4 2" xfId="29394" xr:uid="{00000000-0005-0000-0000-0000F24E0000}"/>
    <cellStyle name="Notas 8 3 4 5" xfId="18106" xr:uid="{00000000-0005-0000-0000-0000F34E0000}"/>
    <cellStyle name="Notas 8 3 5" xfId="3324" xr:uid="{00000000-0005-0000-0000-0000F44E0000}"/>
    <cellStyle name="Notas 8 3 5 2" xfId="5961" xr:uid="{00000000-0005-0000-0000-0000F54E0000}"/>
    <cellStyle name="Notas 8 3 5 2 2" xfId="12272" xr:uid="{00000000-0005-0000-0000-0000F64E0000}"/>
    <cellStyle name="Notas 8 3 5 2 2 2" xfId="27380" xr:uid="{00000000-0005-0000-0000-0000F74E0000}"/>
    <cellStyle name="Notas 8 3 5 2 3" xfId="8003" xr:uid="{00000000-0005-0000-0000-0000F84E0000}"/>
    <cellStyle name="Notas 8 3 5 2 3 2" xfId="23111" xr:uid="{00000000-0005-0000-0000-0000F94E0000}"/>
    <cellStyle name="Notas 8 3 5 2 4" xfId="21069" xr:uid="{00000000-0005-0000-0000-0000FA4E0000}"/>
    <cellStyle name="Notas 8 3 5 3" xfId="9706" xr:uid="{00000000-0005-0000-0000-0000FB4E0000}"/>
    <cellStyle name="Notas 8 3 5 3 2" xfId="24814" xr:uid="{00000000-0005-0000-0000-0000FC4E0000}"/>
    <cellStyle name="Notas 8 3 5 4" xfId="7340" xr:uid="{00000000-0005-0000-0000-0000FD4E0000}"/>
    <cellStyle name="Notas 8 3 5 4 2" xfId="22448" xr:uid="{00000000-0005-0000-0000-0000FE4E0000}"/>
    <cellStyle name="Notas 8 3 5 5" xfId="18432" xr:uid="{00000000-0005-0000-0000-0000FF4E0000}"/>
    <cellStyle name="Notas 8 3 6" xfId="3630" xr:uid="{00000000-0005-0000-0000-0000004F0000}"/>
    <cellStyle name="Notas 8 3 6 2" xfId="6267" xr:uid="{00000000-0005-0000-0000-0000014F0000}"/>
    <cellStyle name="Notas 8 3 6 2 2" xfId="12578" xr:uid="{00000000-0005-0000-0000-0000024F0000}"/>
    <cellStyle name="Notas 8 3 6 2 2 2" xfId="27686" xr:uid="{00000000-0005-0000-0000-0000034F0000}"/>
    <cellStyle name="Notas 8 3 6 2 3" xfId="7298" xr:uid="{00000000-0005-0000-0000-0000044F0000}"/>
    <cellStyle name="Notas 8 3 6 2 3 2" xfId="22406" xr:uid="{00000000-0005-0000-0000-0000054F0000}"/>
    <cellStyle name="Notas 8 3 6 2 4" xfId="21375" xr:uid="{00000000-0005-0000-0000-0000064F0000}"/>
    <cellStyle name="Notas 8 3 6 3" xfId="10012" xr:uid="{00000000-0005-0000-0000-0000074F0000}"/>
    <cellStyle name="Notas 8 3 6 3 2" xfId="25120" xr:uid="{00000000-0005-0000-0000-0000084F0000}"/>
    <cellStyle name="Notas 8 3 6 4" xfId="15036" xr:uid="{00000000-0005-0000-0000-0000094F0000}"/>
    <cellStyle name="Notas 8 3 6 4 2" xfId="30144" xr:uid="{00000000-0005-0000-0000-00000A4F0000}"/>
    <cellStyle name="Notas 8 3 6 5" xfId="18738" xr:uid="{00000000-0005-0000-0000-00000B4F0000}"/>
    <cellStyle name="Notas 8 3 7" xfId="3991" xr:uid="{00000000-0005-0000-0000-00000C4F0000}"/>
    <cellStyle name="Notas 8 3 7 2" xfId="6628" xr:uid="{00000000-0005-0000-0000-00000D4F0000}"/>
    <cellStyle name="Notas 8 3 7 2 2" xfId="12939" xr:uid="{00000000-0005-0000-0000-00000E4F0000}"/>
    <cellStyle name="Notas 8 3 7 2 2 2" xfId="28047" xr:uid="{00000000-0005-0000-0000-00000F4F0000}"/>
    <cellStyle name="Notas 8 3 7 2 3" xfId="16629" xr:uid="{00000000-0005-0000-0000-0000104F0000}"/>
    <cellStyle name="Notas 8 3 7 2 3 2" xfId="31737" xr:uid="{00000000-0005-0000-0000-0000114F0000}"/>
    <cellStyle name="Notas 8 3 7 2 4" xfId="21736" xr:uid="{00000000-0005-0000-0000-0000124F0000}"/>
    <cellStyle name="Notas 8 3 7 3" xfId="10373" xr:uid="{00000000-0005-0000-0000-0000134F0000}"/>
    <cellStyle name="Notas 8 3 7 3 2" xfId="25481" xr:uid="{00000000-0005-0000-0000-0000144F0000}"/>
    <cellStyle name="Notas 8 3 7 4" xfId="15509" xr:uid="{00000000-0005-0000-0000-0000154F0000}"/>
    <cellStyle name="Notas 8 3 7 4 2" xfId="30617" xr:uid="{00000000-0005-0000-0000-0000164F0000}"/>
    <cellStyle name="Notas 8 3 7 5" xfId="19099" xr:uid="{00000000-0005-0000-0000-0000174F0000}"/>
    <cellStyle name="Notas 8 3 8" xfId="4311" xr:uid="{00000000-0005-0000-0000-0000184F0000}"/>
    <cellStyle name="Notas 8 3 8 2" xfId="6948" xr:uid="{00000000-0005-0000-0000-0000194F0000}"/>
    <cellStyle name="Notas 8 3 8 2 2" xfId="13259" xr:uid="{00000000-0005-0000-0000-00001A4F0000}"/>
    <cellStyle name="Notas 8 3 8 2 2 2" xfId="28367" xr:uid="{00000000-0005-0000-0000-00001B4F0000}"/>
    <cellStyle name="Notas 8 3 8 2 3" xfId="16923" xr:uid="{00000000-0005-0000-0000-00001C4F0000}"/>
    <cellStyle name="Notas 8 3 8 2 3 2" xfId="32031" xr:uid="{00000000-0005-0000-0000-00001D4F0000}"/>
    <cellStyle name="Notas 8 3 8 2 4" xfId="22056" xr:uid="{00000000-0005-0000-0000-00001E4F0000}"/>
    <cellStyle name="Notas 8 3 8 3" xfId="10693" xr:uid="{00000000-0005-0000-0000-00001F4F0000}"/>
    <cellStyle name="Notas 8 3 8 3 2" xfId="25801" xr:uid="{00000000-0005-0000-0000-0000204F0000}"/>
    <cellStyle name="Notas 8 3 8 4" xfId="8259" xr:uid="{00000000-0005-0000-0000-0000214F0000}"/>
    <cellStyle name="Notas 8 3 8 4 2" xfId="23367" xr:uid="{00000000-0005-0000-0000-0000224F0000}"/>
    <cellStyle name="Notas 8 3 8 5" xfId="19419" xr:uid="{00000000-0005-0000-0000-0000234F0000}"/>
    <cellStyle name="Notas 8 3 9" xfId="4556" xr:uid="{00000000-0005-0000-0000-0000244F0000}"/>
    <cellStyle name="Notas 8 3 9 2" xfId="10938" xr:uid="{00000000-0005-0000-0000-0000254F0000}"/>
    <cellStyle name="Notas 8 3 9 2 2" xfId="26046" xr:uid="{00000000-0005-0000-0000-0000264F0000}"/>
    <cellStyle name="Notas 8 3 9 3" xfId="15324" xr:uid="{00000000-0005-0000-0000-0000274F0000}"/>
    <cellStyle name="Notas 8 3 9 3 2" xfId="30432" xr:uid="{00000000-0005-0000-0000-0000284F0000}"/>
    <cellStyle name="Notas 8 3 9 4" xfId="19664" xr:uid="{00000000-0005-0000-0000-0000294F0000}"/>
    <cellStyle name="Notas 8 4" xfId="2117" xr:uid="{00000000-0005-0000-0000-00002A4F0000}"/>
    <cellStyle name="Notas 8 4 10" xfId="8615" xr:uid="{00000000-0005-0000-0000-00002B4F0000}"/>
    <cellStyle name="Notas 8 4 10 2" xfId="23723" xr:uid="{00000000-0005-0000-0000-00002C4F0000}"/>
    <cellStyle name="Notas 8 4 11" xfId="16120" xr:uid="{00000000-0005-0000-0000-00002D4F0000}"/>
    <cellStyle name="Notas 8 4 11 2" xfId="31228" xr:uid="{00000000-0005-0000-0000-00002E4F0000}"/>
    <cellStyle name="Notas 8 4 12" xfId="7793" xr:uid="{00000000-0005-0000-0000-00002F4F0000}"/>
    <cellStyle name="Notas 8 4 12 2" xfId="22901" xr:uid="{00000000-0005-0000-0000-0000304F0000}"/>
    <cellStyle name="Notas 8 4 13" xfId="17342" xr:uid="{00000000-0005-0000-0000-0000314F0000}"/>
    <cellStyle name="Notas 8 4 2" xfId="2607" xr:uid="{00000000-0005-0000-0000-0000324F0000}"/>
    <cellStyle name="Notas 8 4 2 2" xfId="5244" xr:uid="{00000000-0005-0000-0000-0000334F0000}"/>
    <cellStyle name="Notas 8 4 2 2 2" xfId="11608" xr:uid="{00000000-0005-0000-0000-0000344F0000}"/>
    <cellStyle name="Notas 8 4 2 2 2 2" xfId="26716" xr:uid="{00000000-0005-0000-0000-0000354F0000}"/>
    <cellStyle name="Notas 8 4 2 2 3" xfId="15562" xr:uid="{00000000-0005-0000-0000-0000364F0000}"/>
    <cellStyle name="Notas 8 4 2 2 3 2" xfId="30670" xr:uid="{00000000-0005-0000-0000-0000374F0000}"/>
    <cellStyle name="Notas 8 4 2 2 4" xfId="20352" xr:uid="{00000000-0005-0000-0000-0000384F0000}"/>
    <cellStyle name="Notas 8 4 2 3" xfId="9074" xr:uid="{00000000-0005-0000-0000-0000394F0000}"/>
    <cellStyle name="Notas 8 4 2 3 2" xfId="24182" xr:uid="{00000000-0005-0000-0000-00003A4F0000}"/>
    <cellStyle name="Notas 8 4 2 4" xfId="7620" xr:uid="{00000000-0005-0000-0000-00003B4F0000}"/>
    <cellStyle name="Notas 8 4 2 4 2" xfId="22728" xr:uid="{00000000-0005-0000-0000-00003C4F0000}"/>
    <cellStyle name="Notas 8 4 2 5" xfId="13563" xr:uid="{00000000-0005-0000-0000-00003D4F0000}"/>
    <cellStyle name="Notas 8 4 2 5 2" xfId="28671" xr:uid="{00000000-0005-0000-0000-00003E4F0000}"/>
    <cellStyle name="Notas 8 4 2 6" xfId="17715" xr:uid="{00000000-0005-0000-0000-00003F4F0000}"/>
    <cellStyle name="Notas 8 4 3" xfId="2872" xr:uid="{00000000-0005-0000-0000-0000404F0000}"/>
    <cellStyle name="Notas 8 4 3 2" xfId="5509" xr:uid="{00000000-0005-0000-0000-0000414F0000}"/>
    <cellStyle name="Notas 8 4 3 2 2" xfId="15833" xr:uid="{00000000-0005-0000-0000-0000424F0000}"/>
    <cellStyle name="Notas 8 4 3 2 2 2" xfId="30941" xr:uid="{00000000-0005-0000-0000-0000434F0000}"/>
    <cellStyle name="Notas 8 4 3 2 3" xfId="20617" xr:uid="{00000000-0005-0000-0000-0000444F0000}"/>
    <cellStyle name="Notas 8 4 3 3" xfId="13629" xr:uid="{00000000-0005-0000-0000-0000454F0000}"/>
    <cellStyle name="Notas 8 4 3 3 2" xfId="28737" xr:uid="{00000000-0005-0000-0000-0000464F0000}"/>
    <cellStyle name="Notas 8 4 3 4" xfId="17980" xr:uid="{00000000-0005-0000-0000-0000474F0000}"/>
    <cellStyle name="Notas 8 4 4" xfId="3175" xr:uid="{00000000-0005-0000-0000-0000484F0000}"/>
    <cellStyle name="Notas 8 4 4 2" xfId="5812" xr:uid="{00000000-0005-0000-0000-0000494F0000}"/>
    <cellStyle name="Notas 8 4 4 2 2" xfId="12123" xr:uid="{00000000-0005-0000-0000-00004A4F0000}"/>
    <cellStyle name="Notas 8 4 4 2 2 2" xfId="27231" xr:uid="{00000000-0005-0000-0000-00004B4F0000}"/>
    <cellStyle name="Notas 8 4 4 2 3" xfId="14377" xr:uid="{00000000-0005-0000-0000-00004C4F0000}"/>
    <cellStyle name="Notas 8 4 4 2 3 2" xfId="29485" xr:uid="{00000000-0005-0000-0000-00004D4F0000}"/>
    <cellStyle name="Notas 8 4 4 2 4" xfId="20920" xr:uid="{00000000-0005-0000-0000-00004E4F0000}"/>
    <cellStyle name="Notas 8 4 4 3" xfId="9557" xr:uid="{00000000-0005-0000-0000-00004F4F0000}"/>
    <cellStyle name="Notas 8 4 4 3 2" xfId="24665" xr:uid="{00000000-0005-0000-0000-0000504F0000}"/>
    <cellStyle name="Notas 8 4 4 4" xfId="7810" xr:uid="{00000000-0005-0000-0000-0000514F0000}"/>
    <cellStyle name="Notas 8 4 4 4 2" xfId="22918" xr:uid="{00000000-0005-0000-0000-0000524F0000}"/>
    <cellStyle name="Notas 8 4 4 5" xfId="18283" xr:uid="{00000000-0005-0000-0000-0000534F0000}"/>
    <cellStyle name="Notas 8 4 5" xfId="3501" xr:uid="{00000000-0005-0000-0000-0000544F0000}"/>
    <cellStyle name="Notas 8 4 5 2" xfId="6138" xr:uid="{00000000-0005-0000-0000-0000554F0000}"/>
    <cellStyle name="Notas 8 4 5 2 2" xfId="12449" xr:uid="{00000000-0005-0000-0000-0000564F0000}"/>
    <cellStyle name="Notas 8 4 5 2 2 2" xfId="27557" xr:uid="{00000000-0005-0000-0000-0000574F0000}"/>
    <cellStyle name="Notas 8 4 5 2 3" xfId="7647" xr:uid="{00000000-0005-0000-0000-0000584F0000}"/>
    <cellStyle name="Notas 8 4 5 2 3 2" xfId="22755" xr:uid="{00000000-0005-0000-0000-0000594F0000}"/>
    <cellStyle name="Notas 8 4 5 2 4" xfId="21246" xr:uid="{00000000-0005-0000-0000-00005A4F0000}"/>
    <cellStyle name="Notas 8 4 5 3" xfId="9883" xr:uid="{00000000-0005-0000-0000-00005B4F0000}"/>
    <cellStyle name="Notas 8 4 5 3 2" xfId="24991" xr:uid="{00000000-0005-0000-0000-00005C4F0000}"/>
    <cellStyle name="Notas 8 4 5 4" xfId="15594" xr:uid="{00000000-0005-0000-0000-00005D4F0000}"/>
    <cellStyle name="Notas 8 4 5 4 2" xfId="30702" xr:uid="{00000000-0005-0000-0000-00005E4F0000}"/>
    <cellStyle name="Notas 8 4 5 5" xfId="18609" xr:uid="{00000000-0005-0000-0000-00005F4F0000}"/>
    <cellStyle name="Notas 8 4 6" xfId="3807" xr:uid="{00000000-0005-0000-0000-0000604F0000}"/>
    <cellStyle name="Notas 8 4 6 2" xfId="6444" xr:uid="{00000000-0005-0000-0000-0000614F0000}"/>
    <cellStyle name="Notas 8 4 6 2 2" xfId="12755" xr:uid="{00000000-0005-0000-0000-0000624F0000}"/>
    <cellStyle name="Notas 8 4 6 2 2 2" xfId="27863" xr:uid="{00000000-0005-0000-0000-0000634F0000}"/>
    <cellStyle name="Notas 8 4 6 2 3" xfId="13628" xr:uid="{00000000-0005-0000-0000-0000644F0000}"/>
    <cellStyle name="Notas 8 4 6 2 3 2" xfId="28736" xr:uid="{00000000-0005-0000-0000-0000654F0000}"/>
    <cellStyle name="Notas 8 4 6 2 4" xfId="21552" xr:uid="{00000000-0005-0000-0000-0000664F0000}"/>
    <cellStyle name="Notas 8 4 6 3" xfId="10189" xr:uid="{00000000-0005-0000-0000-0000674F0000}"/>
    <cellStyle name="Notas 8 4 6 3 2" xfId="25297" xr:uid="{00000000-0005-0000-0000-0000684F0000}"/>
    <cellStyle name="Notas 8 4 6 4" xfId="7745" xr:uid="{00000000-0005-0000-0000-0000694F0000}"/>
    <cellStyle name="Notas 8 4 6 4 2" xfId="22853" xr:uid="{00000000-0005-0000-0000-00006A4F0000}"/>
    <cellStyle name="Notas 8 4 6 5" xfId="18915" xr:uid="{00000000-0005-0000-0000-00006B4F0000}"/>
    <cellStyle name="Notas 8 4 7" xfId="4189" xr:uid="{00000000-0005-0000-0000-00006C4F0000}"/>
    <cellStyle name="Notas 8 4 7 2" xfId="6826" xr:uid="{00000000-0005-0000-0000-00006D4F0000}"/>
    <cellStyle name="Notas 8 4 7 2 2" xfId="13137" xr:uid="{00000000-0005-0000-0000-00006E4F0000}"/>
    <cellStyle name="Notas 8 4 7 2 2 2" xfId="28245" xr:uid="{00000000-0005-0000-0000-00006F4F0000}"/>
    <cellStyle name="Notas 8 4 7 2 3" xfId="16806" xr:uid="{00000000-0005-0000-0000-0000704F0000}"/>
    <cellStyle name="Notas 8 4 7 2 3 2" xfId="31914" xr:uid="{00000000-0005-0000-0000-0000714F0000}"/>
    <cellStyle name="Notas 8 4 7 2 4" xfId="21934" xr:uid="{00000000-0005-0000-0000-0000724F0000}"/>
    <cellStyle name="Notas 8 4 7 3" xfId="10571" xr:uid="{00000000-0005-0000-0000-0000734F0000}"/>
    <cellStyle name="Notas 8 4 7 3 2" xfId="25679" xr:uid="{00000000-0005-0000-0000-0000744F0000}"/>
    <cellStyle name="Notas 8 4 7 4" xfId="14536" xr:uid="{00000000-0005-0000-0000-0000754F0000}"/>
    <cellStyle name="Notas 8 4 7 4 2" xfId="29644" xr:uid="{00000000-0005-0000-0000-0000764F0000}"/>
    <cellStyle name="Notas 8 4 7 5" xfId="19297" xr:uid="{00000000-0005-0000-0000-0000774F0000}"/>
    <cellStyle name="Notas 8 4 8" xfId="4396" xr:uid="{00000000-0005-0000-0000-0000784F0000}"/>
    <cellStyle name="Notas 8 4 8 2" xfId="7033" xr:uid="{00000000-0005-0000-0000-0000794F0000}"/>
    <cellStyle name="Notas 8 4 8 2 2" xfId="13344" xr:uid="{00000000-0005-0000-0000-00007A4F0000}"/>
    <cellStyle name="Notas 8 4 8 2 2 2" xfId="28452" xr:uid="{00000000-0005-0000-0000-00007B4F0000}"/>
    <cellStyle name="Notas 8 4 8 2 3" xfId="17008" xr:uid="{00000000-0005-0000-0000-00007C4F0000}"/>
    <cellStyle name="Notas 8 4 8 2 3 2" xfId="32116" xr:uid="{00000000-0005-0000-0000-00007D4F0000}"/>
    <cellStyle name="Notas 8 4 8 2 4" xfId="22141" xr:uid="{00000000-0005-0000-0000-00007E4F0000}"/>
    <cellStyle name="Notas 8 4 8 3" xfId="10778" xr:uid="{00000000-0005-0000-0000-00007F4F0000}"/>
    <cellStyle name="Notas 8 4 8 3 2" xfId="25886" xr:uid="{00000000-0005-0000-0000-0000804F0000}"/>
    <cellStyle name="Notas 8 4 8 4" xfId="7348" xr:uid="{00000000-0005-0000-0000-0000814F0000}"/>
    <cellStyle name="Notas 8 4 8 4 2" xfId="22456" xr:uid="{00000000-0005-0000-0000-0000824F0000}"/>
    <cellStyle name="Notas 8 4 8 5" xfId="19504" xr:uid="{00000000-0005-0000-0000-0000834F0000}"/>
    <cellStyle name="Notas 8 4 9" xfId="4754" xr:uid="{00000000-0005-0000-0000-0000844F0000}"/>
    <cellStyle name="Notas 8 4 9 2" xfId="11136" xr:uid="{00000000-0005-0000-0000-0000854F0000}"/>
    <cellStyle name="Notas 8 4 9 2 2" xfId="26244" xr:uid="{00000000-0005-0000-0000-0000864F0000}"/>
    <cellStyle name="Notas 8 4 9 3" xfId="7361" xr:uid="{00000000-0005-0000-0000-0000874F0000}"/>
    <cellStyle name="Notas 8 4 9 3 2" xfId="22469" xr:uid="{00000000-0005-0000-0000-0000884F0000}"/>
    <cellStyle name="Notas 8 4 9 4" xfId="19862" xr:uid="{00000000-0005-0000-0000-0000894F0000}"/>
    <cellStyle name="Notas 8 5" xfId="2007" xr:uid="{00000000-0005-0000-0000-00008A4F0000}"/>
    <cellStyle name="Notas 8 5 10" xfId="14534" xr:uid="{00000000-0005-0000-0000-00008B4F0000}"/>
    <cellStyle name="Notas 8 5 10 2" xfId="29642" xr:uid="{00000000-0005-0000-0000-00008C4F0000}"/>
    <cellStyle name="Notas 8 5 11" xfId="8187" xr:uid="{00000000-0005-0000-0000-00008D4F0000}"/>
    <cellStyle name="Notas 8 5 11 2" xfId="23295" xr:uid="{00000000-0005-0000-0000-00008E4F0000}"/>
    <cellStyle name="Notas 8 5 12" xfId="17232" xr:uid="{00000000-0005-0000-0000-00008F4F0000}"/>
    <cellStyle name="Notas 8 5 2" xfId="2769" xr:uid="{00000000-0005-0000-0000-0000904F0000}"/>
    <cellStyle name="Notas 8 5 2 2" xfId="5406" xr:uid="{00000000-0005-0000-0000-0000914F0000}"/>
    <cellStyle name="Notas 8 5 2 2 2" xfId="14084" xr:uid="{00000000-0005-0000-0000-0000924F0000}"/>
    <cellStyle name="Notas 8 5 2 2 2 2" xfId="29192" xr:uid="{00000000-0005-0000-0000-0000934F0000}"/>
    <cellStyle name="Notas 8 5 2 2 3" xfId="20514" xr:uid="{00000000-0005-0000-0000-0000944F0000}"/>
    <cellStyle name="Notas 8 5 2 3" xfId="15175" xr:uid="{00000000-0005-0000-0000-0000954F0000}"/>
    <cellStyle name="Notas 8 5 2 3 2" xfId="30283" xr:uid="{00000000-0005-0000-0000-0000964F0000}"/>
    <cellStyle name="Notas 8 5 2 4" xfId="17877" xr:uid="{00000000-0005-0000-0000-0000974F0000}"/>
    <cellStyle name="Notas 8 5 3" xfId="3072" xr:uid="{00000000-0005-0000-0000-0000984F0000}"/>
    <cellStyle name="Notas 8 5 3 2" xfId="5709" xr:uid="{00000000-0005-0000-0000-0000994F0000}"/>
    <cellStyle name="Notas 8 5 3 2 2" xfId="12020" xr:uid="{00000000-0005-0000-0000-00009A4F0000}"/>
    <cellStyle name="Notas 8 5 3 2 2 2" xfId="27128" xr:uid="{00000000-0005-0000-0000-00009B4F0000}"/>
    <cellStyle name="Notas 8 5 3 2 3" xfId="7252" xr:uid="{00000000-0005-0000-0000-00009C4F0000}"/>
    <cellStyle name="Notas 8 5 3 2 3 2" xfId="22360" xr:uid="{00000000-0005-0000-0000-00009D4F0000}"/>
    <cellStyle name="Notas 8 5 3 2 4" xfId="20817" xr:uid="{00000000-0005-0000-0000-00009E4F0000}"/>
    <cellStyle name="Notas 8 5 3 3" xfId="9454" xr:uid="{00000000-0005-0000-0000-00009F4F0000}"/>
    <cellStyle name="Notas 8 5 3 3 2" xfId="24562" xr:uid="{00000000-0005-0000-0000-0000A04F0000}"/>
    <cellStyle name="Notas 8 5 3 4" xfId="7272" xr:uid="{00000000-0005-0000-0000-0000A14F0000}"/>
    <cellStyle name="Notas 8 5 3 4 2" xfId="22380" xr:uid="{00000000-0005-0000-0000-0000A24F0000}"/>
    <cellStyle name="Notas 8 5 3 5" xfId="18180" xr:uid="{00000000-0005-0000-0000-0000A34F0000}"/>
    <cellStyle name="Notas 8 5 4" xfId="3398" xr:uid="{00000000-0005-0000-0000-0000A44F0000}"/>
    <cellStyle name="Notas 8 5 4 2" xfId="6035" xr:uid="{00000000-0005-0000-0000-0000A54F0000}"/>
    <cellStyle name="Notas 8 5 4 2 2" xfId="12346" xr:uid="{00000000-0005-0000-0000-0000A64F0000}"/>
    <cellStyle name="Notas 8 5 4 2 2 2" xfId="27454" xr:uid="{00000000-0005-0000-0000-0000A74F0000}"/>
    <cellStyle name="Notas 8 5 4 2 3" xfId="15296" xr:uid="{00000000-0005-0000-0000-0000A84F0000}"/>
    <cellStyle name="Notas 8 5 4 2 3 2" xfId="30404" xr:uid="{00000000-0005-0000-0000-0000A94F0000}"/>
    <cellStyle name="Notas 8 5 4 2 4" xfId="21143" xr:uid="{00000000-0005-0000-0000-0000AA4F0000}"/>
    <cellStyle name="Notas 8 5 4 3" xfId="9780" xr:uid="{00000000-0005-0000-0000-0000AB4F0000}"/>
    <cellStyle name="Notas 8 5 4 3 2" xfId="24888" xr:uid="{00000000-0005-0000-0000-0000AC4F0000}"/>
    <cellStyle name="Notas 8 5 4 4" xfId="13945" xr:uid="{00000000-0005-0000-0000-0000AD4F0000}"/>
    <cellStyle name="Notas 8 5 4 4 2" xfId="29053" xr:uid="{00000000-0005-0000-0000-0000AE4F0000}"/>
    <cellStyle name="Notas 8 5 4 5" xfId="18506" xr:uid="{00000000-0005-0000-0000-0000AF4F0000}"/>
    <cellStyle name="Notas 8 5 5" xfId="3704" xr:uid="{00000000-0005-0000-0000-0000B04F0000}"/>
    <cellStyle name="Notas 8 5 5 2" xfId="6341" xr:uid="{00000000-0005-0000-0000-0000B14F0000}"/>
    <cellStyle name="Notas 8 5 5 2 2" xfId="12652" xr:uid="{00000000-0005-0000-0000-0000B24F0000}"/>
    <cellStyle name="Notas 8 5 5 2 2 2" xfId="27760" xr:uid="{00000000-0005-0000-0000-0000B34F0000}"/>
    <cellStyle name="Notas 8 5 5 2 3" xfId="7167" xr:uid="{00000000-0005-0000-0000-0000B44F0000}"/>
    <cellStyle name="Notas 8 5 5 2 3 2" xfId="22275" xr:uid="{00000000-0005-0000-0000-0000B54F0000}"/>
    <cellStyle name="Notas 8 5 5 2 4" xfId="21449" xr:uid="{00000000-0005-0000-0000-0000B64F0000}"/>
    <cellStyle name="Notas 8 5 5 3" xfId="10086" xr:uid="{00000000-0005-0000-0000-0000B74F0000}"/>
    <cellStyle name="Notas 8 5 5 3 2" xfId="25194" xr:uid="{00000000-0005-0000-0000-0000B84F0000}"/>
    <cellStyle name="Notas 8 5 5 4" xfId="7146" xr:uid="{00000000-0005-0000-0000-0000B94F0000}"/>
    <cellStyle name="Notas 8 5 5 4 2" xfId="22254" xr:uid="{00000000-0005-0000-0000-0000BA4F0000}"/>
    <cellStyle name="Notas 8 5 5 5" xfId="18812" xr:uid="{00000000-0005-0000-0000-0000BB4F0000}"/>
    <cellStyle name="Notas 8 5 6" xfId="4079" xr:uid="{00000000-0005-0000-0000-0000BC4F0000}"/>
    <cellStyle name="Notas 8 5 6 2" xfId="6716" xr:uid="{00000000-0005-0000-0000-0000BD4F0000}"/>
    <cellStyle name="Notas 8 5 6 2 2" xfId="13027" xr:uid="{00000000-0005-0000-0000-0000BE4F0000}"/>
    <cellStyle name="Notas 8 5 6 2 2 2" xfId="28135" xr:uid="{00000000-0005-0000-0000-0000BF4F0000}"/>
    <cellStyle name="Notas 8 5 6 2 3" xfId="16703" xr:uid="{00000000-0005-0000-0000-0000C04F0000}"/>
    <cellStyle name="Notas 8 5 6 2 3 2" xfId="31811" xr:uid="{00000000-0005-0000-0000-0000C14F0000}"/>
    <cellStyle name="Notas 8 5 6 2 4" xfId="21824" xr:uid="{00000000-0005-0000-0000-0000C24F0000}"/>
    <cellStyle name="Notas 8 5 6 3" xfId="10461" xr:uid="{00000000-0005-0000-0000-0000C34F0000}"/>
    <cellStyle name="Notas 8 5 6 3 2" xfId="25569" xr:uid="{00000000-0005-0000-0000-0000C44F0000}"/>
    <cellStyle name="Notas 8 5 6 4" xfId="15738" xr:uid="{00000000-0005-0000-0000-0000C54F0000}"/>
    <cellStyle name="Notas 8 5 6 4 2" xfId="30846" xr:uid="{00000000-0005-0000-0000-0000C64F0000}"/>
    <cellStyle name="Notas 8 5 6 5" xfId="19187" xr:uid="{00000000-0005-0000-0000-0000C74F0000}"/>
    <cellStyle name="Notas 8 5 7" xfId="4361" xr:uid="{00000000-0005-0000-0000-0000C84F0000}"/>
    <cellStyle name="Notas 8 5 7 2" xfId="6998" xr:uid="{00000000-0005-0000-0000-0000C94F0000}"/>
    <cellStyle name="Notas 8 5 7 2 2" xfId="13309" xr:uid="{00000000-0005-0000-0000-0000CA4F0000}"/>
    <cellStyle name="Notas 8 5 7 2 2 2" xfId="28417" xr:uid="{00000000-0005-0000-0000-0000CB4F0000}"/>
    <cellStyle name="Notas 8 5 7 2 3" xfId="16973" xr:uid="{00000000-0005-0000-0000-0000CC4F0000}"/>
    <cellStyle name="Notas 8 5 7 2 3 2" xfId="32081" xr:uid="{00000000-0005-0000-0000-0000CD4F0000}"/>
    <cellStyle name="Notas 8 5 7 2 4" xfId="22106" xr:uid="{00000000-0005-0000-0000-0000CE4F0000}"/>
    <cellStyle name="Notas 8 5 7 3" xfId="10743" xr:uid="{00000000-0005-0000-0000-0000CF4F0000}"/>
    <cellStyle name="Notas 8 5 7 3 2" xfId="25851" xr:uid="{00000000-0005-0000-0000-0000D04F0000}"/>
    <cellStyle name="Notas 8 5 7 4" xfId="15759" xr:uid="{00000000-0005-0000-0000-0000D14F0000}"/>
    <cellStyle name="Notas 8 5 7 4 2" xfId="30867" xr:uid="{00000000-0005-0000-0000-0000D24F0000}"/>
    <cellStyle name="Notas 8 5 7 5" xfId="19469" xr:uid="{00000000-0005-0000-0000-0000D34F0000}"/>
    <cellStyle name="Notas 8 5 8" xfId="4644" xr:uid="{00000000-0005-0000-0000-0000D44F0000}"/>
    <cellStyle name="Notas 8 5 8 2" xfId="11026" xr:uid="{00000000-0005-0000-0000-0000D54F0000}"/>
    <cellStyle name="Notas 8 5 8 2 2" xfId="26134" xr:uid="{00000000-0005-0000-0000-0000D64F0000}"/>
    <cellStyle name="Notas 8 5 8 3" xfId="16540" xr:uid="{00000000-0005-0000-0000-0000D74F0000}"/>
    <cellStyle name="Notas 8 5 8 3 2" xfId="31648" xr:uid="{00000000-0005-0000-0000-0000D84F0000}"/>
    <cellStyle name="Notas 8 5 8 4" xfId="19752" xr:uid="{00000000-0005-0000-0000-0000D94F0000}"/>
    <cellStyle name="Notas 8 5 9" xfId="8505" xr:uid="{00000000-0005-0000-0000-0000DA4F0000}"/>
    <cellStyle name="Notas 8 5 9 2" xfId="23613" xr:uid="{00000000-0005-0000-0000-0000DB4F0000}"/>
    <cellStyle name="Notas 9" xfId="1471" xr:uid="{00000000-0005-0000-0000-0000DC4F0000}"/>
    <cellStyle name="Notas 9 10" xfId="1472" xr:uid="{00000000-0005-0000-0000-0000DD4F0000}"/>
    <cellStyle name="Notas 9 11" xfId="1473" xr:uid="{00000000-0005-0000-0000-0000DE4F0000}"/>
    <cellStyle name="Notas 9 12" xfId="1474" xr:uid="{00000000-0005-0000-0000-0000DF4F0000}"/>
    <cellStyle name="Notas 9 13" xfId="1475" xr:uid="{00000000-0005-0000-0000-0000E04F0000}"/>
    <cellStyle name="Notas 9 14" xfId="1476" xr:uid="{00000000-0005-0000-0000-0000E14F0000}"/>
    <cellStyle name="Notas 9 15" xfId="1477" xr:uid="{00000000-0005-0000-0000-0000E24F0000}"/>
    <cellStyle name="Notas 9 16" xfId="1478" xr:uid="{00000000-0005-0000-0000-0000E34F0000}"/>
    <cellStyle name="Notas 9 17" xfId="1479" xr:uid="{00000000-0005-0000-0000-0000E44F0000}"/>
    <cellStyle name="Notas 9 18" xfId="1480" xr:uid="{00000000-0005-0000-0000-0000E54F0000}"/>
    <cellStyle name="Notas 9 19" xfId="1481" xr:uid="{00000000-0005-0000-0000-0000E64F0000}"/>
    <cellStyle name="Notas 9 2" xfId="1482" xr:uid="{00000000-0005-0000-0000-0000E74F0000}"/>
    <cellStyle name="Notas 9 20" xfId="1483" xr:uid="{00000000-0005-0000-0000-0000E84F0000}"/>
    <cellStyle name="Notas 9 21" xfId="1484" xr:uid="{00000000-0005-0000-0000-0000E94F0000}"/>
    <cellStyle name="Notas 9 22" xfId="1485" xr:uid="{00000000-0005-0000-0000-0000EA4F0000}"/>
    <cellStyle name="Notas 9 23" xfId="1926" xr:uid="{00000000-0005-0000-0000-0000EB4F0000}"/>
    <cellStyle name="Notas 9 23 10" xfId="14348" xr:uid="{00000000-0005-0000-0000-0000EC4F0000}"/>
    <cellStyle name="Notas 9 23 10 2" xfId="29456" xr:uid="{00000000-0005-0000-0000-0000ED4F0000}"/>
    <cellStyle name="Notas 9 23 11" xfId="15305" xr:uid="{00000000-0005-0000-0000-0000EE4F0000}"/>
    <cellStyle name="Notas 9 23 11 2" xfId="30413" xr:uid="{00000000-0005-0000-0000-0000EF4F0000}"/>
    <cellStyle name="Notas 9 23 12" xfId="17151" xr:uid="{00000000-0005-0000-0000-0000F04F0000}"/>
    <cellStyle name="Notas 9 23 2" xfId="2486" xr:uid="{00000000-0005-0000-0000-0000F14F0000}"/>
    <cellStyle name="Notas 9 23 2 2" xfId="5123" xr:uid="{00000000-0005-0000-0000-0000F24F0000}"/>
    <cellStyle name="Notas 9 23 2 2 2" xfId="11487" xr:uid="{00000000-0005-0000-0000-0000F34F0000}"/>
    <cellStyle name="Notas 9 23 2 2 2 2" xfId="26595" xr:uid="{00000000-0005-0000-0000-0000F44F0000}"/>
    <cellStyle name="Notas 9 23 2 2 3" xfId="7558" xr:uid="{00000000-0005-0000-0000-0000F54F0000}"/>
    <cellStyle name="Notas 9 23 2 2 3 2" xfId="22666" xr:uid="{00000000-0005-0000-0000-0000F64F0000}"/>
    <cellStyle name="Notas 9 23 2 2 4" xfId="20231" xr:uid="{00000000-0005-0000-0000-0000F74F0000}"/>
    <cellStyle name="Notas 9 23 2 3" xfId="8953" xr:uid="{00000000-0005-0000-0000-0000F84F0000}"/>
    <cellStyle name="Notas 9 23 2 3 2" xfId="24061" xr:uid="{00000000-0005-0000-0000-0000F94F0000}"/>
    <cellStyle name="Notas 9 23 3" xfId="2702" xr:uid="{00000000-0005-0000-0000-0000FA4F0000}"/>
    <cellStyle name="Notas 9 23 3 2" xfId="5339" xr:uid="{00000000-0005-0000-0000-0000FB4F0000}"/>
    <cellStyle name="Notas 9 23 3 2 2" xfId="15219" xr:uid="{00000000-0005-0000-0000-0000FC4F0000}"/>
    <cellStyle name="Notas 9 23 3 2 2 2" xfId="30327" xr:uid="{00000000-0005-0000-0000-0000FD4F0000}"/>
    <cellStyle name="Notas 9 23 3 2 3" xfId="20447" xr:uid="{00000000-0005-0000-0000-0000FE4F0000}"/>
    <cellStyle name="Notas 9 23 3 3" xfId="8076" xr:uid="{00000000-0005-0000-0000-0000FF4F0000}"/>
    <cellStyle name="Notas 9 23 3 3 2" xfId="23184" xr:uid="{00000000-0005-0000-0000-000000500000}"/>
    <cellStyle name="Notas 9 23 3 4" xfId="17810" xr:uid="{00000000-0005-0000-0000-000001500000}"/>
    <cellStyle name="Notas 9 23 4" xfId="3005" xr:uid="{00000000-0005-0000-0000-000002500000}"/>
    <cellStyle name="Notas 9 23 4 2" xfId="5642" xr:uid="{00000000-0005-0000-0000-000003500000}"/>
    <cellStyle name="Notas 9 23 4 2 2" xfId="11953" xr:uid="{00000000-0005-0000-0000-000004500000}"/>
    <cellStyle name="Notas 9 23 4 2 2 2" xfId="27061" xr:uid="{00000000-0005-0000-0000-000005500000}"/>
    <cellStyle name="Notas 9 23 4 2 3" xfId="15233" xr:uid="{00000000-0005-0000-0000-000006500000}"/>
    <cellStyle name="Notas 9 23 4 2 3 2" xfId="30341" xr:uid="{00000000-0005-0000-0000-000007500000}"/>
    <cellStyle name="Notas 9 23 4 2 4" xfId="20750" xr:uid="{00000000-0005-0000-0000-000008500000}"/>
    <cellStyle name="Notas 9 23 4 3" xfId="9387" xr:uid="{00000000-0005-0000-0000-000009500000}"/>
    <cellStyle name="Notas 9 23 4 3 2" xfId="24495" xr:uid="{00000000-0005-0000-0000-00000A500000}"/>
    <cellStyle name="Notas 9 23 4 4" xfId="14572" xr:uid="{00000000-0005-0000-0000-00000B500000}"/>
    <cellStyle name="Notas 9 23 4 4 2" xfId="29680" xr:uid="{00000000-0005-0000-0000-00000C500000}"/>
    <cellStyle name="Notas 9 23 4 5" xfId="18113" xr:uid="{00000000-0005-0000-0000-00000D500000}"/>
    <cellStyle name="Notas 9 23 5" xfId="3331" xr:uid="{00000000-0005-0000-0000-00000E500000}"/>
    <cellStyle name="Notas 9 23 5 2" xfId="5968" xr:uid="{00000000-0005-0000-0000-00000F500000}"/>
    <cellStyle name="Notas 9 23 5 2 2" xfId="12279" xr:uid="{00000000-0005-0000-0000-000010500000}"/>
    <cellStyle name="Notas 9 23 5 2 2 2" xfId="27387" xr:uid="{00000000-0005-0000-0000-000011500000}"/>
    <cellStyle name="Notas 9 23 5 2 3" xfId="8134" xr:uid="{00000000-0005-0000-0000-000012500000}"/>
    <cellStyle name="Notas 9 23 5 2 3 2" xfId="23242" xr:uid="{00000000-0005-0000-0000-000013500000}"/>
    <cellStyle name="Notas 9 23 5 2 4" xfId="21076" xr:uid="{00000000-0005-0000-0000-000014500000}"/>
    <cellStyle name="Notas 9 23 5 3" xfId="9713" xr:uid="{00000000-0005-0000-0000-000015500000}"/>
    <cellStyle name="Notas 9 23 5 3 2" xfId="24821" xr:uid="{00000000-0005-0000-0000-000016500000}"/>
    <cellStyle name="Notas 9 23 5 4" xfId="16243" xr:uid="{00000000-0005-0000-0000-000017500000}"/>
    <cellStyle name="Notas 9 23 5 4 2" xfId="31351" xr:uid="{00000000-0005-0000-0000-000018500000}"/>
    <cellStyle name="Notas 9 23 5 5" xfId="18439" xr:uid="{00000000-0005-0000-0000-000019500000}"/>
    <cellStyle name="Notas 9 23 6" xfId="3637" xr:uid="{00000000-0005-0000-0000-00001A500000}"/>
    <cellStyle name="Notas 9 23 6 2" xfId="6274" xr:uid="{00000000-0005-0000-0000-00001B500000}"/>
    <cellStyle name="Notas 9 23 6 2 2" xfId="12585" xr:uid="{00000000-0005-0000-0000-00001C500000}"/>
    <cellStyle name="Notas 9 23 6 2 2 2" xfId="27693" xr:uid="{00000000-0005-0000-0000-00001D500000}"/>
    <cellStyle name="Notas 9 23 6 2 3" xfId="16435" xr:uid="{00000000-0005-0000-0000-00001E500000}"/>
    <cellStyle name="Notas 9 23 6 2 3 2" xfId="31543" xr:uid="{00000000-0005-0000-0000-00001F500000}"/>
    <cellStyle name="Notas 9 23 6 2 4" xfId="21382" xr:uid="{00000000-0005-0000-0000-000020500000}"/>
    <cellStyle name="Notas 9 23 6 3" xfId="10019" xr:uid="{00000000-0005-0000-0000-000021500000}"/>
    <cellStyle name="Notas 9 23 6 3 2" xfId="25127" xr:uid="{00000000-0005-0000-0000-000022500000}"/>
    <cellStyle name="Notas 9 23 6 4" xfId="16310" xr:uid="{00000000-0005-0000-0000-000023500000}"/>
    <cellStyle name="Notas 9 23 6 4 2" xfId="31418" xr:uid="{00000000-0005-0000-0000-000024500000}"/>
    <cellStyle name="Notas 9 23 6 5" xfId="18745" xr:uid="{00000000-0005-0000-0000-000025500000}"/>
    <cellStyle name="Notas 9 23 7" xfId="3998" xr:uid="{00000000-0005-0000-0000-000026500000}"/>
    <cellStyle name="Notas 9 23 7 2" xfId="6635" xr:uid="{00000000-0005-0000-0000-000027500000}"/>
    <cellStyle name="Notas 9 23 7 2 2" xfId="12946" xr:uid="{00000000-0005-0000-0000-000028500000}"/>
    <cellStyle name="Notas 9 23 7 2 2 2" xfId="28054" xr:uid="{00000000-0005-0000-0000-000029500000}"/>
    <cellStyle name="Notas 9 23 7 2 3" xfId="16636" xr:uid="{00000000-0005-0000-0000-00002A500000}"/>
    <cellStyle name="Notas 9 23 7 2 3 2" xfId="31744" xr:uid="{00000000-0005-0000-0000-00002B500000}"/>
    <cellStyle name="Notas 9 23 7 2 4" xfId="21743" xr:uid="{00000000-0005-0000-0000-00002C500000}"/>
    <cellStyle name="Notas 9 23 7 3" xfId="10380" xr:uid="{00000000-0005-0000-0000-00002D500000}"/>
    <cellStyle name="Notas 9 23 7 3 2" xfId="25488" xr:uid="{00000000-0005-0000-0000-00002E500000}"/>
    <cellStyle name="Notas 9 23 7 4" xfId="7257" xr:uid="{00000000-0005-0000-0000-00002F500000}"/>
    <cellStyle name="Notas 9 23 7 4 2" xfId="22365" xr:uid="{00000000-0005-0000-0000-000030500000}"/>
    <cellStyle name="Notas 9 23 7 5" xfId="19106" xr:uid="{00000000-0005-0000-0000-000031500000}"/>
    <cellStyle name="Notas 9 23 8" xfId="4563" xr:uid="{00000000-0005-0000-0000-000032500000}"/>
    <cellStyle name="Notas 9 23 8 2" xfId="10945" xr:uid="{00000000-0005-0000-0000-000033500000}"/>
    <cellStyle name="Notas 9 23 8 2 2" xfId="26053" xr:uid="{00000000-0005-0000-0000-000034500000}"/>
    <cellStyle name="Notas 9 23 8 3" xfId="16266" xr:uid="{00000000-0005-0000-0000-000035500000}"/>
    <cellStyle name="Notas 9 23 8 3 2" xfId="31374" xr:uid="{00000000-0005-0000-0000-000036500000}"/>
    <cellStyle name="Notas 9 23 8 4" xfId="19671" xr:uid="{00000000-0005-0000-0000-000037500000}"/>
    <cellStyle name="Notas 9 23 9" xfId="8427" xr:uid="{00000000-0005-0000-0000-000038500000}"/>
    <cellStyle name="Notas 9 23 9 2" xfId="23535" xr:uid="{00000000-0005-0000-0000-000039500000}"/>
    <cellStyle name="Notas 9 24" xfId="1927" xr:uid="{00000000-0005-0000-0000-00003A500000}"/>
    <cellStyle name="Notas 9 24 10" xfId="8428" xr:uid="{00000000-0005-0000-0000-00003B500000}"/>
    <cellStyle name="Notas 9 24 10 2" xfId="23536" xr:uid="{00000000-0005-0000-0000-00003C500000}"/>
    <cellStyle name="Notas 9 24 11" xfId="14641" xr:uid="{00000000-0005-0000-0000-00003D500000}"/>
    <cellStyle name="Notas 9 24 11 2" xfId="29749" xr:uid="{00000000-0005-0000-0000-00003E500000}"/>
    <cellStyle name="Notas 9 24 12" xfId="16471" xr:uid="{00000000-0005-0000-0000-00003F500000}"/>
    <cellStyle name="Notas 9 24 12 2" xfId="31579" xr:uid="{00000000-0005-0000-0000-000040500000}"/>
    <cellStyle name="Notas 9 24 13" xfId="17152" xr:uid="{00000000-0005-0000-0000-000041500000}"/>
    <cellStyle name="Notas 9 24 2" xfId="2487" xr:uid="{00000000-0005-0000-0000-000042500000}"/>
    <cellStyle name="Notas 9 24 2 2" xfId="5124" xr:uid="{00000000-0005-0000-0000-000043500000}"/>
    <cellStyle name="Notas 9 24 2 2 2" xfId="11488" xr:uid="{00000000-0005-0000-0000-000044500000}"/>
    <cellStyle name="Notas 9 24 2 2 2 2" xfId="26596" xr:uid="{00000000-0005-0000-0000-000045500000}"/>
    <cellStyle name="Notas 9 24 2 2 3" xfId="7150" xr:uid="{00000000-0005-0000-0000-000046500000}"/>
    <cellStyle name="Notas 9 24 2 2 3 2" xfId="22258" xr:uid="{00000000-0005-0000-0000-000047500000}"/>
    <cellStyle name="Notas 9 24 2 2 4" xfId="20232" xr:uid="{00000000-0005-0000-0000-000048500000}"/>
    <cellStyle name="Notas 9 24 2 3" xfId="8954" xr:uid="{00000000-0005-0000-0000-000049500000}"/>
    <cellStyle name="Notas 9 24 2 3 2" xfId="24062" xr:uid="{00000000-0005-0000-0000-00004A500000}"/>
    <cellStyle name="Notas 9 24 2 4" xfId="15949" xr:uid="{00000000-0005-0000-0000-00004B500000}"/>
    <cellStyle name="Notas 9 24 2 4 2" xfId="31057" xr:uid="{00000000-0005-0000-0000-00004C500000}"/>
    <cellStyle name="Notas 9 24 2 5" xfId="15416" xr:uid="{00000000-0005-0000-0000-00004D500000}"/>
    <cellStyle name="Notas 9 24 2 5 2" xfId="30524" xr:uid="{00000000-0005-0000-0000-00004E500000}"/>
    <cellStyle name="Notas 9 24 2 6" xfId="17642" xr:uid="{00000000-0005-0000-0000-00004F500000}"/>
    <cellStyle name="Notas 9 24 3" xfId="2703" xr:uid="{00000000-0005-0000-0000-000050500000}"/>
    <cellStyle name="Notas 9 24 3 2" xfId="5340" xr:uid="{00000000-0005-0000-0000-000051500000}"/>
    <cellStyle name="Notas 9 24 3 2 2" xfId="7126" xr:uid="{00000000-0005-0000-0000-000052500000}"/>
    <cellStyle name="Notas 9 24 3 2 2 2" xfId="22234" xr:uid="{00000000-0005-0000-0000-000053500000}"/>
    <cellStyle name="Notas 9 24 3 2 3" xfId="20448" xr:uid="{00000000-0005-0000-0000-000054500000}"/>
    <cellStyle name="Notas 9 24 3 3" xfId="14191" xr:uid="{00000000-0005-0000-0000-000055500000}"/>
    <cellStyle name="Notas 9 24 3 3 2" xfId="29299" xr:uid="{00000000-0005-0000-0000-000056500000}"/>
    <cellStyle name="Notas 9 24 3 4" xfId="17811" xr:uid="{00000000-0005-0000-0000-000057500000}"/>
    <cellStyle name="Notas 9 24 4" xfId="3006" xr:uid="{00000000-0005-0000-0000-000058500000}"/>
    <cellStyle name="Notas 9 24 4 2" xfId="5643" xr:uid="{00000000-0005-0000-0000-000059500000}"/>
    <cellStyle name="Notas 9 24 4 2 2" xfId="11954" xr:uid="{00000000-0005-0000-0000-00005A500000}"/>
    <cellStyle name="Notas 9 24 4 2 2 2" xfId="27062" xr:uid="{00000000-0005-0000-0000-00005B500000}"/>
    <cellStyle name="Notas 9 24 4 2 3" xfId="7639" xr:uid="{00000000-0005-0000-0000-00005C500000}"/>
    <cellStyle name="Notas 9 24 4 2 3 2" xfId="22747" xr:uid="{00000000-0005-0000-0000-00005D500000}"/>
    <cellStyle name="Notas 9 24 4 2 4" xfId="20751" xr:uid="{00000000-0005-0000-0000-00005E500000}"/>
    <cellStyle name="Notas 9 24 4 3" xfId="9388" xr:uid="{00000000-0005-0000-0000-00005F500000}"/>
    <cellStyle name="Notas 9 24 4 3 2" xfId="24496" xr:uid="{00000000-0005-0000-0000-000060500000}"/>
    <cellStyle name="Notas 9 24 4 4" xfId="14207" xr:uid="{00000000-0005-0000-0000-000061500000}"/>
    <cellStyle name="Notas 9 24 4 4 2" xfId="29315" xr:uid="{00000000-0005-0000-0000-000062500000}"/>
    <cellStyle name="Notas 9 24 4 5" xfId="18114" xr:uid="{00000000-0005-0000-0000-000063500000}"/>
    <cellStyle name="Notas 9 24 5" xfId="3332" xr:uid="{00000000-0005-0000-0000-000064500000}"/>
    <cellStyle name="Notas 9 24 5 2" xfId="5969" xr:uid="{00000000-0005-0000-0000-000065500000}"/>
    <cellStyle name="Notas 9 24 5 2 2" xfId="12280" xr:uid="{00000000-0005-0000-0000-000066500000}"/>
    <cellStyle name="Notas 9 24 5 2 2 2" xfId="27388" xr:uid="{00000000-0005-0000-0000-000067500000}"/>
    <cellStyle name="Notas 9 24 5 2 3" xfId="15797" xr:uid="{00000000-0005-0000-0000-000068500000}"/>
    <cellStyle name="Notas 9 24 5 2 3 2" xfId="30905" xr:uid="{00000000-0005-0000-0000-000069500000}"/>
    <cellStyle name="Notas 9 24 5 2 4" xfId="21077" xr:uid="{00000000-0005-0000-0000-00006A500000}"/>
    <cellStyle name="Notas 9 24 5 3" xfId="9714" xr:uid="{00000000-0005-0000-0000-00006B500000}"/>
    <cellStyle name="Notas 9 24 5 3 2" xfId="24822" xr:uid="{00000000-0005-0000-0000-00006C500000}"/>
    <cellStyle name="Notas 9 24 5 4" xfId="7543" xr:uid="{00000000-0005-0000-0000-00006D500000}"/>
    <cellStyle name="Notas 9 24 5 4 2" xfId="22651" xr:uid="{00000000-0005-0000-0000-00006E500000}"/>
    <cellStyle name="Notas 9 24 5 5" xfId="18440" xr:uid="{00000000-0005-0000-0000-00006F500000}"/>
    <cellStyle name="Notas 9 24 6" xfId="3638" xr:uid="{00000000-0005-0000-0000-000070500000}"/>
    <cellStyle name="Notas 9 24 6 2" xfId="6275" xr:uid="{00000000-0005-0000-0000-000071500000}"/>
    <cellStyle name="Notas 9 24 6 2 2" xfId="12586" xr:uid="{00000000-0005-0000-0000-000072500000}"/>
    <cellStyle name="Notas 9 24 6 2 2 2" xfId="27694" xr:uid="{00000000-0005-0000-0000-000073500000}"/>
    <cellStyle name="Notas 9 24 6 2 3" xfId="7148" xr:uid="{00000000-0005-0000-0000-000074500000}"/>
    <cellStyle name="Notas 9 24 6 2 3 2" xfId="22256" xr:uid="{00000000-0005-0000-0000-000075500000}"/>
    <cellStyle name="Notas 9 24 6 2 4" xfId="21383" xr:uid="{00000000-0005-0000-0000-000076500000}"/>
    <cellStyle name="Notas 9 24 6 3" xfId="10020" xr:uid="{00000000-0005-0000-0000-000077500000}"/>
    <cellStyle name="Notas 9 24 6 3 2" xfId="25128" xr:uid="{00000000-0005-0000-0000-000078500000}"/>
    <cellStyle name="Notas 9 24 6 4" xfId="13452" xr:uid="{00000000-0005-0000-0000-000079500000}"/>
    <cellStyle name="Notas 9 24 6 4 2" xfId="28560" xr:uid="{00000000-0005-0000-0000-00007A500000}"/>
    <cellStyle name="Notas 9 24 6 5" xfId="18746" xr:uid="{00000000-0005-0000-0000-00007B500000}"/>
    <cellStyle name="Notas 9 24 7" xfId="3999" xr:uid="{00000000-0005-0000-0000-00007C500000}"/>
    <cellStyle name="Notas 9 24 7 2" xfId="6636" xr:uid="{00000000-0005-0000-0000-00007D500000}"/>
    <cellStyle name="Notas 9 24 7 2 2" xfId="12947" xr:uid="{00000000-0005-0000-0000-00007E500000}"/>
    <cellStyle name="Notas 9 24 7 2 2 2" xfId="28055" xr:uid="{00000000-0005-0000-0000-00007F500000}"/>
    <cellStyle name="Notas 9 24 7 2 3" xfId="16637" xr:uid="{00000000-0005-0000-0000-000080500000}"/>
    <cellStyle name="Notas 9 24 7 2 3 2" xfId="31745" xr:uid="{00000000-0005-0000-0000-000081500000}"/>
    <cellStyle name="Notas 9 24 7 2 4" xfId="21744" xr:uid="{00000000-0005-0000-0000-000082500000}"/>
    <cellStyle name="Notas 9 24 7 3" xfId="10381" xr:uid="{00000000-0005-0000-0000-000083500000}"/>
    <cellStyle name="Notas 9 24 7 3 2" xfId="25489" xr:uid="{00000000-0005-0000-0000-000084500000}"/>
    <cellStyle name="Notas 9 24 7 4" xfId="15334" xr:uid="{00000000-0005-0000-0000-000085500000}"/>
    <cellStyle name="Notas 9 24 7 4 2" xfId="30442" xr:uid="{00000000-0005-0000-0000-000086500000}"/>
    <cellStyle name="Notas 9 24 7 5" xfId="19107" xr:uid="{00000000-0005-0000-0000-000087500000}"/>
    <cellStyle name="Notas 9 24 8" xfId="4312" xr:uid="{00000000-0005-0000-0000-000088500000}"/>
    <cellStyle name="Notas 9 24 8 2" xfId="6949" xr:uid="{00000000-0005-0000-0000-000089500000}"/>
    <cellStyle name="Notas 9 24 8 2 2" xfId="13260" xr:uid="{00000000-0005-0000-0000-00008A500000}"/>
    <cellStyle name="Notas 9 24 8 2 2 2" xfId="28368" xr:uid="{00000000-0005-0000-0000-00008B500000}"/>
    <cellStyle name="Notas 9 24 8 2 3" xfId="16924" xr:uid="{00000000-0005-0000-0000-00008C500000}"/>
    <cellStyle name="Notas 9 24 8 2 3 2" xfId="32032" xr:uid="{00000000-0005-0000-0000-00008D500000}"/>
    <cellStyle name="Notas 9 24 8 2 4" xfId="22057" xr:uid="{00000000-0005-0000-0000-00008E500000}"/>
    <cellStyle name="Notas 9 24 8 3" xfId="10694" xr:uid="{00000000-0005-0000-0000-00008F500000}"/>
    <cellStyle name="Notas 9 24 8 3 2" xfId="25802" xr:uid="{00000000-0005-0000-0000-000090500000}"/>
    <cellStyle name="Notas 9 24 8 4" xfId="15747" xr:uid="{00000000-0005-0000-0000-000091500000}"/>
    <cellStyle name="Notas 9 24 8 4 2" xfId="30855" xr:uid="{00000000-0005-0000-0000-000092500000}"/>
    <cellStyle name="Notas 9 24 8 5" xfId="19420" xr:uid="{00000000-0005-0000-0000-000093500000}"/>
    <cellStyle name="Notas 9 24 9" xfId="4564" xr:uid="{00000000-0005-0000-0000-000094500000}"/>
    <cellStyle name="Notas 9 24 9 2" xfId="10946" xr:uid="{00000000-0005-0000-0000-000095500000}"/>
    <cellStyle name="Notas 9 24 9 2 2" xfId="26054" xr:uid="{00000000-0005-0000-0000-000096500000}"/>
    <cellStyle name="Notas 9 24 9 3" xfId="14378" xr:uid="{00000000-0005-0000-0000-000097500000}"/>
    <cellStyle name="Notas 9 24 9 3 2" xfId="29486" xr:uid="{00000000-0005-0000-0000-000098500000}"/>
    <cellStyle name="Notas 9 24 9 4" xfId="19672" xr:uid="{00000000-0005-0000-0000-000099500000}"/>
    <cellStyle name="Notas 9 25" xfId="2118" xr:uid="{00000000-0005-0000-0000-00009A500000}"/>
    <cellStyle name="Notas 9 25 10" xfId="8616" xr:uid="{00000000-0005-0000-0000-00009B500000}"/>
    <cellStyle name="Notas 9 25 10 2" xfId="23724" xr:uid="{00000000-0005-0000-0000-00009C500000}"/>
    <cellStyle name="Notas 9 25 11" xfId="15645" xr:uid="{00000000-0005-0000-0000-00009D500000}"/>
    <cellStyle name="Notas 9 25 11 2" xfId="30753" xr:uid="{00000000-0005-0000-0000-00009E500000}"/>
    <cellStyle name="Notas 9 25 12" xfId="14893" xr:uid="{00000000-0005-0000-0000-00009F500000}"/>
    <cellStyle name="Notas 9 25 12 2" xfId="30001" xr:uid="{00000000-0005-0000-0000-0000A0500000}"/>
    <cellStyle name="Notas 9 25 13" xfId="17343" xr:uid="{00000000-0005-0000-0000-0000A1500000}"/>
    <cellStyle name="Notas 9 25 2" xfId="2608" xr:uid="{00000000-0005-0000-0000-0000A2500000}"/>
    <cellStyle name="Notas 9 25 2 2" xfId="5245" xr:uid="{00000000-0005-0000-0000-0000A3500000}"/>
    <cellStyle name="Notas 9 25 2 2 2" xfId="11609" xr:uid="{00000000-0005-0000-0000-0000A4500000}"/>
    <cellStyle name="Notas 9 25 2 2 2 2" xfId="26717" xr:uid="{00000000-0005-0000-0000-0000A5500000}"/>
    <cellStyle name="Notas 9 25 2 2 3" xfId="15773" xr:uid="{00000000-0005-0000-0000-0000A6500000}"/>
    <cellStyle name="Notas 9 25 2 2 3 2" xfId="30881" xr:uid="{00000000-0005-0000-0000-0000A7500000}"/>
    <cellStyle name="Notas 9 25 2 2 4" xfId="20353" xr:uid="{00000000-0005-0000-0000-0000A8500000}"/>
    <cellStyle name="Notas 9 25 2 3" xfId="9075" xr:uid="{00000000-0005-0000-0000-0000A9500000}"/>
    <cellStyle name="Notas 9 25 2 3 2" xfId="24183" xr:uid="{00000000-0005-0000-0000-0000AA500000}"/>
    <cellStyle name="Notas 9 25 2 4" xfId="14108" xr:uid="{00000000-0005-0000-0000-0000AB500000}"/>
    <cellStyle name="Notas 9 25 2 4 2" xfId="29216" xr:uid="{00000000-0005-0000-0000-0000AC500000}"/>
    <cellStyle name="Notas 9 25 2 5" xfId="7577" xr:uid="{00000000-0005-0000-0000-0000AD500000}"/>
    <cellStyle name="Notas 9 25 2 5 2" xfId="22685" xr:uid="{00000000-0005-0000-0000-0000AE500000}"/>
    <cellStyle name="Notas 9 25 2 6" xfId="17716" xr:uid="{00000000-0005-0000-0000-0000AF500000}"/>
    <cellStyle name="Notas 9 25 3" xfId="2873" xr:uid="{00000000-0005-0000-0000-0000B0500000}"/>
    <cellStyle name="Notas 9 25 3 2" xfId="5510" xr:uid="{00000000-0005-0000-0000-0000B1500000}"/>
    <cellStyle name="Notas 9 25 3 2 2" xfId="16392" xr:uid="{00000000-0005-0000-0000-0000B2500000}"/>
    <cellStyle name="Notas 9 25 3 2 2 2" xfId="31500" xr:uid="{00000000-0005-0000-0000-0000B3500000}"/>
    <cellStyle name="Notas 9 25 3 2 3" xfId="20618" xr:uid="{00000000-0005-0000-0000-0000B4500000}"/>
    <cellStyle name="Notas 9 25 3 3" xfId="7623" xr:uid="{00000000-0005-0000-0000-0000B5500000}"/>
    <cellStyle name="Notas 9 25 3 3 2" xfId="22731" xr:uid="{00000000-0005-0000-0000-0000B6500000}"/>
    <cellStyle name="Notas 9 25 3 4" xfId="17981" xr:uid="{00000000-0005-0000-0000-0000B7500000}"/>
    <cellStyle name="Notas 9 25 4" xfId="3176" xr:uid="{00000000-0005-0000-0000-0000B8500000}"/>
    <cellStyle name="Notas 9 25 4 2" xfId="5813" xr:uid="{00000000-0005-0000-0000-0000B9500000}"/>
    <cellStyle name="Notas 9 25 4 2 2" xfId="12124" xr:uid="{00000000-0005-0000-0000-0000BA500000}"/>
    <cellStyle name="Notas 9 25 4 2 2 2" xfId="27232" xr:uid="{00000000-0005-0000-0000-0000BB500000}"/>
    <cellStyle name="Notas 9 25 4 2 3" xfId="14993" xr:uid="{00000000-0005-0000-0000-0000BC500000}"/>
    <cellStyle name="Notas 9 25 4 2 3 2" xfId="30101" xr:uid="{00000000-0005-0000-0000-0000BD500000}"/>
    <cellStyle name="Notas 9 25 4 2 4" xfId="20921" xr:uid="{00000000-0005-0000-0000-0000BE500000}"/>
    <cellStyle name="Notas 9 25 4 3" xfId="9558" xr:uid="{00000000-0005-0000-0000-0000BF500000}"/>
    <cellStyle name="Notas 9 25 4 3 2" xfId="24666" xr:uid="{00000000-0005-0000-0000-0000C0500000}"/>
    <cellStyle name="Notas 9 25 4 4" xfId="15820" xr:uid="{00000000-0005-0000-0000-0000C1500000}"/>
    <cellStyle name="Notas 9 25 4 4 2" xfId="30928" xr:uid="{00000000-0005-0000-0000-0000C2500000}"/>
    <cellStyle name="Notas 9 25 4 5" xfId="18284" xr:uid="{00000000-0005-0000-0000-0000C3500000}"/>
    <cellStyle name="Notas 9 25 5" xfId="3502" xr:uid="{00000000-0005-0000-0000-0000C4500000}"/>
    <cellStyle name="Notas 9 25 5 2" xfId="6139" xr:uid="{00000000-0005-0000-0000-0000C5500000}"/>
    <cellStyle name="Notas 9 25 5 2 2" xfId="12450" xr:uid="{00000000-0005-0000-0000-0000C6500000}"/>
    <cellStyle name="Notas 9 25 5 2 2 2" xfId="27558" xr:uid="{00000000-0005-0000-0000-0000C7500000}"/>
    <cellStyle name="Notas 9 25 5 2 3" xfId="8166" xr:uid="{00000000-0005-0000-0000-0000C8500000}"/>
    <cellStyle name="Notas 9 25 5 2 3 2" xfId="23274" xr:uid="{00000000-0005-0000-0000-0000C9500000}"/>
    <cellStyle name="Notas 9 25 5 2 4" xfId="21247" xr:uid="{00000000-0005-0000-0000-0000CA500000}"/>
    <cellStyle name="Notas 9 25 5 3" xfId="9884" xr:uid="{00000000-0005-0000-0000-0000CB500000}"/>
    <cellStyle name="Notas 9 25 5 3 2" xfId="24992" xr:uid="{00000000-0005-0000-0000-0000CC500000}"/>
    <cellStyle name="Notas 9 25 5 4" xfId="8247" xr:uid="{00000000-0005-0000-0000-0000CD500000}"/>
    <cellStyle name="Notas 9 25 5 4 2" xfId="23355" xr:uid="{00000000-0005-0000-0000-0000CE500000}"/>
    <cellStyle name="Notas 9 25 5 5" xfId="18610" xr:uid="{00000000-0005-0000-0000-0000CF500000}"/>
    <cellStyle name="Notas 9 25 6" xfId="3808" xr:uid="{00000000-0005-0000-0000-0000D0500000}"/>
    <cellStyle name="Notas 9 25 6 2" xfId="6445" xr:uid="{00000000-0005-0000-0000-0000D1500000}"/>
    <cellStyle name="Notas 9 25 6 2 2" xfId="12756" xr:uid="{00000000-0005-0000-0000-0000D2500000}"/>
    <cellStyle name="Notas 9 25 6 2 2 2" xfId="27864" xr:uid="{00000000-0005-0000-0000-0000D3500000}"/>
    <cellStyle name="Notas 9 25 6 2 3" xfId="7364" xr:uid="{00000000-0005-0000-0000-0000D4500000}"/>
    <cellStyle name="Notas 9 25 6 2 3 2" xfId="22472" xr:uid="{00000000-0005-0000-0000-0000D5500000}"/>
    <cellStyle name="Notas 9 25 6 2 4" xfId="21553" xr:uid="{00000000-0005-0000-0000-0000D6500000}"/>
    <cellStyle name="Notas 9 25 6 3" xfId="10190" xr:uid="{00000000-0005-0000-0000-0000D7500000}"/>
    <cellStyle name="Notas 9 25 6 3 2" xfId="25298" xr:uid="{00000000-0005-0000-0000-0000D8500000}"/>
    <cellStyle name="Notas 9 25 6 4" xfId="16313" xr:uid="{00000000-0005-0000-0000-0000D9500000}"/>
    <cellStyle name="Notas 9 25 6 4 2" xfId="31421" xr:uid="{00000000-0005-0000-0000-0000DA500000}"/>
    <cellStyle name="Notas 9 25 6 5" xfId="18916" xr:uid="{00000000-0005-0000-0000-0000DB500000}"/>
    <cellStyle name="Notas 9 25 7" xfId="4190" xr:uid="{00000000-0005-0000-0000-0000DC500000}"/>
    <cellStyle name="Notas 9 25 7 2" xfId="6827" xr:uid="{00000000-0005-0000-0000-0000DD500000}"/>
    <cellStyle name="Notas 9 25 7 2 2" xfId="13138" xr:uid="{00000000-0005-0000-0000-0000DE500000}"/>
    <cellStyle name="Notas 9 25 7 2 2 2" xfId="28246" xr:uid="{00000000-0005-0000-0000-0000DF500000}"/>
    <cellStyle name="Notas 9 25 7 2 3" xfId="16807" xr:uid="{00000000-0005-0000-0000-0000E0500000}"/>
    <cellStyle name="Notas 9 25 7 2 3 2" xfId="31915" xr:uid="{00000000-0005-0000-0000-0000E1500000}"/>
    <cellStyle name="Notas 9 25 7 2 4" xfId="21935" xr:uid="{00000000-0005-0000-0000-0000E2500000}"/>
    <cellStyle name="Notas 9 25 7 3" xfId="10572" xr:uid="{00000000-0005-0000-0000-0000E3500000}"/>
    <cellStyle name="Notas 9 25 7 3 2" xfId="25680" xr:uid="{00000000-0005-0000-0000-0000E4500000}"/>
    <cellStyle name="Notas 9 25 7 4" xfId="13856" xr:uid="{00000000-0005-0000-0000-0000E5500000}"/>
    <cellStyle name="Notas 9 25 7 4 2" xfId="28964" xr:uid="{00000000-0005-0000-0000-0000E6500000}"/>
    <cellStyle name="Notas 9 25 7 5" xfId="19298" xr:uid="{00000000-0005-0000-0000-0000E7500000}"/>
    <cellStyle name="Notas 9 25 8" xfId="4397" xr:uid="{00000000-0005-0000-0000-0000E8500000}"/>
    <cellStyle name="Notas 9 25 8 2" xfId="7034" xr:uid="{00000000-0005-0000-0000-0000E9500000}"/>
    <cellStyle name="Notas 9 25 8 2 2" xfId="13345" xr:uid="{00000000-0005-0000-0000-0000EA500000}"/>
    <cellStyle name="Notas 9 25 8 2 2 2" xfId="28453" xr:uid="{00000000-0005-0000-0000-0000EB500000}"/>
    <cellStyle name="Notas 9 25 8 2 3" xfId="17009" xr:uid="{00000000-0005-0000-0000-0000EC500000}"/>
    <cellStyle name="Notas 9 25 8 2 3 2" xfId="32117" xr:uid="{00000000-0005-0000-0000-0000ED500000}"/>
    <cellStyle name="Notas 9 25 8 2 4" xfId="22142" xr:uid="{00000000-0005-0000-0000-0000EE500000}"/>
    <cellStyle name="Notas 9 25 8 3" xfId="10779" xr:uid="{00000000-0005-0000-0000-0000EF500000}"/>
    <cellStyle name="Notas 9 25 8 3 2" xfId="25887" xr:uid="{00000000-0005-0000-0000-0000F0500000}"/>
    <cellStyle name="Notas 9 25 8 4" xfId="13693" xr:uid="{00000000-0005-0000-0000-0000F1500000}"/>
    <cellStyle name="Notas 9 25 8 4 2" xfId="28801" xr:uid="{00000000-0005-0000-0000-0000F2500000}"/>
    <cellStyle name="Notas 9 25 8 5" xfId="19505" xr:uid="{00000000-0005-0000-0000-0000F3500000}"/>
    <cellStyle name="Notas 9 25 9" xfId="4755" xr:uid="{00000000-0005-0000-0000-0000F4500000}"/>
    <cellStyle name="Notas 9 25 9 2" xfId="11137" xr:uid="{00000000-0005-0000-0000-0000F5500000}"/>
    <cellStyle name="Notas 9 25 9 2 2" xfId="26245" xr:uid="{00000000-0005-0000-0000-0000F6500000}"/>
    <cellStyle name="Notas 9 25 9 3" xfId="9148" xr:uid="{00000000-0005-0000-0000-0000F7500000}"/>
    <cellStyle name="Notas 9 25 9 3 2" xfId="24256" xr:uid="{00000000-0005-0000-0000-0000F8500000}"/>
    <cellStyle name="Notas 9 25 9 4" xfId="19863" xr:uid="{00000000-0005-0000-0000-0000F9500000}"/>
    <cellStyle name="Notas 9 26" xfId="2006" xr:uid="{00000000-0005-0000-0000-0000FA500000}"/>
    <cellStyle name="Notas 9 26 10" xfId="14243" xr:uid="{00000000-0005-0000-0000-0000FB500000}"/>
    <cellStyle name="Notas 9 26 10 2" xfId="29351" xr:uid="{00000000-0005-0000-0000-0000FC500000}"/>
    <cellStyle name="Notas 9 26 11" xfId="15816" xr:uid="{00000000-0005-0000-0000-0000FD500000}"/>
    <cellStyle name="Notas 9 26 11 2" xfId="30924" xr:uid="{00000000-0005-0000-0000-0000FE500000}"/>
    <cellStyle name="Notas 9 26 12" xfId="17231" xr:uid="{00000000-0005-0000-0000-0000FF500000}"/>
    <cellStyle name="Notas 9 26 2" xfId="2768" xr:uid="{00000000-0005-0000-0000-000000510000}"/>
    <cellStyle name="Notas 9 26 2 2" xfId="5405" xr:uid="{00000000-0005-0000-0000-000001510000}"/>
    <cellStyle name="Notas 9 26 2 2 2" xfId="13794" xr:uid="{00000000-0005-0000-0000-000002510000}"/>
    <cellStyle name="Notas 9 26 2 2 2 2" xfId="28902" xr:uid="{00000000-0005-0000-0000-000003510000}"/>
    <cellStyle name="Notas 9 26 2 2 3" xfId="20513" xr:uid="{00000000-0005-0000-0000-000004510000}"/>
    <cellStyle name="Notas 9 26 2 3" xfId="13578" xr:uid="{00000000-0005-0000-0000-000005510000}"/>
    <cellStyle name="Notas 9 26 2 3 2" xfId="28686" xr:uid="{00000000-0005-0000-0000-000006510000}"/>
    <cellStyle name="Notas 9 26 2 4" xfId="17876" xr:uid="{00000000-0005-0000-0000-000007510000}"/>
    <cellStyle name="Notas 9 26 3" xfId="3071" xr:uid="{00000000-0005-0000-0000-000008510000}"/>
    <cellStyle name="Notas 9 26 3 2" xfId="5708" xr:uid="{00000000-0005-0000-0000-000009510000}"/>
    <cellStyle name="Notas 9 26 3 2 2" xfId="12019" xr:uid="{00000000-0005-0000-0000-00000A510000}"/>
    <cellStyle name="Notas 9 26 3 2 2 2" xfId="27127" xr:uid="{00000000-0005-0000-0000-00000B510000}"/>
    <cellStyle name="Notas 9 26 3 2 3" xfId="9271" xr:uid="{00000000-0005-0000-0000-00000C510000}"/>
    <cellStyle name="Notas 9 26 3 2 3 2" xfId="24379" xr:uid="{00000000-0005-0000-0000-00000D510000}"/>
    <cellStyle name="Notas 9 26 3 2 4" xfId="20816" xr:uid="{00000000-0005-0000-0000-00000E510000}"/>
    <cellStyle name="Notas 9 26 3 3" xfId="9453" xr:uid="{00000000-0005-0000-0000-00000F510000}"/>
    <cellStyle name="Notas 9 26 3 3 2" xfId="24561" xr:uid="{00000000-0005-0000-0000-000010510000}"/>
    <cellStyle name="Notas 9 26 3 4" xfId="13867" xr:uid="{00000000-0005-0000-0000-000011510000}"/>
    <cellStyle name="Notas 9 26 3 4 2" xfId="28975" xr:uid="{00000000-0005-0000-0000-000012510000}"/>
    <cellStyle name="Notas 9 26 3 5" xfId="18179" xr:uid="{00000000-0005-0000-0000-000013510000}"/>
    <cellStyle name="Notas 9 26 4" xfId="3397" xr:uid="{00000000-0005-0000-0000-000014510000}"/>
    <cellStyle name="Notas 9 26 4 2" xfId="6034" xr:uid="{00000000-0005-0000-0000-000015510000}"/>
    <cellStyle name="Notas 9 26 4 2 2" xfId="12345" xr:uid="{00000000-0005-0000-0000-000016510000}"/>
    <cellStyle name="Notas 9 26 4 2 2 2" xfId="27453" xr:uid="{00000000-0005-0000-0000-000017510000}"/>
    <cellStyle name="Notas 9 26 4 2 3" xfId="7980" xr:uid="{00000000-0005-0000-0000-000018510000}"/>
    <cellStyle name="Notas 9 26 4 2 3 2" xfId="23088" xr:uid="{00000000-0005-0000-0000-000019510000}"/>
    <cellStyle name="Notas 9 26 4 2 4" xfId="21142" xr:uid="{00000000-0005-0000-0000-00001A510000}"/>
    <cellStyle name="Notas 9 26 4 3" xfId="9779" xr:uid="{00000000-0005-0000-0000-00001B510000}"/>
    <cellStyle name="Notas 9 26 4 3 2" xfId="24887" xr:uid="{00000000-0005-0000-0000-00001C510000}"/>
    <cellStyle name="Notas 9 26 4 4" xfId="14596" xr:uid="{00000000-0005-0000-0000-00001D510000}"/>
    <cellStyle name="Notas 9 26 4 4 2" xfId="29704" xr:uid="{00000000-0005-0000-0000-00001E510000}"/>
    <cellStyle name="Notas 9 26 4 5" xfId="18505" xr:uid="{00000000-0005-0000-0000-00001F510000}"/>
    <cellStyle name="Notas 9 26 5" xfId="3703" xr:uid="{00000000-0005-0000-0000-000020510000}"/>
    <cellStyle name="Notas 9 26 5 2" xfId="6340" xr:uid="{00000000-0005-0000-0000-000021510000}"/>
    <cellStyle name="Notas 9 26 5 2 2" xfId="12651" xr:uid="{00000000-0005-0000-0000-000022510000}"/>
    <cellStyle name="Notas 9 26 5 2 2 2" xfId="27759" xr:uid="{00000000-0005-0000-0000-000023510000}"/>
    <cellStyle name="Notas 9 26 5 2 3" xfId="14876" xr:uid="{00000000-0005-0000-0000-000024510000}"/>
    <cellStyle name="Notas 9 26 5 2 3 2" xfId="29984" xr:uid="{00000000-0005-0000-0000-000025510000}"/>
    <cellStyle name="Notas 9 26 5 2 4" xfId="21448" xr:uid="{00000000-0005-0000-0000-000026510000}"/>
    <cellStyle name="Notas 9 26 5 3" xfId="10085" xr:uid="{00000000-0005-0000-0000-000027510000}"/>
    <cellStyle name="Notas 9 26 5 3 2" xfId="25193" xr:uid="{00000000-0005-0000-0000-000028510000}"/>
    <cellStyle name="Notas 9 26 5 4" xfId="11758" xr:uid="{00000000-0005-0000-0000-000029510000}"/>
    <cellStyle name="Notas 9 26 5 4 2" xfId="26866" xr:uid="{00000000-0005-0000-0000-00002A510000}"/>
    <cellStyle name="Notas 9 26 5 5" xfId="18811" xr:uid="{00000000-0005-0000-0000-00002B510000}"/>
    <cellStyle name="Notas 9 26 6" xfId="4078" xr:uid="{00000000-0005-0000-0000-00002C510000}"/>
    <cellStyle name="Notas 9 26 6 2" xfId="6715" xr:uid="{00000000-0005-0000-0000-00002D510000}"/>
    <cellStyle name="Notas 9 26 6 2 2" xfId="13026" xr:uid="{00000000-0005-0000-0000-00002E510000}"/>
    <cellStyle name="Notas 9 26 6 2 2 2" xfId="28134" xr:uid="{00000000-0005-0000-0000-00002F510000}"/>
    <cellStyle name="Notas 9 26 6 2 3" xfId="16702" xr:uid="{00000000-0005-0000-0000-000030510000}"/>
    <cellStyle name="Notas 9 26 6 2 3 2" xfId="31810" xr:uid="{00000000-0005-0000-0000-000031510000}"/>
    <cellStyle name="Notas 9 26 6 2 4" xfId="21823" xr:uid="{00000000-0005-0000-0000-000032510000}"/>
    <cellStyle name="Notas 9 26 6 3" xfId="10460" xr:uid="{00000000-0005-0000-0000-000033510000}"/>
    <cellStyle name="Notas 9 26 6 3 2" xfId="25568" xr:uid="{00000000-0005-0000-0000-000034510000}"/>
    <cellStyle name="Notas 9 26 6 4" xfId="16351" xr:uid="{00000000-0005-0000-0000-000035510000}"/>
    <cellStyle name="Notas 9 26 6 4 2" xfId="31459" xr:uid="{00000000-0005-0000-0000-000036510000}"/>
    <cellStyle name="Notas 9 26 6 5" xfId="19186" xr:uid="{00000000-0005-0000-0000-000037510000}"/>
    <cellStyle name="Notas 9 26 7" xfId="4360" xr:uid="{00000000-0005-0000-0000-000038510000}"/>
    <cellStyle name="Notas 9 26 7 2" xfId="6997" xr:uid="{00000000-0005-0000-0000-000039510000}"/>
    <cellStyle name="Notas 9 26 7 2 2" xfId="13308" xr:uid="{00000000-0005-0000-0000-00003A510000}"/>
    <cellStyle name="Notas 9 26 7 2 2 2" xfId="28416" xr:uid="{00000000-0005-0000-0000-00003B510000}"/>
    <cellStyle name="Notas 9 26 7 2 3" xfId="16972" xr:uid="{00000000-0005-0000-0000-00003C510000}"/>
    <cellStyle name="Notas 9 26 7 2 3 2" xfId="32080" xr:uid="{00000000-0005-0000-0000-00003D510000}"/>
    <cellStyle name="Notas 9 26 7 2 4" xfId="22105" xr:uid="{00000000-0005-0000-0000-00003E510000}"/>
    <cellStyle name="Notas 9 26 7 3" xfId="10742" xr:uid="{00000000-0005-0000-0000-00003F510000}"/>
    <cellStyle name="Notas 9 26 7 3 2" xfId="25850" xr:uid="{00000000-0005-0000-0000-000040510000}"/>
    <cellStyle name="Notas 9 26 7 4" xfId="9146" xr:uid="{00000000-0005-0000-0000-000041510000}"/>
    <cellStyle name="Notas 9 26 7 4 2" xfId="24254" xr:uid="{00000000-0005-0000-0000-000042510000}"/>
    <cellStyle name="Notas 9 26 7 5" xfId="19468" xr:uid="{00000000-0005-0000-0000-000043510000}"/>
    <cellStyle name="Notas 9 26 8" xfId="4643" xr:uid="{00000000-0005-0000-0000-000044510000}"/>
    <cellStyle name="Notas 9 26 8 2" xfId="11025" xr:uid="{00000000-0005-0000-0000-000045510000}"/>
    <cellStyle name="Notas 9 26 8 2 2" xfId="26133" xr:uid="{00000000-0005-0000-0000-000046510000}"/>
    <cellStyle name="Notas 9 26 8 3" xfId="7803" xr:uid="{00000000-0005-0000-0000-000047510000}"/>
    <cellStyle name="Notas 9 26 8 3 2" xfId="22911" xr:uid="{00000000-0005-0000-0000-000048510000}"/>
    <cellStyle name="Notas 9 26 8 4" xfId="19751" xr:uid="{00000000-0005-0000-0000-000049510000}"/>
    <cellStyle name="Notas 9 26 9" xfId="8504" xr:uid="{00000000-0005-0000-0000-00004A510000}"/>
    <cellStyle name="Notas 9 26 9 2" xfId="23612" xr:uid="{00000000-0005-0000-0000-00004B510000}"/>
    <cellStyle name="Notas 9 3" xfId="1486" xr:uid="{00000000-0005-0000-0000-00004C510000}"/>
    <cellStyle name="Notas 9 4" xfId="1487" xr:uid="{00000000-0005-0000-0000-00004D510000}"/>
    <cellStyle name="Notas 9 5" xfId="1488" xr:uid="{00000000-0005-0000-0000-00004E510000}"/>
    <cellStyle name="Notas 9 6" xfId="1489" xr:uid="{00000000-0005-0000-0000-00004F510000}"/>
    <cellStyle name="Notas 9 7" xfId="1490" xr:uid="{00000000-0005-0000-0000-000050510000}"/>
    <cellStyle name="Notas 9 8" xfId="1491" xr:uid="{00000000-0005-0000-0000-000051510000}"/>
    <cellStyle name="Notas 9 9" xfId="1492" xr:uid="{00000000-0005-0000-0000-000052510000}"/>
    <cellStyle name="Porcentaje" xfId="1495" builtinId="5"/>
    <cellStyle name="Porcentaje 2" xfId="1493" xr:uid="{00000000-0005-0000-0000-000054510000}"/>
    <cellStyle name="Porcentaje 2 2" xfId="32122" xr:uid="{00000000-0005-0000-0000-000055510000}"/>
    <cellStyle name="Porcentaje 2 3" xfId="32124" xr:uid="{00000000-0005-0000-0000-000056510000}"/>
    <cellStyle name="Porcentaje 3" xfId="1494" xr:uid="{00000000-0005-0000-0000-000057510000}"/>
    <cellStyle name="Porcentaje 4" xfId="32121" xr:uid="{00000000-0005-0000-0000-000058510000}"/>
    <cellStyle name="Porcentual 2" xfId="1496" xr:uid="{00000000-0005-0000-0000-000059510000}"/>
    <cellStyle name="Porcentual 2 2" xfId="1497" xr:uid="{00000000-0005-0000-0000-00005A510000}"/>
    <cellStyle name="Porcentual 2 3" xfId="1498" xr:uid="{00000000-0005-0000-0000-00005B510000}"/>
    <cellStyle name="Porcentual 2 4" xfId="1499" xr:uid="{00000000-0005-0000-0000-00005C510000}"/>
    <cellStyle name="Porcentual 3" xfId="1500" xr:uid="{00000000-0005-0000-0000-00005D510000}"/>
    <cellStyle name="Salida" xfId="1501" builtinId="21" customBuiltin="1"/>
    <cellStyle name="Salida 10" xfId="1502" xr:uid="{00000000-0005-0000-0000-00005F510000}"/>
    <cellStyle name="Salida 10 2" xfId="1928" xr:uid="{00000000-0005-0000-0000-000060510000}"/>
    <cellStyle name="Salida 10 2 10" xfId="8429" xr:uid="{00000000-0005-0000-0000-000061510000}"/>
    <cellStyle name="Salida 10 2 10 2" xfId="23537" xr:uid="{00000000-0005-0000-0000-000062510000}"/>
    <cellStyle name="Salida 10 2 11" xfId="15671" xr:uid="{00000000-0005-0000-0000-000063510000}"/>
    <cellStyle name="Salida 10 2 11 2" xfId="30779" xr:uid="{00000000-0005-0000-0000-000064510000}"/>
    <cellStyle name="Salida 10 2 12" xfId="7685" xr:uid="{00000000-0005-0000-0000-000065510000}"/>
    <cellStyle name="Salida 10 2 12 2" xfId="22793" xr:uid="{00000000-0005-0000-0000-000066510000}"/>
    <cellStyle name="Salida 10 2 13" xfId="17153" xr:uid="{00000000-0005-0000-0000-000067510000}"/>
    <cellStyle name="Salida 10 2 2" xfId="2488" xr:uid="{00000000-0005-0000-0000-000068510000}"/>
    <cellStyle name="Salida 10 2 2 2" xfId="5125" xr:uid="{00000000-0005-0000-0000-000069510000}"/>
    <cellStyle name="Salida 10 2 2 2 2" xfId="11489" xr:uid="{00000000-0005-0000-0000-00006A510000}"/>
    <cellStyle name="Salida 10 2 2 2 2 2" xfId="26597" xr:uid="{00000000-0005-0000-0000-00006B510000}"/>
    <cellStyle name="Salida 10 2 2 2 3" xfId="15095" xr:uid="{00000000-0005-0000-0000-00006C510000}"/>
    <cellStyle name="Salida 10 2 2 2 3 2" xfId="30203" xr:uid="{00000000-0005-0000-0000-00006D510000}"/>
    <cellStyle name="Salida 10 2 2 2 4" xfId="20233" xr:uid="{00000000-0005-0000-0000-00006E510000}"/>
    <cellStyle name="Salida 10 2 2 3" xfId="8955" xr:uid="{00000000-0005-0000-0000-00006F510000}"/>
    <cellStyle name="Salida 10 2 2 3 2" xfId="24063" xr:uid="{00000000-0005-0000-0000-000070510000}"/>
    <cellStyle name="Salida 10 2 3" xfId="2704" xr:uid="{00000000-0005-0000-0000-000071510000}"/>
    <cellStyle name="Salida 10 2 3 2" xfId="5341" xr:uid="{00000000-0005-0000-0000-000072510000}"/>
    <cellStyle name="Salida 10 2 3 2 2" xfId="11690" xr:uid="{00000000-0005-0000-0000-000073510000}"/>
    <cellStyle name="Salida 10 2 3 2 2 2" xfId="26798" xr:uid="{00000000-0005-0000-0000-000074510000}"/>
    <cellStyle name="Salida 10 2 3 2 3" xfId="15198" xr:uid="{00000000-0005-0000-0000-000075510000}"/>
    <cellStyle name="Salida 10 2 3 2 3 2" xfId="30306" xr:uid="{00000000-0005-0000-0000-000076510000}"/>
    <cellStyle name="Salida 10 2 3 2 4" xfId="20449" xr:uid="{00000000-0005-0000-0000-000077510000}"/>
    <cellStyle name="Salida 10 2 3 3" xfId="16305" xr:uid="{00000000-0005-0000-0000-000078510000}"/>
    <cellStyle name="Salida 10 2 3 3 2" xfId="31413" xr:uid="{00000000-0005-0000-0000-000079510000}"/>
    <cellStyle name="Salida 10 2 3 4" xfId="17812" xr:uid="{00000000-0005-0000-0000-00007A510000}"/>
    <cellStyle name="Salida 10 2 4" xfId="3007" xr:uid="{00000000-0005-0000-0000-00007B510000}"/>
    <cellStyle name="Salida 10 2 4 2" xfId="5644" xr:uid="{00000000-0005-0000-0000-00007C510000}"/>
    <cellStyle name="Salida 10 2 4 2 2" xfId="11955" xr:uid="{00000000-0005-0000-0000-00007D510000}"/>
    <cellStyle name="Salida 10 2 4 2 2 2" xfId="27063" xr:uid="{00000000-0005-0000-0000-00007E510000}"/>
    <cellStyle name="Salida 10 2 4 2 3" xfId="15536" xr:uid="{00000000-0005-0000-0000-00007F510000}"/>
    <cellStyle name="Salida 10 2 4 2 3 2" xfId="30644" xr:uid="{00000000-0005-0000-0000-000080510000}"/>
    <cellStyle name="Salida 10 2 4 2 4" xfId="20752" xr:uid="{00000000-0005-0000-0000-000081510000}"/>
    <cellStyle name="Salida 10 2 4 3" xfId="9389" xr:uid="{00000000-0005-0000-0000-000082510000}"/>
    <cellStyle name="Salida 10 2 4 3 2" xfId="24497" xr:uid="{00000000-0005-0000-0000-000083510000}"/>
    <cellStyle name="Salida 10 2 4 4" xfId="14148" xr:uid="{00000000-0005-0000-0000-000084510000}"/>
    <cellStyle name="Salida 10 2 4 4 2" xfId="29256" xr:uid="{00000000-0005-0000-0000-000085510000}"/>
    <cellStyle name="Salida 10 2 4 5" xfId="18115" xr:uid="{00000000-0005-0000-0000-000086510000}"/>
    <cellStyle name="Salida 10 2 5" xfId="3333" xr:uid="{00000000-0005-0000-0000-000087510000}"/>
    <cellStyle name="Salida 10 2 5 2" xfId="5970" xr:uid="{00000000-0005-0000-0000-000088510000}"/>
    <cellStyle name="Salida 10 2 5 2 2" xfId="12281" xr:uid="{00000000-0005-0000-0000-000089510000}"/>
    <cellStyle name="Salida 10 2 5 2 2 2" xfId="27389" xr:uid="{00000000-0005-0000-0000-00008A510000}"/>
    <cellStyle name="Salida 10 2 5 2 3" xfId="16074" xr:uid="{00000000-0005-0000-0000-00008B510000}"/>
    <cellStyle name="Salida 10 2 5 2 3 2" xfId="31182" xr:uid="{00000000-0005-0000-0000-00008C510000}"/>
    <cellStyle name="Salida 10 2 5 2 4" xfId="21078" xr:uid="{00000000-0005-0000-0000-00008D510000}"/>
    <cellStyle name="Salida 10 2 5 3" xfId="9715" xr:uid="{00000000-0005-0000-0000-00008E510000}"/>
    <cellStyle name="Salida 10 2 5 3 2" xfId="24823" xr:uid="{00000000-0005-0000-0000-00008F510000}"/>
    <cellStyle name="Salida 10 2 5 4" xfId="7700" xr:uid="{00000000-0005-0000-0000-000090510000}"/>
    <cellStyle name="Salida 10 2 5 4 2" xfId="22808" xr:uid="{00000000-0005-0000-0000-000091510000}"/>
    <cellStyle name="Salida 10 2 5 5" xfId="18441" xr:uid="{00000000-0005-0000-0000-000092510000}"/>
    <cellStyle name="Salida 10 2 6" xfId="3639" xr:uid="{00000000-0005-0000-0000-000093510000}"/>
    <cellStyle name="Salida 10 2 6 2" xfId="6276" xr:uid="{00000000-0005-0000-0000-000094510000}"/>
    <cellStyle name="Salida 10 2 6 2 2" xfId="12587" xr:uid="{00000000-0005-0000-0000-000095510000}"/>
    <cellStyle name="Salida 10 2 6 2 2 2" xfId="27695" xr:uid="{00000000-0005-0000-0000-000096510000}"/>
    <cellStyle name="Salida 10 2 6 2 3" xfId="15170" xr:uid="{00000000-0005-0000-0000-000097510000}"/>
    <cellStyle name="Salida 10 2 6 2 3 2" xfId="30278" xr:uid="{00000000-0005-0000-0000-000098510000}"/>
    <cellStyle name="Salida 10 2 6 2 4" xfId="21384" xr:uid="{00000000-0005-0000-0000-000099510000}"/>
    <cellStyle name="Salida 10 2 6 3" xfId="10021" xr:uid="{00000000-0005-0000-0000-00009A510000}"/>
    <cellStyle name="Salida 10 2 6 3 2" xfId="25129" xr:uid="{00000000-0005-0000-0000-00009B510000}"/>
    <cellStyle name="Salida 10 2 6 4" xfId="14279" xr:uid="{00000000-0005-0000-0000-00009C510000}"/>
    <cellStyle name="Salida 10 2 6 4 2" xfId="29387" xr:uid="{00000000-0005-0000-0000-00009D510000}"/>
    <cellStyle name="Salida 10 2 6 5" xfId="18747" xr:uid="{00000000-0005-0000-0000-00009E510000}"/>
    <cellStyle name="Salida 10 2 7" xfId="4000" xr:uid="{00000000-0005-0000-0000-00009F510000}"/>
    <cellStyle name="Salida 10 2 7 2" xfId="6637" xr:uid="{00000000-0005-0000-0000-0000A0510000}"/>
    <cellStyle name="Salida 10 2 7 2 2" xfId="12948" xr:uid="{00000000-0005-0000-0000-0000A1510000}"/>
    <cellStyle name="Salida 10 2 7 2 2 2" xfId="28056" xr:uid="{00000000-0005-0000-0000-0000A2510000}"/>
    <cellStyle name="Salida 10 2 7 2 3" xfId="16638" xr:uid="{00000000-0005-0000-0000-0000A3510000}"/>
    <cellStyle name="Salida 10 2 7 2 3 2" xfId="31746" xr:uid="{00000000-0005-0000-0000-0000A4510000}"/>
    <cellStyle name="Salida 10 2 7 2 4" xfId="21745" xr:uid="{00000000-0005-0000-0000-0000A5510000}"/>
    <cellStyle name="Salida 10 2 7 3" xfId="10382" xr:uid="{00000000-0005-0000-0000-0000A6510000}"/>
    <cellStyle name="Salida 10 2 7 3 2" xfId="25490" xr:uid="{00000000-0005-0000-0000-0000A7510000}"/>
    <cellStyle name="Salida 10 2 7 4" xfId="14106" xr:uid="{00000000-0005-0000-0000-0000A8510000}"/>
    <cellStyle name="Salida 10 2 7 4 2" xfId="29214" xr:uid="{00000000-0005-0000-0000-0000A9510000}"/>
    <cellStyle name="Salida 10 2 7 5" xfId="19108" xr:uid="{00000000-0005-0000-0000-0000AA510000}"/>
    <cellStyle name="Salida 10 2 8" xfId="4313" xr:uid="{00000000-0005-0000-0000-0000AB510000}"/>
    <cellStyle name="Salida 10 2 8 2" xfId="6950" xr:uid="{00000000-0005-0000-0000-0000AC510000}"/>
    <cellStyle name="Salida 10 2 8 2 2" xfId="13261" xr:uid="{00000000-0005-0000-0000-0000AD510000}"/>
    <cellStyle name="Salida 10 2 8 2 2 2" xfId="28369" xr:uid="{00000000-0005-0000-0000-0000AE510000}"/>
    <cellStyle name="Salida 10 2 8 2 3" xfId="16925" xr:uid="{00000000-0005-0000-0000-0000AF510000}"/>
    <cellStyle name="Salida 10 2 8 2 3 2" xfId="32033" xr:uid="{00000000-0005-0000-0000-0000B0510000}"/>
    <cellStyle name="Salida 10 2 8 2 4" xfId="22058" xr:uid="{00000000-0005-0000-0000-0000B1510000}"/>
    <cellStyle name="Salida 10 2 8 3" xfId="10695" xr:uid="{00000000-0005-0000-0000-0000B2510000}"/>
    <cellStyle name="Salida 10 2 8 3 2" xfId="25803" xr:uid="{00000000-0005-0000-0000-0000B3510000}"/>
    <cellStyle name="Salida 10 2 8 4" xfId="14440" xr:uid="{00000000-0005-0000-0000-0000B4510000}"/>
    <cellStyle name="Salida 10 2 8 4 2" xfId="29548" xr:uid="{00000000-0005-0000-0000-0000B5510000}"/>
    <cellStyle name="Salida 10 2 8 5" xfId="19421" xr:uid="{00000000-0005-0000-0000-0000B6510000}"/>
    <cellStyle name="Salida 10 2 9" xfId="4565" xr:uid="{00000000-0005-0000-0000-0000B7510000}"/>
    <cellStyle name="Salida 10 2 9 2" xfId="10947" xr:uid="{00000000-0005-0000-0000-0000B8510000}"/>
    <cellStyle name="Salida 10 2 9 2 2" xfId="26055" xr:uid="{00000000-0005-0000-0000-0000B9510000}"/>
    <cellStyle name="Salida 10 2 9 3" xfId="16469" xr:uid="{00000000-0005-0000-0000-0000BA510000}"/>
    <cellStyle name="Salida 10 2 9 3 2" xfId="31577" xr:uid="{00000000-0005-0000-0000-0000BB510000}"/>
    <cellStyle name="Salida 10 2 9 4" xfId="19673" xr:uid="{00000000-0005-0000-0000-0000BC510000}"/>
    <cellStyle name="Salida 10 3" xfId="1805" xr:uid="{00000000-0005-0000-0000-0000BD510000}"/>
    <cellStyle name="Salida 10 3 10" xfId="8306" xr:uid="{00000000-0005-0000-0000-0000BE510000}"/>
    <cellStyle name="Salida 10 3 10 2" xfId="23414" xr:uid="{00000000-0005-0000-0000-0000BF510000}"/>
    <cellStyle name="Salida 10 3 11" xfId="14623" xr:uid="{00000000-0005-0000-0000-0000C0510000}"/>
    <cellStyle name="Salida 10 3 11 2" xfId="29731" xr:uid="{00000000-0005-0000-0000-0000C1510000}"/>
    <cellStyle name="Salida 10 3 12" xfId="15744" xr:uid="{00000000-0005-0000-0000-0000C2510000}"/>
    <cellStyle name="Salida 10 3 12 2" xfId="30852" xr:uid="{00000000-0005-0000-0000-0000C3510000}"/>
    <cellStyle name="Salida 10 3 13" xfId="17030" xr:uid="{00000000-0005-0000-0000-0000C4510000}"/>
    <cellStyle name="Salida 10 3 2" xfId="2365" xr:uid="{00000000-0005-0000-0000-0000C5510000}"/>
    <cellStyle name="Salida 10 3 2 2" xfId="5002" xr:uid="{00000000-0005-0000-0000-0000C6510000}"/>
    <cellStyle name="Salida 10 3 2 2 2" xfId="11366" xr:uid="{00000000-0005-0000-0000-0000C7510000}"/>
    <cellStyle name="Salida 10 3 2 2 2 2" xfId="26474" xr:uid="{00000000-0005-0000-0000-0000C8510000}"/>
    <cellStyle name="Salida 10 3 2 2 3" xfId="8151" xr:uid="{00000000-0005-0000-0000-0000C9510000}"/>
    <cellStyle name="Salida 10 3 2 2 3 2" xfId="23259" xr:uid="{00000000-0005-0000-0000-0000CA510000}"/>
    <cellStyle name="Salida 10 3 2 2 4" xfId="20110" xr:uid="{00000000-0005-0000-0000-0000CB510000}"/>
    <cellStyle name="Salida 10 3 2 3" xfId="8832" xr:uid="{00000000-0005-0000-0000-0000CC510000}"/>
    <cellStyle name="Salida 10 3 2 3 2" xfId="23940" xr:uid="{00000000-0005-0000-0000-0000CD510000}"/>
    <cellStyle name="Salida 10 3 3" xfId="2254" xr:uid="{00000000-0005-0000-0000-0000CE510000}"/>
    <cellStyle name="Salida 10 3 3 2" xfId="4891" xr:uid="{00000000-0005-0000-0000-0000CF510000}"/>
    <cellStyle name="Salida 10 3 3 2 2" xfId="11255" xr:uid="{00000000-0005-0000-0000-0000D0510000}"/>
    <cellStyle name="Salida 10 3 3 2 2 2" xfId="26363" xr:uid="{00000000-0005-0000-0000-0000D1510000}"/>
    <cellStyle name="Salida 10 3 3 2 3" xfId="7490" xr:uid="{00000000-0005-0000-0000-0000D2510000}"/>
    <cellStyle name="Salida 10 3 3 2 3 2" xfId="22598" xr:uid="{00000000-0005-0000-0000-0000D3510000}"/>
    <cellStyle name="Salida 10 3 3 2 4" xfId="19999" xr:uid="{00000000-0005-0000-0000-0000D4510000}"/>
    <cellStyle name="Salida 10 3 3 3" xfId="13439" xr:uid="{00000000-0005-0000-0000-0000D5510000}"/>
    <cellStyle name="Salida 10 3 3 3 2" xfId="28547" xr:uid="{00000000-0005-0000-0000-0000D6510000}"/>
    <cellStyle name="Salida 10 3 3 4" xfId="17479" xr:uid="{00000000-0005-0000-0000-0000D7510000}"/>
    <cellStyle name="Salida 10 3 4" xfId="2644" xr:uid="{00000000-0005-0000-0000-0000D8510000}"/>
    <cellStyle name="Salida 10 3 4 2" xfId="5281" xr:uid="{00000000-0005-0000-0000-0000D9510000}"/>
    <cellStyle name="Salida 10 3 4 2 2" xfId="11645" xr:uid="{00000000-0005-0000-0000-0000DA510000}"/>
    <cellStyle name="Salida 10 3 4 2 2 2" xfId="26753" xr:uid="{00000000-0005-0000-0000-0000DB510000}"/>
    <cellStyle name="Salida 10 3 4 2 3" xfId="15491" xr:uid="{00000000-0005-0000-0000-0000DC510000}"/>
    <cellStyle name="Salida 10 3 4 2 3 2" xfId="30599" xr:uid="{00000000-0005-0000-0000-0000DD510000}"/>
    <cellStyle name="Salida 10 3 4 2 4" xfId="20389" xr:uid="{00000000-0005-0000-0000-0000DE510000}"/>
    <cellStyle name="Salida 10 3 4 3" xfId="9111" xr:uid="{00000000-0005-0000-0000-0000DF510000}"/>
    <cellStyle name="Salida 10 3 4 3 2" xfId="24219" xr:uid="{00000000-0005-0000-0000-0000E0510000}"/>
    <cellStyle name="Salida 10 3 4 4" xfId="16296" xr:uid="{00000000-0005-0000-0000-0000E1510000}"/>
    <cellStyle name="Salida 10 3 4 4 2" xfId="31404" xr:uid="{00000000-0005-0000-0000-0000E2510000}"/>
    <cellStyle name="Salida 10 3 4 5" xfId="17752" xr:uid="{00000000-0005-0000-0000-0000E3510000}"/>
    <cellStyle name="Salida 10 3 5" xfId="3226" xr:uid="{00000000-0005-0000-0000-0000E4510000}"/>
    <cellStyle name="Salida 10 3 5 2" xfId="5863" xr:uid="{00000000-0005-0000-0000-0000E5510000}"/>
    <cellStyle name="Salida 10 3 5 2 2" xfId="12174" xr:uid="{00000000-0005-0000-0000-0000E6510000}"/>
    <cellStyle name="Salida 10 3 5 2 2 2" xfId="27282" xr:uid="{00000000-0005-0000-0000-0000E7510000}"/>
    <cellStyle name="Salida 10 3 5 2 3" xfId="7770" xr:uid="{00000000-0005-0000-0000-0000E8510000}"/>
    <cellStyle name="Salida 10 3 5 2 3 2" xfId="22878" xr:uid="{00000000-0005-0000-0000-0000E9510000}"/>
    <cellStyle name="Salida 10 3 5 2 4" xfId="20971" xr:uid="{00000000-0005-0000-0000-0000EA510000}"/>
    <cellStyle name="Salida 10 3 5 3" xfId="9608" xr:uid="{00000000-0005-0000-0000-0000EB510000}"/>
    <cellStyle name="Salida 10 3 5 3 2" xfId="24716" xr:uid="{00000000-0005-0000-0000-0000EC510000}"/>
    <cellStyle name="Salida 10 3 5 4" xfId="15214" xr:uid="{00000000-0005-0000-0000-0000ED510000}"/>
    <cellStyle name="Salida 10 3 5 4 2" xfId="30322" xr:uid="{00000000-0005-0000-0000-0000EE510000}"/>
    <cellStyle name="Salida 10 3 5 5" xfId="18334" xr:uid="{00000000-0005-0000-0000-0000EF510000}"/>
    <cellStyle name="Salida 10 3 6" xfId="2308" xr:uid="{00000000-0005-0000-0000-0000F0510000}"/>
    <cellStyle name="Salida 10 3 6 2" xfId="4945" xr:uid="{00000000-0005-0000-0000-0000F1510000}"/>
    <cellStyle name="Salida 10 3 6 2 2" xfId="11309" xr:uid="{00000000-0005-0000-0000-0000F2510000}"/>
    <cellStyle name="Salida 10 3 6 2 2 2" xfId="26417" xr:uid="{00000000-0005-0000-0000-0000F3510000}"/>
    <cellStyle name="Salida 10 3 6 2 3" xfId="15140" xr:uid="{00000000-0005-0000-0000-0000F4510000}"/>
    <cellStyle name="Salida 10 3 6 2 3 2" xfId="30248" xr:uid="{00000000-0005-0000-0000-0000F5510000}"/>
    <cellStyle name="Salida 10 3 6 2 4" xfId="20053" xr:uid="{00000000-0005-0000-0000-0000F6510000}"/>
    <cellStyle name="Salida 10 3 6 3" xfId="8775" xr:uid="{00000000-0005-0000-0000-0000F7510000}"/>
    <cellStyle name="Salida 10 3 6 3 2" xfId="23883" xr:uid="{00000000-0005-0000-0000-0000F8510000}"/>
    <cellStyle name="Salida 10 3 6 4" xfId="9280" xr:uid="{00000000-0005-0000-0000-0000F9510000}"/>
    <cellStyle name="Salida 10 3 6 4 2" xfId="24388" xr:uid="{00000000-0005-0000-0000-0000FA510000}"/>
    <cellStyle name="Salida 10 3 6 5" xfId="17533" xr:uid="{00000000-0005-0000-0000-0000FB510000}"/>
    <cellStyle name="Salida 10 3 7" xfId="3877" xr:uid="{00000000-0005-0000-0000-0000FC510000}"/>
    <cellStyle name="Salida 10 3 7 2" xfId="6514" xr:uid="{00000000-0005-0000-0000-0000FD510000}"/>
    <cellStyle name="Salida 10 3 7 2 2" xfId="12825" xr:uid="{00000000-0005-0000-0000-0000FE510000}"/>
    <cellStyle name="Salida 10 3 7 2 2 2" xfId="27933" xr:uid="{00000000-0005-0000-0000-0000FF510000}"/>
    <cellStyle name="Salida 10 3 7 2 3" xfId="15244" xr:uid="{00000000-0005-0000-0000-000000520000}"/>
    <cellStyle name="Salida 10 3 7 2 3 2" xfId="30352" xr:uid="{00000000-0005-0000-0000-000001520000}"/>
    <cellStyle name="Salida 10 3 7 2 4" xfId="21622" xr:uid="{00000000-0005-0000-0000-000002520000}"/>
    <cellStyle name="Salida 10 3 7 3" xfId="10259" xr:uid="{00000000-0005-0000-0000-000003520000}"/>
    <cellStyle name="Salida 10 3 7 3 2" xfId="25367" xr:uid="{00000000-0005-0000-0000-000004520000}"/>
    <cellStyle name="Salida 10 3 7 4" xfId="8045" xr:uid="{00000000-0005-0000-0000-000005520000}"/>
    <cellStyle name="Salida 10 3 7 4 2" xfId="23153" xr:uid="{00000000-0005-0000-0000-000006520000}"/>
    <cellStyle name="Salida 10 3 7 5" xfId="18985" xr:uid="{00000000-0005-0000-0000-000007520000}"/>
    <cellStyle name="Salida 10 3 8" xfId="4259" xr:uid="{00000000-0005-0000-0000-000008520000}"/>
    <cellStyle name="Salida 10 3 8 2" xfId="6896" xr:uid="{00000000-0005-0000-0000-000009520000}"/>
    <cellStyle name="Salida 10 3 8 2 2" xfId="13207" xr:uid="{00000000-0005-0000-0000-00000A520000}"/>
    <cellStyle name="Salida 10 3 8 2 2 2" xfId="28315" xr:uid="{00000000-0005-0000-0000-00000B520000}"/>
    <cellStyle name="Salida 10 3 8 2 3" xfId="16871" xr:uid="{00000000-0005-0000-0000-00000C520000}"/>
    <cellStyle name="Salida 10 3 8 2 3 2" xfId="31979" xr:uid="{00000000-0005-0000-0000-00000D520000}"/>
    <cellStyle name="Salida 10 3 8 2 4" xfId="22004" xr:uid="{00000000-0005-0000-0000-00000E520000}"/>
    <cellStyle name="Salida 10 3 8 3" xfId="10641" xr:uid="{00000000-0005-0000-0000-00000F520000}"/>
    <cellStyle name="Salida 10 3 8 3 2" xfId="25749" xr:uid="{00000000-0005-0000-0000-000010520000}"/>
    <cellStyle name="Salida 10 3 8 4" xfId="14230" xr:uid="{00000000-0005-0000-0000-000011520000}"/>
    <cellStyle name="Salida 10 3 8 4 2" xfId="29338" xr:uid="{00000000-0005-0000-0000-000012520000}"/>
    <cellStyle name="Salida 10 3 8 5" xfId="19367" xr:uid="{00000000-0005-0000-0000-000013520000}"/>
    <cellStyle name="Salida 10 3 9" xfId="4442" xr:uid="{00000000-0005-0000-0000-000014520000}"/>
    <cellStyle name="Salida 10 3 9 2" xfId="10824" xr:uid="{00000000-0005-0000-0000-000015520000}"/>
    <cellStyle name="Salida 10 3 9 2 2" xfId="25932" xr:uid="{00000000-0005-0000-0000-000016520000}"/>
    <cellStyle name="Salida 10 3 9 3" xfId="14831" xr:uid="{00000000-0005-0000-0000-000017520000}"/>
    <cellStyle name="Salida 10 3 9 3 2" xfId="29939" xr:uid="{00000000-0005-0000-0000-000018520000}"/>
    <cellStyle name="Salida 10 3 9 4" xfId="19550" xr:uid="{00000000-0005-0000-0000-000019520000}"/>
    <cellStyle name="Salida 10 4" xfId="2119" xr:uid="{00000000-0005-0000-0000-00001A520000}"/>
    <cellStyle name="Salida 10 4 10" xfId="13603" xr:uid="{00000000-0005-0000-0000-00001B520000}"/>
    <cellStyle name="Salida 10 4 10 2" xfId="28711" xr:uid="{00000000-0005-0000-0000-00001C520000}"/>
    <cellStyle name="Salida 10 4 11" xfId="8030" xr:uid="{00000000-0005-0000-0000-00001D520000}"/>
    <cellStyle name="Salida 10 4 11 2" xfId="23138" xr:uid="{00000000-0005-0000-0000-00001E520000}"/>
    <cellStyle name="Salida 10 4 12" xfId="17344" xr:uid="{00000000-0005-0000-0000-00001F520000}"/>
    <cellStyle name="Salida 10 4 2" xfId="2609" xr:uid="{00000000-0005-0000-0000-000020520000}"/>
    <cellStyle name="Salida 10 4 2 2" xfId="5246" xr:uid="{00000000-0005-0000-0000-000021520000}"/>
    <cellStyle name="Salida 10 4 2 2 2" xfId="11610" xr:uid="{00000000-0005-0000-0000-000022520000}"/>
    <cellStyle name="Salida 10 4 2 2 2 2" xfId="26718" xr:uid="{00000000-0005-0000-0000-000023520000}"/>
    <cellStyle name="Salida 10 4 2 2 3" xfId="14602" xr:uid="{00000000-0005-0000-0000-000024520000}"/>
    <cellStyle name="Salida 10 4 2 2 3 2" xfId="29710" xr:uid="{00000000-0005-0000-0000-000025520000}"/>
    <cellStyle name="Salida 10 4 2 2 4" xfId="20354" xr:uid="{00000000-0005-0000-0000-000026520000}"/>
    <cellStyle name="Salida 10 4 2 3" xfId="9076" xr:uid="{00000000-0005-0000-0000-000027520000}"/>
    <cellStyle name="Salida 10 4 2 3 2" xfId="24184" xr:uid="{00000000-0005-0000-0000-000028520000}"/>
    <cellStyle name="Salida 10 4 2 4" xfId="15975" xr:uid="{00000000-0005-0000-0000-000029520000}"/>
    <cellStyle name="Salida 10 4 2 4 2" xfId="31083" xr:uid="{00000000-0005-0000-0000-00002A520000}"/>
    <cellStyle name="Salida 10 4 2 5" xfId="13972" xr:uid="{00000000-0005-0000-0000-00002B520000}"/>
    <cellStyle name="Salida 10 4 2 5 2" xfId="29080" xr:uid="{00000000-0005-0000-0000-00002C520000}"/>
    <cellStyle name="Salida 10 4 2 6" xfId="17717" xr:uid="{00000000-0005-0000-0000-00002D520000}"/>
    <cellStyle name="Salida 10 4 3" xfId="2874" xr:uid="{00000000-0005-0000-0000-00002E520000}"/>
    <cellStyle name="Salida 10 4 3 2" xfId="5511" xr:uid="{00000000-0005-0000-0000-00002F520000}"/>
    <cellStyle name="Salida 10 4 3 2 2" xfId="11822" xr:uid="{00000000-0005-0000-0000-000030520000}"/>
    <cellStyle name="Salida 10 4 3 2 2 2" xfId="26930" xr:uid="{00000000-0005-0000-0000-000031520000}"/>
    <cellStyle name="Salida 10 4 3 2 3" xfId="7937" xr:uid="{00000000-0005-0000-0000-000032520000}"/>
    <cellStyle name="Salida 10 4 3 2 3 2" xfId="23045" xr:uid="{00000000-0005-0000-0000-000033520000}"/>
    <cellStyle name="Salida 10 4 3 2 4" xfId="20619" xr:uid="{00000000-0005-0000-0000-000034520000}"/>
    <cellStyle name="Salida 10 4 3 3" xfId="7223" xr:uid="{00000000-0005-0000-0000-000035520000}"/>
    <cellStyle name="Salida 10 4 3 3 2" xfId="22331" xr:uid="{00000000-0005-0000-0000-000036520000}"/>
    <cellStyle name="Salida 10 4 3 4" xfId="17982" xr:uid="{00000000-0005-0000-0000-000037520000}"/>
    <cellStyle name="Salida 10 4 4" xfId="3177" xr:uid="{00000000-0005-0000-0000-000038520000}"/>
    <cellStyle name="Salida 10 4 4 2" xfId="5814" xr:uid="{00000000-0005-0000-0000-000039520000}"/>
    <cellStyle name="Salida 10 4 4 2 2" xfId="12125" xr:uid="{00000000-0005-0000-0000-00003A520000}"/>
    <cellStyle name="Salida 10 4 4 2 2 2" xfId="27233" xr:uid="{00000000-0005-0000-0000-00003B520000}"/>
    <cellStyle name="Salida 10 4 4 2 3" xfId="16107" xr:uid="{00000000-0005-0000-0000-00003C520000}"/>
    <cellStyle name="Salida 10 4 4 2 3 2" xfId="31215" xr:uid="{00000000-0005-0000-0000-00003D520000}"/>
    <cellStyle name="Salida 10 4 4 2 4" xfId="20922" xr:uid="{00000000-0005-0000-0000-00003E520000}"/>
    <cellStyle name="Salida 10 4 4 3" xfId="9559" xr:uid="{00000000-0005-0000-0000-00003F520000}"/>
    <cellStyle name="Salida 10 4 4 3 2" xfId="24667" xr:uid="{00000000-0005-0000-0000-000040520000}"/>
    <cellStyle name="Salida 10 4 4 4" xfId="16486" xr:uid="{00000000-0005-0000-0000-000041520000}"/>
    <cellStyle name="Salida 10 4 4 4 2" xfId="31594" xr:uid="{00000000-0005-0000-0000-000042520000}"/>
    <cellStyle name="Salida 10 4 4 5" xfId="18285" xr:uid="{00000000-0005-0000-0000-000043520000}"/>
    <cellStyle name="Salida 10 4 5" xfId="3503" xr:uid="{00000000-0005-0000-0000-000044520000}"/>
    <cellStyle name="Salida 10 4 5 2" xfId="6140" xr:uid="{00000000-0005-0000-0000-000045520000}"/>
    <cellStyle name="Salida 10 4 5 2 2" xfId="12451" xr:uid="{00000000-0005-0000-0000-000046520000}"/>
    <cellStyle name="Salida 10 4 5 2 2 2" xfId="27559" xr:uid="{00000000-0005-0000-0000-000047520000}"/>
    <cellStyle name="Salida 10 4 5 2 3" xfId="14316" xr:uid="{00000000-0005-0000-0000-000048520000}"/>
    <cellStyle name="Salida 10 4 5 2 3 2" xfId="29424" xr:uid="{00000000-0005-0000-0000-000049520000}"/>
    <cellStyle name="Salida 10 4 5 2 4" xfId="21248" xr:uid="{00000000-0005-0000-0000-00004A520000}"/>
    <cellStyle name="Salida 10 4 5 3" xfId="9885" xr:uid="{00000000-0005-0000-0000-00004B520000}"/>
    <cellStyle name="Salida 10 4 5 3 2" xfId="24993" xr:uid="{00000000-0005-0000-0000-00004C520000}"/>
    <cellStyle name="Salida 10 4 5 4" xfId="14974" xr:uid="{00000000-0005-0000-0000-00004D520000}"/>
    <cellStyle name="Salida 10 4 5 4 2" xfId="30082" xr:uid="{00000000-0005-0000-0000-00004E520000}"/>
    <cellStyle name="Salida 10 4 5 5" xfId="18611" xr:uid="{00000000-0005-0000-0000-00004F520000}"/>
    <cellStyle name="Salida 10 4 6" xfId="3809" xr:uid="{00000000-0005-0000-0000-000050520000}"/>
    <cellStyle name="Salida 10 4 6 2" xfId="6446" xr:uid="{00000000-0005-0000-0000-000051520000}"/>
    <cellStyle name="Salida 10 4 6 2 2" xfId="12757" xr:uid="{00000000-0005-0000-0000-000052520000}"/>
    <cellStyle name="Salida 10 4 6 2 2 2" xfId="27865" xr:uid="{00000000-0005-0000-0000-000053520000}"/>
    <cellStyle name="Salida 10 4 6 2 3" xfId="15616" xr:uid="{00000000-0005-0000-0000-000054520000}"/>
    <cellStyle name="Salida 10 4 6 2 3 2" xfId="30724" xr:uid="{00000000-0005-0000-0000-000055520000}"/>
    <cellStyle name="Salida 10 4 6 2 4" xfId="21554" xr:uid="{00000000-0005-0000-0000-000056520000}"/>
    <cellStyle name="Salida 10 4 6 3" xfId="10191" xr:uid="{00000000-0005-0000-0000-000057520000}"/>
    <cellStyle name="Salida 10 4 6 3 2" xfId="25299" xr:uid="{00000000-0005-0000-0000-000058520000}"/>
    <cellStyle name="Salida 10 4 6 4" xfId="15343" xr:uid="{00000000-0005-0000-0000-000059520000}"/>
    <cellStyle name="Salida 10 4 6 4 2" xfId="30451" xr:uid="{00000000-0005-0000-0000-00005A520000}"/>
    <cellStyle name="Salida 10 4 6 5" xfId="18917" xr:uid="{00000000-0005-0000-0000-00005B520000}"/>
    <cellStyle name="Salida 10 4 7" xfId="4191" xr:uid="{00000000-0005-0000-0000-00005C520000}"/>
    <cellStyle name="Salida 10 4 7 2" xfId="6828" xr:uid="{00000000-0005-0000-0000-00005D520000}"/>
    <cellStyle name="Salida 10 4 7 2 2" xfId="13139" xr:uid="{00000000-0005-0000-0000-00005E520000}"/>
    <cellStyle name="Salida 10 4 7 2 2 2" xfId="28247" xr:uid="{00000000-0005-0000-0000-00005F520000}"/>
    <cellStyle name="Salida 10 4 7 2 3" xfId="16808" xr:uid="{00000000-0005-0000-0000-000060520000}"/>
    <cellStyle name="Salida 10 4 7 2 3 2" xfId="31916" xr:uid="{00000000-0005-0000-0000-000061520000}"/>
    <cellStyle name="Salida 10 4 7 2 4" xfId="21936" xr:uid="{00000000-0005-0000-0000-000062520000}"/>
    <cellStyle name="Salida 10 4 7 3" xfId="10573" xr:uid="{00000000-0005-0000-0000-000063520000}"/>
    <cellStyle name="Salida 10 4 7 3 2" xfId="25681" xr:uid="{00000000-0005-0000-0000-000064520000}"/>
    <cellStyle name="Salida 10 4 7 4" xfId="14840" xr:uid="{00000000-0005-0000-0000-000065520000}"/>
    <cellStyle name="Salida 10 4 7 4 2" xfId="29948" xr:uid="{00000000-0005-0000-0000-000066520000}"/>
    <cellStyle name="Salida 10 4 7 5" xfId="19299" xr:uid="{00000000-0005-0000-0000-000067520000}"/>
    <cellStyle name="Salida 10 4 8" xfId="4756" xr:uid="{00000000-0005-0000-0000-000068520000}"/>
    <cellStyle name="Salida 10 4 8 2" xfId="11138" xr:uid="{00000000-0005-0000-0000-000069520000}"/>
    <cellStyle name="Salida 10 4 8 2 2" xfId="26246" xr:uid="{00000000-0005-0000-0000-00006A520000}"/>
    <cellStyle name="Salida 10 4 8 3" xfId="15032" xr:uid="{00000000-0005-0000-0000-00006B520000}"/>
    <cellStyle name="Salida 10 4 8 3 2" xfId="30140" xr:uid="{00000000-0005-0000-0000-00006C520000}"/>
    <cellStyle name="Salida 10 4 8 4" xfId="19864" xr:uid="{00000000-0005-0000-0000-00006D520000}"/>
    <cellStyle name="Salida 10 4 9" xfId="8617" xr:uid="{00000000-0005-0000-0000-00006E520000}"/>
    <cellStyle name="Salida 10 4 9 2" xfId="23725" xr:uid="{00000000-0005-0000-0000-00006F520000}"/>
    <cellStyle name="Salida 10 5" xfId="2005" xr:uid="{00000000-0005-0000-0000-000070520000}"/>
    <cellStyle name="Salida 10 5 10" xfId="14162" xr:uid="{00000000-0005-0000-0000-000071520000}"/>
    <cellStyle name="Salida 10 5 10 2" xfId="29270" xr:uid="{00000000-0005-0000-0000-000072520000}"/>
    <cellStyle name="Salida 10 5 11" xfId="17230" xr:uid="{00000000-0005-0000-0000-000073520000}"/>
    <cellStyle name="Salida 10 5 2" xfId="2767" xr:uid="{00000000-0005-0000-0000-000074520000}"/>
    <cellStyle name="Salida 10 5 2 2" xfId="5404" xr:uid="{00000000-0005-0000-0000-000075520000}"/>
    <cellStyle name="Salida 10 5 2 2 2" xfId="11753" xr:uid="{00000000-0005-0000-0000-000076520000}"/>
    <cellStyle name="Salida 10 5 2 2 2 2" xfId="26861" xr:uid="{00000000-0005-0000-0000-000077520000}"/>
    <cellStyle name="Salida 10 5 2 2 3" xfId="13704" xr:uid="{00000000-0005-0000-0000-000078520000}"/>
    <cellStyle name="Salida 10 5 2 2 3 2" xfId="28812" xr:uid="{00000000-0005-0000-0000-000079520000}"/>
    <cellStyle name="Salida 10 5 2 2 4" xfId="20512" xr:uid="{00000000-0005-0000-0000-00007A520000}"/>
    <cellStyle name="Salida 10 5 2 3" xfId="15853" xr:uid="{00000000-0005-0000-0000-00007B520000}"/>
    <cellStyle name="Salida 10 5 2 3 2" xfId="30961" xr:uid="{00000000-0005-0000-0000-00007C520000}"/>
    <cellStyle name="Salida 10 5 2 4" xfId="17875" xr:uid="{00000000-0005-0000-0000-00007D520000}"/>
    <cellStyle name="Salida 10 5 3" xfId="3070" xr:uid="{00000000-0005-0000-0000-00007E520000}"/>
    <cellStyle name="Salida 10 5 3 2" xfId="5707" xr:uid="{00000000-0005-0000-0000-00007F520000}"/>
    <cellStyle name="Salida 10 5 3 2 2" xfId="12018" xr:uid="{00000000-0005-0000-0000-000080520000}"/>
    <cellStyle name="Salida 10 5 3 2 2 2" xfId="27126" xr:uid="{00000000-0005-0000-0000-000081520000}"/>
    <cellStyle name="Salida 10 5 3 2 3" xfId="7333" xr:uid="{00000000-0005-0000-0000-000082520000}"/>
    <cellStyle name="Salida 10 5 3 2 3 2" xfId="22441" xr:uid="{00000000-0005-0000-0000-000083520000}"/>
    <cellStyle name="Salida 10 5 3 2 4" xfId="20815" xr:uid="{00000000-0005-0000-0000-000084520000}"/>
    <cellStyle name="Salida 10 5 3 3" xfId="9452" xr:uid="{00000000-0005-0000-0000-000085520000}"/>
    <cellStyle name="Salida 10 5 3 3 2" xfId="24560" xr:uid="{00000000-0005-0000-0000-000086520000}"/>
    <cellStyle name="Salida 10 5 3 4" xfId="7268" xr:uid="{00000000-0005-0000-0000-000087520000}"/>
    <cellStyle name="Salida 10 5 3 4 2" xfId="22376" xr:uid="{00000000-0005-0000-0000-000088520000}"/>
    <cellStyle name="Salida 10 5 3 5" xfId="18178" xr:uid="{00000000-0005-0000-0000-000089520000}"/>
    <cellStyle name="Salida 10 5 4" xfId="3396" xr:uid="{00000000-0005-0000-0000-00008A520000}"/>
    <cellStyle name="Salida 10 5 4 2" xfId="6033" xr:uid="{00000000-0005-0000-0000-00008B520000}"/>
    <cellStyle name="Salida 10 5 4 2 2" xfId="12344" xr:uid="{00000000-0005-0000-0000-00008C520000}"/>
    <cellStyle name="Salida 10 5 4 2 2 2" xfId="27452" xr:uid="{00000000-0005-0000-0000-00008D520000}"/>
    <cellStyle name="Salida 10 5 4 2 3" xfId="7585" xr:uid="{00000000-0005-0000-0000-00008E520000}"/>
    <cellStyle name="Salida 10 5 4 2 3 2" xfId="22693" xr:uid="{00000000-0005-0000-0000-00008F520000}"/>
    <cellStyle name="Salida 10 5 4 2 4" xfId="21141" xr:uid="{00000000-0005-0000-0000-000090520000}"/>
    <cellStyle name="Salida 10 5 4 3" xfId="9778" xr:uid="{00000000-0005-0000-0000-000091520000}"/>
    <cellStyle name="Salida 10 5 4 3 2" xfId="24886" xr:uid="{00000000-0005-0000-0000-000092520000}"/>
    <cellStyle name="Salida 10 5 4 4" xfId="15711" xr:uid="{00000000-0005-0000-0000-000093520000}"/>
    <cellStyle name="Salida 10 5 4 4 2" xfId="30819" xr:uid="{00000000-0005-0000-0000-000094520000}"/>
    <cellStyle name="Salida 10 5 4 5" xfId="18504" xr:uid="{00000000-0005-0000-0000-000095520000}"/>
    <cellStyle name="Salida 10 5 5" xfId="3702" xr:uid="{00000000-0005-0000-0000-000096520000}"/>
    <cellStyle name="Salida 10 5 5 2" xfId="6339" xr:uid="{00000000-0005-0000-0000-000097520000}"/>
    <cellStyle name="Salida 10 5 5 2 2" xfId="12650" xr:uid="{00000000-0005-0000-0000-000098520000}"/>
    <cellStyle name="Salida 10 5 5 2 2 2" xfId="27758" xr:uid="{00000000-0005-0000-0000-000099520000}"/>
    <cellStyle name="Salida 10 5 5 2 3" xfId="14265" xr:uid="{00000000-0005-0000-0000-00009A520000}"/>
    <cellStyle name="Salida 10 5 5 2 3 2" xfId="29373" xr:uid="{00000000-0005-0000-0000-00009B520000}"/>
    <cellStyle name="Salida 10 5 5 2 4" xfId="21447" xr:uid="{00000000-0005-0000-0000-00009C520000}"/>
    <cellStyle name="Salida 10 5 5 3" xfId="10084" xr:uid="{00000000-0005-0000-0000-00009D520000}"/>
    <cellStyle name="Salida 10 5 5 3 2" xfId="25192" xr:uid="{00000000-0005-0000-0000-00009E520000}"/>
    <cellStyle name="Salida 10 5 5 4" xfId="13886" xr:uid="{00000000-0005-0000-0000-00009F520000}"/>
    <cellStyle name="Salida 10 5 5 4 2" xfId="28994" xr:uid="{00000000-0005-0000-0000-0000A0520000}"/>
    <cellStyle name="Salida 10 5 5 5" xfId="18810" xr:uid="{00000000-0005-0000-0000-0000A1520000}"/>
    <cellStyle name="Salida 10 5 6" xfId="4077" xr:uid="{00000000-0005-0000-0000-0000A2520000}"/>
    <cellStyle name="Salida 10 5 6 2" xfId="6714" xr:uid="{00000000-0005-0000-0000-0000A3520000}"/>
    <cellStyle name="Salida 10 5 6 2 2" xfId="13025" xr:uid="{00000000-0005-0000-0000-0000A4520000}"/>
    <cellStyle name="Salida 10 5 6 2 2 2" xfId="28133" xr:uid="{00000000-0005-0000-0000-0000A5520000}"/>
    <cellStyle name="Salida 10 5 6 2 3" xfId="16701" xr:uid="{00000000-0005-0000-0000-0000A6520000}"/>
    <cellStyle name="Salida 10 5 6 2 3 2" xfId="31809" xr:uid="{00000000-0005-0000-0000-0000A7520000}"/>
    <cellStyle name="Salida 10 5 6 2 4" xfId="21822" xr:uid="{00000000-0005-0000-0000-0000A8520000}"/>
    <cellStyle name="Salida 10 5 6 3" xfId="10459" xr:uid="{00000000-0005-0000-0000-0000A9520000}"/>
    <cellStyle name="Salida 10 5 6 3 2" xfId="25567" xr:uid="{00000000-0005-0000-0000-0000AA520000}"/>
    <cellStyle name="Salida 10 5 6 4" xfId="16254" xr:uid="{00000000-0005-0000-0000-0000AB520000}"/>
    <cellStyle name="Salida 10 5 6 4 2" xfId="31362" xr:uid="{00000000-0005-0000-0000-0000AC520000}"/>
    <cellStyle name="Salida 10 5 6 5" xfId="19185" xr:uid="{00000000-0005-0000-0000-0000AD520000}"/>
    <cellStyle name="Salida 10 5 7" xfId="4642" xr:uid="{00000000-0005-0000-0000-0000AE520000}"/>
    <cellStyle name="Salida 10 5 7 2" xfId="11024" xr:uid="{00000000-0005-0000-0000-0000AF520000}"/>
    <cellStyle name="Salida 10 5 7 2 2" xfId="26132" xr:uid="{00000000-0005-0000-0000-0000B0520000}"/>
    <cellStyle name="Salida 10 5 7 3" xfId="14287" xr:uid="{00000000-0005-0000-0000-0000B1520000}"/>
    <cellStyle name="Salida 10 5 7 3 2" xfId="29395" xr:uid="{00000000-0005-0000-0000-0000B2520000}"/>
    <cellStyle name="Salida 10 5 7 4" xfId="19750" xr:uid="{00000000-0005-0000-0000-0000B3520000}"/>
    <cellStyle name="Salida 10 5 8" xfId="8503" xr:uid="{00000000-0005-0000-0000-0000B4520000}"/>
    <cellStyle name="Salida 10 5 8 2" xfId="23611" xr:uid="{00000000-0005-0000-0000-0000B5520000}"/>
    <cellStyle name="Salida 10 5 9" xfId="16485" xr:uid="{00000000-0005-0000-0000-0000B6520000}"/>
    <cellStyle name="Salida 10 5 9 2" xfId="31593" xr:uid="{00000000-0005-0000-0000-0000B7520000}"/>
    <cellStyle name="Salida 11" xfId="1503" xr:uid="{00000000-0005-0000-0000-0000B8520000}"/>
    <cellStyle name="Salida 11 2" xfId="1929" xr:uid="{00000000-0005-0000-0000-0000B9520000}"/>
    <cellStyle name="Salida 11 2 10" xfId="8430" xr:uid="{00000000-0005-0000-0000-0000BA520000}"/>
    <cellStyle name="Salida 11 2 10 2" xfId="23538" xr:uid="{00000000-0005-0000-0000-0000BB520000}"/>
    <cellStyle name="Salida 11 2 11" xfId="15518" xr:uid="{00000000-0005-0000-0000-0000BC520000}"/>
    <cellStyle name="Salida 11 2 11 2" xfId="30626" xr:uid="{00000000-0005-0000-0000-0000BD520000}"/>
    <cellStyle name="Salida 11 2 12" xfId="7973" xr:uid="{00000000-0005-0000-0000-0000BE520000}"/>
    <cellStyle name="Salida 11 2 12 2" xfId="23081" xr:uid="{00000000-0005-0000-0000-0000BF520000}"/>
    <cellStyle name="Salida 11 2 13" xfId="17154" xr:uid="{00000000-0005-0000-0000-0000C0520000}"/>
    <cellStyle name="Salida 11 2 2" xfId="2489" xr:uid="{00000000-0005-0000-0000-0000C1520000}"/>
    <cellStyle name="Salida 11 2 2 2" xfId="5126" xr:uid="{00000000-0005-0000-0000-0000C2520000}"/>
    <cellStyle name="Salida 11 2 2 2 2" xfId="11490" xr:uid="{00000000-0005-0000-0000-0000C3520000}"/>
    <cellStyle name="Salida 11 2 2 2 2 2" xfId="26598" xr:uid="{00000000-0005-0000-0000-0000C4520000}"/>
    <cellStyle name="Salida 11 2 2 2 3" xfId="14474" xr:uid="{00000000-0005-0000-0000-0000C5520000}"/>
    <cellStyle name="Salida 11 2 2 2 3 2" xfId="29582" xr:uid="{00000000-0005-0000-0000-0000C6520000}"/>
    <cellStyle name="Salida 11 2 2 2 4" xfId="20234" xr:uid="{00000000-0005-0000-0000-0000C7520000}"/>
    <cellStyle name="Salida 11 2 2 3" xfId="8956" xr:uid="{00000000-0005-0000-0000-0000C8520000}"/>
    <cellStyle name="Salida 11 2 2 3 2" xfId="24064" xr:uid="{00000000-0005-0000-0000-0000C9520000}"/>
    <cellStyle name="Salida 11 2 3" xfId="2705" xr:uid="{00000000-0005-0000-0000-0000CA520000}"/>
    <cellStyle name="Salida 11 2 3 2" xfId="5342" xr:uid="{00000000-0005-0000-0000-0000CB520000}"/>
    <cellStyle name="Salida 11 2 3 2 2" xfId="11691" xr:uid="{00000000-0005-0000-0000-0000CC520000}"/>
    <cellStyle name="Salida 11 2 3 2 2 2" xfId="26799" xr:uid="{00000000-0005-0000-0000-0000CD520000}"/>
    <cellStyle name="Salida 11 2 3 2 3" xfId="9270" xr:uid="{00000000-0005-0000-0000-0000CE520000}"/>
    <cellStyle name="Salida 11 2 3 2 3 2" xfId="24378" xr:uid="{00000000-0005-0000-0000-0000CF520000}"/>
    <cellStyle name="Salida 11 2 3 2 4" xfId="20450" xr:uid="{00000000-0005-0000-0000-0000D0520000}"/>
    <cellStyle name="Salida 11 2 3 3" xfId="7371" xr:uid="{00000000-0005-0000-0000-0000D1520000}"/>
    <cellStyle name="Salida 11 2 3 3 2" xfId="22479" xr:uid="{00000000-0005-0000-0000-0000D2520000}"/>
    <cellStyle name="Salida 11 2 3 4" xfId="17813" xr:uid="{00000000-0005-0000-0000-0000D3520000}"/>
    <cellStyle name="Salida 11 2 4" xfId="3008" xr:uid="{00000000-0005-0000-0000-0000D4520000}"/>
    <cellStyle name="Salida 11 2 4 2" xfId="5645" xr:uid="{00000000-0005-0000-0000-0000D5520000}"/>
    <cellStyle name="Salida 11 2 4 2 2" xfId="11956" xr:uid="{00000000-0005-0000-0000-0000D6520000}"/>
    <cellStyle name="Salida 11 2 4 2 2 2" xfId="27064" xr:uid="{00000000-0005-0000-0000-0000D7520000}"/>
    <cellStyle name="Salida 11 2 4 2 3" xfId="14065" xr:uid="{00000000-0005-0000-0000-0000D8520000}"/>
    <cellStyle name="Salida 11 2 4 2 3 2" xfId="29173" xr:uid="{00000000-0005-0000-0000-0000D9520000}"/>
    <cellStyle name="Salida 11 2 4 2 4" xfId="20753" xr:uid="{00000000-0005-0000-0000-0000DA520000}"/>
    <cellStyle name="Salida 11 2 4 3" xfId="9390" xr:uid="{00000000-0005-0000-0000-0000DB520000}"/>
    <cellStyle name="Salida 11 2 4 3 2" xfId="24498" xr:uid="{00000000-0005-0000-0000-0000DC520000}"/>
    <cellStyle name="Salida 11 2 4 4" xfId="7133" xr:uid="{00000000-0005-0000-0000-0000DD520000}"/>
    <cellStyle name="Salida 11 2 4 4 2" xfId="22241" xr:uid="{00000000-0005-0000-0000-0000DE520000}"/>
    <cellStyle name="Salida 11 2 4 5" xfId="18116" xr:uid="{00000000-0005-0000-0000-0000DF520000}"/>
    <cellStyle name="Salida 11 2 5" xfId="3334" xr:uid="{00000000-0005-0000-0000-0000E0520000}"/>
    <cellStyle name="Salida 11 2 5 2" xfId="5971" xr:uid="{00000000-0005-0000-0000-0000E1520000}"/>
    <cellStyle name="Salida 11 2 5 2 2" xfId="12282" xr:uid="{00000000-0005-0000-0000-0000E2520000}"/>
    <cellStyle name="Salida 11 2 5 2 2 2" xfId="27390" xr:uid="{00000000-0005-0000-0000-0000E3520000}"/>
    <cellStyle name="Salida 11 2 5 2 3" xfId="7878" xr:uid="{00000000-0005-0000-0000-0000E4520000}"/>
    <cellStyle name="Salida 11 2 5 2 3 2" xfId="22986" xr:uid="{00000000-0005-0000-0000-0000E5520000}"/>
    <cellStyle name="Salida 11 2 5 2 4" xfId="21079" xr:uid="{00000000-0005-0000-0000-0000E6520000}"/>
    <cellStyle name="Salida 11 2 5 3" xfId="9716" xr:uid="{00000000-0005-0000-0000-0000E7520000}"/>
    <cellStyle name="Salida 11 2 5 3 2" xfId="24824" xr:uid="{00000000-0005-0000-0000-0000E8520000}"/>
    <cellStyle name="Salida 11 2 5 4" xfId="8183" xr:uid="{00000000-0005-0000-0000-0000E9520000}"/>
    <cellStyle name="Salida 11 2 5 4 2" xfId="23291" xr:uid="{00000000-0005-0000-0000-0000EA520000}"/>
    <cellStyle name="Salida 11 2 5 5" xfId="18442" xr:uid="{00000000-0005-0000-0000-0000EB520000}"/>
    <cellStyle name="Salida 11 2 6" xfId="3640" xr:uid="{00000000-0005-0000-0000-0000EC520000}"/>
    <cellStyle name="Salida 11 2 6 2" xfId="6277" xr:uid="{00000000-0005-0000-0000-0000ED520000}"/>
    <cellStyle name="Salida 11 2 6 2 2" xfId="12588" xr:uid="{00000000-0005-0000-0000-0000EE520000}"/>
    <cellStyle name="Salida 11 2 6 2 2 2" xfId="27696" xr:uid="{00000000-0005-0000-0000-0000EF520000}"/>
    <cellStyle name="Salida 11 2 6 2 3" xfId="7041" xr:uid="{00000000-0005-0000-0000-0000F0520000}"/>
    <cellStyle name="Salida 11 2 6 2 3 2" xfId="22149" xr:uid="{00000000-0005-0000-0000-0000F1520000}"/>
    <cellStyle name="Salida 11 2 6 2 4" xfId="21385" xr:uid="{00000000-0005-0000-0000-0000F2520000}"/>
    <cellStyle name="Salida 11 2 6 3" xfId="10022" xr:uid="{00000000-0005-0000-0000-0000F3520000}"/>
    <cellStyle name="Salida 11 2 6 3 2" xfId="25130" xr:uid="{00000000-0005-0000-0000-0000F4520000}"/>
    <cellStyle name="Salida 11 2 6 4" xfId="15687" xr:uid="{00000000-0005-0000-0000-0000F5520000}"/>
    <cellStyle name="Salida 11 2 6 4 2" xfId="30795" xr:uid="{00000000-0005-0000-0000-0000F6520000}"/>
    <cellStyle name="Salida 11 2 6 5" xfId="18748" xr:uid="{00000000-0005-0000-0000-0000F7520000}"/>
    <cellStyle name="Salida 11 2 7" xfId="4001" xr:uid="{00000000-0005-0000-0000-0000F8520000}"/>
    <cellStyle name="Salida 11 2 7 2" xfId="6638" xr:uid="{00000000-0005-0000-0000-0000F9520000}"/>
    <cellStyle name="Salida 11 2 7 2 2" xfId="12949" xr:uid="{00000000-0005-0000-0000-0000FA520000}"/>
    <cellStyle name="Salida 11 2 7 2 2 2" xfId="28057" xr:uid="{00000000-0005-0000-0000-0000FB520000}"/>
    <cellStyle name="Salida 11 2 7 2 3" xfId="16639" xr:uid="{00000000-0005-0000-0000-0000FC520000}"/>
    <cellStyle name="Salida 11 2 7 2 3 2" xfId="31747" xr:uid="{00000000-0005-0000-0000-0000FD520000}"/>
    <cellStyle name="Salida 11 2 7 2 4" xfId="21746" xr:uid="{00000000-0005-0000-0000-0000FE520000}"/>
    <cellStyle name="Salida 11 2 7 3" xfId="10383" xr:uid="{00000000-0005-0000-0000-0000FF520000}"/>
    <cellStyle name="Salida 11 2 7 3 2" xfId="25491" xr:uid="{00000000-0005-0000-0000-000000530000}"/>
    <cellStyle name="Salida 11 2 7 4" xfId="15780" xr:uid="{00000000-0005-0000-0000-000001530000}"/>
    <cellStyle name="Salida 11 2 7 4 2" xfId="30888" xr:uid="{00000000-0005-0000-0000-000002530000}"/>
    <cellStyle name="Salida 11 2 7 5" xfId="19109" xr:uid="{00000000-0005-0000-0000-000003530000}"/>
    <cellStyle name="Salida 11 2 8" xfId="4314" xr:uid="{00000000-0005-0000-0000-000004530000}"/>
    <cellStyle name="Salida 11 2 8 2" xfId="6951" xr:uid="{00000000-0005-0000-0000-000005530000}"/>
    <cellStyle name="Salida 11 2 8 2 2" xfId="13262" xr:uid="{00000000-0005-0000-0000-000006530000}"/>
    <cellStyle name="Salida 11 2 8 2 2 2" xfId="28370" xr:uid="{00000000-0005-0000-0000-000007530000}"/>
    <cellStyle name="Salida 11 2 8 2 3" xfId="16926" xr:uid="{00000000-0005-0000-0000-000008530000}"/>
    <cellStyle name="Salida 11 2 8 2 3 2" xfId="32034" xr:uid="{00000000-0005-0000-0000-000009530000}"/>
    <cellStyle name="Salida 11 2 8 2 4" xfId="22059" xr:uid="{00000000-0005-0000-0000-00000A530000}"/>
    <cellStyle name="Salida 11 2 8 3" xfId="10696" xr:uid="{00000000-0005-0000-0000-00000B530000}"/>
    <cellStyle name="Salida 11 2 8 3 2" xfId="25804" xr:uid="{00000000-0005-0000-0000-00000C530000}"/>
    <cellStyle name="Salida 11 2 8 4" xfId="14888" xr:uid="{00000000-0005-0000-0000-00000D530000}"/>
    <cellStyle name="Salida 11 2 8 4 2" xfId="29996" xr:uid="{00000000-0005-0000-0000-00000E530000}"/>
    <cellStyle name="Salida 11 2 8 5" xfId="19422" xr:uid="{00000000-0005-0000-0000-00000F530000}"/>
    <cellStyle name="Salida 11 2 9" xfId="4566" xr:uid="{00000000-0005-0000-0000-000010530000}"/>
    <cellStyle name="Salida 11 2 9 2" xfId="10948" xr:uid="{00000000-0005-0000-0000-000011530000}"/>
    <cellStyle name="Salida 11 2 9 2 2" xfId="26056" xr:uid="{00000000-0005-0000-0000-000012530000}"/>
    <cellStyle name="Salida 11 2 9 3" xfId="14861" xr:uid="{00000000-0005-0000-0000-000013530000}"/>
    <cellStyle name="Salida 11 2 9 3 2" xfId="29969" xr:uid="{00000000-0005-0000-0000-000014530000}"/>
    <cellStyle name="Salida 11 2 9 4" xfId="19674" xr:uid="{00000000-0005-0000-0000-000015530000}"/>
    <cellStyle name="Salida 11 3" xfId="1804" xr:uid="{00000000-0005-0000-0000-000016530000}"/>
    <cellStyle name="Salida 11 3 10" xfId="8305" xr:uid="{00000000-0005-0000-0000-000017530000}"/>
    <cellStyle name="Salida 11 3 10 2" xfId="23413" xr:uid="{00000000-0005-0000-0000-000018530000}"/>
    <cellStyle name="Salida 11 3 11" xfId="15614" xr:uid="{00000000-0005-0000-0000-000019530000}"/>
    <cellStyle name="Salida 11 3 11 2" xfId="30722" xr:uid="{00000000-0005-0000-0000-00001A530000}"/>
    <cellStyle name="Salida 11 3 12" xfId="15248" xr:uid="{00000000-0005-0000-0000-00001B530000}"/>
    <cellStyle name="Salida 11 3 12 2" xfId="30356" xr:uid="{00000000-0005-0000-0000-00001C530000}"/>
    <cellStyle name="Salida 11 3 13" xfId="17029" xr:uid="{00000000-0005-0000-0000-00001D530000}"/>
    <cellStyle name="Salida 11 3 2" xfId="2364" xr:uid="{00000000-0005-0000-0000-00001E530000}"/>
    <cellStyle name="Salida 11 3 2 2" xfId="5001" xr:uid="{00000000-0005-0000-0000-00001F530000}"/>
    <cellStyle name="Salida 11 3 2 2 2" xfId="11365" xr:uid="{00000000-0005-0000-0000-000020530000}"/>
    <cellStyle name="Salida 11 3 2 2 2 2" xfId="26473" xr:uid="{00000000-0005-0000-0000-000021530000}"/>
    <cellStyle name="Salida 11 3 2 2 3" xfId="9178" xr:uid="{00000000-0005-0000-0000-000022530000}"/>
    <cellStyle name="Salida 11 3 2 2 3 2" xfId="24286" xr:uid="{00000000-0005-0000-0000-000023530000}"/>
    <cellStyle name="Salida 11 3 2 2 4" xfId="20109" xr:uid="{00000000-0005-0000-0000-000024530000}"/>
    <cellStyle name="Salida 11 3 2 3" xfId="8831" xr:uid="{00000000-0005-0000-0000-000025530000}"/>
    <cellStyle name="Salida 11 3 2 3 2" xfId="23939" xr:uid="{00000000-0005-0000-0000-000026530000}"/>
    <cellStyle name="Salida 11 3 3" xfId="2255" xr:uid="{00000000-0005-0000-0000-000027530000}"/>
    <cellStyle name="Salida 11 3 3 2" xfId="4892" xr:uid="{00000000-0005-0000-0000-000028530000}"/>
    <cellStyle name="Salida 11 3 3 2 2" xfId="11256" xr:uid="{00000000-0005-0000-0000-000029530000}"/>
    <cellStyle name="Salida 11 3 3 2 2 2" xfId="26364" xr:uid="{00000000-0005-0000-0000-00002A530000}"/>
    <cellStyle name="Salida 11 3 3 2 3" xfId="8265" xr:uid="{00000000-0005-0000-0000-00002B530000}"/>
    <cellStyle name="Salida 11 3 3 2 3 2" xfId="23373" xr:uid="{00000000-0005-0000-0000-00002C530000}"/>
    <cellStyle name="Salida 11 3 3 2 4" xfId="20000" xr:uid="{00000000-0005-0000-0000-00002D530000}"/>
    <cellStyle name="Salida 11 3 3 3" xfId="8258" xr:uid="{00000000-0005-0000-0000-00002E530000}"/>
    <cellStyle name="Salida 11 3 3 3 2" xfId="23366" xr:uid="{00000000-0005-0000-0000-00002F530000}"/>
    <cellStyle name="Salida 11 3 3 4" xfId="17480" xr:uid="{00000000-0005-0000-0000-000030530000}"/>
    <cellStyle name="Salida 11 3 4" xfId="2338" xr:uid="{00000000-0005-0000-0000-000031530000}"/>
    <cellStyle name="Salida 11 3 4 2" xfId="4975" xr:uid="{00000000-0005-0000-0000-000032530000}"/>
    <cellStyle name="Salida 11 3 4 2 2" xfId="11339" xr:uid="{00000000-0005-0000-0000-000033530000}"/>
    <cellStyle name="Salida 11 3 4 2 2 2" xfId="26447" xr:uid="{00000000-0005-0000-0000-000034530000}"/>
    <cellStyle name="Salida 11 3 4 2 3" xfId="14488" xr:uid="{00000000-0005-0000-0000-000035530000}"/>
    <cellStyle name="Salida 11 3 4 2 3 2" xfId="29596" xr:uid="{00000000-0005-0000-0000-000036530000}"/>
    <cellStyle name="Salida 11 3 4 2 4" xfId="20083" xr:uid="{00000000-0005-0000-0000-000037530000}"/>
    <cellStyle name="Salida 11 3 4 3" xfId="8805" xr:uid="{00000000-0005-0000-0000-000038530000}"/>
    <cellStyle name="Salida 11 3 4 3 2" xfId="23913" xr:uid="{00000000-0005-0000-0000-000039530000}"/>
    <cellStyle name="Salida 11 3 4 4" xfId="15575" xr:uid="{00000000-0005-0000-0000-00003A530000}"/>
    <cellStyle name="Salida 11 3 4 4 2" xfId="30683" xr:uid="{00000000-0005-0000-0000-00003B530000}"/>
    <cellStyle name="Salida 11 3 4 5" xfId="17563" xr:uid="{00000000-0005-0000-0000-00003C530000}"/>
    <cellStyle name="Salida 11 3 5" xfId="3225" xr:uid="{00000000-0005-0000-0000-00003D530000}"/>
    <cellStyle name="Salida 11 3 5 2" xfId="5862" xr:uid="{00000000-0005-0000-0000-00003E530000}"/>
    <cellStyle name="Salida 11 3 5 2 2" xfId="12173" xr:uid="{00000000-0005-0000-0000-00003F530000}"/>
    <cellStyle name="Salida 11 3 5 2 2 2" xfId="27281" xr:uid="{00000000-0005-0000-0000-000040530000}"/>
    <cellStyle name="Salida 11 3 5 2 3" xfId="15728" xr:uid="{00000000-0005-0000-0000-000041530000}"/>
    <cellStyle name="Salida 11 3 5 2 3 2" xfId="30836" xr:uid="{00000000-0005-0000-0000-000042530000}"/>
    <cellStyle name="Salida 11 3 5 2 4" xfId="20970" xr:uid="{00000000-0005-0000-0000-000043530000}"/>
    <cellStyle name="Salida 11 3 5 3" xfId="9607" xr:uid="{00000000-0005-0000-0000-000044530000}"/>
    <cellStyle name="Salida 11 3 5 3 2" xfId="24715" xr:uid="{00000000-0005-0000-0000-000045530000}"/>
    <cellStyle name="Salida 11 3 5 4" xfId="15253" xr:uid="{00000000-0005-0000-0000-000046530000}"/>
    <cellStyle name="Salida 11 3 5 4 2" xfId="30361" xr:uid="{00000000-0005-0000-0000-000047530000}"/>
    <cellStyle name="Salida 11 3 5 5" xfId="18333" xr:uid="{00000000-0005-0000-0000-000048530000}"/>
    <cellStyle name="Salida 11 3 6" xfId="2307" xr:uid="{00000000-0005-0000-0000-000049530000}"/>
    <cellStyle name="Salida 11 3 6 2" xfId="4944" xr:uid="{00000000-0005-0000-0000-00004A530000}"/>
    <cellStyle name="Salida 11 3 6 2 2" xfId="11308" xr:uid="{00000000-0005-0000-0000-00004B530000}"/>
    <cellStyle name="Salida 11 3 6 2 2 2" xfId="26416" xr:uid="{00000000-0005-0000-0000-00004C530000}"/>
    <cellStyle name="Salida 11 3 6 2 3" xfId="16238" xr:uid="{00000000-0005-0000-0000-00004D530000}"/>
    <cellStyle name="Salida 11 3 6 2 3 2" xfId="31346" xr:uid="{00000000-0005-0000-0000-00004E530000}"/>
    <cellStyle name="Salida 11 3 6 2 4" xfId="20052" xr:uid="{00000000-0005-0000-0000-00004F530000}"/>
    <cellStyle name="Salida 11 3 6 3" xfId="8774" xr:uid="{00000000-0005-0000-0000-000050530000}"/>
    <cellStyle name="Salida 11 3 6 3 2" xfId="23882" xr:uid="{00000000-0005-0000-0000-000051530000}"/>
    <cellStyle name="Salida 11 3 6 4" xfId="15455" xr:uid="{00000000-0005-0000-0000-000052530000}"/>
    <cellStyle name="Salida 11 3 6 4 2" xfId="30563" xr:uid="{00000000-0005-0000-0000-000053530000}"/>
    <cellStyle name="Salida 11 3 6 5" xfId="17532" xr:uid="{00000000-0005-0000-0000-000054530000}"/>
    <cellStyle name="Salida 11 3 7" xfId="3876" xr:uid="{00000000-0005-0000-0000-000055530000}"/>
    <cellStyle name="Salida 11 3 7 2" xfId="6513" xr:uid="{00000000-0005-0000-0000-000056530000}"/>
    <cellStyle name="Salida 11 3 7 2 2" xfId="12824" xr:uid="{00000000-0005-0000-0000-000057530000}"/>
    <cellStyle name="Salida 11 3 7 2 2 2" xfId="27932" xr:uid="{00000000-0005-0000-0000-000058530000}"/>
    <cellStyle name="Salida 11 3 7 2 3" xfId="7065" xr:uid="{00000000-0005-0000-0000-000059530000}"/>
    <cellStyle name="Salida 11 3 7 2 3 2" xfId="22173" xr:uid="{00000000-0005-0000-0000-00005A530000}"/>
    <cellStyle name="Salida 11 3 7 2 4" xfId="21621" xr:uid="{00000000-0005-0000-0000-00005B530000}"/>
    <cellStyle name="Salida 11 3 7 3" xfId="10258" xr:uid="{00000000-0005-0000-0000-00005C530000}"/>
    <cellStyle name="Salida 11 3 7 3 2" xfId="25366" xr:uid="{00000000-0005-0000-0000-00005D530000}"/>
    <cellStyle name="Salida 11 3 7 4" xfId="15010" xr:uid="{00000000-0005-0000-0000-00005E530000}"/>
    <cellStyle name="Salida 11 3 7 4 2" xfId="30118" xr:uid="{00000000-0005-0000-0000-00005F530000}"/>
    <cellStyle name="Salida 11 3 7 5" xfId="18984" xr:uid="{00000000-0005-0000-0000-000060530000}"/>
    <cellStyle name="Salida 11 3 8" xfId="4258" xr:uid="{00000000-0005-0000-0000-000061530000}"/>
    <cellStyle name="Salida 11 3 8 2" xfId="6895" xr:uid="{00000000-0005-0000-0000-000062530000}"/>
    <cellStyle name="Salida 11 3 8 2 2" xfId="13206" xr:uid="{00000000-0005-0000-0000-000063530000}"/>
    <cellStyle name="Salida 11 3 8 2 2 2" xfId="28314" xr:uid="{00000000-0005-0000-0000-000064530000}"/>
    <cellStyle name="Salida 11 3 8 2 3" xfId="16870" xr:uid="{00000000-0005-0000-0000-000065530000}"/>
    <cellStyle name="Salida 11 3 8 2 3 2" xfId="31978" xr:uid="{00000000-0005-0000-0000-000066530000}"/>
    <cellStyle name="Salida 11 3 8 2 4" xfId="22003" xr:uid="{00000000-0005-0000-0000-000067530000}"/>
    <cellStyle name="Salida 11 3 8 3" xfId="10640" xr:uid="{00000000-0005-0000-0000-000068530000}"/>
    <cellStyle name="Salida 11 3 8 3 2" xfId="25748" xr:uid="{00000000-0005-0000-0000-000069530000}"/>
    <cellStyle name="Salida 11 3 8 4" xfId="16374" xr:uid="{00000000-0005-0000-0000-00006A530000}"/>
    <cellStyle name="Salida 11 3 8 4 2" xfId="31482" xr:uid="{00000000-0005-0000-0000-00006B530000}"/>
    <cellStyle name="Salida 11 3 8 5" xfId="19366" xr:uid="{00000000-0005-0000-0000-00006C530000}"/>
    <cellStyle name="Salida 11 3 9" xfId="4441" xr:uid="{00000000-0005-0000-0000-00006D530000}"/>
    <cellStyle name="Salida 11 3 9 2" xfId="10823" xr:uid="{00000000-0005-0000-0000-00006E530000}"/>
    <cellStyle name="Salida 11 3 9 2 2" xfId="25931" xr:uid="{00000000-0005-0000-0000-00006F530000}"/>
    <cellStyle name="Salida 11 3 9 3" xfId="16371" xr:uid="{00000000-0005-0000-0000-000070530000}"/>
    <cellStyle name="Salida 11 3 9 3 2" xfId="31479" xr:uid="{00000000-0005-0000-0000-000071530000}"/>
    <cellStyle name="Salida 11 3 9 4" xfId="19549" xr:uid="{00000000-0005-0000-0000-000072530000}"/>
    <cellStyle name="Salida 11 4" xfId="2120" xr:uid="{00000000-0005-0000-0000-000073530000}"/>
    <cellStyle name="Salida 11 4 10" xfId="15413" xr:uid="{00000000-0005-0000-0000-000074530000}"/>
    <cellStyle name="Salida 11 4 10 2" xfId="30521" xr:uid="{00000000-0005-0000-0000-000075530000}"/>
    <cellStyle name="Salida 11 4 11" xfId="7049" xr:uid="{00000000-0005-0000-0000-000076530000}"/>
    <cellStyle name="Salida 11 4 11 2" xfId="22157" xr:uid="{00000000-0005-0000-0000-000077530000}"/>
    <cellStyle name="Salida 11 4 12" xfId="17345" xr:uid="{00000000-0005-0000-0000-000078530000}"/>
    <cellStyle name="Salida 11 4 2" xfId="2610" xr:uid="{00000000-0005-0000-0000-000079530000}"/>
    <cellStyle name="Salida 11 4 2 2" xfId="5247" xr:uid="{00000000-0005-0000-0000-00007A530000}"/>
    <cellStyle name="Salida 11 4 2 2 2" xfId="11611" xr:uid="{00000000-0005-0000-0000-00007B530000}"/>
    <cellStyle name="Salida 11 4 2 2 2 2" xfId="26719" xr:uid="{00000000-0005-0000-0000-00007C530000}"/>
    <cellStyle name="Salida 11 4 2 2 3" xfId="13611" xr:uid="{00000000-0005-0000-0000-00007D530000}"/>
    <cellStyle name="Salida 11 4 2 2 3 2" xfId="28719" xr:uid="{00000000-0005-0000-0000-00007E530000}"/>
    <cellStyle name="Salida 11 4 2 2 4" xfId="20355" xr:uid="{00000000-0005-0000-0000-00007F530000}"/>
    <cellStyle name="Salida 11 4 2 3" xfId="9077" xr:uid="{00000000-0005-0000-0000-000080530000}"/>
    <cellStyle name="Salida 11 4 2 3 2" xfId="24185" xr:uid="{00000000-0005-0000-0000-000081530000}"/>
    <cellStyle name="Salida 11 4 2 4" xfId="9261" xr:uid="{00000000-0005-0000-0000-000082530000}"/>
    <cellStyle name="Salida 11 4 2 4 2" xfId="24369" xr:uid="{00000000-0005-0000-0000-000083530000}"/>
    <cellStyle name="Salida 11 4 2 5" xfId="14715" xr:uid="{00000000-0005-0000-0000-000084530000}"/>
    <cellStyle name="Salida 11 4 2 5 2" xfId="29823" xr:uid="{00000000-0005-0000-0000-000085530000}"/>
    <cellStyle name="Salida 11 4 2 6" xfId="17718" xr:uid="{00000000-0005-0000-0000-000086530000}"/>
    <cellStyle name="Salida 11 4 3" xfId="2875" xr:uid="{00000000-0005-0000-0000-000087530000}"/>
    <cellStyle name="Salida 11 4 3 2" xfId="5512" xr:uid="{00000000-0005-0000-0000-000088530000}"/>
    <cellStyle name="Salida 11 4 3 2 2" xfId="11823" xr:uid="{00000000-0005-0000-0000-000089530000}"/>
    <cellStyle name="Salida 11 4 3 2 2 2" xfId="26931" xr:uid="{00000000-0005-0000-0000-00008A530000}"/>
    <cellStyle name="Salida 11 4 3 2 3" xfId="15910" xr:uid="{00000000-0005-0000-0000-00008B530000}"/>
    <cellStyle name="Salida 11 4 3 2 3 2" xfId="31018" xr:uid="{00000000-0005-0000-0000-00008C530000}"/>
    <cellStyle name="Salida 11 4 3 2 4" xfId="20620" xr:uid="{00000000-0005-0000-0000-00008D530000}"/>
    <cellStyle name="Salida 11 4 3 3" xfId="14296" xr:uid="{00000000-0005-0000-0000-00008E530000}"/>
    <cellStyle name="Salida 11 4 3 3 2" xfId="29404" xr:uid="{00000000-0005-0000-0000-00008F530000}"/>
    <cellStyle name="Salida 11 4 3 4" xfId="17983" xr:uid="{00000000-0005-0000-0000-000090530000}"/>
    <cellStyle name="Salida 11 4 4" xfId="3178" xr:uid="{00000000-0005-0000-0000-000091530000}"/>
    <cellStyle name="Salida 11 4 4 2" xfId="5815" xr:uid="{00000000-0005-0000-0000-000092530000}"/>
    <cellStyle name="Salida 11 4 4 2 2" xfId="12126" xr:uid="{00000000-0005-0000-0000-000093530000}"/>
    <cellStyle name="Salida 11 4 4 2 2 2" xfId="27234" xr:uid="{00000000-0005-0000-0000-000094530000}"/>
    <cellStyle name="Salida 11 4 4 2 3" xfId="9294" xr:uid="{00000000-0005-0000-0000-000095530000}"/>
    <cellStyle name="Salida 11 4 4 2 3 2" xfId="24402" xr:uid="{00000000-0005-0000-0000-000096530000}"/>
    <cellStyle name="Salida 11 4 4 2 4" xfId="20923" xr:uid="{00000000-0005-0000-0000-000097530000}"/>
    <cellStyle name="Salida 11 4 4 3" xfId="9560" xr:uid="{00000000-0005-0000-0000-000098530000}"/>
    <cellStyle name="Salida 11 4 4 3 2" xfId="24668" xr:uid="{00000000-0005-0000-0000-000099530000}"/>
    <cellStyle name="Salida 11 4 4 4" xfId="15394" xr:uid="{00000000-0005-0000-0000-00009A530000}"/>
    <cellStyle name="Salida 11 4 4 4 2" xfId="30502" xr:uid="{00000000-0005-0000-0000-00009B530000}"/>
    <cellStyle name="Salida 11 4 4 5" xfId="18286" xr:uid="{00000000-0005-0000-0000-00009C530000}"/>
    <cellStyle name="Salida 11 4 5" xfId="3504" xr:uid="{00000000-0005-0000-0000-00009D530000}"/>
    <cellStyle name="Salida 11 4 5 2" xfId="6141" xr:uid="{00000000-0005-0000-0000-00009E530000}"/>
    <cellStyle name="Salida 11 4 5 2 2" xfId="12452" xr:uid="{00000000-0005-0000-0000-00009F530000}"/>
    <cellStyle name="Salida 11 4 5 2 2 2" xfId="27560" xr:uid="{00000000-0005-0000-0000-0000A0530000}"/>
    <cellStyle name="Salida 11 4 5 2 3" xfId="13416" xr:uid="{00000000-0005-0000-0000-0000A1530000}"/>
    <cellStyle name="Salida 11 4 5 2 3 2" xfId="28524" xr:uid="{00000000-0005-0000-0000-0000A2530000}"/>
    <cellStyle name="Salida 11 4 5 2 4" xfId="21249" xr:uid="{00000000-0005-0000-0000-0000A3530000}"/>
    <cellStyle name="Salida 11 4 5 3" xfId="9886" xr:uid="{00000000-0005-0000-0000-0000A4530000}"/>
    <cellStyle name="Salida 11 4 5 3 2" xfId="24994" xr:uid="{00000000-0005-0000-0000-0000A5530000}"/>
    <cellStyle name="Salida 11 4 5 4" xfId="8123" xr:uid="{00000000-0005-0000-0000-0000A6530000}"/>
    <cellStyle name="Salida 11 4 5 4 2" xfId="23231" xr:uid="{00000000-0005-0000-0000-0000A7530000}"/>
    <cellStyle name="Salida 11 4 5 5" xfId="18612" xr:uid="{00000000-0005-0000-0000-0000A8530000}"/>
    <cellStyle name="Salida 11 4 6" xfId="3810" xr:uid="{00000000-0005-0000-0000-0000A9530000}"/>
    <cellStyle name="Salida 11 4 6 2" xfId="6447" xr:uid="{00000000-0005-0000-0000-0000AA530000}"/>
    <cellStyle name="Salida 11 4 6 2 2" xfId="12758" xr:uid="{00000000-0005-0000-0000-0000AB530000}"/>
    <cellStyle name="Salida 11 4 6 2 2 2" xfId="27866" xr:uid="{00000000-0005-0000-0000-0000AC530000}"/>
    <cellStyle name="Salida 11 4 6 2 3" xfId="16545" xr:uid="{00000000-0005-0000-0000-0000AD530000}"/>
    <cellStyle name="Salida 11 4 6 2 3 2" xfId="31653" xr:uid="{00000000-0005-0000-0000-0000AE530000}"/>
    <cellStyle name="Salida 11 4 6 2 4" xfId="21555" xr:uid="{00000000-0005-0000-0000-0000AF530000}"/>
    <cellStyle name="Salida 11 4 6 3" xfId="10192" xr:uid="{00000000-0005-0000-0000-0000B0530000}"/>
    <cellStyle name="Salida 11 4 6 3 2" xfId="25300" xr:uid="{00000000-0005-0000-0000-0000B1530000}"/>
    <cellStyle name="Salida 11 4 6 4" xfId="14843" xr:uid="{00000000-0005-0000-0000-0000B2530000}"/>
    <cellStyle name="Salida 11 4 6 4 2" xfId="29951" xr:uid="{00000000-0005-0000-0000-0000B3530000}"/>
    <cellStyle name="Salida 11 4 6 5" xfId="18918" xr:uid="{00000000-0005-0000-0000-0000B4530000}"/>
    <cellStyle name="Salida 11 4 7" xfId="4192" xr:uid="{00000000-0005-0000-0000-0000B5530000}"/>
    <cellStyle name="Salida 11 4 7 2" xfId="6829" xr:uid="{00000000-0005-0000-0000-0000B6530000}"/>
    <cellStyle name="Salida 11 4 7 2 2" xfId="13140" xr:uid="{00000000-0005-0000-0000-0000B7530000}"/>
    <cellStyle name="Salida 11 4 7 2 2 2" xfId="28248" xr:uid="{00000000-0005-0000-0000-0000B8530000}"/>
    <cellStyle name="Salida 11 4 7 2 3" xfId="16809" xr:uid="{00000000-0005-0000-0000-0000B9530000}"/>
    <cellStyle name="Salida 11 4 7 2 3 2" xfId="31917" xr:uid="{00000000-0005-0000-0000-0000BA530000}"/>
    <cellStyle name="Salida 11 4 7 2 4" xfId="21937" xr:uid="{00000000-0005-0000-0000-0000BB530000}"/>
    <cellStyle name="Salida 11 4 7 3" xfId="10574" xr:uid="{00000000-0005-0000-0000-0000BC530000}"/>
    <cellStyle name="Salida 11 4 7 3 2" xfId="25682" xr:uid="{00000000-0005-0000-0000-0000BD530000}"/>
    <cellStyle name="Salida 11 4 7 4" xfId="15313" xr:uid="{00000000-0005-0000-0000-0000BE530000}"/>
    <cellStyle name="Salida 11 4 7 4 2" xfId="30421" xr:uid="{00000000-0005-0000-0000-0000BF530000}"/>
    <cellStyle name="Salida 11 4 7 5" xfId="19300" xr:uid="{00000000-0005-0000-0000-0000C0530000}"/>
    <cellStyle name="Salida 11 4 8" xfId="4757" xr:uid="{00000000-0005-0000-0000-0000C1530000}"/>
    <cellStyle name="Salida 11 4 8 2" xfId="11139" xr:uid="{00000000-0005-0000-0000-0000C2530000}"/>
    <cellStyle name="Salida 11 4 8 2 2" xfId="26247" xr:uid="{00000000-0005-0000-0000-0000C3530000}"/>
    <cellStyle name="Salida 11 4 8 3" xfId="7779" xr:uid="{00000000-0005-0000-0000-0000C4530000}"/>
    <cellStyle name="Salida 11 4 8 3 2" xfId="22887" xr:uid="{00000000-0005-0000-0000-0000C5530000}"/>
    <cellStyle name="Salida 11 4 8 4" xfId="19865" xr:uid="{00000000-0005-0000-0000-0000C6530000}"/>
    <cellStyle name="Salida 11 4 9" xfId="8618" xr:uid="{00000000-0005-0000-0000-0000C7530000}"/>
    <cellStyle name="Salida 11 4 9 2" xfId="23726" xr:uid="{00000000-0005-0000-0000-0000C8530000}"/>
    <cellStyle name="Salida 11 5" xfId="2004" xr:uid="{00000000-0005-0000-0000-0000C9530000}"/>
    <cellStyle name="Salida 11 5 10" xfId="16017" xr:uid="{00000000-0005-0000-0000-0000CA530000}"/>
    <cellStyle name="Salida 11 5 10 2" xfId="31125" xr:uid="{00000000-0005-0000-0000-0000CB530000}"/>
    <cellStyle name="Salida 11 5 11" xfId="17229" xr:uid="{00000000-0005-0000-0000-0000CC530000}"/>
    <cellStyle name="Salida 11 5 2" xfId="2766" xr:uid="{00000000-0005-0000-0000-0000CD530000}"/>
    <cellStyle name="Salida 11 5 2 2" xfId="5403" xr:uid="{00000000-0005-0000-0000-0000CE530000}"/>
    <cellStyle name="Salida 11 5 2 2 2" xfId="11752" xr:uid="{00000000-0005-0000-0000-0000CF530000}"/>
    <cellStyle name="Salida 11 5 2 2 2 2" xfId="26860" xr:uid="{00000000-0005-0000-0000-0000D0530000}"/>
    <cellStyle name="Salida 11 5 2 2 3" xfId="14654" xr:uid="{00000000-0005-0000-0000-0000D1530000}"/>
    <cellStyle name="Salida 11 5 2 2 3 2" xfId="29762" xr:uid="{00000000-0005-0000-0000-0000D2530000}"/>
    <cellStyle name="Salida 11 5 2 2 4" xfId="20511" xr:uid="{00000000-0005-0000-0000-0000D3530000}"/>
    <cellStyle name="Salida 11 5 2 3" xfId="15714" xr:uid="{00000000-0005-0000-0000-0000D4530000}"/>
    <cellStyle name="Salida 11 5 2 3 2" xfId="30822" xr:uid="{00000000-0005-0000-0000-0000D5530000}"/>
    <cellStyle name="Salida 11 5 2 4" xfId="17874" xr:uid="{00000000-0005-0000-0000-0000D6530000}"/>
    <cellStyle name="Salida 11 5 3" xfId="3069" xr:uid="{00000000-0005-0000-0000-0000D7530000}"/>
    <cellStyle name="Salida 11 5 3 2" xfId="5706" xr:uid="{00000000-0005-0000-0000-0000D8530000}"/>
    <cellStyle name="Salida 11 5 3 2 2" xfId="12017" xr:uid="{00000000-0005-0000-0000-0000D9530000}"/>
    <cellStyle name="Salida 11 5 3 2 2 2" xfId="27125" xr:uid="{00000000-0005-0000-0000-0000DA530000}"/>
    <cellStyle name="Salida 11 5 3 2 3" xfId="15063" xr:uid="{00000000-0005-0000-0000-0000DB530000}"/>
    <cellStyle name="Salida 11 5 3 2 3 2" xfId="30171" xr:uid="{00000000-0005-0000-0000-0000DC530000}"/>
    <cellStyle name="Salida 11 5 3 2 4" xfId="20814" xr:uid="{00000000-0005-0000-0000-0000DD530000}"/>
    <cellStyle name="Salida 11 5 3 3" xfId="9451" xr:uid="{00000000-0005-0000-0000-0000DE530000}"/>
    <cellStyle name="Salida 11 5 3 3 2" xfId="24559" xr:uid="{00000000-0005-0000-0000-0000DF530000}"/>
    <cellStyle name="Salida 11 5 3 4" xfId="15034" xr:uid="{00000000-0005-0000-0000-0000E0530000}"/>
    <cellStyle name="Salida 11 5 3 4 2" xfId="30142" xr:uid="{00000000-0005-0000-0000-0000E1530000}"/>
    <cellStyle name="Salida 11 5 3 5" xfId="18177" xr:uid="{00000000-0005-0000-0000-0000E2530000}"/>
    <cellStyle name="Salida 11 5 4" xfId="3395" xr:uid="{00000000-0005-0000-0000-0000E3530000}"/>
    <cellStyle name="Salida 11 5 4 2" xfId="6032" xr:uid="{00000000-0005-0000-0000-0000E4530000}"/>
    <cellStyle name="Salida 11 5 4 2 2" xfId="12343" xr:uid="{00000000-0005-0000-0000-0000E5530000}"/>
    <cellStyle name="Salida 11 5 4 2 2 2" xfId="27451" xr:uid="{00000000-0005-0000-0000-0000E6530000}"/>
    <cellStyle name="Salida 11 5 4 2 3" xfId="7222" xr:uid="{00000000-0005-0000-0000-0000E7530000}"/>
    <cellStyle name="Salida 11 5 4 2 3 2" xfId="22330" xr:uid="{00000000-0005-0000-0000-0000E8530000}"/>
    <cellStyle name="Salida 11 5 4 2 4" xfId="21140" xr:uid="{00000000-0005-0000-0000-0000E9530000}"/>
    <cellStyle name="Salida 11 5 4 3" xfId="9777" xr:uid="{00000000-0005-0000-0000-0000EA530000}"/>
    <cellStyle name="Salida 11 5 4 3 2" xfId="24885" xr:uid="{00000000-0005-0000-0000-0000EB530000}"/>
    <cellStyle name="Salida 11 5 4 4" xfId="15359" xr:uid="{00000000-0005-0000-0000-0000EC530000}"/>
    <cellStyle name="Salida 11 5 4 4 2" xfId="30467" xr:uid="{00000000-0005-0000-0000-0000ED530000}"/>
    <cellStyle name="Salida 11 5 4 5" xfId="18503" xr:uid="{00000000-0005-0000-0000-0000EE530000}"/>
    <cellStyle name="Salida 11 5 5" xfId="3701" xr:uid="{00000000-0005-0000-0000-0000EF530000}"/>
    <cellStyle name="Salida 11 5 5 2" xfId="6338" xr:uid="{00000000-0005-0000-0000-0000F0530000}"/>
    <cellStyle name="Salida 11 5 5 2 2" xfId="12649" xr:uid="{00000000-0005-0000-0000-0000F1530000}"/>
    <cellStyle name="Salida 11 5 5 2 2 2" xfId="27757" xr:uid="{00000000-0005-0000-0000-0000F2530000}"/>
    <cellStyle name="Salida 11 5 5 2 3" xfId="7884" xr:uid="{00000000-0005-0000-0000-0000F3530000}"/>
    <cellStyle name="Salida 11 5 5 2 3 2" xfId="22992" xr:uid="{00000000-0005-0000-0000-0000F4530000}"/>
    <cellStyle name="Salida 11 5 5 2 4" xfId="21446" xr:uid="{00000000-0005-0000-0000-0000F5530000}"/>
    <cellStyle name="Salida 11 5 5 3" xfId="10083" xr:uid="{00000000-0005-0000-0000-0000F6530000}"/>
    <cellStyle name="Salida 11 5 5 3 2" xfId="25191" xr:uid="{00000000-0005-0000-0000-0000F7530000}"/>
    <cellStyle name="Salida 11 5 5 4" xfId="15053" xr:uid="{00000000-0005-0000-0000-0000F8530000}"/>
    <cellStyle name="Salida 11 5 5 4 2" xfId="30161" xr:uid="{00000000-0005-0000-0000-0000F9530000}"/>
    <cellStyle name="Salida 11 5 5 5" xfId="18809" xr:uid="{00000000-0005-0000-0000-0000FA530000}"/>
    <cellStyle name="Salida 11 5 6" xfId="4076" xr:uid="{00000000-0005-0000-0000-0000FB530000}"/>
    <cellStyle name="Salida 11 5 6 2" xfId="6713" xr:uid="{00000000-0005-0000-0000-0000FC530000}"/>
    <cellStyle name="Salida 11 5 6 2 2" xfId="13024" xr:uid="{00000000-0005-0000-0000-0000FD530000}"/>
    <cellStyle name="Salida 11 5 6 2 2 2" xfId="28132" xr:uid="{00000000-0005-0000-0000-0000FE530000}"/>
    <cellStyle name="Salida 11 5 6 2 3" xfId="16700" xr:uid="{00000000-0005-0000-0000-0000FF530000}"/>
    <cellStyle name="Salida 11 5 6 2 3 2" xfId="31808" xr:uid="{00000000-0005-0000-0000-000000540000}"/>
    <cellStyle name="Salida 11 5 6 2 4" xfId="21821" xr:uid="{00000000-0005-0000-0000-000001540000}"/>
    <cellStyle name="Salida 11 5 6 3" xfId="10458" xr:uid="{00000000-0005-0000-0000-000002540000}"/>
    <cellStyle name="Salida 11 5 6 3 2" xfId="25566" xr:uid="{00000000-0005-0000-0000-000003540000}"/>
    <cellStyle name="Salida 11 5 6 4" xfId="14028" xr:uid="{00000000-0005-0000-0000-000004540000}"/>
    <cellStyle name="Salida 11 5 6 4 2" xfId="29136" xr:uid="{00000000-0005-0000-0000-000005540000}"/>
    <cellStyle name="Salida 11 5 6 5" xfId="19184" xr:uid="{00000000-0005-0000-0000-000006540000}"/>
    <cellStyle name="Salida 11 5 7" xfId="4641" xr:uid="{00000000-0005-0000-0000-000007540000}"/>
    <cellStyle name="Salida 11 5 7 2" xfId="11023" xr:uid="{00000000-0005-0000-0000-000008540000}"/>
    <cellStyle name="Salida 11 5 7 2 2" xfId="26131" xr:uid="{00000000-0005-0000-0000-000009540000}"/>
    <cellStyle name="Salida 11 5 7 3" xfId="15565" xr:uid="{00000000-0005-0000-0000-00000A540000}"/>
    <cellStyle name="Salida 11 5 7 3 2" xfId="30673" xr:uid="{00000000-0005-0000-0000-00000B540000}"/>
    <cellStyle name="Salida 11 5 7 4" xfId="19749" xr:uid="{00000000-0005-0000-0000-00000C540000}"/>
    <cellStyle name="Salida 11 5 8" xfId="8502" xr:uid="{00000000-0005-0000-0000-00000D540000}"/>
    <cellStyle name="Salida 11 5 8 2" xfId="23610" xr:uid="{00000000-0005-0000-0000-00000E540000}"/>
    <cellStyle name="Salida 11 5 9" xfId="15281" xr:uid="{00000000-0005-0000-0000-00000F540000}"/>
    <cellStyle name="Salida 11 5 9 2" xfId="30389" xr:uid="{00000000-0005-0000-0000-000010540000}"/>
    <cellStyle name="Salida 12" xfId="1504" xr:uid="{00000000-0005-0000-0000-000011540000}"/>
    <cellStyle name="Salida 12 2" xfId="1930" xr:uid="{00000000-0005-0000-0000-000012540000}"/>
    <cellStyle name="Salida 12 2 10" xfId="8431" xr:uid="{00000000-0005-0000-0000-000013540000}"/>
    <cellStyle name="Salida 12 2 10 2" xfId="23539" xr:uid="{00000000-0005-0000-0000-000014540000}"/>
    <cellStyle name="Salida 12 2 11" xfId="15325" xr:uid="{00000000-0005-0000-0000-000015540000}"/>
    <cellStyle name="Salida 12 2 11 2" xfId="30433" xr:uid="{00000000-0005-0000-0000-000016540000}"/>
    <cellStyle name="Salida 12 2 12" xfId="7900" xr:uid="{00000000-0005-0000-0000-000017540000}"/>
    <cellStyle name="Salida 12 2 12 2" xfId="23008" xr:uid="{00000000-0005-0000-0000-000018540000}"/>
    <cellStyle name="Salida 12 2 13" xfId="17155" xr:uid="{00000000-0005-0000-0000-000019540000}"/>
    <cellStyle name="Salida 12 2 2" xfId="2490" xr:uid="{00000000-0005-0000-0000-00001A540000}"/>
    <cellStyle name="Salida 12 2 2 2" xfId="5127" xr:uid="{00000000-0005-0000-0000-00001B540000}"/>
    <cellStyle name="Salida 12 2 2 2 2" xfId="11491" xr:uid="{00000000-0005-0000-0000-00001C540000}"/>
    <cellStyle name="Salida 12 2 2 2 2 2" xfId="26599" xr:uid="{00000000-0005-0000-0000-00001D540000}"/>
    <cellStyle name="Salida 12 2 2 2 3" xfId="15913" xr:uid="{00000000-0005-0000-0000-00001E540000}"/>
    <cellStyle name="Salida 12 2 2 2 3 2" xfId="31021" xr:uid="{00000000-0005-0000-0000-00001F540000}"/>
    <cellStyle name="Salida 12 2 2 2 4" xfId="20235" xr:uid="{00000000-0005-0000-0000-000020540000}"/>
    <cellStyle name="Salida 12 2 2 3" xfId="8957" xr:uid="{00000000-0005-0000-0000-000021540000}"/>
    <cellStyle name="Salida 12 2 2 3 2" xfId="24065" xr:uid="{00000000-0005-0000-0000-000022540000}"/>
    <cellStyle name="Salida 12 2 3" xfId="2706" xr:uid="{00000000-0005-0000-0000-000023540000}"/>
    <cellStyle name="Salida 12 2 3 2" xfId="5343" xr:uid="{00000000-0005-0000-0000-000024540000}"/>
    <cellStyle name="Salida 12 2 3 2 2" xfId="11692" xr:uid="{00000000-0005-0000-0000-000025540000}"/>
    <cellStyle name="Salida 12 2 3 2 2 2" xfId="26800" xr:uid="{00000000-0005-0000-0000-000026540000}"/>
    <cellStyle name="Salida 12 2 3 2 3" xfId="14499" xr:uid="{00000000-0005-0000-0000-000027540000}"/>
    <cellStyle name="Salida 12 2 3 2 3 2" xfId="29607" xr:uid="{00000000-0005-0000-0000-000028540000}"/>
    <cellStyle name="Salida 12 2 3 2 4" xfId="20451" xr:uid="{00000000-0005-0000-0000-000029540000}"/>
    <cellStyle name="Salida 12 2 3 3" xfId="15794" xr:uid="{00000000-0005-0000-0000-00002A540000}"/>
    <cellStyle name="Salida 12 2 3 3 2" xfId="30902" xr:uid="{00000000-0005-0000-0000-00002B540000}"/>
    <cellStyle name="Salida 12 2 3 4" xfId="17814" xr:uid="{00000000-0005-0000-0000-00002C540000}"/>
    <cellStyle name="Salida 12 2 4" xfId="3009" xr:uid="{00000000-0005-0000-0000-00002D540000}"/>
    <cellStyle name="Salida 12 2 4 2" xfId="5646" xr:uid="{00000000-0005-0000-0000-00002E540000}"/>
    <cellStyle name="Salida 12 2 4 2 2" xfId="11957" xr:uid="{00000000-0005-0000-0000-00002F540000}"/>
    <cellStyle name="Salida 12 2 4 2 2 2" xfId="27065" xr:uid="{00000000-0005-0000-0000-000030540000}"/>
    <cellStyle name="Salida 12 2 4 2 3" xfId="15189" xr:uid="{00000000-0005-0000-0000-000031540000}"/>
    <cellStyle name="Salida 12 2 4 2 3 2" xfId="30297" xr:uid="{00000000-0005-0000-0000-000032540000}"/>
    <cellStyle name="Salida 12 2 4 2 4" xfId="20754" xr:uid="{00000000-0005-0000-0000-000033540000}"/>
    <cellStyle name="Salida 12 2 4 3" xfId="9391" xr:uid="{00000000-0005-0000-0000-000034540000}"/>
    <cellStyle name="Salida 12 2 4 3 2" xfId="24499" xr:uid="{00000000-0005-0000-0000-000035540000}"/>
    <cellStyle name="Salida 12 2 4 4" xfId="13537" xr:uid="{00000000-0005-0000-0000-000036540000}"/>
    <cellStyle name="Salida 12 2 4 4 2" xfId="28645" xr:uid="{00000000-0005-0000-0000-000037540000}"/>
    <cellStyle name="Salida 12 2 4 5" xfId="18117" xr:uid="{00000000-0005-0000-0000-000038540000}"/>
    <cellStyle name="Salida 12 2 5" xfId="3335" xr:uid="{00000000-0005-0000-0000-000039540000}"/>
    <cellStyle name="Salida 12 2 5 2" xfId="5972" xr:uid="{00000000-0005-0000-0000-00003A540000}"/>
    <cellStyle name="Salida 12 2 5 2 2" xfId="12283" xr:uid="{00000000-0005-0000-0000-00003B540000}"/>
    <cellStyle name="Salida 12 2 5 2 2 2" xfId="27391" xr:uid="{00000000-0005-0000-0000-00003C540000}"/>
    <cellStyle name="Salida 12 2 5 2 3" xfId="16192" xr:uid="{00000000-0005-0000-0000-00003D540000}"/>
    <cellStyle name="Salida 12 2 5 2 3 2" xfId="31300" xr:uid="{00000000-0005-0000-0000-00003E540000}"/>
    <cellStyle name="Salida 12 2 5 2 4" xfId="21080" xr:uid="{00000000-0005-0000-0000-00003F540000}"/>
    <cellStyle name="Salida 12 2 5 3" xfId="9717" xr:uid="{00000000-0005-0000-0000-000040540000}"/>
    <cellStyle name="Salida 12 2 5 3 2" xfId="24825" xr:uid="{00000000-0005-0000-0000-000041540000}"/>
    <cellStyle name="Salida 12 2 5 4" xfId="15011" xr:uid="{00000000-0005-0000-0000-000042540000}"/>
    <cellStyle name="Salida 12 2 5 4 2" xfId="30119" xr:uid="{00000000-0005-0000-0000-000043540000}"/>
    <cellStyle name="Salida 12 2 5 5" xfId="18443" xr:uid="{00000000-0005-0000-0000-000044540000}"/>
    <cellStyle name="Salida 12 2 6" xfId="3641" xr:uid="{00000000-0005-0000-0000-000045540000}"/>
    <cellStyle name="Salida 12 2 6 2" xfId="6278" xr:uid="{00000000-0005-0000-0000-000046540000}"/>
    <cellStyle name="Salida 12 2 6 2 2" xfId="12589" xr:uid="{00000000-0005-0000-0000-000047540000}"/>
    <cellStyle name="Salida 12 2 6 2 2 2" xfId="27697" xr:uid="{00000000-0005-0000-0000-000048540000}"/>
    <cellStyle name="Salida 12 2 6 2 3" xfId="15821" xr:uid="{00000000-0005-0000-0000-000049540000}"/>
    <cellStyle name="Salida 12 2 6 2 3 2" xfId="30929" xr:uid="{00000000-0005-0000-0000-00004A540000}"/>
    <cellStyle name="Salida 12 2 6 2 4" xfId="21386" xr:uid="{00000000-0005-0000-0000-00004B540000}"/>
    <cellStyle name="Salida 12 2 6 3" xfId="10023" xr:uid="{00000000-0005-0000-0000-00004C540000}"/>
    <cellStyle name="Salida 12 2 6 3 2" xfId="25131" xr:uid="{00000000-0005-0000-0000-00004D540000}"/>
    <cellStyle name="Salida 12 2 6 4" xfId="15976" xr:uid="{00000000-0005-0000-0000-00004E540000}"/>
    <cellStyle name="Salida 12 2 6 4 2" xfId="31084" xr:uid="{00000000-0005-0000-0000-00004F540000}"/>
    <cellStyle name="Salida 12 2 6 5" xfId="18749" xr:uid="{00000000-0005-0000-0000-000050540000}"/>
    <cellStyle name="Salida 12 2 7" xfId="4002" xr:uid="{00000000-0005-0000-0000-000051540000}"/>
    <cellStyle name="Salida 12 2 7 2" xfId="6639" xr:uid="{00000000-0005-0000-0000-000052540000}"/>
    <cellStyle name="Salida 12 2 7 2 2" xfId="12950" xr:uid="{00000000-0005-0000-0000-000053540000}"/>
    <cellStyle name="Salida 12 2 7 2 2 2" xfId="28058" xr:uid="{00000000-0005-0000-0000-000054540000}"/>
    <cellStyle name="Salida 12 2 7 2 3" xfId="16640" xr:uid="{00000000-0005-0000-0000-000055540000}"/>
    <cellStyle name="Salida 12 2 7 2 3 2" xfId="31748" xr:uid="{00000000-0005-0000-0000-000056540000}"/>
    <cellStyle name="Salida 12 2 7 2 4" xfId="21747" xr:uid="{00000000-0005-0000-0000-000057540000}"/>
    <cellStyle name="Salida 12 2 7 3" xfId="10384" xr:uid="{00000000-0005-0000-0000-000058540000}"/>
    <cellStyle name="Salida 12 2 7 3 2" xfId="25492" xr:uid="{00000000-0005-0000-0000-000059540000}"/>
    <cellStyle name="Salida 12 2 7 4" xfId="16452" xr:uid="{00000000-0005-0000-0000-00005A540000}"/>
    <cellStyle name="Salida 12 2 7 4 2" xfId="31560" xr:uid="{00000000-0005-0000-0000-00005B540000}"/>
    <cellStyle name="Salida 12 2 7 5" xfId="19110" xr:uid="{00000000-0005-0000-0000-00005C540000}"/>
    <cellStyle name="Salida 12 2 8" xfId="4315" xr:uid="{00000000-0005-0000-0000-00005D540000}"/>
    <cellStyle name="Salida 12 2 8 2" xfId="6952" xr:uid="{00000000-0005-0000-0000-00005E540000}"/>
    <cellStyle name="Salida 12 2 8 2 2" xfId="13263" xr:uid="{00000000-0005-0000-0000-00005F540000}"/>
    <cellStyle name="Salida 12 2 8 2 2 2" xfId="28371" xr:uid="{00000000-0005-0000-0000-000060540000}"/>
    <cellStyle name="Salida 12 2 8 2 3" xfId="16927" xr:uid="{00000000-0005-0000-0000-000061540000}"/>
    <cellStyle name="Salida 12 2 8 2 3 2" xfId="32035" xr:uid="{00000000-0005-0000-0000-000062540000}"/>
    <cellStyle name="Salida 12 2 8 2 4" xfId="22060" xr:uid="{00000000-0005-0000-0000-000063540000}"/>
    <cellStyle name="Salida 12 2 8 3" xfId="10697" xr:uid="{00000000-0005-0000-0000-000064540000}"/>
    <cellStyle name="Salida 12 2 8 3 2" xfId="25805" xr:uid="{00000000-0005-0000-0000-000065540000}"/>
    <cellStyle name="Salida 12 2 8 4" xfId="15365" xr:uid="{00000000-0005-0000-0000-000066540000}"/>
    <cellStyle name="Salida 12 2 8 4 2" xfId="30473" xr:uid="{00000000-0005-0000-0000-000067540000}"/>
    <cellStyle name="Salida 12 2 8 5" xfId="19423" xr:uid="{00000000-0005-0000-0000-000068540000}"/>
    <cellStyle name="Salida 12 2 9" xfId="4567" xr:uid="{00000000-0005-0000-0000-000069540000}"/>
    <cellStyle name="Salida 12 2 9 2" xfId="10949" xr:uid="{00000000-0005-0000-0000-00006A540000}"/>
    <cellStyle name="Salida 12 2 9 2 2" xfId="26057" xr:uid="{00000000-0005-0000-0000-00006B540000}"/>
    <cellStyle name="Salida 12 2 9 3" xfId="11803" xr:uid="{00000000-0005-0000-0000-00006C540000}"/>
    <cellStyle name="Salida 12 2 9 3 2" xfId="26911" xr:uid="{00000000-0005-0000-0000-00006D540000}"/>
    <cellStyle name="Salida 12 2 9 4" xfId="19675" xr:uid="{00000000-0005-0000-0000-00006E540000}"/>
    <cellStyle name="Salida 12 3" xfId="1803" xr:uid="{00000000-0005-0000-0000-00006F540000}"/>
    <cellStyle name="Salida 12 3 10" xfId="8304" xr:uid="{00000000-0005-0000-0000-000070540000}"/>
    <cellStyle name="Salida 12 3 10 2" xfId="23412" xr:uid="{00000000-0005-0000-0000-000071540000}"/>
    <cellStyle name="Salida 12 3 11" xfId="16173" xr:uid="{00000000-0005-0000-0000-000072540000}"/>
    <cellStyle name="Salida 12 3 11 2" xfId="31281" xr:uid="{00000000-0005-0000-0000-000073540000}"/>
    <cellStyle name="Salida 12 3 12" xfId="11665" xr:uid="{00000000-0005-0000-0000-000074540000}"/>
    <cellStyle name="Salida 12 3 12 2" xfId="26773" xr:uid="{00000000-0005-0000-0000-000075540000}"/>
    <cellStyle name="Salida 12 3 13" xfId="17028" xr:uid="{00000000-0005-0000-0000-000076540000}"/>
    <cellStyle name="Salida 12 3 2" xfId="2363" xr:uid="{00000000-0005-0000-0000-000077540000}"/>
    <cellStyle name="Salida 12 3 2 2" xfId="5000" xr:uid="{00000000-0005-0000-0000-000078540000}"/>
    <cellStyle name="Salida 12 3 2 2 2" xfId="11364" xr:uid="{00000000-0005-0000-0000-000079540000}"/>
    <cellStyle name="Salida 12 3 2 2 2 2" xfId="26472" xr:uid="{00000000-0005-0000-0000-00007A540000}"/>
    <cellStyle name="Salida 12 3 2 2 3" xfId="14171" xr:uid="{00000000-0005-0000-0000-00007B540000}"/>
    <cellStyle name="Salida 12 3 2 2 3 2" xfId="29279" xr:uid="{00000000-0005-0000-0000-00007C540000}"/>
    <cellStyle name="Salida 12 3 2 2 4" xfId="20108" xr:uid="{00000000-0005-0000-0000-00007D540000}"/>
    <cellStyle name="Salida 12 3 2 3" xfId="8830" xr:uid="{00000000-0005-0000-0000-00007E540000}"/>
    <cellStyle name="Salida 12 3 2 3 2" xfId="23938" xr:uid="{00000000-0005-0000-0000-00007F540000}"/>
    <cellStyle name="Salida 12 3 3" xfId="2256" xr:uid="{00000000-0005-0000-0000-000080540000}"/>
    <cellStyle name="Salida 12 3 3 2" xfId="4893" xr:uid="{00000000-0005-0000-0000-000081540000}"/>
    <cellStyle name="Salida 12 3 3 2 2" xfId="11257" xr:uid="{00000000-0005-0000-0000-000082540000}"/>
    <cellStyle name="Salida 12 3 3 2 2 2" xfId="26365" xr:uid="{00000000-0005-0000-0000-000083540000}"/>
    <cellStyle name="Salida 12 3 3 2 3" xfId="11228" xr:uid="{00000000-0005-0000-0000-000084540000}"/>
    <cellStyle name="Salida 12 3 3 2 3 2" xfId="26336" xr:uid="{00000000-0005-0000-0000-000085540000}"/>
    <cellStyle name="Salida 12 3 3 2 4" xfId="20001" xr:uid="{00000000-0005-0000-0000-000086540000}"/>
    <cellStyle name="Salida 12 3 3 3" xfId="15443" xr:uid="{00000000-0005-0000-0000-000087540000}"/>
    <cellStyle name="Salida 12 3 3 3 2" xfId="30551" xr:uid="{00000000-0005-0000-0000-000088540000}"/>
    <cellStyle name="Salida 12 3 3 4" xfId="17481" xr:uid="{00000000-0005-0000-0000-000089540000}"/>
    <cellStyle name="Salida 12 3 4" xfId="2643" xr:uid="{00000000-0005-0000-0000-00008A540000}"/>
    <cellStyle name="Salida 12 3 4 2" xfId="5280" xr:uid="{00000000-0005-0000-0000-00008B540000}"/>
    <cellStyle name="Salida 12 3 4 2 2" xfId="11644" xr:uid="{00000000-0005-0000-0000-00008C540000}"/>
    <cellStyle name="Salida 12 3 4 2 2 2" xfId="26752" xr:uid="{00000000-0005-0000-0000-00008D540000}"/>
    <cellStyle name="Salida 12 3 4 2 3" xfId="16413" xr:uid="{00000000-0005-0000-0000-00008E540000}"/>
    <cellStyle name="Salida 12 3 4 2 3 2" xfId="31521" xr:uid="{00000000-0005-0000-0000-00008F540000}"/>
    <cellStyle name="Salida 12 3 4 2 4" xfId="20388" xr:uid="{00000000-0005-0000-0000-000090540000}"/>
    <cellStyle name="Salida 12 3 4 3" xfId="9110" xr:uid="{00000000-0005-0000-0000-000091540000}"/>
    <cellStyle name="Salida 12 3 4 3 2" xfId="24218" xr:uid="{00000000-0005-0000-0000-000092540000}"/>
    <cellStyle name="Salida 12 3 4 4" xfId="15485" xr:uid="{00000000-0005-0000-0000-000093540000}"/>
    <cellStyle name="Salida 12 3 4 4 2" xfId="30593" xr:uid="{00000000-0005-0000-0000-000094540000}"/>
    <cellStyle name="Salida 12 3 4 5" xfId="17751" xr:uid="{00000000-0005-0000-0000-000095540000}"/>
    <cellStyle name="Salida 12 3 5" xfId="3224" xr:uid="{00000000-0005-0000-0000-000096540000}"/>
    <cellStyle name="Salida 12 3 5 2" xfId="5861" xr:uid="{00000000-0005-0000-0000-000097540000}"/>
    <cellStyle name="Salida 12 3 5 2 2" xfId="12172" xr:uid="{00000000-0005-0000-0000-000098540000}"/>
    <cellStyle name="Salida 12 3 5 2 2 2" xfId="27280" xr:uid="{00000000-0005-0000-0000-000099540000}"/>
    <cellStyle name="Salida 12 3 5 2 3" xfId="14357" xr:uid="{00000000-0005-0000-0000-00009A540000}"/>
    <cellStyle name="Salida 12 3 5 2 3 2" xfId="29465" xr:uid="{00000000-0005-0000-0000-00009B540000}"/>
    <cellStyle name="Salida 12 3 5 2 4" xfId="20969" xr:uid="{00000000-0005-0000-0000-00009C540000}"/>
    <cellStyle name="Salida 12 3 5 3" xfId="9606" xr:uid="{00000000-0005-0000-0000-00009D540000}"/>
    <cellStyle name="Salida 12 3 5 3 2" xfId="24714" xr:uid="{00000000-0005-0000-0000-00009E540000}"/>
    <cellStyle name="Salida 12 3 5 4" xfId="13543" xr:uid="{00000000-0005-0000-0000-00009F540000}"/>
    <cellStyle name="Salida 12 3 5 4 2" xfId="28651" xr:uid="{00000000-0005-0000-0000-0000A0540000}"/>
    <cellStyle name="Salida 12 3 5 5" xfId="18332" xr:uid="{00000000-0005-0000-0000-0000A1540000}"/>
    <cellStyle name="Salida 12 3 6" xfId="2306" xr:uid="{00000000-0005-0000-0000-0000A2540000}"/>
    <cellStyle name="Salida 12 3 6 2" xfId="4943" xr:uid="{00000000-0005-0000-0000-0000A3540000}"/>
    <cellStyle name="Salida 12 3 6 2 2" xfId="11307" xr:uid="{00000000-0005-0000-0000-0000A4540000}"/>
    <cellStyle name="Salida 12 3 6 2 2 2" xfId="26415" xr:uid="{00000000-0005-0000-0000-0000A5540000}"/>
    <cellStyle name="Salida 12 3 6 2 3" xfId="13425" xr:uid="{00000000-0005-0000-0000-0000A6540000}"/>
    <cellStyle name="Salida 12 3 6 2 3 2" xfId="28533" xr:uid="{00000000-0005-0000-0000-0000A7540000}"/>
    <cellStyle name="Salida 12 3 6 2 4" xfId="20051" xr:uid="{00000000-0005-0000-0000-0000A8540000}"/>
    <cellStyle name="Salida 12 3 6 3" xfId="8773" xr:uid="{00000000-0005-0000-0000-0000A9540000}"/>
    <cellStyle name="Salida 12 3 6 3 2" xfId="23881" xr:uid="{00000000-0005-0000-0000-0000AA540000}"/>
    <cellStyle name="Salida 12 3 6 4" xfId="7785" xr:uid="{00000000-0005-0000-0000-0000AB540000}"/>
    <cellStyle name="Salida 12 3 6 4 2" xfId="22893" xr:uid="{00000000-0005-0000-0000-0000AC540000}"/>
    <cellStyle name="Salida 12 3 6 5" xfId="17531" xr:uid="{00000000-0005-0000-0000-0000AD540000}"/>
    <cellStyle name="Salida 12 3 7" xfId="3875" xr:uid="{00000000-0005-0000-0000-0000AE540000}"/>
    <cellStyle name="Salida 12 3 7 2" xfId="6512" xr:uid="{00000000-0005-0000-0000-0000AF540000}"/>
    <cellStyle name="Salida 12 3 7 2 2" xfId="12823" xr:uid="{00000000-0005-0000-0000-0000B0540000}"/>
    <cellStyle name="Salida 12 3 7 2 2 2" xfId="27931" xr:uid="{00000000-0005-0000-0000-0000B1540000}"/>
    <cellStyle name="Salida 12 3 7 2 3" xfId="8118" xr:uid="{00000000-0005-0000-0000-0000B2540000}"/>
    <cellStyle name="Salida 12 3 7 2 3 2" xfId="23226" xr:uid="{00000000-0005-0000-0000-0000B3540000}"/>
    <cellStyle name="Salida 12 3 7 2 4" xfId="21620" xr:uid="{00000000-0005-0000-0000-0000B4540000}"/>
    <cellStyle name="Salida 12 3 7 3" xfId="10257" xr:uid="{00000000-0005-0000-0000-0000B5540000}"/>
    <cellStyle name="Salida 12 3 7 3 2" xfId="25365" xr:uid="{00000000-0005-0000-0000-0000B6540000}"/>
    <cellStyle name="Salida 12 3 7 4" xfId="9226" xr:uid="{00000000-0005-0000-0000-0000B7540000}"/>
    <cellStyle name="Salida 12 3 7 4 2" xfId="24334" xr:uid="{00000000-0005-0000-0000-0000B8540000}"/>
    <cellStyle name="Salida 12 3 7 5" xfId="18983" xr:uid="{00000000-0005-0000-0000-0000B9540000}"/>
    <cellStyle name="Salida 12 3 8" xfId="4257" xr:uid="{00000000-0005-0000-0000-0000BA540000}"/>
    <cellStyle name="Salida 12 3 8 2" xfId="6894" xr:uid="{00000000-0005-0000-0000-0000BB540000}"/>
    <cellStyle name="Salida 12 3 8 2 2" xfId="13205" xr:uid="{00000000-0005-0000-0000-0000BC540000}"/>
    <cellStyle name="Salida 12 3 8 2 2 2" xfId="28313" xr:uid="{00000000-0005-0000-0000-0000BD540000}"/>
    <cellStyle name="Salida 12 3 8 2 3" xfId="16869" xr:uid="{00000000-0005-0000-0000-0000BE540000}"/>
    <cellStyle name="Salida 12 3 8 2 3 2" xfId="31977" xr:uid="{00000000-0005-0000-0000-0000BF540000}"/>
    <cellStyle name="Salida 12 3 8 2 4" xfId="22002" xr:uid="{00000000-0005-0000-0000-0000C0540000}"/>
    <cellStyle name="Salida 12 3 8 3" xfId="10639" xr:uid="{00000000-0005-0000-0000-0000C1540000}"/>
    <cellStyle name="Salida 12 3 8 3 2" xfId="25747" xr:uid="{00000000-0005-0000-0000-0000C2540000}"/>
    <cellStyle name="Salida 12 3 8 4" xfId="16462" xr:uid="{00000000-0005-0000-0000-0000C3540000}"/>
    <cellStyle name="Salida 12 3 8 4 2" xfId="31570" xr:uid="{00000000-0005-0000-0000-0000C4540000}"/>
    <cellStyle name="Salida 12 3 8 5" xfId="19365" xr:uid="{00000000-0005-0000-0000-0000C5540000}"/>
    <cellStyle name="Salida 12 3 9" xfId="4440" xr:uid="{00000000-0005-0000-0000-0000C6540000}"/>
    <cellStyle name="Salida 12 3 9 2" xfId="10822" xr:uid="{00000000-0005-0000-0000-0000C7540000}"/>
    <cellStyle name="Salida 12 3 9 2 2" xfId="25930" xr:uid="{00000000-0005-0000-0000-0000C8540000}"/>
    <cellStyle name="Salida 12 3 9 3" xfId="15917" xr:uid="{00000000-0005-0000-0000-0000C9540000}"/>
    <cellStyle name="Salida 12 3 9 3 2" xfId="31025" xr:uid="{00000000-0005-0000-0000-0000CA540000}"/>
    <cellStyle name="Salida 12 3 9 4" xfId="19548" xr:uid="{00000000-0005-0000-0000-0000CB540000}"/>
    <cellStyle name="Salida 12 4" xfId="2121" xr:uid="{00000000-0005-0000-0000-0000CC540000}"/>
    <cellStyle name="Salida 12 4 10" xfId="13930" xr:uid="{00000000-0005-0000-0000-0000CD540000}"/>
    <cellStyle name="Salida 12 4 10 2" xfId="29038" xr:uid="{00000000-0005-0000-0000-0000CE540000}"/>
    <cellStyle name="Salida 12 4 11" xfId="8163" xr:uid="{00000000-0005-0000-0000-0000CF540000}"/>
    <cellStyle name="Salida 12 4 11 2" xfId="23271" xr:uid="{00000000-0005-0000-0000-0000D0540000}"/>
    <cellStyle name="Salida 12 4 12" xfId="17346" xr:uid="{00000000-0005-0000-0000-0000D1540000}"/>
    <cellStyle name="Salida 12 4 2" xfId="2611" xr:uid="{00000000-0005-0000-0000-0000D2540000}"/>
    <cellStyle name="Salida 12 4 2 2" xfId="5248" xr:uid="{00000000-0005-0000-0000-0000D3540000}"/>
    <cellStyle name="Salida 12 4 2 2 2" xfId="11612" xr:uid="{00000000-0005-0000-0000-0000D4540000}"/>
    <cellStyle name="Salida 12 4 2 2 2 2" xfId="26720" xr:uid="{00000000-0005-0000-0000-0000D5540000}"/>
    <cellStyle name="Salida 12 4 2 2 3" xfId="7583" xr:uid="{00000000-0005-0000-0000-0000D6540000}"/>
    <cellStyle name="Salida 12 4 2 2 3 2" xfId="22691" xr:uid="{00000000-0005-0000-0000-0000D7540000}"/>
    <cellStyle name="Salida 12 4 2 2 4" xfId="20356" xr:uid="{00000000-0005-0000-0000-0000D8540000}"/>
    <cellStyle name="Salida 12 4 2 3" xfId="9078" xr:uid="{00000000-0005-0000-0000-0000D9540000}"/>
    <cellStyle name="Salida 12 4 2 3 2" xfId="24186" xr:uid="{00000000-0005-0000-0000-0000DA540000}"/>
    <cellStyle name="Salida 12 4 2 4" xfId="16067" xr:uid="{00000000-0005-0000-0000-0000DB540000}"/>
    <cellStyle name="Salida 12 4 2 4 2" xfId="31175" xr:uid="{00000000-0005-0000-0000-0000DC540000}"/>
    <cellStyle name="Salida 12 4 2 5" xfId="15666" xr:uid="{00000000-0005-0000-0000-0000DD540000}"/>
    <cellStyle name="Salida 12 4 2 5 2" xfId="30774" xr:uid="{00000000-0005-0000-0000-0000DE540000}"/>
    <cellStyle name="Salida 12 4 2 6" xfId="17719" xr:uid="{00000000-0005-0000-0000-0000DF540000}"/>
    <cellStyle name="Salida 12 4 3" xfId="2876" xr:uid="{00000000-0005-0000-0000-0000E0540000}"/>
    <cellStyle name="Salida 12 4 3 2" xfId="5513" xr:uid="{00000000-0005-0000-0000-0000E1540000}"/>
    <cellStyle name="Salida 12 4 3 2 2" xfId="11824" xr:uid="{00000000-0005-0000-0000-0000E2540000}"/>
    <cellStyle name="Salida 12 4 3 2 2 2" xfId="26932" xr:uid="{00000000-0005-0000-0000-0000E3540000}"/>
    <cellStyle name="Salida 12 4 3 2 3" xfId="15143" xr:uid="{00000000-0005-0000-0000-0000E4540000}"/>
    <cellStyle name="Salida 12 4 3 2 3 2" xfId="30251" xr:uid="{00000000-0005-0000-0000-0000E5540000}"/>
    <cellStyle name="Salida 12 4 3 2 4" xfId="20621" xr:uid="{00000000-0005-0000-0000-0000E6540000}"/>
    <cellStyle name="Salida 12 4 3 3" xfId="7134" xr:uid="{00000000-0005-0000-0000-0000E7540000}"/>
    <cellStyle name="Salida 12 4 3 3 2" xfId="22242" xr:uid="{00000000-0005-0000-0000-0000E8540000}"/>
    <cellStyle name="Salida 12 4 3 4" xfId="17984" xr:uid="{00000000-0005-0000-0000-0000E9540000}"/>
    <cellStyle name="Salida 12 4 4" xfId="3179" xr:uid="{00000000-0005-0000-0000-0000EA540000}"/>
    <cellStyle name="Salida 12 4 4 2" xfId="5816" xr:uid="{00000000-0005-0000-0000-0000EB540000}"/>
    <cellStyle name="Salida 12 4 4 2 2" xfId="12127" xr:uid="{00000000-0005-0000-0000-0000EC540000}"/>
    <cellStyle name="Salida 12 4 4 2 2 2" xfId="27235" xr:uid="{00000000-0005-0000-0000-0000ED540000}"/>
    <cellStyle name="Salida 12 4 4 2 3" xfId="7464" xr:uid="{00000000-0005-0000-0000-0000EE540000}"/>
    <cellStyle name="Salida 12 4 4 2 3 2" xfId="22572" xr:uid="{00000000-0005-0000-0000-0000EF540000}"/>
    <cellStyle name="Salida 12 4 4 2 4" xfId="20924" xr:uid="{00000000-0005-0000-0000-0000F0540000}"/>
    <cellStyle name="Salida 12 4 4 3" xfId="9561" xr:uid="{00000000-0005-0000-0000-0000F1540000}"/>
    <cellStyle name="Salida 12 4 4 3 2" xfId="24669" xr:uid="{00000000-0005-0000-0000-0000F2540000}"/>
    <cellStyle name="Salida 12 4 4 4" xfId="15678" xr:uid="{00000000-0005-0000-0000-0000F3540000}"/>
    <cellStyle name="Salida 12 4 4 4 2" xfId="30786" xr:uid="{00000000-0005-0000-0000-0000F4540000}"/>
    <cellStyle name="Salida 12 4 4 5" xfId="18287" xr:uid="{00000000-0005-0000-0000-0000F5540000}"/>
    <cellStyle name="Salida 12 4 5" xfId="3505" xr:uid="{00000000-0005-0000-0000-0000F6540000}"/>
    <cellStyle name="Salida 12 4 5 2" xfId="6142" xr:uid="{00000000-0005-0000-0000-0000F7540000}"/>
    <cellStyle name="Salida 12 4 5 2 2" xfId="12453" xr:uid="{00000000-0005-0000-0000-0000F8540000}"/>
    <cellStyle name="Salida 12 4 5 2 2 2" xfId="27561" xr:uid="{00000000-0005-0000-0000-0000F9540000}"/>
    <cellStyle name="Salida 12 4 5 2 3" xfId="9262" xr:uid="{00000000-0005-0000-0000-0000FA540000}"/>
    <cellStyle name="Salida 12 4 5 2 3 2" xfId="24370" xr:uid="{00000000-0005-0000-0000-0000FB540000}"/>
    <cellStyle name="Salida 12 4 5 2 4" xfId="21250" xr:uid="{00000000-0005-0000-0000-0000FC540000}"/>
    <cellStyle name="Salida 12 4 5 3" xfId="9887" xr:uid="{00000000-0005-0000-0000-0000FD540000}"/>
    <cellStyle name="Salida 12 4 5 3 2" xfId="24995" xr:uid="{00000000-0005-0000-0000-0000FE540000}"/>
    <cellStyle name="Salida 12 4 5 4" xfId="14846" xr:uid="{00000000-0005-0000-0000-0000FF540000}"/>
    <cellStyle name="Salida 12 4 5 4 2" xfId="29954" xr:uid="{00000000-0005-0000-0000-000000550000}"/>
    <cellStyle name="Salida 12 4 5 5" xfId="18613" xr:uid="{00000000-0005-0000-0000-000001550000}"/>
    <cellStyle name="Salida 12 4 6" xfId="3811" xr:uid="{00000000-0005-0000-0000-000002550000}"/>
    <cellStyle name="Salida 12 4 6 2" xfId="6448" xr:uid="{00000000-0005-0000-0000-000003550000}"/>
    <cellStyle name="Salida 12 4 6 2 2" xfId="12759" xr:uid="{00000000-0005-0000-0000-000004550000}"/>
    <cellStyle name="Salida 12 4 6 2 2 2" xfId="27867" xr:uid="{00000000-0005-0000-0000-000005550000}"/>
    <cellStyle name="Salida 12 4 6 2 3" xfId="15326" xr:uid="{00000000-0005-0000-0000-000006550000}"/>
    <cellStyle name="Salida 12 4 6 2 3 2" xfId="30434" xr:uid="{00000000-0005-0000-0000-000007550000}"/>
    <cellStyle name="Salida 12 4 6 2 4" xfId="21556" xr:uid="{00000000-0005-0000-0000-000008550000}"/>
    <cellStyle name="Salida 12 4 6 3" xfId="10193" xr:uid="{00000000-0005-0000-0000-000009550000}"/>
    <cellStyle name="Salida 12 4 6 3 2" xfId="25301" xr:uid="{00000000-0005-0000-0000-00000A550000}"/>
    <cellStyle name="Salida 12 4 6 4" xfId="15047" xr:uid="{00000000-0005-0000-0000-00000B550000}"/>
    <cellStyle name="Salida 12 4 6 4 2" xfId="30155" xr:uid="{00000000-0005-0000-0000-00000C550000}"/>
    <cellStyle name="Salida 12 4 6 5" xfId="18919" xr:uid="{00000000-0005-0000-0000-00000D550000}"/>
    <cellStyle name="Salida 12 4 7" xfId="4193" xr:uid="{00000000-0005-0000-0000-00000E550000}"/>
    <cellStyle name="Salida 12 4 7 2" xfId="6830" xr:uid="{00000000-0005-0000-0000-00000F550000}"/>
    <cellStyle name="Salida 12 4 7 2 2" xfId="13141" xr:uid="{00000000-0005-0000-0000-000010550000}"/>
    <cellStyle name="Salida 12 4 7 2 2 2" xfId="28249" xr:uid="{00000000-0005-0000-0000-000011550000}"/>
    <cellStyle name="Salida 12 4 7 2 3" xfId="16810" xr:uid="{00000000-0005-0000-0000-000012550000}"/>
    <cellStyle name="Salida 12 4 7 2 3 2" xfId="31918" xr:uid="{00000000-0005-0000-0000-000013550000}"/>
    <cellStyle name="Salida 12 4 7 2 4" xfId="21938" xr:uid="{00000000-0005-0000-0000-000014550000}"/>
    <cellStyle name="Salida 12 4 7 3" xfId="10575" xr:uid="{00000000-0005-0000-0000-000015550000}"/>
    <cellStyle name="Salida 12 4 7 3 2" xfId="25683" xr:uid="{00000000-0005-0000-0000-000016550000}"/>
    <cellStyle name="Salida 12 4 7 4" xfId="8191" xr:uid="{00000000-0005-0000-0000-000017550000}"/>
    <cellStyle name="Salida 12 4 7 4 2" xfId="23299" xr:uid="{00000000-0005-0000-0000-000018550000}"/>
    <cellStyle name="Salida 12 4 7 5" xfId="19301" xr:uid="{00000000-0005-0000-0000-000019550000}"/>
    <cellStyle name="Salida 12 4 8" xfId="4758" xr:uid="{00000000-0005-0000-0000-00001A550000}"/>
    <cellStyle name="Salida 12 4 8 2" xfId="11140" xr:uid="{00000000-0005-0000-0000-00001B550000}"/>
    <cellStyle name="Salida 12 4 8 2 2" xfId="26248" xr:uid="{00000000-0005-0000-0000-00001C550000}"/>
    <cellStyle name="Salida 12 4 8 3" xfId="14860" xr:uid="{00000000-0005-0000-0000-00001D550000}"/>
    <cellStyle name="Salida 12 4 8 3 2" xfId="29968" xr:uid="{00000000-0005-0000-0000-00001E550000}"/>
    <cellStyle name="Salida 12 4 8 4" xfId="19866" xr:uid="{00000000-0005-0000-0000-00001F550000}"/>
    <cellStyle name="Salida 12 4 9" xfId="8619" xr:uid="{00000000-0005-0000-0000-000020550000}"/>
    <cellStyle name="Salida 12 4 9 2" xfId="23727" xr:uid="{00000000-0005-0000-0000-000021550000}"/>
    <cellStyle name="Salida 12 5" xfId="2003" xr:uid="{00000000-0005-0000-0000-000022550000}"/>
    <cellStyle name="Salida 12 5 10" xfId="15496" xr:uid="{00000000-0005-0000-0000-000023550000}"/>
    <cellStyle name="Salida 12 5 10 2" xfId="30604" xr:uid="{00000000-0005-0000-0000-000024550000}"/>
    <cellStyle name="Salida 12 5 11" xfId="17228" xr:uid="{00000000-0005-0000-0000-000025550000}"/>
    <cellStyle name="Salida 12 5 2" xfId="2765" xr:uid="{00000000-0005-0000-0000-000026550000}"/>
    <cellStyle name="Salida 12 5 2 2" xfId="5402" xr:uid="{00000000-0005-0000-0000-000027550000}"/>
    <cellStyle name="Salida 12 5 2 2 2" xfId="11751" xr:uid="{00000000-0005-0000-0000-000028550000}"/>
    <cellStyle name="Salida 12 5 2 2 2 2" xfId="26859" xr:uid="{00000000-0005-0000-0000-000029550000}"/>
    <cellStyle name="Salida 12 5 2 2 3" xfId="11664" xr:uid="{00000000-0005-0000-0000-00002A550000}"/>
    <cellStyle name="Salida 12 5 2 2 3 2" xfId="26772" xr:uid="{00000000-0005-0000-0000-00002B550000}"/>
    <cellStyle name="Salida 12 5 2 2 4" xfId="20510" xr:uid="{00000000-0005-0000-0000-00002C550000}"/>
    <cellStyle name="Salida 12 5 2 3" xfId="14554" xr:uid="{00000000-0005-0000-0000-00002D550000}"/>
    <cellStyle name="Salida 12 5 2 3 2" xfId="29662" xr:uid="{00000000-0005-0000-0000-00002E550000}"/>
    <cellStyle name="Salida 12 5 2 4" xfId="17873" xr:uid="{00000000-0005-0000-0000-00002F550000}"/>
    <cellStyle name="Salida 12 5 3" xfId="3068" xr:uid="{00000000-0005-0000-0000-000030550000}"/>
    <cellStyle name="Salida 12 5 3 2" xfId="5705" xr:uid="{00000000-0005-0000-0000-000031550000}"/>
    <cellStyle name="Salida 12 5 3 2 2" xfId="12016" xr:uid="{00000000-0005-0000-0000-000032550000}"/>
    <cellStyle name="Salida 12 5 3 2 2 2" xfId="27124" xr:uid="{00000000-0005-0000-0000-000033550000}"/>
    <cellStyle name="Salida 12 5 3 2 3" xfId="14997" xr:uid="{00000000-0005-0000-0000-000034550000}"/>
    <cellStyle name="Salida 12 5 3 2 3 2" xfId="30105" xr:uid="{00000000-0005-0000-0000-000035550000}"/>
    <cellStyle name="Salida 12 5 3 2 4" xfId="20813" xr:uid="{00000000-0005-0000-0000-000036550000}"/>
    <cellStyle name="Salida 12 5 3 3" xfId="9450" xr:uid="{00000000-0005-0000-0000-000037550000}"/>
    <cellStyle name="Salida 12 5 3 3 2" xfId="24558" xr:uid="{00000000-0005-0000-0000-000038550000}"/>
    <cellStyle name="Salida 12 5 3 4" xfId="15158" xr:uid="{00000000-0005-0000-0000-000039550000}"/>
    <cellStyle name="Salida 12 5 3 4 2" xfId="30266" xr:uid="{00000000-0005-0000-0000-00003A550000}"/>
    <cellStyle name="Salida 12 5 3 5" xfId="18176" xr:uid="{00000000-0005-0000-0000-00003B550000}"/>
    <cellStyle name="Salida 12 5 4" xfId="3394" xr:uid="{00000000-0005-0000-0000-00003C550000}"/>
    <cellStyle name="Salida 12 5 4 2" xfId="6031" xr:uid="{00000000-0005-0000-0000-00003D550000}"/>
    <cellStyle name="Salida 12 5 4 2 2" xfId="12342" xr:uid="{00000000-0005-0000-0000-00003E550000}"/>
    <cellStyle name="Salida 12 5 4 2 2 2" xfId="27450" xr:uid="{00000000-0005-0000-0000-00003F550000}"/>
    <cellStyle name="Salida 12 5 4 2 3" xfId="14644" xr:uid="{00000000-0005-0000-0000-000040550000}"/>
    <cellStyle name="Salida 12 5 4 2 3 2" xfId="29752" xr:uid="{00000000-0005-0000-0000-000041550000}"/>
    <cellStyle name="Salida 12 5 4 2 4" xfId="21139" xr:uid="{00000000-0005-0000-0000-000042550000}"/>
    <cellStyle name="Salida 12 5 4 3" xfId="9776" xr:uid="{00000000-0005-0000-0000-000043550000}"/>
    <cellStyle name="Salida 12 5 4 3 2" xfId="24884" xr:uid="{00000000-0005-0000-0000-000044550000}"/>
    <cellStyle name="Salida 12 5 4 4" xfId="14981" xr:uid="{00000000-0005-0000-0000-000045550000}"/>
    <cellStyle name="Salida 12 5 4 4 2" xfId="30089" xr:uid="{00000000-0005-0000-0000-000046550000}"/>
    <cellStyle name="Salida 12 5 4 5" xfId="18502" xr:uid="{00000000-0005-0000-0000-000047550000}"/>
    <cellStyle name="Salida 12 5 5" xfId="3700" xr:uid="{00000000-0005-0000-0000-000048550000}"/>
    <cellStyle name="Salida 12 5 5 2" xfId="6337" xr:uid="{00000000-0005-0000-0000-000049550000}"/>
    <cellStyle name="Salida 12 5 5 2 2" xfId="12648" xr:uid="{00000000-0005-0000-0000-00004A550000}"/>
    <cellStyle name="Salida 12 5 5 2 2 2" xfId="27756" xr:uid="{00000000-0005-0000-0000-00004B550000}"/>
    <cellStyle name="Salida 12 5 5 2 3" xfId="14447" xr:uid="{00000000-0005-0000-0000-00004C550000}"/>
    <cellStyle name="Salida 12 5 5 2 3 2" xfId="29555" xr:uid="{00000000-0005-0000-0000-00004D550000}"/>
    <cellStyle name="Salida 12 5 5 2 4" xfId="21445" xr:uid="{00000000-0005-0000-0000-00004E550000}"/>
    <cellStyle name="Salida 12 5 5 3" xfId="10082" xr:uid="{00000000-0005-0000-0000-00004F550000}"/>
    <cellStyle name="Salida 12 5 5 3 2" xfId="25190" xr:uid="{00000000-0005-0000-0000-000050550000}"/>
    <cellStyle name="Salida 12 5 5 4" xfId="14228" xr:uid="{00000000-0005-0000-0000-000051550000}"/>
    <cellStyle name="Salida 12 5 5 4 2" xfId="29336" xr:uid="{00000000-0005-0000-0000-000052550000}"/>
    <cellStyle name="Salida 12 5 5 5" xfId="18808" xr:uid="{00000000-0005-0000-0000-000053550000}"/>
    <cellStyle name="Salida 12 5 6" xfId="4075" xr:uid="{00000000-0005-0000-0000-000054550000}"/>
    <cellStyle name="Salida 12 5 6 2" xfId="6712" xr:uid="{00000000-0005-0000-0000-000055550000}"/>
    <cellStyle name="Salida 12 5 6 2 2" xfId="13023" xr:uid="{00000000-0005-0000-0000-000056550000}"/>
    <cellStyle name="Salida 12 5 6 2 2 2" xfId="28131" xr:uid="{00000000-0005-0000-0000-000057550000}"/>
    <cellStyle name="Salida 12 5 6 2 3" xfId="16699" xr:uid="{00000000-0005-0000-0000-000058550000}"/>
    <cellStyle name="Salida 12 5 6 2 3 2" xfId="31807" xr:uid="{00000000-0005-0000-0000-000059550000}"/>
    <cellStyle name="Salida 12 5 6 2 4" xfId="21820" xr:uid="{00000000-0005-0000-0000-00005A550000}"/>
    <cellStyle name="Salida 12 5 6 3" xfId="10457" xr:uid="{00000000-0005-0000-0000-00005B550000}"/>
    <cellStyle name="Salida 12 5 6 3 2" xfId="25565" xr:uid="{00000000-0005-0000-0000-00005C550000}"/>
    <cellStyle name="Salida 12 5 6 4" xfId="9128" xr:uid="{00000000-0005-0000-0000-00005D550000}"/>
    <cellStyle name="Salida 12 5 6 4 2" xfId="24236" xr:uid="{00000000-0005-0000-0000-00005E550000}"/>
    <cellStyle name="Salida 12 5 6 5" xfId="19183" xr:uid="{00000000-0005-0000-0000-00005F550000}"/>
    <cellStyle name="Salida 12 5 7" xfId="4640" xr:uid="{00000000-0005-0000-0000-000060550000}"/>
    <cellStyle name="Salida 12 5 7 2" xfId="11022" xr:uid="{00000000-0005-0000-0000-000061550000}"/>
    <cellStyle name="Salida 12 5 7 2 2" xfId="26130" xr:uid="{00000000-0005-0000-0000-000062550000}"/>
    <cellStyle name="Salida 12 5 7 3" xfId="13538" xr:uid="{00000000-0005-0000-0000-000063550000}"/>
    <cellStyle name="Salida 12 5 7 3 2" xfId="28646" xr:uid="{00000000-0005-0000-0000-000064550000}"/>
    <cellStyle name="Salida 12 5 7 4" xfId="19748" xr:uid="{00000000-0005-0000-0000-000065550000}"/>
    <cellStyle name="Salida 12 5 8" xfId="8501" xr:uid="{00000000-0005-0000-0000-000066550000}"/>
    <cellStyle name="Salida 12 5 8 2" xfId="23609" xr:uid="{00000000-0005-0000-0000-000067550000}"/>
    <cellStyle name="Salida 12 5 9" xfId="16003" xr:uid="{00000000-0005-0000-0000-000068550000}"/>
    <cellStyle name="Salida 12 5 9 2" xfId="31111" xr:uid="{00000000-0005-0000-0000-000069550000}"/>
    <cellStyle name="Salida 13" xfId="1505" xr:uid="{00000000-0005-0000-0000-00006A550000}"/>
    <cellStyle name="Salida 13 2" xfId="1931" xr:uid="{00000000-0005-0000-0000-00006B550000}"/>
    <cellStyle name="Salida 13 2 10" xfId="8432" xr:uid="{00000000-0005-0000-0000-00006C550000}"/>
    <cellStyle name="Salida 13 2 10 2" xfId="23540" xr:uid="{00000000-0005-0000-0000-00006D550000}"/>
    <cellStyle name="Salida 13 2 11" xfId="15460" xr:uid="{00000000-0005-0000-0000-00006E550000}"/>
    <cellStyle name="Salida 13 2 11 2" xfId="30568" xr:uid="{00000000-0005-0000-0000-00006F550000}"/>
    <cellStyle name="Salida 13 2 12" xfId="16179" xr:uid="{00000000-0005-0000-0000-000070550000}"/>
    <cellStyle name="Salida 13 2 12 2" xfId="31287" xr:uid="{00000000-0005-0000-0000-000071550000}"/>
    <cellStyle name="Salida 13 2 13" xfId="17156" xr:uid="{00000000-0005-0000-0000-000072550000}"/>
    <cellStyle name="Salida 13 2 2" xfId="2491" xr:uid="{00000000-0005-0000-0000-000073550000}"/>
    <cellStyle name="Salida 13 2 2 2" xfId="5128" xr:uid="{00000000-0005-0000-0000-000074550000}"/>
    <cellStyle name="Salida 13 2 2 2 2" xfId="11492" xr:uid="{00000000-0005-0000-0000-000075550000}"/>
    <cellStyle name="Salida 13 2 2 2 2 2" xfId="26600" xr:uid="{00000000-0005-0000-0000-000076550000}"/>
    <cellStyle name="Salida 13 2 2 2 3" xfId="16072" xr:uid="{00000000-0005-0000-0000-000077550000}"/>
    <cellStyle name="Salida 13 2 2 2 3 2" xfId="31180" xr:uid="{00000000-0005-0000-0000-000078550000}"/>
    <cellStyle name="Salida 13 2 2 2 4" xfId="20236" xr:uid="{00000000-0005-0000-0000-000079550000}"/>
    <cellStyle name="Salida 13 2 2 3" xfId="8958" xr:uid="{00000000-0005-0000-0000-00007A550000}"/>
    <cellStyle name="Salida 13 2 2 3 2" xfId="24066" xr:uid="{00000000-0005-0000-0000-00007B550000}"/>
    <cellStyle name="Salida 13 2 3" xfId="2707" xr:uid="{00000000-0005-0000-0000-00007C550000}"/>
    <cellStyle name="Salida 13 2 3 2" xfId="5344" xr:uid="{00000000-0005-0000-0000-00007D550000}"/>
    <cellStyle name="Salida 13 2 3 2 2" xfId="11693" xr:uid="{00000000-0005-0000-0000-00007E550000}"/>
    <cellStyle name="Salida 13 2 3 2 2 2" xfId="26801" xr:uid="{00000000-0005-0000-0000-00007F550000}"/>
    <cellStyle name="Salida 13 2 3 2 3" xfId="14340" xr:uid="{00000000-0005-0000-0000-000080550000}"/>
    <cellStyle name="Salida 13 2 3 2 3 2" xfId="29448" xr:uid="{00000000-0005-0000-0000-000081550000}"/>
    <cellStyle name="Salida 13 2 3 2 4" xfId="20452" xr:uid="{00000000-0005-0000-0000-000082550000}"/>
    <cellStyle name="Salida 13 2 3 3" xfId="7240" xr:uid="{00000000-0005-0000-0000-000083550000}"/>
    <cellStyle name="Salida 13 2 3 3 2" xfId="22348" xr:uid="{00000000-0005-0000-0000-000084550000}"/>
    <cellStyle name="Salida 13 2 3 4" xfId="17815" xr:uid="{00000000-0005-0000-0000-000085550000}"/>
    <cellStyle name="Salida 13 2 4" xfId="3010" xr:uid="{00000000-0005-0000-0000-000086550000}"/>
    <cellStyle name="Salida 13 2 4 2" xfId="5647" xr:uid="{00000000-0005-0000-0000-000087550000}"/>
    <cellStyle name="Salida 13 2 4 2 2" xfId="11958" xr:uid="{00000000-0005-0000-0000-000088550000}"/>
    <cellStyle name="Salida 13 2 4 2 2 2" xfId="27066" xr:uid="{00000000-0005-0000-0000-000089550000}"/>
    <cellStyle name="Salida 13 2 4 2 3" xfId="16470" xr:uid="{00000000-0005-0000-0000-00008A550000}"/>
    <cellStyle name="Salida 13 2 4 2 3 2" xfId="31578" xr:uid="{00000000-0005-0000-0000-00008B550000}"/>
    <cellStyle name="Salida 13 2 4 2 4" xfId="20755" xr:uid="{00000000-0005-0000-0000-00008C550000}"/>
    <cellStyle name="Salida 13 2 4 3" xfId="9392" xr:uid="{00000000-0005-0000-0000-00008D550000}"/>
    <cellStyle name="Salida 13 2 4 3 2" xfId="24500" xr:uid="{00000000-0005-0000-0000-00008E550000}"/>
    <cellStyle name="Salida 13 2 4 4" xfId="9283" xr:uid="{00000000-0005-0000-0000-00008F550000}"/>
    <cellStyle name="Salida 13 2 4 4 2" xfId="24391" xr:uid="{00000000-0005-0000-0000-000090550000}"/>
    <cellStyle name="Salida 13 2 4 5" xfId="18118" xr:uid="{00000000-0005-0000-0000-000091550000}"/>
    <cellStyle name="Salida 13 2 5" xfId="3336" xr:uid="{00000000-0005-0000-0000-000092550000}"/>
    <cellStyle name="Salida 13 2 5 2" xfId="5973" xr:uid="{00000000-0005-0000-0000-000093550000}"/>
    <cellStyle name="Salida 13 2 5 2 2" xfId="12284" xr:uid="{00000000-0005-0000-0000-000094550000}"/>
    <cellStyle name="Salida 13 2 5 2 2 2" xfId="27392" xr:uid="{00000000-0005-0000-0000-000095550000}"/>
    <cellStyle name="Salida 13 2 5 2 3" xfId="7678" xr:uid="{00000000-0005-0000-0000-000096550000}"/>
    <cellStyle name="Salida 13 2 5 2 3 2" xfId="22786" xr:uid="{00000000-0005-0000-0000-000097550000}"/>
    <cellStyle name="Salida 13 2 5 2 4" xfId="21081" xr:uid="{00000000-0005-0000-0000-000098550000}"/>
    <cellStyle name="Salida 13 2 5 3" xfId="9718" xr:uid="{00000000-0005-0000-0000-000099550000}"/>
    <cellStyle name="Salida 13 2 5 3 2" xfId="24826" xr:uid="{00000000-0005-0000-0000-00009A550000}"/>
    <cellStyle name="Salida 13 2 5 4" xfId="15652" xr:uid="{00000000-0005-0000-0000-00009B550000}"/>
    <cellStyle name="Salida 13 2 5 4 2" xfId="30760" xr:uid="{00000000-0005-0000-0000-00009C550000}"/>
    <cellStyle name="Salida 13 2 5 5" xfId="18444" xr:uid="{00000000-0005-0000-0000-00009D550000}"/>
    <cellStyle name="Salida 13 2 6" xfId="3642" xr:uid="{00000000-0005-0000-0000-00009E550000}"/>
    <cellStyle name="Salida 13 2 6 2" xfId="6279" xr:uid="{00000000-0005-0000-0000-00009F550000}"/>
    <cellStyle name="Salida 13 2 6 2 2" xfId="12590" xr:uid="{00000000-0005-0000-0000-0000A0550000}"/>
    <cellStyle name="Salida 13 2 6 2 2 2" xfId="27698" xr:uid="{00000000-0005-0000-0000-0000A1550000}"/>
    <cellStyle name="Salida 13 2 6 2 3" xfId="14204" xr:uid="{00000000-0005-0000-0000-0000A2550000}"/>
    <cellStyle name="Salida 13 2 6 2 3 2" xfId="29312" xr:uid="{00000000-0005-0000-0000-0000A3550000}"/>
    <cellStyle name="Salida 13 2 6 2 4" xfId="21387" xr:uid="{00000000-0005-0000-0000-0000A4550000}"/>
    <cellStyle name="Salida 13 2 6 3" xfId="10024" xr:uid="{00000000-0005-0000-0000-0000A5550000}"/>
    <cellStyle name="Salida 13 2 6 3 2" xfId="25132" xr:uid="{00000000-0005-0000-0000-0000A6550000}"/>
    <cellStyle name="Salida 13 2 6 4" xfId="14755" xr:uid="{00000000-0005-0000-0000-0000A7550000}"/>
    <cellStyle name="Salida 13 2 6 4 2" xfId="29863" xr:uid="{00000000-0005-0000-0000-0000A8550000}"/>
    <cellStyle name="Salida 13 2 6 5" xfId="18750" xr:uid="{00000000-0005-0000-0000-0000A9550000}"/>
    <cellStyle name="Salida 13 2 7" xfId="4003" xr:uid="{00000000-0005-0000-0000-0000AA550000}"/>
    <cellStyle name="Salida 13 2 7 2" xfId="6640" xr:uid="{00000000-0005-0000-0000-0000AB550000}"/>
    <cellStyle name="Salida 13 2 7 2 2" xfId="12951" xr:uid="{00000000-0005-0000-0000-0000AC550000}"/>
    <cellStyle name="Salida 13 2 7 2 2 2" xfId="28059" xr:uid="{00000000-0005-0000-0000-0000AD550000}"/>
    <cellStyle name="Salida 13 2 7 2 3" xfId="16641" xr:uid="{00000000-0005-0000-0000-0000AE550000}"/>
    <cellStyle name="Salida 13 2 7 2 3 2" xfId="31749" xr:uid="{00000000-0005-0000-0000-0000AF550000}"/>
    <cellStyle name="Salida 13 2 7 2 4" xfId="21748" xr:uid="{00000000-0005-0000-0000-0000B0550000}"/>
    <cellStyle name="Salida 13 2 7 3" xfId="10385" xr:uid="{00000000-0005-0000-0000-0000B1550000}"/>
    <cellStyle name="Salida 13 2 7 3 2" xfId="25493" xr:uid="{00000000-0005-0000-0000-0000B2550000}"/>
    <cellStyle name="Salida 13 2 7 4" xfId="7195" xr:uid="{00000000-0005-0000-0000-0000B3550000}"/>
    <cellStyle name="Salida 13 2 7 4 2" xfId="22303" xr:uid="{00000000-0005-0000-0000-0000B4550000}"/>
    <cellStyle name="Salida 13 2 7 5" xfId="19111" xr:uid="{00000000-0005-0000-0000-0000B5550000}"/>
    <cellStyle name="Salida 13 2 8" xfId="4316" xr:uid="{00000000-0005-0000-0000-0000B6550000}"/>
    <cellStyle name="Salida 13 2 8 2" xfId="6953" xr:uid="{00000000-0005-0000-0000-0000B7550000}"/>
    <cellStyle name="Salida 13 2 8 2 2" xfId="13264" xr:uid="{00000000-0005-0000-0000-0000B8550000}"/>
    <cellStyle name="Salida 13 2 8 2 2 2" xfId="28372" xr:uid="{00000000-0005-0000-0000-0000B9550000}"/>
    <cellStyle name="Salida 13 2 8 2 3" xfId="16928" xr:uid="{00000000-0005-0000-0000-0000BA550000}"/>
    <cellStyle name="Salida 13 2 8 2 3 2" xfId="32036" xr:uid="{00000000-0005-0000-0000-0000BB550000}"/>
    <cellStyle name="Salida 13 2 8 2 4" xfId="22061" xr:uid="{00000000-0005-0000-0000-0000BC550000}"/>
    <cellStyle name="Salida 13 2 8 3" xfId="10698" xr:uid="{00000000-0005-0000-0000-0000BD550000}"/>
    <cellStyle name="Salida 13 2 8 3 2" xfId="25806" xr:uid="{00000000-0005-0000-0000-0000BE550000}"/>
    <cellStyle name="Salida 13 2 8 4" xfId="7735" xr:uid="{00000000-0005-0000-0000-0000BF550000}"/>
    <cellStyle name="Salida 13 2 8 4 2" xfId="22843" xr:uid="{00000000-0005-0000-0000-0000C0550000}"/>
    <cellStyle name="Salida 13 2 8 5" xfId="19424" xr:uid="{00000000-0005-0000-0000-0000C1550000}"/>
    <cellStyle name="Salida 13 2 9" xfId="4568" xr:uid="{00000000-0005-0000-0000-0000C2550000}"/>
    <cellStyle name="Salida 13 2 9 2" xfId="10950" xr:uid="{00000000-0005-0000-0000-0000C3550000}"/>
    <cellStyle name="Salida 13 2 9 2 2" xfId="26058" xr:uid="{00000000-0005-0000-0000-0000C4550000}"/>
    <cellStyle name="Salida 13 2 9 3" xfId="9237" xr:uid="{00000000-0005-0000-0000-0000C5550000}"/>
    <cellStyle name="Salida 13 2 9 3 2" xfId="24345" xr:uid="{00000000-0005-0000-0000-0000C6550000}"/>
    <cellStyle name="Salida 13 2 9 4" xfId="19676" xr:uid="{00000000-0005-0000-0000-0000C7550000}"/>
    <cellStyle name="Salida 13 3" xfId="1802" xr:uid="{00000000-0005-0000-0000-0000C8550000}"/>
    <cellStyle name="Salida 13 3 10" xfId="8303" xr:uid="{00000000-0005-0000-0000-0000C9550000}"/>
    <cellStyle name="Salida 13 3 10 2" xfId="23411" xr:uid="{00000000-0005-0000-0000-0000CA550000}"/>
    <cellStyle name="Salida 13 3 11" xfId="16242" xr:uid="{00000000-0005-0000-0000-0000CB550000}"/>
    <cellStyle name="Salida 13 3 11 2" xfId="31350" xr:uid="{00000000-0005-0000-0000-0000CC550000}"/>
    <cellStyle name="Salida 13 3 12" xfId="7936" xr:uid="{00000000-0005-0000-0000-0000CD550000}"/>
    <cellStyle name="Salida 13 3 12 2" xfId="23044" xr:uid="{00000000-0005-0000-0000-0000CE550000}"/>
    <cellStyle name="Salida 13 3 13" xfId="17027" xr:uid="{00000000-0005-0000-0000-0000CF550000}"/>
    <cellStyle name="Salida 13 3 2" xfId="2362" xr:uid="{00000000-0005-0000-0000-0000D0550000}"/>
    <cellStyle name="Salida 13 3 2 2" xfId="4999" xr:uid="{00000000-0005-0000-0000-0000D1550000}"/>
    <cellStyle name="Salida 13 3 2 2 2" xfId="11363" xr:uid="{00000000-0005-0000-0000-0000D2550000}"/>
    <cellStyle name="Salida 13 3 2 2 2 2" xfId="26471" xr:uid="{00000000-0005-0000-0000-0000D3550000}"/>
    <cellStyle name="Salida 13 3 2 2 3" xfId="7522" xr:uid="{00000000-0005-0000-0000-0000D4550000}"/>
    <cellStyle name="Salida 13 3 2 2 3 2" xfId="22630" xr:uid="{00000000-0005-0000-0000-0000D5550000}"/>
    <cellStyle name="Salida 13 3 2 2 4" xfId="20107" xr:uid="{00000000-0005-0000-0000-0000D6550000}"/>
    <cellStyle name="Salida 13 3 2 3" xfId="8829" xr:uid="{00000000-0005-0000-0000-0000D7550000}"/>
    <cellStyle name="Salida 13 3 2 3 2" xfId="23937" xr:uid="{00000000-0005-0000-0000-0000D8550000}"/>
    <cellStyle name="Salida 13 3 3" xfId="2257" xr:uid="{00000000-0005-0000-0000-0000D9550000}"/>
    <cellStyle name="Salida 13 3 3 2" xfId="4894" xr:uid="{00000000-0005-0000-0000-0000DA550000}"/>
    <cellStyle name="Salida 13 3 3 2 2" xfId="11258" xr:uid="{00000000-0005-0000-0000-0000DB550000}"/>
    <cellStyle name="Salida 13 3 3 2 2 2" xfId="26366" xr:uid="{00000000-0005-0000-0000-0000DC550000}"/>
    <cellStyle name="Salida 13 3 3 2 3" xfId="15563" xr:uid="{00000000-0005-0000-0000-0000DD550000}"/>
    <cellStyle name="Salida 13 3 3 2 3 2" xfId="30671" xr:uid="{00000000-0005-0000-0000-0000DE550000}"/>
    <cellStyle name="Salida 13 3 3 2 4" xfId="20002" xr:uid="{00000000-0005-0000-0000-0000DF550000}"/>
    <cellStyle name="Salida 13 3 3 3" xfId="16397" xr:uid="{00000000-0005-0000-0000-0000E0550000}"/>
    <cellStyle name="Salida 13 3 3 3 2" xfId="31505" xr:uid="{00000000-0005-0000-0000-0000E1550000}"/>
    <cellStyle name="Salida 13 3 3 4" xfId="17482" xr:uid="{00000000-0005-0000-0000-0000E2550000}"/>
    <cellStyle name="Salida 13 3 4" xfId="2337" xr:uid="{00000000-0005-0000-0000-0000E3550000}"/>
    <cellStyle name="Salida 13 3 4 2" xfId="4974" xr:uid="{00000000-0005-0000-0000-0000E4550000}"/>
    <cellStyle name="Salida 13 3 4 2 2" xfId="11338" xr:uid="{00000000-0005-0000-0000-0000E5550000}"/>
    <cellStyle name="Salida 13 3 4 2 2 2" xfId="26446" xr:uid="{00000000-0005-0000-0000-0000E6550000}"/>
    <cellStyle name="Salida 13 3 4 2 3" xfId="14564" xr:uid="{00000000-0005-0000-0000-0000E7550000}"/>
    <cellStyle name="Salida 13 3 4 2 3 2" xfId="29672" xr:uid="{00000000-0005-0000-0000-0000E8550000}"/>
    <cellStyle name="Salida 13 3 4 2 4" xfId="20082" xr:uid="{00000000-0005-0000-0000-0000E9550000}"/>
    <cellStyle name="Salida 13 3 4 3" xfId="8804" xr:uid="{00000000-0005-0000-0000-0000EA550000}"/>
    <cellStyle name="Salida 13 3 4 3 2" xfId="23912" xr:uid="{00000000-0005-0000-0000-0000EB550000}"/>
    <cellStyle name="Salida 13 3 4 4" xfId="7555" xr:uid="{00000000-0005-0000-0000-0000EC550000}"/>
    <cellStyle name="Salida 13 3 4 4 2" xfId="22663" xr:uid="{00000000-0005-0000-0000-0000ED550000}"/>
    <cellStyle name="Salida 13 3 4 5" xfId="17562" xr:uid="{00000000-0005-0000-0000-0000EE550000}"/>
    <cellStyle name="Salida 13 3 5" xfId="2271" xr:uid="{00000000-0005-0000-0000-0000EF550000}"/>
    <cellStyle name="Salida 13 3 5 2" xfId="4908" xr:uid="{00000000-0005-0000-0000-0000F0550000}"/>
    <cellStyle name="Salida 13 3 5 2 2" xfId="11272" xr:uid="{00000000-0005-0000-0000-0000F1550000}"/>
    <cellStyle name="Salida 13 3 5 2 2 2" xfId="26380" xr:uid="{00000000-0005-0000-0000-0000F2550000}"/>
    <cellStyle name="Salida 13 3 5 2 3" xfId="13411" xr:uid="{00000000-0005-0000-0000-0000F3550000}"/>
    <cellStyle name="Salida 13 3 5 2 3 2" xfId="28519" xr:uid="{00000000-0005-0000-0000-0000F4550000}"/>
    <cellStyle name="Salida 13 3 5 2 4" xfId="20016" xr:uid="{00000000-0005-0000-0000-0000F5550000}"/>
    <cellStyle name="Salida 13 3 5 3" xfId="8738" xr:uid="{00000000-0005-0000-0000-0000F6550000}"/>
    <cellStyle name="Salida 13 3 5 3 2" xfId="23846" xr:uid="{00000000-0005-0000-0000-0000F7550000}"/>
    <cellStyle name="Salida 13 3 5 4" xfId="13944" xr:uid="{00000000-0005-0000-0000-0000F8550000}"/>
    <cellStyle name="Salida 13 3 5 4 2" xfId="29052" xr:uid="{00000000-0005-0000-0000-0000F9550000}"/>
    <cellStyle name="Salida 13 3 5 5" xfId="17496" xr:uid="{00000000-0005-0000-0000-0000FA550000}"/>
    <cellStyle name="Salida 13 3 6" xfId="2305" xr:uid="{00000000-0005-0000-0000-0000FB550000}"/>
    <cellStyle name="Salida 13 3 6 2" xfId="4942" xr:uid="{00000000-0005-0000-0000-0000FC550000}"/>
    <cellStyle name="Salida 13 3 6 2 2" xfId="11306" xr:uid="{00000000-0005-0000-0000-0000FD550000}"/>
    <cellStyle name="Salida 13 3 6 2 2 2" xfId="26414" xr:uid="{00000000-0005-0000-0000-0000FE550000}"/>
    <cellStyle name="Salida 13 3 6 2 3" xfId="15492" xr:uid="{00000000-0005-0000-0000-0000FF550000}"/>
    <cellStyle name="Salida 13 3 6 2 3 2" xfId="30600" xr:uid="{00000000-0005-0000-0000-000000560000}"/>
    <cellStyle name="Salida 13 3 6 2 4" xfId="20050" xr:uid="{00000000-0005-0000-0000-000001560000}"/>
    <cellStyle name="Salida 13 3 6 3" xfId="8772" xr:uid="{00000000-0005-0000-0000-000002560000}"/>
    <cellStyle name="Salida 13 3 6 3 2" xfId="23880" xr:uid="{00000000-0005-0000-0000-000003560000}"/>
    <cellStyle name="Salida 13 3 6 4" xfId="15822" xr:uid="{00000000-0005-0000-0000-000004560000}"/>
    <cellStyle name="Salida 13 3 6 4 2" xfId="30930" xr:uid="{00000000-0005-0000-0000-000005560000}"/>
    <cellStyle name="Salida 13 3 6 5" xfId="17530" xr:uid="{00000000-0005-0000-0000-000006560000}"/>
    <cellStyle name="Salida 13 3 7" xfId="3874" xr:uid="{00000000-0005-0000-0000-000007560000}"/>
    <cellStyle name="Salida 13 3 7 2" xfId="6511" xr:uid="{00000000-0005-0000-0000-000008560000}"/>
    <cellStyle name="Salida 13 3 7 2 2" xfId="12822" xr:uid="{00000000-0005-0000-0000-000009560000}"/>
    <cellStyle name="Salida 13 3 7 2 2 2" xfId="27930" xr:uid="{00000000-0005-0000-0000-00000A560000}"/>
    <cellStyle name="Salida 13 3 7 2 3" xfId="14685" xr:uid="{00000000-0005-0000-0000-00000B560000}"/>
    <cellStyle name="Salida 13 3 7 2 3 2" xfId="29793" xr:uid="{00000000-0005-0000-0000-00000C560000}"/>
    <cellStyle name="Salida 13 3 7 2 4" xfId="21619" xr:uid="{00000000-0005-0000-0000-00000D560000}"/>
    <cellStyle name="Salida 13 3 7 3" xfId="10256" xr:uid="{00000000-0005-0000-0000-00000E560000}"/>
    <cellStyle name="Salida 13 3 7 3 2" xfId="25364" xr:uid="{00000000-0005-0000-0000-00000F560000}"/>
    <cellStyle name="Salida 13 3 7 4" xfId="16408" xr:uid="{00000000-0005-0000-0000-000010560000}"/>
    <cellStyle name="Salida 13 3 7 4 2" xfId="31516" xr:uid="{00000000-0005-0000-0000-000011560000}"/>
    <cellStyle name="Salida 13 3 7 5" xfId="18982" xr:uid="{00000000-0005-0000-0000-000012560000}"/>
    <cellStyle name="Salida 13 3 8" xfId="4256" xr:uid="{00000000-0005-0000-0000-000013560000}"/>
    <cellStyle name="Salida 13 3 8 2" xfId="6893" xr:uid="{00000000-0005-0000-0000-000014560000}"/>
    <cellStyle name="Salida 13 3 8 2 2" xfId="13204" xr:uid="{00000000-0005-0000-0000-000015560000}"/>
    <cellStyle name="Salida 13 3 8 2 2 2" xfId="28312" xr:uid="{00000000-0005-0000-0000-000016560000}"/>
    <cellStyle name="Salida 13 3 8 2 3" xfId="16868" xr:uid="{00000000-0005-0000-0000-000017560000}"/>
    <cellStyle name="Salida 13 3 8 2 3 2" xfId="31976" xr:uid="{00000000-0005-0000-0000-000018560000}"/>
    <cellStyle name="Salida 13 3 8 2 4" xfId="22001" xr:uid="{00000000-0005-0000-0000-000019560000}"/>
    <cellStyle name="Salida 13 3 8 3" xfId="10638" xr:uid="{00000000-0005-0000-0000-00001A560000}"/>
    <cellStyle name="Salida 13 3 8 3 2" xfId="25746" xr:uid="{00000000-0005-0000-0000-00001B560000}"/>
    <cellStyle name="Salida 13 3 8 4" xfId="8224" xr:uid="{00000000-0005-0000-0000-00001C560000}"/>
    <cellStyle name="Salida 13 3 8 4 2" xfId="23332" xr:uid="{00000000-0005-0000-0000-00001D560000}"/>
    <cellStyle name="Salida 13 3 8 5" xfId="19364" xr:uid="{00000000-0005-0000-0000-00001E560000}"/>
    <cellStyle name="Salida 13 3 9" xfId="4439" xr:uid="{00000000-0005-0000-0000-00001F560000}"/>
    <cellStyle name="Salida 13 3 9 2" xfId="10821" xr:uid="{00000000-0005-0000-0000-000020560000}"/>
    <cellStyle name="Salida 13 3 9 2 2" xfId="25929" xr:uid="{00000000-0005-0000-0000-000021560000}"/>
    <cellStyle name="Salida 13 3 9 3" xfId="7518" xr:uid="{00000000-0005-0000-0000-000022560000}"/>
    <cellStyle name="Salida 13 3 9 3 2" xfId="22626" xr:uid="{00000000-0005-0000-0000-000023560000}"/>
    <cellStyle name="Salida 13 3 9 4" xfId="19547" xr:uid="{00000000-0005-0000-0000-000024560000}"/>
    <cellStyle name="Salida 13 4" xfId="2122" xr:uid="{00000000-0005-0000-0000-000025560000}"/>
    <cellStyle name="Salida 13 4 10" xfId="7718" xr:uid="{00000000-0005-0000-0000-000026560000}"/>
    <cellStyle name="Salida 13 4 10 2" xfId="22826" xr:uid="{00000000-0005-0000-0000-000027560000}"/>
    <cellStyle name="Salida 13 4 11" xfId="13809" xr:uid="{00000000-0005-0000-0000-000028560000}"/>
    <cellStyle name="Salida 13 4 11 2" xfId="28917" xr:uid="{00000000-0005-0000-0000-000029560000}"/>
    <cellStyle name="Salida 13 4 12" xfId="17347" xr:uid="{00000000-0005-0000-0000-00002A560000}"/>
    <cellStyle name="Salida 13 4 2" xfId="2612" xr:uid="{00000000-0005-0000-0000-00002B560000}"/>
    <cellStyle name="Salida 13 4 2 2" xfId="5249" xr:uid="{00000000-0005-0000-0000-00002C560000}"/>
    <cellStyle name="Salida 13 4 2 2 2" xfId="11613" xr:uid="{00000000-0005-0000-0000-00002D560000}"/>
    <cellStyle name="Salida 13 4 2 2 2 2" xfId="26721" xr:uid="{00000000-0005-0000-0000-00002E560000}"/>
    <cellStyle name="Salida 13 4 2 2 3" xfId="7450" xr:uid="{00000000-0005-0000-0000-00002F560000}"/>
    <cellStyle name="Salida 13 4 2 2 3 2" xfId="22558" xr:uid="{00000000-0005-0000-0000-000030560000}"/>
    <cellStyle name="Salida 13 4 2 2 4" xfId="20357" xr:uid="{00000000-0005-0000-0000-000031560000}"/>
    <cellStyle name="Salida 13 4 2 3" xfId="9079" xr:uid="{00000000-0005-0000-0000-000032560000}"/>
    <cellStyle name="Salida 13 4 2 3 2" xfId="24187" xr:uid="{00000000-0005-0000-0000-000033560000}"/>
    <cellStyle name="Salida 13 4 2 4" xfId="8708" xr:uid="{00000000-0005-0000-0000-000034560000}"/>
    <cellStyle name="Salida 13 4 2 4 2" xfId="23816" xr:uid="{00000000-0005-0000-0000-000035560000}"/>
    <cellStyle name="Salida 13 4 2 5" xfId="14238" xr:uid="{00000000-0005-0000-0000-000036560000}"/>
    <cellStyle name="Salida 13 4 2 5 2" xfId="29346" xr:uid="{00000000-0005-0000-0000-000037560000}"/>
    <cellStyle name="Salida 13 4 2 6" xfId="17720" xr:uid="{00000000-0005-0000-0000-000038560000}"/>
    <cellStyle name="Salida 13 4 3" xfId="2877" xr:uid="{00000000-0005-0000-0000-000039560000}"/>
    <cellStyle name="Salida 13 4 3 2" xfId="5514" xr:uid="{00000000-0005-0000-0000-00003A560000}"/>
    <cellStyle name="Salida 13 4 3 2 2" xfId="11825" xr:uid="{00000000-0005-0000-0000-00003B560000}"/>
    <cellStyle name="Salida 13 4 3 2 2 2" xfId="26933" xr:uid="{00000000-0005-0000-0000-00003C560000}"/>
    <cellStyle name="Salida 13 4 3 2 3" xfId="7536" xr:uid="{00000000-0005-0000-0000-00003D560000}"/>
    <cellStyle name="Salida 13 4 3 2 3 2" xfId="22644" xr:uid="{00000000-0005-0000-0000-00003E560000}"/>
    <cellStyle name="Salida 13 4 3 2 4" xfId="20622" xr:uid="{00000000-0005-0000-0000-00003F560000}"/>
    <cellStyle name="Salida 13 4 3 3" xfId="16055" xr:uid="{00000000-0005-0000-0000-000040560000}"/>
    <cellStyle name="Salida 13 4 3 3 2" xfId="31163" xr:uid="{00000000-0005-0000-0000-000041560000}"/>
    <cellStyle name="Salida 13 4 3 4" xfId="17985" xr:uid="{00000000-0005-0000-0000-000042560000}"/>
    <cellStyle name="Salida 13 4 4" xfId="3180" xr:uid="{00000000-0005-0000-0000-000043560000}"/>
    <cellStyle name="Salida 13 4 4 2" xfId="5817" xr:uid="{00000000-0005-0000-0000-000044560000}"/>
    <cellStyle name="Salida 13 4 4 2 2" xfId="12128" xr:uid="{00000000-0005-0000-0000-000045560000}"/>
    <cellStyle name="Salida 13 4 4 2 2 2" xfId="27236" xr:uid="{00000000-0005-0000-0000-000046560000}"/>
    <cellStyle name="Salida 13 4 4 2 3" xfId="8239" xr:uid="{00000000-0005-0000-0000-000047560000}"/>
    <cellStyle name="Salida 13 4 4 2 3 2" xfId="23347" xr:uid="{00000000-0005-0000-0000-000048560000}"/>
    <cellStyle name="Salida 13 4 4 2 4" xfId="20925" xr:uid="{00000000-0005-0000-0000-000049560000}"/>
    <cellStyle name="Salida 13 4 4 3" xfId="9562" xr:uid="{00000000-0005-0000-0000-00004A560000}"/>
    <cellStyle name="Salida 13 4 4 3 2" xfId="24670" xr:uid="{00000000-0005-0000-0000-00004B560000}"/>
    <cellStyle name="Salida 13 4 4 4" xfId="14443" xr:uid="{00000000-0005-0000-0000-00004C560000}"/>
    <cellStyle name="Salida 13 4 4 4 2" xfId="29551" xr:uid="{00000000-0005-0000-0000-00004D560000}"/>
    <cellStyle name="Salida 13 4 4 5" xfId="18288" xr:uid="{00000000-0005-0000-0000-00004E560000}"/>
    <cellStyle name="Salida 13 4 5" xfId="3506" xr:uid="{00000000-0005-0000-0000-00004F560000}"/>
    <cellStyle name="Salida 13 4 5 2" xfId="6143" xr:uid="{00000000-0005-0000-0000-000050560000}"/>
    <cellStyle name="Salida 13 4 5 2 2" xfId="12454" xr:uid="{00000000-0005-0000-0000-000051560000}"/>
    <cellStyle name="Salida 13 4 5 2 2 2" xfId="27562" xr:uid="{00000000-0005-0000-0000-000052560000}"/>
    <cellStyle name="Salida 13 4 5 2 3" xfId="7345" xr:uid="{00000000-0005-0000-0000-000053560000}"/>
    <cellStyle name="Salida 13 4 5 2 3 2" xfId="22453" xr:uid="{00000000-0005-0000-0000-000054560000}"/>
    <cellStyle name="Salida 13 4 5 2 4" xfId="21251" xr:uid="{00000000-0005-0000-0000-000055560000}"/>
    <cellStyle name="Salida 13 4 5 3" xfId="9888" xr:uid="{00000000-0005-0000-0000-000056560000}"/>
    <cellStyle name="Salida 13 4 5 3 2" xfId="24996" xr:uid="{00000000-0005-0000-0000-000057560000}"/>
    <cellStyle name="Salida 13 4 5 4" xfId="13980" xr:uid="{00000000-0005-0000-0000-000058560000}"/>
    <cellStyle name="Salida 13 4 5 4 2" xfId="29088" xr:uid="{00000000-0005-0000-0000-000059560000}"/>
    <cellStyle name="Salida 13 4 5 5" xfId="18614" xr:uid="{00000000-0005-0000-0000-00005A560000}"/>
    <cellStyle name="Salida 13 4 6" xfId="3812" xr:uid="{00000000-0005-0000-0000-00005B560000}"/>
    <cellStyle name="Salida 13 4 6 2" xfId="6449" xr:uid="{00000000-0005-0000-0000-00005C560000}"/>
    <cellStyle name="Salida 13 4 6 2 2" xfId="12760" xr:uid="{00000000-0005-0000-0000-00005D560000}"/>
    <cellStyle name="Salida 13 4 6 2 2 2" xfId="27868" xr:uid="{00000000-0005-0000-0000-00005E560000}"/>
    <cellStyle name="Salida 13 4 6 2 3" xfId="7478" xr:uid="{00000000-0005-0000-0000-00005F560000}"/>
    <cellStyle name="Salida 13 4 6 2 3 2" xfId="22586" xr:uid="{00000000-0005-0000-0000-000060560000}"/>
    <cellStyle name="Salida 13 4 6 2 4" xfId="21557" xr:uid="{00000000-0005-0000-0000-000061560000}"/>
    <cellStyle name="Salida 13 4 6 3" xfId="10194" xr:uid="{00000000-0005-0000-0000-000062560000}"/>
    <cellStyle name="Salida 13 4 6 3 2" xfId="25302" xr:uid="{00000000-0005-0000-0000-000063560000}"/>
    <cellStyle name="Salida 13 4 6 4" xfId="15495" xr:uid="{00000000-0005-0000-0000-000064560000}"/>
    <cellStyle name="Salida 13 4 6 4 2" xfId="30603" xr:uid="{00000000-0005-0000-0000-000065560000}"/>
    <cellStyle name="Salida 13 4 6 5" xfId="18920" xr:uid="{00000000-0005-0000-0000-000066560000}"/>
    <cellStyle name="Salida 13 4 7" xfId="4194" xr:uid="{00000000-0005-0000-0000-000067560000}"/>
    <cellStyle name="Salida 13 4 7 2" xfId="6831" xr:uid="{00000000-0005-0000-0000-000068560000}"/>
    <cellStyle name="Salida 13 4 7 2 2" xfId="13142" xr:uid="{00000000-0005-0000-0000-000069560000}"/>
    <cellStyle name="Salida 13 4 7 2 2 2" xfId="28250" xr:uid="{00000000-0005-0000-0000-00006A560000}"/>
    <cellStyle name="Salida 13 4 7 2 3" xfId="16811" xr:uid="{00000000-0005-0000-0000-00006B560000}"/>
    <cellStyle name="Salida 13 4 7 2 3 2" xfId="31919" xr:uid="{00000000-0005-0000-0000-00006C560000}"/>
    <cellStyle name="Salida 13 4 7 2 4" xfId="21939" xr:uid="{00000000-0005-0000-0000-00006D560000}"/>
    <cellStyle name="Salida 13 4 7 3" xfId="10576" xr:uid="{00000000-0005-0000-0000-00006E560000}"/>
    <cellStyle name="Salida 13 4 7 3 2" xfId="25684" xr:uid="{00000000-0005-0000-0000-00006F560000}"/>
    <cellStyle name="Salida 13 4 7 4" xfId="15166" xr:uid="{00000000-0005-0000-0000-000070560000}"/>
    <cellStyle name="Salida 13 4 7 4 2" xfId="30274" xr:uid="{00000000-0005-0000-0000-000071560000}"/>
    <cellStyle name="Salida 13 4 7 5" xfId="19302" xr:uid="{00000000-0005-0000-0000-000072560000}"/>
    <cellStyle name="Salida 13 4 8" xfId="4759" xr:uid="{00000000-0005-0000-0000-000073560000}"/>
    <cellStyle name="Salida 13 4 8 2" xfId="11141" xr:uid="{00000000-0005-0000-0000-000074560000}"/>
    <cellStyle name="Salida 13 4 8 2 2" xfId="26249" xr:uid="{00000000-0005-0000-0000-000075560000}"/>
    <cellStyle name="Salida 13 4 8 3" xfId="15788" xr:uid="{00000000-0005-0000-0000-000076560000}"/>
    <cellStyle name="Salida 13 4 8 3 2" xfId="30896" xr:uid="{00000000-0005-0000-0000-000077560000}"/>
    <cellStyle name="Salida 13 4 8 4" xfId="19867" xr:uid="{00000000-0005-0000-0000-000078560000}"/>
    <cellStyle name="Salida 13 4 9" xfId="8620" xr:uid="{00000000-0005-0000-0000-000079560000}"/>
    <cellStyle name="Salida 13 4 9 2" xfId="23728" xr:uid="{00000000-0005-0000-0000-00007A560000}"/>
    <cellStyle name="Salida 13 5" xfId="2002" xr:uid="{00000000-0005-0000-0000-00007B560000}"/>
    <cellStyle name="Salida 13 5 10" xfId="8724" xr:uid="{00000000-0005-0000-0000-00007C560000}"/>
    <cellStyle name="Salida 13 5 10 2" xfId="23832" xr:uid="{00000000-0005-0000-0000-00007D560000}"/>
    <cellStyle name="Salida 13 5 11" xfId="17227" xr:uid="{00000000-0005-0000-0000-00007E560000}"/>
    <cellStyle name="Salida 13 5 2" xfId="2764" xr:uid="{00000000-0005-0000-0000-00007F560000}"/>
    <cellStyle name="Salida 13 5 2 2" xfId="5401" xr:uid="{00000000-0005-0000-0000-000080560000}"/>
    <cellStyle name="Salida 13 5 2 2 2" xfId="11750" xr:uid="{00000000-0005-0000-0000-000081560000}"/>
    <cellStyle name="Salida 13 5 2 2 2 2" xfId="26858" xr:uid="{00000000-0005-0000-0000-000082560000}"/>
    <cellStyle name="Salida 13 5 2 2 3" xfId="9252" xr:uid="{00000000-0005-0000-0000-000083560000}"/>
    <cellStyle name="Salida 13 5 2 2 3 2" xfId="24360" xr:uid="{00000000-0005-0000-0000-000084560000}"/>
    <cellStyle name="Salida 13 5 2 2 4" xfId="20509" xr:uid="{00000000-0005-0000-0000-000085560000}"/>
    <cellStyle name="Salida 13 5 2 3" xfId="15997" xr:uid="{00000000-0005-0000-0000-000086560000}"/>
    <cellStyle name="Salida 13 5 2 3 2" xfId="31105" xr:uid="{00000000-0005-0000-0000-000087560000}"/>
    <cellStyle name="Salida 13 5 2 4" xfId="17872" xr:uid="{00000000-0005-0000-0000-000088560000}"/>
    <cellStyle name="Salida 13 5 3" xfId="3067" xr:uid="{00000000-0005-0000-0000-000089560000}"/>
    <cellStyle name="Salida 13 5 3 2" xfId="5704" xr:uid="{00000000-0005-0000-0000-00008A560000}"/>
    <cellStyle name="Salida 13 5 3 2 2" xfId="12015" xr:uid="{00000000-0005-0000-0000-00008B560000}"/>
    <cellStyle name="Salida 13 5 3 2 2 2" xfId="27123" xr:uid="{00000000-0005-0000-0000-00008C560000}"/>
    <cellStyle name="Salida 13 5 3 2 3" xfId="7210" xr:uid="{00000000-0005-0000-0000-00008D560000}"/>
    <cellStyle name="Salida 13 5 3 2 3 2" xfId="22318" xr:uid="{00000000-0005-0000-0000-00008E560000}"/>
    <cellStyle name="Salida 13 5 3 2 4" xfId="20812" xr:uid="{00000000-0005-0000-0000-00008F560000}"/>
    <cellStyle name="Salida 13 5 3 3" xfId="9449" xr:uid="{00000000-0005-0000-0000-000090560000}"/>
    <cellStyle name="Salida 13 5 3 3 2" xfId="24557" xr:uid="{00000000-0005-0000-0000-000091560000}"/>
    <cellStyle name="Salida 13 5 3 4" xfId="15814" xr:uid="{00000000-0005-0000-0000-000092560000}"/>
    <cellStyle name="Salida 13 5 3 4 2" xfId="30922" xr:uid="{00000000-0005-0000-0000-000093560000}"/>
    <cellStyle name="Salida 13 5 3 5" xfId="18175" xr:uid="{00000000-0005-0000-0000-000094560000}"/>
    <cellStyle name="Salida 13 5 4" xfId="3393" xr:uid="{00000000-0005-0000-0000-000095560000}"/>
    <cellStyle name="Salida 13 5 4 2" xfId="6030" xr:uid="{00000000-0005-0000-0000-000096560000}"/>
    <cellStyle name="Salida 13 5 4 2 2" xfId="12341" xr:uid="{00000000-0005-0000-0000-000097560000}"/>
    <cellStyle name="Salida 13 5 4 2 2 2" xfId="27449" xr:uid="{00000000-0005-0000-0000-000098560000}"/>
    <cellStyle name="Salida 13 5 4 2 3" xfId="16543" xr:uid="{00000000-0005-0000-0000-000099560000}"/>
    <cellStyle name="Salida 13 5 4 2 3 2" xfId="31651" xr:uid="{00000000-0005-0000-0000-00009A560000}"/>
    <cellStyle name="Salida 13 5 4 2 4" xfId="21138" xr:uid="{00000000-0005-0000-0000-00009B560000}"/>
    <cellStyle name="Salida 13 5 4 3" xfId="9775" xr:uid="{00000000-0005-0000-0000-00009C560000}"/>
    <cellStyle name="Salida 13 5 4 3 2" xfId="24883" xr:uid="{00000000-0005-0000-0000-00009D560000}"/>
    <cellStyle name="Salida 13 5 4 4" xfId="8021" xr:uid="{00000000-0005-0000-0000-00009E560000}"/>
    <cellStyle name="Salida 13 5 4 4 2" xfId="23129" xr:uid="{00000000-0005-0000-0000-00009F560000}"/>
    <cellStyle name="Salida 13 5 4 5" xfId="18501" xr:uid="{00000000-0005-0000-0000-0000A0560000}"/>
    <cellStyle name="Salida 13 5 5" xfId="3699" xr:uid="{00000000-0005-0000-0000-0000A1560000}"/>
    <cellStyle name="Salida 13 5 5 2" xfId="6336" xr:uid="{00000000-0005-0000-0000-0000A2560000}"/>
    <cellStyle name="Salida 13 5 5 2 2" xfId="12647" xr:uid="{00000000-0005-0000-0000-0000A3560000}"/>
    <cellStyle name="Salida 13 5 5 2 2 2" xfId="27755" xr:uid="{00000000-0005-0000-0000-0000A4560000}"/>
    <cellStyle name="Salida 13 5 5 2 3" xfId="15134" xr:uid="{00000000-0005-0000-0000-0000A5560000}"/>
    <cellStyle name="Salida 13 5 5 2 3 2" xfId="30242" xr:uid="{00000000-0005-0000-0000-0000A6560000}"/>
    <cellStyle name="Salida 13 5 5 2 4" xfId="21444" xr:uid="{00000000-0005-0000-0000-0000A7560000}"/>
    <cellStyle name="Salida 13 5 5 3" xfId="10081" xr:uid="{00000000-0005-0000-0000-0000A8560000}"/>
    <cellStyle name="Salida 13 5 5 3 2" xfId="25189" xr:uid="{00000000-0005-0000-0000-0000A9560000}"/>
    <cellStyle name="Salida 13 5 5 4" xfId="7799" xr:uid="{00000000-0005-0000-0000-0000AA560000}"/>
    <cellStyle name="Salida 13 5 5 4 2" xfId="22907" xr:uid="{00000000-0005-0000-0000-0000AB560000}"/>
    <cellStyle name="Salida 13 5 5 5" xfId="18807" xr:uid="{00000000-0005-0000-0000-0000AC560000}"/>
    <cellStyle name="Salida 13 5 6" xfId="4074" xr:uid="{00000000-0005-0000-0000-0000AD560000}"/>
    <cellStyle name="Salida 13 5 6 2" xfId="6711" xr:uid="{00000000-0005-0000-0000-0000AE560000}"/>
    <cellStyle name="Salida 13 5 6 2 2" xfId="13022" xr:uid="{00000000-0005-0000-0000-0000AF560000}"/>
    <cellStyle name="Salida 13 5 6 2 2 2" xfId="28130" xr:uid="{00000000-0005-0000-0000-0000B0560000}"/>
    <cellStyle name="Salida 13 5 6 2 3" xfId="16698" xr:uid="{00000000-0005-0000-0000-0000B1560000}"/>
    <cellStyle name="Salida 13 5 6 2 3 2" xfId="31806" xr:uid="{00000000-0005-0000-0000-0000B2560000}"/>
    <cellStyle name="Salida 13 5 6 2 4" xfId="21819" xr:uid="{00000000-0005-0000-0000-0000B3560000}"/>
    <cellStyle name="Salida 13 5 6 3" xfId="10456" xr:uid="{00000000-0005-0000-0000-0000B4560000}"/>
    <cellStyle name="Salida 13 5 6 3 2" xfId="25564" xr:uid="{00000000-0005-0000-0000-0000B5560000}"/>
    <cellStyle name="Salida 13 5 6 4" xfId="8215" xr:uid="{00000000-0005-0000-0000-0000B6560000}"/>
    <cellStyle name="Salida 13 5 6 4 2" xfId="23323" xr:uid="{00000000-0005-0000-0000-0000B7560000}"/>
    <cellStyle name="Salida 13 5 6 5" xfId="19182" xr:uid="{00000000-0005-0000-0000-0000B8560000}"/>
    <cellStyle name="Salida 13 5 7" xfId="4639" xr:uid="{00000000-0005-0000-0000-0000B9560000}"/>
    <cellStyle name="Salida 13 5 7 2" xfId="11021" xr:uid="{00000000-0005-0000-0000-0000BA560000}"/>
    <cellStyle name="Salida 13 5 7 2 2" xfId="26129" xr:uid="{00000000-0005-0000-0000-0000BB560000}"/>
    <cellStyle name="Salida 13 5 7 3" xfId="7370" xr:uid="{00000000-0005-0000-0000-0000BC560000}"/>
    <cellStyle name="Salida 13 5 7 3 2" xfId="22478" xr:uid="{00000000-0005-0000-0000-0000BD560000}"/>
    <cellStyle name="Salida 13 5 7 4" xfId="19747" xr:uid="{00000000-0005-0000-0000-0000BE560000}"/>
    <cellStyle name="Salida 13 5 8" xfId="8500" xr:uid="{00000000-0005-0000-0000-0000BF560000}"/>
    <cellStyle name="Salida 13 5 8 2" xfId="23608" xr:uid="{00000000-0005-0000-0000-0000C0560000}"/>
    <cellStyle name="Salida 13 5 9" xfId="15630" xr:uid="{00000000-0005-0000-0000-0000C1560000}"/>
    <cellStyle name="Salida 13 5 9 2" xfId="30738" xr:uid="{00000000-0005-0000-0000-0000C2560000}"/>
    <cellStyle name="Salida 14" xfId="1506" xr:uid="{00000000-0005-0000-0000-0000C3560000}"/>
    <cellStyle name="Salida 14 2" xfId="1932" xr:uid="{00000000-0005-0000-0000-0000C4560000}"/>
    <cellStyle name="Salida 14 2 10" xfId="8433" xr:uid="{00000000-0005-0000-0000-0000C5560000}"/>
    <cellStyle name="Salida 14 2 10 2" xfId="23541" xr:uid="{00000000-0005-0000-0000-0000C6560000}"/>
    <cellStyle name="Salida 14 2 11" xfId="8294" xr:uid="{00000000-0005-0000-0000-0000C7560000}"/>
    <cellStyle name="Salida 14 2 11 2" xfId="23402" xr:uid="{00000000-0005-0000-0000-0000C8560000}"/>
    <cellStyle name="Salida 14 2 12" xfId="15648" xr:uid="{00000000-0005-0000-0000-0000C9560000}"/>
    <cellStyle name="Salida 14 2 12 2" xfId="30756" xr:uid="{00000000-0005-0000-0000-0000CA560000}"/>
    <cellStyle name="Salida 14 2 13" xfId="17157" xr:uid="{00000000-0005-0000-0000-0000CB560000}"/>
    <cellStyle name="Salida 14 2 2" xfId="2492" xr:uid="{00000000-0005-0000-0000-0000CC560000}"/>
    <cellStyle name="Salida 14 2 2 2" xfId="5129" xr:uid="{00000000-0005-0000-0000-0000CD560000}"/>
    <cellStyle name="Salida 14 2 2 2 2" xfId="11493" xr:uid="{00000000-0005-0000-0000-0000CE560000}"/>
    <cellStyle name="Salida 14 2 2 2 2 2" xfId="26601" xr:uid="{00000000-0005-0000-0000-0000CF560000}"/>
    <cellStyle name="Salida 14 2 2 2 3" xfId="9188" xr:uid="{00000000-0005-0000-0000-0000D0560000}"/>
    <cellStyle name="Salida 14 2 2 2 3 2" xfId="24296" xr:uid="{00000000-0005-0000-0000-0000D1560000}"/>
    <cellStyle name="Salida 14 2 2 2 4" xfId="20237" xr:uid="{00000000-0005-0000-0000-0000D2560000}"/>
    <cellStyle name="Salida 14 2 2 3" xfId="8959" xr:uid="{00000000-0005-0000-0000-0000D3560000}"/>
    <cellStyle name="Salida 14 2 2 3 2" xfId="24067" xr:uid="{00000000-0005-0000-0000-0000D4560000}"/>
    <cellStyle name="Salida 14 2 3" xfId="2708" xr:uid="{00000000-0005-0000-0000-0000D5560000}"/>
    <cellStyle name="Salida 14 2 3 2" xfId="5345" xr:uid="{00000000-0005-0000-0000-0000D6560000}"/>
    <cellStyle name="Salida 14 2 3 2 2" xfId="11694" xr:uid="{00000000-0005-0000-0000-0000D7560000}"/>
    <cellStyle name="Salida 14 2 3 2 2 2" xfId="26802" xr:uid="{00000000-0005-0000-0000-0000D8560000}"/>
    <cellStyle name="Salida 14 2 3 2 3" xfId="14185" xr:uid="{00000000-0005-0000-0000-0000D9560000}"/>
    <cellStyle name="Salida 14 2 3 2 3 2" xfId="29293" xr:uid="{00000000-0005-0000-0000-0000DA560000}"/>
    <cellStyle name="Salida 14 2 3 2 4" xfId="20453" xr:uid="{00000000-0005-0000-0000-0000DB560000}"/>
    <cellStyle name="Salida 14 2 3 3" xfId="7618" xr:uid="{00000000-0005-0000-0000-0000DC560000}"/>
    <cellStyle name="Salida 14 2 3 3 2" xfId="22726" xr:uid="{00000000-0005-0000-0000-0000DD560000}"/>
    <cellStyle name="Salida 14 2 3 4" xfId="17816" xr:uid="{00000000-0005-0000-0000-0000DE560000}"/>
    <cellStyle name="Salida 14 2 4" xfId="3011" xr:uid="{00000000-0005-0000-0000-0000DF560000}"/>
    <cellStyle name="Salida 14 2 4 2" xfId="5648" xr:uid="{00000000-0005-0000-0000-0000E0560000}"/>
    <cellStyle name="Salida 14 2 4 2 2" xfId="11959" xr:uid="{00000000-0005-0000-0000-0000E1560000}"/>
    <cellStyle name="Salida 14 2 4 2 2 2" xfId="27067" xr:uid="{00000000-0005-0000-0000-0000E2560000}"/>
    <cellStyle name="Salida 14 2 4 2 3" xfId="7311" xr:uid="{00000000-0005-0000-0000-0000E3560000}"/>
    <cellStyle name="Salida 14 2 4 2 3 2" xfId="22419" xr:uid="{00000000-0005-0000-0000-0000E4560000}"/>
    <cellStyle name="Salida 14 2 4 2 4" xfId="20756" xr:uid="{00000000-0005-0000-0000-0000E5560000}"/>
    <cellStyle name="Salida 14 2 4 3" xfId="9393" xr:uid="{00000000-0005-0000-0000-0000E6560000}"/>
    <cellStyle name="Salida 14 2 4 3 2" xfId="24501" xr:uid="{00000000-0005-0000-0000-0000E7560000}"/>
    <cellStyle name="Salida 14 2 4 4" xfId="7291" xr:uid="{00000000-0005-0000-0000-0000E8560000}"/>
    <cellStyle name="Salida 14 2 4 4 2" xfId="22399" xr:uid="{00000000-0005-0000-0000-0000E9560000}"/>
    <cellStyle name="Salida 14 2 4 5" xfId="18119" xr:uid="{00000000-0005-0000-0000-0000EA560000}"/>
    <cellStyle name="Salida 14 2 5" xfId="3337" xr:uid="{00000000-0005-0000-0000-0000EB560000}"/>
    <cellStyle name="Salida 14 2 5 2" xfId="5974" xr:uid="{00000000-0005-0000-0000-0000EC560000}"/>
    <cellStyle name="Salida 14 2 5 2 2" xfId="12285" xr:uid="{00000000-0005-0000-0000-0000ED560000}"/>
    <cellStyle name="Salida 14 2 5 2 2 2" xfId="27393" xr:uid="{00000000-0005-0000-0000-0000EE560000}"/>
    <cellStyle name="Salida 14 2 5 2 3" xfId="7090" xr:uid="{00000000-0005-0000-0000-0000EF560000}"/>
    <cellStyle name="Salida 14 2 5 2 3 2" xfId="22198" xr:uid="{00000000-0005-0000-0000-0000F0560000}"/>
    <cellStyle name="Salida 14 2 5 2 4" xfId="21082" xr:uid="{00000000-0005-0000-0000-0000F1560000}"/>
    <cellStyle name="Salida 14 2 5 3" xfId="9719" xr:uid="{00000000-0005-0000-0000-0000F2560000}"/>
    <cellStyle name="Salida 14 2 5 3 2" xfId="24827" xr:uid="{00000000-0005-0000-0000-0000F3560000}"/>
    <cellStyle name="Salida 14 2 5 4" xfId="7275" xr:uid="{00000000-0005-0000-0000-0000F4560000}"/>
    <cellStyle name="Salida 14 2 5 4 2" xfId="22383" xr:uid="{00000000-0005-0000-0000-0000F5560000}"/>
    <cellStyle name="Salida 14 2 5 5" xfId="18445" xr:uid="{00000000-0005-0000-0000-0000F6560000}"/>
    <cellStyle name="Salida 14 2 6" xfId="3643" xr:uid="{00000000-0005-0000-0000-0000F7560000}"/>
    <cellStyle name="Salida 14 2 6 2" xfId="6280" xr:uid="{00000000-0005-0000-0000-0000F8560000}"/>
    <cellStyle name="Salida 14 2 6 2 2" xfId="12591" xr:uid="{00000000-0005-0000-0000-0000F9560000}"/>
    <cellStyle name="Salida 14 2 6 2 2 2" xfId="27699" xr:uid="{00000000-0005-0000-0000-0000FA560000}"/>
    <cellStyle name="Salida 14 2 6 2 3" xfId="15868" xr:uid="{00000000-0005-0000-0000-0000FB560000}"/>
    <cellStyle name="Salida 14 2 6 2 3 2" xfId="30976" xr:uid="{00000000-0005-0000-0000-0000FC560000}"/>
    <cellStyle name="Salida 14 2 6 2 4" xfId="21388" xr:uid="{00000000-0005-0000-0000-0000FD560000}"/>
    <cellStyle name="Salida 14 2 6 3" xfId="10025" xr:uid="{00000000-0005-0000-0000-0000FE560000}"/>
    <cellStyle name="Salida 14 2 6 3 2" xfId="25133" xr:uid="{00000000-0005-0000-0000-0000FF560000}"/>
    <cellStyle name="Salida 14 2 6 4" xfId="15200" xr:uid="{00000000-0005-0000-0000-000000570000}"/>
    <cellStyle name="Salida 14 2 6 4 2" xfId="30308" xr:uid="{00000000-0005-0000-0000-000001570000}"/>
    <cellStyle name="Salida 14 2 6 5" xfId="18751" xr:uid="{00000000-0005-0000-0000-000002570000}"/>
    <cellStyle name="Salida 14 2 7" xfId="4004" xr:uid="{00000000-0005-0000-0000-000003570000}"/>
    <cellStyle name="Salida 14 2 7 2" xfId="6641" xr:uid="{00000000-0005-0000-0000-000004570000}"/>
    <cellStyle name="Salida 14 2 7 2 2" xfId="12952" xr:uid="{00000000-0005-0000-0000-000005570000}"/>
    <cellStyle name="Salida 14 2 7 2 2 2" xfId="28060" xr:uid="{00000000-0005-0000-0000-000006570000}"/>
    <cellStyle name="Salida 14 2 7 2 3" xfId="16642" xr:uid="{00000000-0005-0000-0000-000007570000}"/>
    <cellStyle name="Salida 14 2 7 2 3 2" xfId="31750" xr:uid="{00000000-0005-0000-0000-000008570000}"/>
    <cellStyle name="Salida 14 2 7 2 4" xfId="21749" xr:uid="{00000000-0005-0000-0000-000009570000}"/>
    <cellStyle name="Salida 14 2 7 3" xfId="10386" xr:uid="{00000000-0005-0000-0000-00000A570000}"/>
    <cellStyle name="Salida 14 2 7 3 2" xfId="25494" xr:uid="{00000000-0005-0000-0000-00000B570000}"/>
    <cellStyle name="Salida 14 2 7 4" xfId="15087" xr:uid="{00000000-0005-0000-0000-00000C570000}"/>
    <cellStyle name="Salida 14 2 7 4 2" xfId="30195" xr:uid="{00000000-0005-0000-0000-00000D570000}"/>
    <cellStyle name="Salida 14 2 7 5" xfId="19112" xr:uid="{00000000-0005-0000-0000-00000E570000}"/>
    <cellStyle name="Salida 14 2 8" xfId="4317" xr:uid="{00000000-0005-0000-0000-00000F570000}"/>
    <cellStyle name="Salida 14 2 8 2" xfId="6954" xr:uid="{00000000-0005-0000-0000-000010570000}"/>
    <cellStyle name="Salida 14 2 8 2 2" xfId="13265" xr:uid="{00000000-0005-0000-0000-000011570000}"/>
    <cellStyle name="Salida 14 2 8 2 2 2" xfId="28373" xr:uid="{00000000-0005-0000-0000-000012570000}"/>
    <cellStyle name="Salida 14 2 8 2 3" xfId="16929" xr:uid="{00000000-0005-0000-0000-000013570000}"/>
    <cellStyle name="Salida 14 2 8 2 3 2" xfId="32037" xr:uid="{00000000-0005-0000-0000-000014570000}"/>
    <cellStyle name="Salida 14 2 8 2 4" xfId="22062" xr:uid="{00000000-0005-0000-0000-000015570000}"/>
    <cellStyle name="Salida 14 2 8 3" xfId="10699" xr:uid="{00000000-0005-0000-0000-000016570000}"/>
    <cellStyle name="Salida 14 2 8 3 2" xfId="25807" xr:uid="{00000000-0005-0000-0000-000017570000}"/>
    <cellStyle name="Salida 14 2 8 4" xfId="13683" xr:uid="{00000000-0005-0000-0000-000018570000}"/>
    <cellStyle name="Salida 14 2 8 4 2" xfId="28791" xr:uid="{00000000-0005-0000-0000-000019570000}"/>
    <cellStyle name="Salida 14 2 8 5" xfId="19425" xr:uid="{00000000-0005-0000-0000-00001A570000}"/>
    <cellStyle name="Salida 14 2 9" xfId="4569" xr:uid="{00000000-0005-0000-0000-00001B570000}"/>
    <cellStyle name="Salida 14 2 9 2" xfId="10951" xr:uid="{00000000-0005-0000-0000-00001C570000}"/>
    <cellStyle name="Salida 14 2 9 2 2" xfId="26059" xr:uid="{00000000-0005-0000-0000-00001D570000}"/>
    <cellStyle name="Salida 14 2 9 3" xfId="16020" xr:uid="{00000000-0005-0000-0000-00001E570000}"/>
    <cellStyle name="Salida 14 2 9 3 2" xfId="31128" xr:uid="{00000000-0005-0000-0000-00001F570000}"/>
    <cellStyle name="Salida 14 2 9 4" xfId="19677" xr:uid="{00000000-0005-0000-0000-000020570000}"/>
    <cellStyle name="Salida 14 3" xfId="1801" xr:uid="{00000000-0005-0000-0000-000021570000}"/>
    <cellStyle name="Salida 14 3 10" xfId="8302" xr:uid="{00000000-0005-0000-0000-000022570000}"/>
    <cellStyle name="Salida 14 3 10 2" xfId="23410" xr:uid="{00000000-0005-0000-0000-000023570000}"/>
    <cellStyle name="Salida 14 3 11" xfId="13455" xr:uid="{00000000-0005-0000-0000-000024570000}"/>
    <cellStyle name="Salida 14 3 11 2" xfId="28563" xr:uid="{00000000-0005-0000-0000-000025570000}"/>
    <cellStyle name="Salida 14 3 12" xfId="9158" xr:uid="{00000000-0005-0000-0000-000026570000}"/>
    <cellStyle name="Salida 14 3 12 2" xfId="24266" xr:uid="{00000000-0005-0000-0000-000027570000}"/>
    <cellStyle name="Salida 14 3 13" xfId="17026" xr:uid="{00000000-0005-0000-0000-000028570000}"/>
    <cellStyle name="Salida 14 3 2" xfId="2361" xr:uid="{00000000-0005-0000-0000-000029570000}"/>
    <cellStyle name="Salida 14 3 2 2" xfId="4998" xr:uid="{00000000-0005-0000-0000-00002A570000}"/>
    <cellStyle name="Salida 14 3 2 2 2" xfId="11362" xr:uid="{00000000-0005-0000-0000-00002B570000}"/>
    <cellStyle name="Salida 14 3 2 2 2 2" xfId="26470" xr:uid="{00000000-0005-0000-0000-00002C570000}"/>
    <cellStyle name="Salida 14 3 2 2 3" xfId="13458" xr:uid="{00000000-0005-0000-0000-00002D570000}"/>
    <cellStyle name="Salida 14 3 2 2 3 2" xfId="28566" xr:uid="{00000000-0005-0000-0000-00002E570000}"/>
    <cellStyle name="Salida 14 3 2 2 4" xfId="20106" xr:uid="{00000000-0005-0000-0000-00002F570000}"/>
    <cellStyle name="Salida 14 3 2 3" xfId="8828" xr:uid="{00000000-0005-0000-0000-000030570000}"/>
    <cellStyle name="Salida 14 3 2 3 2" xfId="23936" xr:uid="{00000000-0005-0000-0000-000031570000}"/>
    <cellStyle name="Salida 14 3 3" xfId="2258" xr:uid="{00000000-0005-0000-0000-000032570000}"/>
    <cellStyle name="Salida 14 3 3 2" xfId="4895" xr:uid="{00000000-0005-0000-0000-000033570000}"/>
    <cellStyle name="Salida 14 3 3 2 2" xfId="11259" xr:uid="{00000000-0005-0000-0000-000034570000}"/>
    <cellStyle name="Salida 14 3 3 2 2 2" xfId="26367" xr:uid="{00000000-0005-0000-0000-000035570000}"/>
    <cellStyle name="Salida 14 3 3 2 3" xfId="15041" xr:uid="{00000000-0005-0000-0000-000036570000}"/>
    <cellStyle name="Salida 14 3 3 2 3 2" xfId="30149" xr:uid="{00000000-0005-0000-0000-000037570000}"/>
    <cellStyle name="Salida 14 3 3 2 4" xfId="20003" xr:uid="{00000000-0005-0000-0000-000038570000}"/>
    <cellStyle name="Salida 14 3 3 3" xfId="13675" xr:uid="{00000000-0005-0000-0000-000039570000}"/>
    <cellStyle name="Salida 14 3 3 3 2" xfId="28783" xr:uid="{00000000-0005-0000-0000-00003A570000}"/>
    <cellStyle name="Salida 14 3 3 4" xfId="17483" xr:uid="{00000000-0005-0000-0000-00003B570000}"/>
    <cellStyle name="Salida 14 3 4" xfId="2642" xr:uid="{00000000-0005-0000-0000-00003C570000}"/>
    <cellStyle name="Salida 14 3 4 2" xfId="5279" xr:uid="{00000000-0005-0000-0000-00003D570000}"/>
    <cellStyle name="Salida 14 3 4 2 2" xfId="11643" xr:uid="{00000000-0005-0000-0000-00003E570000}"/>
    <cellStyle name="Salida 14 3 4 2 2 2" xfId="26751" xr:uid="{00000000-0005-0000-0000-00003F570000}"/>
    <cellStyle name="Salida 14 3 4 2 3" xfId="7776" xr:uid="{00000000-0005-0000-0000-000040570000}"/>
    <cellStyle name="Salida 14 3 4 2 3 2" xfId="22884" xr:uid="{00000000-0005-0000-0000-000041570000}"/>
    <cellStyle name="Salida 14 3 4 2 4" xfId="20387" xr:uid="{00000000-0005-0000-0000-000042570000}"/>
    <cellStyle name="Salida 14 3 4 3" xfId="9109" xr:uid="{00000000-0005-0000-0000-000043570000}"/>
    <cellStyle name="Salida 14 3 4 3 2" xfId="24217" xr:uid="{00000000-0005-0000-0000-000044570000}"/>
    <cellStyle name="Salida 14 3 4 4" xfId="13604" xr:uid="{00000000-0005-0000-0000-000045570000}"/>
    <cellStyle name="Salida 14 3 4 4 2" xfId="28712" xr:uid="{00000000-0005-0000-0000-000046570000}"/>
    <cellStyle name="Salida 14 3 4 5" xfId="17750" xr:uid="{00000000-0005-0000-0000-000047570000}"/>
    <cellStyle name="Salida 14 3 5" xfId="2272" xr:uid="{00000000-0005-0000-0000-000048570000}"/>
    <cellStyle name="Salida 14 3 5 2" xfId="4909" xr:uid="{00000000-0005-0000-0000-000049570000}"/>
    <cellStyle name="Salida 14 3 5 2 2" xfId="11273" xr:uid="{00000000-0005-0000-0000-00004A570000}"/>
    <cellStyle name="Salida 14 3 5 2 2 2" xfId="26381" xr:uid="{00000000-0005-0000-0000-00004B570000}"/>
    <cellStyle name="Salida 14 3 5 2 3" xfId="15753" xr:uid="{00000000-0005-0000-0000-00004C570000}"/>
    <cellStyle name="Salida 14 3 5 2 3 2" xfId="30861" xr:uid="{00000000-0005-0000-0000-00004D570000}"/>
    <cellStyle name="Salida 14 3 5 2 4" xfId="20017" xr:uid="{00000000-0005-0000-0000-00004E570000}"/>
    <cellStyle name="Salida 14 3 5 3" xfId="8739" xr:uid="{00000000-0005-0000-0000-00004F570000}"/>
    <cellStyle name="Salida 14 3 5 3 2" xfId="23847" xr:uid="{00000000-0005-0000-0000-000050570000}"/>
    <cellStyle name="Salida 14 3 5 4" xfId="9269" xr:uid="{00000000-0005-0000-0000-000051570000}"/>
    <cellStyle name="Salida 14 3 5 4 2" xfId="24377" xr:uid="{00000000-0005-0000-0000-000052570000}"/>
    <cellStyle name="Salida 14 3 5 5" xfId="17497" xr:uid="{00000000-0005-0000-0000-000053570000}"/>
    <cellStyle name="Salida 14 3 6" xfId="2304" xr:uid="{00000000-0005-0000-0000-000054570000}"/>
    <cellStyle name="Salida 14 3 6 2" xfId="4941" xr:uid="{00000000-0005-0000-0000-000055570000}"/>
    <cellStyle name="Salida 14 3 6 2 2" xfId="11305" xr:uid="{00000000-0005-0000-0000-000056570000}"/>
    <cellStyle name="Salida 14 3 6 2 2 2" xfId="26413" xr:uid="{00000000-0005-0000-0000-000057570000}"/>
    <cellStyle name="Salida 14 3 6 2 3" xfId="15488" xr:uid="{00000000-0005-0000-0000-000058570000}"/>
    <cellStyle name="Salida 14 3 6 2 3 2" xfId="30596" xr:uid="{00000000-0005-0000-0000-000059570000}"/>
    <cellStyle name="Salida 14 3 6 2 4" xfId="20049" xr:uid="{00000000-0005-0000-0000-00005A570000}"/>
    <cellStyle name="Salida 14 3 6 3" xfId="8771" xr:uid="{00000000-0005-0000-0000-00005B570000}"/>
    <cellStyle name="Salida 14 3 6 3 2" xfId="23879" xr:uid="{00000000-0005-0000-0000-00005C570000}"/>
    <cellStyle name="Salida 14 3 6 4" xfId="7446" xr:uid="{00000000-0005-0000-0000-00005D570000}"/>
    <cellStyle name="Salida 14 3 6 4 2" xfId="22554" xr:uid="{00000000-0005-0000-0000-00005E570000}"/>
    <cellStyle name="Salida 14 3 6 5" xfId="17529" xr:uid="{00000000-0005-0000-0000-00005F570000}"/>
    <cellStyle name="Salida 14 3 7" xfId="3873" xr:uid="{00000000-0005-0000-0000-000060570000}"/>
    <cellStyle name="Salida 14 3 7 2" xfId="6510" xr:uid="{00000000-0005-0000-0000-000061570000}"/>
    <cellStyle name="Salida 14 3 7 2 2" xfId="12821" xr:uid="{00000000-0005-0000-0000-000062570000}"/>
    <cellStyle name="Salida 14 3 7 2 2 2" xfId="27929" xr:uid="{00000000-0005-0000-0000-000063570000}"/>
    <cellStyle name="Salida 14 3 7 2 3" xfId="15547" xr:uid="{00000000-0005-0000-0000-000064570000}"/>
    <cellStyle name="Salida 14 3 7 2 3 2" xfId="30655" xr:uid="{00000000-0005-0000-0000-000065570000}"/>
    <cellStyle name="Salida 14 3 7 2 4" xfId="21618" xr:uid="{00000000-0005-0000-0000-000066570000}"/>
    <cellStyle name="Salida 14 3 7 3" xfId="10255" xr:uid="{00000000-0005-0000-0000-000067570000}"/>
    <cellStyle name="Salida 14 3 7 3 2" xfId="25363" xr:uid="{00000000-0005-0000-0000-000068570000}"/>
    <cellStyle name="Salida 14 3 7 4" xfId="14971" xr:uid="{00000000-0005-0000-0000-000069570000}"/>
    <cellStyle name="Salida 14 3 7 4 2" xfId="30079" xr:uid="{00000000-0005-0000-0000-00006A570000}"/>
    <cellStyle name="Salida 14 3 7 5" xfId="18981" xr:uid="{00000000-0005-0000-0000-00006B570000}"/>
    <cellStyle name="Salida 14 3 8" xfId="4255" xr:uid="{00000000-0005-0000-0000-00006C570000}"/>
    <cellStyle name="Salida 14 3 8 2" xfId="6892" xr:uid="{00000000-0005-0000-0000-00006D570000}"/>
    <cellStyle name="Salida 14 3 8 2 2" xfId="13203" xr:uid="{00000000-0005-0000-0000-00006E570000}"/>
    <cellStyle name="Salida 14 3 8 2 2 2" xfId="28311" xr:uid="{00000000-0005-0000-0000-00006F570000}"/>
    <cellStyle name="Salida 14 3 8 2 3" xfId="16867" xr:uid="{00000000-0005-0000-0000-000070570000}"/>
    <cellStyle name="Salida 14 3 8 2 3 2" xfId="31975" xr:uid="{00000000-0005-0000-0000-000071570000}"/>
    <cellStyle name="Salida 14 3 8 2 4" xfId="22000" xr:uid="{00000000-0005-0000-0000-000072570000}"/>
    <cellStyle name="Salida 14 3 8 3" xfId="10637" xr:uid="{00000000-0005-0000-0000-000073570000}"/>
    <cellStyle name="Salida 14 3 8 3 2" xfId="25745" xr:uid="{00000000-0005-0000-0000-000074570000}"/>
    <cellStyle name="Salida 14 3 8 4" xfId="7681" xr:uid="{00000000-0005-0000-0000-000075570000}"/>
    <cellStyle name="Salida 14 3 8 4 2" xfId="22789" xr:uid="{00000000-0005-0000-0000-000076570000}"/>
    <cellStyle name="Salida 14 3 8 5" xfId="19363" xr:uid="{00000000-0005-0000-0000-000077570000}"/>
    <cellStyle name="Salida 14 3 9" xfId="4438" xr:uid="{00000000-0005-0000-0000-000078570000}"/>
    <cellStyle name="Salida 14 3 9 2" xfId="10820" xr:uid="{00000000-0005-0000-0000-000079570000}"/>
    <cellStyle name="Salida 14 3 9 2 2" xfId="25928" xr:uid="{00000000-0005-0000-0000-00007A570000}"/>
    <cellStyle name="Salida 14 3 9 3" xfId="14727" xr:uid="{00000000-0005-0000-0000-00007B570000}"/>
    <cellStyle name="Salida 14 3 9 3 2" xfId="29835" xr:uid="{00000000-0005-0000-0000-00007C570000}"/>
    <cellStyle name="Salida 14 3 9 4" xfId="19546" xr:uid="{00000000-0005-0000-0000-00007D570000}"/>
    <cellStyle name="Salida 14 4" xfId="2123" xr:uid="{00000000-0005-0000-0000-00007E570000}"/>
    <cellStyle name="Salida 14 4 10" xfId="16011" xr:uid="{00000000-0005-0000-0000-00007F570000}"/>
    <cellStyle name="Salida 14 4 10 2" xfId="31119" xr:uid="{00000000-0005-0000-0000-000080570000}"/>
    <cellStyle name="Salida 14 4 11" xfId="15954" xr:uid="{00000000-0005-0000-0000-000081570000}"/>
    <cellStyle name="Salida 14 4 11 2" xfId="31062" xr:uid="{00000000-0005-0000-0000-000082570000}"/>
    <cellStyle name="Salida 14 4 12" xfId="17348" xr:uid="{00000000-0005-0000-0000-000083570000}"/>
    <cellStyle name="Salida 14 4 2" xfId="2613" xr:uid="{00000000-0005-0000-0000-000084570000}"/>
    <cellStyle name="Salida 14 4 2 2" xfId="5250" xr:uid="{00000000-0005-0000-0000-000085570000}"/>
    <cellStyle name="Salida 14 4 2 2 2" xfId="11614" xr:uid="{00000000-0005-0000-0000-000086570000}"/>
    <cellStyle name="Salida 14 4 2 2 2 2" xfId="26722" xr:uid="{00000000-0005-0000-0000-000087570000}"/>
    <cellStyle name="Salida 14 4 2 2 3" xfId="13404" xr:uid="{00000000-0005-0000-0000-000088570000}"/>
    <cellStyle name="Salida 14 4 2 2 3 2" xfId="28512" xr:uid="{00000000-0005-0000-0000-000089570000}"/>
    <cellStyle name="Salida 14 4 2 2 4" xfId="20358" xr:uid="{00000000-0005-0000-0000-00008A570000}"/>
    <cellStyle name="Salida 14 4 2 3" xfId="9080" xr:uid="{00000000-0005-0000-0000-00008B570000}"/>
    <cellStyle name="Salida 14 4 2 3 2" xfId="24188" xr:uid="{00000000-0005-0000-0000-00008C570000}"/>
    <cellStyle name="Salida 14 4 2 4" xfId="14372" xr:uid="{00000000-0005-0000-0000-00008D570000}"/>
    <cellStyle name="Salida 14 4 2 4 2" xfId="29480" xr:uid="{00000000-0005-0000-0000-00008E570000}"/>
    <cellStyle name="Salida 14 4 2 5" xfId="11820" xr:uid="{00000000-0005-0000-0000-00008F570000}"/>
    <cellStyle name="Salida 14 4 2 5 2" xfId="26928" xr:uid="{00000000-0005-0000-0000-000090570000}"/>
    <cellStyle name="Salida 14 4 2 6" xfId="17721" xr:uid="{00000000-0005-0000-0000-000091570000}"/>
    <cellStyle name="Salida 14 4 3" xfId="2878" xr:uid="{00000000-0005-0000-0000-000092570000}"/>
    <cellStyle name="Salida 14 4 3 2" xfId="5515" xr:uid="{00000000-0005-0000-0000-000093570000}"/>
    <cellStyle name="Salida 14 4 3 2 2" xfId="11826" xr:uid="{00000000-0005-0000-0000-000094570000}"/>
    <cellStyle name="Salida 14 4 3 2 2 2" xfId="26934" xr:uid="{00000000-0005-0000-0000-000095570000}"/>
    <cellStyle name="Salida 14 4 3 2 3" xfId="16292" xr:uid="{00000000-0005-0000-0000-000096570000}"/>
    <cellStyle name="Salida 14 4 3 2 3 2" xfId="31400" xr:uid="{00000000-0005-0000-0000-000097570000}"/>
    <cellStyle name="Salida 14 4 3 2 4" xfId="20623" xr:uid="{00000000-0005-0000-0000-000098570000}"/>
    <cellStyle name="Salida 14 4 3 3" xfId="9223" xr:uid="{00000000-0005-0000-0000-000099570000}"/>
    <cellStyle name="Salida 14 4 3 3 2" xfId="24331" xr:uid="{00000000-0005-0000-0000-00009A570000}"/>
    <cellStyle name="Salida 14 4 3 4" xfId="17986" xr:uid="{00000000-0005-0000-0000-00009B570000}"/>
    <cellStyle name="Salida 14 4 4" xfId="3181" xr:uid="{00000000-0005-0000-0000-00009C570000}"/>
    <cellStyle name="Salida 14 4 4 2" xfId="5818" xr:uid="{00000000-0005-0000-0000-00009D570000}"/>
    <cellStyle name="Salida 14 4 4 2 2" xfId="12129" xr:uid="{00000000-0005-0000-0000-00009E570000}"/>
    <cellStyle name="Salida 14 4 4 2 2 2" xfId="27237" xr:uid="{00000000-0005-0000-0000-00009F570000}"/>
    <cellStyle name="Salida 14 4 4 2 3" xfId="14180" xr:uid="{00000000-0005-0000-0000-0000A0570000}"/>
    <cellStyle name="Salida 14 4 4 2 3 2" xfId="29288" xr:uid="{00000000-0005-0000-0000-0000A1570000}"/>
    <cellStyle name="Salida 14 4 4 2 4" xfId="20926" xr:uid="{00000000-0005-0000-0000-0000A2570000}"/>
    <cellStyle name="Salida 14 4 4 3" xfId="9563" xr:uid="{00000000-0005-0000-0000-0000A3570000}"/>
    <cellStyle name="Salida 14 4 4 3 2" xfId="24671" xr:uid="{00000000-0005-0000-0000-0000A4570000}"/>
    <cellStyle name="Salida 14 4 4 4" xfId="13623" xr:uid="{00000000-0005-0000-0000-0000A5570000}"/>
    <cellStyle name="Salida 14 4 4 4 2" xfId="28731" xr:uid="{00000000-0005-0000-0000-0000A6570000}"/>
    <cellStyle name="Salida 14 4 4 5" xfId="18289" xr:uid="{00000000-0005-0000-0000-0000A7570000}"/>
    <cellStyle name="Salida 14 4 5" xfId="3507" xr:uid="{00000000-0005-0000-0000-0000A8570000}"/>
    <cellStyle name="Salida 14 4 5 2" xfId="6144" xr:uid="{00000000-0005-0000-0000-0000A9570000}"/>
    <cellStyle name="Salida 14 4 5 2 2" xfId="12455" xr:uid="{00000000-0005-0000-0000-0000AA570000}"/>
    <cellStyle name="Salida 14 4 5 2 2 2" xfId="27563" xr:uid="{00000000-0005-0000-0000-0000AB570000}"/>
    <cellStyle name="Salida 14 4 5 2 3" xfId="7368" xr:uid="{00000000-0005-0000-0000-0000AC570000}"/>
    <cellStyle name="Salida 14 4 5 2 3 2" xfId="22476" xr:uid="{00000000-0005-0000-0000-0000AD570000}"/>
    <cellStyle name="Salida 14 4 5 2 4" xfId="21252" xr:uid="{00000000-0005-0000-0000-0000AE570000}"/>
    <cellStyle name="Salida 14 4 5 3" xfId="9889" xr:uid="{00000000-0005-0000-0000-0000AF570000}"/>
    <cellStyle name="Salida 14 4 5 3 2" xfId="24997" xr:uid="{00000000-0005-0000-0000-0000B0570000}"/>
    <cellStyle name="Salida 14 4 5 4" xfId="14622" xr:uid="{00000000-0005-0000-0000-0000B1570000}"/>
    <cellStyle name="Salida 14 4 5 4 2" xfId="29730" xr:uid="{00000000-0005-0000-0000-0000B2570000}"/>
    <cellStyle name="Salida 14 4 5 5" xfId="18615" xr:uid="{00000000-0005-0000-0000-0000B3570000}"/>
    <cellStyle name="Salida 14 4 6" xfId="3813" xr:uid="{00000000-0005-0000-0000-0000B4570000}"/>
    <cellStyle name="Salida 14 4 6 2" xfId="6450" xr:uid="{00000000-0005-0000-0000-0000B5570000}"/>
    <cellStyle name="Salida 14 4 6 2 2" xfId="12761" xr:uid="{00000000-0005-0000-0000-0000B6570000}"/>
    <cellStyle name="Salida 14 4 6 2 2 2" xfId="27869" xr:uid="{00000000-0005-0000-0000-0000B7570000}"/>
    <cellStyle name="Salida 14 4 6 2 3" xfId="7893" xr:uid="{00000000-0005-0000-0000-0000B8570000}"/>
    <cellStyle name="Salida 14 4 6 2 3 2" xfId="23001" xr:uid="{00000000-0005-0000-0000-0000B9570000}"/>
    <cellStyle name="Salida 14 4 6 2 4" xfId="21558" xr:uid="{00000000-0005-0000-0000-0000BA570000}"/>
    <cellStyle name="Salida 14 4 6 3" xfId="10195" xr:uid="{00000000-0005-0000-0000-0000BB570000}"/>
    <cellStyle name="Salida 14 4 6 3 2" xfId="25303" xr:uid="{00000000-0005-0000-0000-0000BC570000}"/>
    <cellStyle name="Salida 14 4 6 4" xfId="16484" xr:uid="{00000000-0005-0000-0000-0000BD570000}"/>
    <cellStyle name="Salida 14 4 6 4 2" xfId="31592" xr:uid="{00000000-0005-0000-0000-0000BE570000}"/>
    <cellStyle name="Salida 14 4 6 5" xfId="18921" xr:uid="{00000000-0005-0000-0000-0000BF570000}"/>
    <cellStyle name="Salida 14 4 7" xfId="4195" xr:uid="{00000000-0005-0000-0000-0000C0570000}"/>
    <cellStyle name="Salida 14 4 7 2" xfId="6832" xr:uid="{00000000-0005-0000-0000-0000C1570000}"/>
    <cellStyle name="Salida 14 4 7 2 2" xfId="13143" xr:uid="{00000000-0005-0000-0000-0000C2570000}"/>
    <cellStyle name="Salida 14 4 7 2 2 2" xfId="28251" xr:uid="{00000000-0005-0000-0000-0000C3570000}"/>
    <cellStyle name="Salida 14 4 7 2 3" xfId="16812" xr:uid="{00000000-0005-0000-0000-0000C4570000}"/>
    <cellStyle name="Salida 14 4 7 2 3 2" xfId="31920" xr:uid="{00000000-0005-0000-0000-0000C5570000}"/>
    <cellStyle name="Salida 14 4 7 2 4" xfId="21940" xr:uid="{00000000-0005-0000-0000-0000C6570000}"/>
    <cellStyle name="Salida 14 4 7 3" xfId="10577" xr:uid="{00000000-0005-0000-0000-0000C7570000}"/>
    <cellStyle name="Salida 14 4 7 3 2" xfId="25685" xr:uid="{00000000-0005-0000-0000-0000C8570000}"/>
    <cellStyle name="Salida 14 4 7 4" xfId="14707" xr:uid="{00000000-0005-0000-0000-0000C9570000}"/>
    <cellStyle name="Salida 14 4 7 4 2" xfId="29815" xr:uid="{00000000-0005-0000-0000-0000CA570000}"/>
    <cellStyle name="Salida 14 4 7 5" xfId="19303" xr:uid="{00000000-0005-0000-0000-0000CB570000}"/>
    <cellStyle name="Salida 14 4 8" xfId="4760" xr:uid="{00000000-0005-0000-0000-0000CC570000}"/>
    <cellStyle name="Salida 14 4 8 2" xfId="11142" xr:uid="{00000000-0005-0000-0000-0000CD570000}"/>
    <cellStyle name="Salida 14 4 8 2 2" xfId="26250" xr:uid="{00000000-0005-0000-0000-0000CE570000}"/>
    <cellStyle name="Salida 14 4 8 3" xfId="14546" xr:uid="{00000000-0005-0000-0000-0000CF570000}"/>
    <cellStyle name="Salida 14 4 8 3 2" xfId="29654" xr:uid="{00000000-0005-0000-0000-0000D0570000}"/>
    <cellStyle name="Salida 14 4 8 4" xfId="19868" xr:uid="{00000000-0005-0000-0000-0000D1570000}"/>
    <cellStyle name="Salida 14 4 9" xfId="8621" xr:uid="{00000000-0005-0000-0000-0000D2570000}"/>
    <cellStyle name="Salida 14 4 9 2" xfId="23729" xr:uid="{00000000-0005-0000-0000-0000D3570000}"/>
    <cellStyle name="Salida 14 5" xfId="2001" xr:uid="{00000000-0005-0000-0000-0000D4570000}"/>
    <cellStyle name="Salida 14 5 10" xfId="7372" xr:uid="{00000000-0005-0000-0000-0000D5570000}"/>
    <cellStyle name="Salida 14 5 10 2" xfId="22480" xr:uid="{00000000-0005-0000-0000-0000D6570000}"/>
    <cellStyle name="Salida 14 5 11" xfId="17226" xr:uid="{00000000-0005-0000-0000-0000D7570000}"/>
    <cellStyle name="Salida 14 5 2" xfId="2763" xr:uid="{00000000-0005-0000-0000-0000D8570000}"/>
    <cellStyle name="Salida 14 5 2 2" xfId="5400" xr:uid="{00000000-0005-0000-0000-0000D9570000}"/>
    <cellStyle name="Salida 14 5 2 2 2" xfId="11749" xr:uid="{00000000-0005-0000-0000-0000DA570000}"/>
    <cellStyle name="Salida 14 5 2 2 2 2" xfId="26857" xr:uid="{00000000-0005-0000-0000-0000DB570000}"/>
    <cellStyle name="Salida 14 5 2 2 3" xfId="9259" xr:uid="{00000000-0005-0000-0000-0000DC570000}"/>
    <cellStyle name="Salida 14 5 2 2 3 2" xfId="24367" xr:uid="{00000000-0005-0000-0000-0000DD570000}"/>
    <cellStyle name="Salida 14 5 2 2 4" xfId="20508" xr:uid="{00000000-0005-0000-0000-0000DE570000}"/>
    <cellStyle name="Salida 14 5 2 3" xfId="7192" xr:uid="{00000000-0005-0000-0000-0000DF570000}"/>
    <cellStyle name="Salida 14 5 2 3 2" xfId="22300" xr:uid="{00000000-0005-0000-0000-0000E0570000}"/>
    <cellStyle name="Salida 14 5 2 4" xfId="17871" xr:uid="{00000000-0005-0000-0000-0000E1570000}"/>
    <cellStyle name="Salida 14 5 3" xfId="3066" xr:uid="{00000000-0005-0000-0000-0000E2570000}"/>
    <cellStyle name="Salida 14 5 3 2" xfId="5703" xr:uid="{00000000-0005-0000-0000-0000E3570000}"/>
    <cellStyle name="Salida 14 5 3 2 2" xfId="12014" xr:uid="{00000000-0005-0000-0000-0000E4570000}"/>
    <cellStyle name="Salida 14 5 3 2 2 2" xfId="27122" xr:uid="{00000000-0005-0000-0000-0000E5570000}"/>
    <cellStyle name="Salida 14 5 3 2 3" xfId="15646" xr:uid="{00000000-0005-0000-0000-0000E6570000}"/>
    <cellStyle name="Salida 14 5 3 2 3 2" xfId="30754" xr:uid="{00000000-0005-0000-0000-0000E7570000}"/>
    <cellStyle name="Salida 14 5 3 2 4" xfId="20811" xr:uid="{00000000-0005-0000-0000-0000E8570000}"/>
    <cellStyle name="Salida 14 5 3 3" xfId="9448" xr:uid="{00000000-0005-0000-0000-0000E9570000}"/>
    <cellStyle name="Salida 14 5 3 3 2" xfId="24556" xr:uid="{00000000-0005-0000-0000-0000EA570000}"/>
    <cellStyle name="Salida 14 5 3 4" xfId="15058" xr:uid="{00000000-0005-0000-0000-0000EB570000}"/>
    <cellStyle name="Salida 14 5 3 4 2" xfId="30166" xr:uid="{00000000-0005-0000-0000-0000EC570000}"/>
    <cellStyle name="Salida 14 5 3 5" xfId="18174" xr:uid="{00000000-0005-0000-0000-0000ED570000}"/>
    <cellStyle name="Salida 14 5 4" xfId="3392" xr:uid="{00000000-0005-0000-0000-0000EE570000}"/>
    <cellStyle name="Salida 14 5 4 2" xfId="6029" xr:uid="{00000000-0005-0000-0000-0000EF570000}"/>
    <cellStyle name="Salida 14 5 4 2 2" xfId="12340" xr:uid="{00000000-0005-0000-0000-0000F0570000}"/>
    <cellStyle name="Salida 14 5 4 2 2 2" xfId="27448" xr:uid="{00000000-0005-0000-0000-0000F1570000}"/>
    <cellStyle name="Salida 14 5 4 2 3" xfId="14523" xr:uid="{00000000-0005-0000-0000-0000F2570000}"/>
    <cellStyle name="Salida 14 5 4 2 3 2" xfId="29631" xr:uid="{00000000-0005-0000-0000-0000F3570000}"/>
    <cellStyle name="Salida 14 5 4 2 4" xfId="21137" xr:uid="{00000000-0005-0000-0000-0000F4570000}"/>
    <cellStyle name="Salida 14 5 4 3" xfId="9774" xr:uid="{00000000-0005-0000-0000-0000F5570000}"/>
    <cellStyle name="Salida 14 5 4 3 2" xfId="24882" xr:uid="{00000000-0005-0000-0000-0000F6570000}"/>
    <cellStyle name="Salida 14 5 4 4" xfId="15549" xr:uid="{00000000-0005-0000-0000-0000F7570000}"/>
    <cellStyle name="Salida 14 5 4 4 2" xfId="30657" xr:uid="{00000000-0005-0000-0000-0000F8570000}"/>
    <cellStyle name="Salida 14 5 4 5" xfId="18500" xr:uid="{00000000-0005-0000-0000-0000F9570000}"/>
    <cellStyle name="Salida 14 5 5" xfId="3698" xr:uid="{00000000-0005-0000-0000-0000FA570000}"/>
    <cellStyle name="Salida 14 5 5 2" xfId="6335" xr:uid="{00000000-0005-0000-0000-0000FB570000}"/>
    <cellStyle name="Salida 14 5 5 2 2" xfId="12646" xr:uid="{00000000-0005-0000-0000-0000FC570000}"/>
    <cellStyle name="Salida 14 5 5 2 2 2" xfId="27754" xr:uid="{00000000-0005-0000-0000-0000FD570000}"/>
    <cellStyle name="Salida 14 5 5 2 3" xfId="14740" xr:uid="{00000000-0005-0000-0000-0000FE570000}"/>
    <cellStyle name="Salida 14 5 5 2 3 2" xfId="29848" xr:uid="{00000000-0005-0000-0000-0000FF570000}"/>
    <cellStyle name="Salida 14 5 5 2 4" xfId="21443" xr:uid="{00000000-0005-0000-0000-000000580000}"/>
    <cellStyle name="Salida 14 5 5 3" xfId="10080" xr:uid="{00000000-0005-0000-0000-000001580000}"/>
    <cellStyle name="Salida 14 5 5 3 2" xfId="25188" xr:uid="{00000000-0005-0000-0000-000002580000}"/>
    <cellStyle name="Salida 14 5 5 4" xfId="14493" xr:uid="{00000000-0005-0000-0000-000003580000}"/>
    <cellStyle name="Salida 14 5 5 4 2" xfId="29601" xr:uid="{00000000-0005-0000-0000-000004580000}"/>
    <cellStyle name="Salida 14 5 5 5" xfId="18806" xr:uid="{00000000-0005-0000-0000-000005580000}"/>
    <cellStyle name="Salida 14 5 6" xfId="4073" xr:uid="{00000000-0005-0000-0000-000006580000}"/>
    <cellStyle name="Salida 14 5 6 2" xfId="6710" xr:uid="{00000000-0005-0000-0000-000007580000}"/>
    <cellStyle name="Salida 14 5 6 2 2" xfId="13021" xr:uid="{00000000-0005-0000-0000-000008580000}"/>
    <cellStyle name="Salida 14 5 6 2 2 2" xfId="28129" xr:uid="{00000000-0005-0000-0000-000009580000}"/>
    <cellStyle name="Salida 14 5 6 2 3" xfId="16697" xr:uid="{00000000-0005-0000-0000-00000A580000}"/>
    <cellStyle name="Salida 14 5 6 2 3 2" xfId="31805" xr:uid="{00000000-0005-0000-0000-00000B580000}"/>
    <cellStyle name="Salida 14 5 6 2 4" xfId="21818" xr:uid="{00000000-0005-0000-0000-00000C580000}"/>
    <cellStyle name="Salida 14 5 6 3" xfId="10455" xr:uid="{00000000-0005-0000-0000-00000D580000}"/>
    <cellStyle name="Salida 14 5 6 3 2" xfId="25563" xr:uid="{00000000-0005-0000-0000-00000E580000}"/>
    <cellStyle name="Salida 14 5 6 4" xfId="16183" xr:uid="{00000000-0005-0000-0000-00000F580000}"/>
    <cellStyle name="Salida 14 5 6 4 2" xfId="31291" xr:uid="{00000000-0005-0000-0000-000010580000}"/>
    <cellStyle name="Salida 14 5 6 5" xfId="19181" xr:uid="{00000000-0005-0000-0000-000011580000}"/>
    <cellStyle name="Salida 14 5 7" xfId="4638" xr:uid="{00000000-0005-0000-0000-000012580000}"/>
    <cellStyle name="Salida 14 5 7 2" xfId="11020" xr:uid="{00000000-0005-0000-0000-000013580000}"/>
    <cellStyle name="Salida 14 5 7 2 2" xfId="26128" xr:uid="{00000000-0005-0000-0000-000014580000}"/>
    <cellStyle name="Salida 14 5 7 3" xfId="15270" xr:uid="{00000000-0005-0000-0000-000015580000}"/>
    <cellStyle name="Salida 14 5 7 3 2" xfId="30378" xr:uid="{00000000-0005-0000-0000-000016580000}"/>
    <cellStyle name="Salida 14 5 7 4" xfId="19746" xr:uid="{00000000-0005-0000-0000-000017580000}"/>
    <cellStyle name="Salida 14 5 8" xfId="8499" xr:uid="{00000000-0005-0000-0000-000018580000}"/>
    <cellStyle name="Salida 14 5 8 2" xfId="23607" xr:uid="{00000000-0005-0000-0000-000019580000}"/>
    <cellStyle name="Salida 14 5 9" xfId="14233" xr:uid="{00000000-0005-0000-0000-00001A580000}"/>
    <cellStyle name="Salida 14 5 9 2" xfId="29341" xr:uid="{00000000-0005-0000-0000-00001B580000}"/>
    <cellStyle name="Salida 15" xfId="1507" xr:uid="{00000000-0005-0000-0000-00001C580000}"/>
    <cellStyle name="Salida 15 2" xfId="1933" xr:uid="{00000000-0005-0000-0000-00001D580000}"/>
    <cellStyle name="Salida 15 2 10" xfId="8434" xr:uid="{00000000-0005-0000-0000-00001E580000}"/>
    <cellStyle name="Salida 15 2 10 2" xfId="23542" xr:uid="{00000000-0005-0000-0000-00001F580000}"/>
    <cellStyle name="Salida 15 2 11" xfId="9243" xr:uid="{00000000-0005-0000-0000-000020580000}"/>
    <cellStyle name="Salida 15 2 11 2" xfId="24351" xr:uid="{00000000-0005-0000-0000-000021580000}"/>
    <cellStyle name="Salida 15 2 12" xfId="14673" xr:uid="{00000000-0005-0000-0000-000022580000}"/>
    <cellStyle name="Salida 15 2 12 2" xfId="29781" xr:uid="{00000000-0005-0000-0000-000023580000}"/>
    <cellStyle name="Salida 15 2 13" xfId="17158" xr:uid="{00000000-0005-0000-0000-000024580000}"/>
    <cellStyle name="Salida 15 2 2" xfId="2493" xr:uid="{00000000-0005-0000-0000-000025580000}"/>
    <cellStyle name="Salida 15 2 2 2" xfId="5130" xr:uid="{00000000-0005-0000-0000-000026580000}"/>
    <cellStyle name="Salida 15 2 2 2 2" xfId="11494" xr:uid="{00000000-0005-0000-0000-000027580000}"/>
    <cellStyle name="Salida 15 2 2 2 2 2" xfId="26602" xr:uid="{00000000-0005-0000-0000-000028580000}"/>
    <cellStyle name="Salida 15 2 2 2 3" xfId="7798" xr:uid="{00000000-0005-0000-0000-000029580000}"/>
    <cellStyle name="Salida 15 2 2 2 3 2" xfId="22906" xr:uid="{00000000-0005-0000-0000-00002A580000}"/>
    <cellStyle name="Salida 15 2 2 2 4" xfId="20238" xr:uid="{00000000-0005-0000-0000-00002B580000}"/>
    <cellStyle name="Salida 15 2 2 3" xfId="8960" xr:uid="{00000000-0005-0000-0000-00002C580000}"/>
    <cellStyle name="Salida 15 2 2 3 2" xfId="24068" xr:uid="{00000000-0005-0000-0000-00002D580000}"/>
    <cellStyle name="Salida 15 2 3" xfId="2709" xr:uid="{00000000-0005-0000-0000-00002E580000}"/>
    <cellStyle name="Salida 15 2 3 2" xfId="5346" xr:uid="{00000000-0005-0000-0000-00002F580000}"/>
    <cellStyle name="Salida 15 2 3 2 2" xfId="11695" xr:uid="{00000000-0005-0000-0000-000030580000}"/>
    <cellStyle name="Salida 15 2 3 2 2 2" xfId="26803" xr:uid="{00000000-0005-0000-0000-000031580000}"/>
    <cellStyle name="Salida 15 2 3 2 3" xfId="7556" xr:uid="{00000000-0005-0000-0000-000032580000}"/>
    <cellStyle name="Salida 15 2 3 2 3 2" xfId="22664" xr:uid="{00000000-0005-0000-0000-000033580000}"/>
    <cellStyle name="Salida 15 2 3 2 4" xfId="20454" xr:uid="{00000000-0005-0000-0000-000034580000}"/>
    <cellStyle name="Salida 15 2 3 3" xfId="15805" xr:uid="{00000000-0005-0000-0000-000035580000}"/>
    <cellStyle name="Salida 15 2 3 3 2" xfId="30913" xr:uid="{00000000-0005-0000-0000-000036580000}"/>
    <cellStyle name="Salida 15 2 3 4" xfId="17817" xr:uid="{00000000-0005-0000-0000-000037580000}"/>
    <cellStyle name="Salida 15 2 4" xfId="3012" xr:uid="{00000000-0005-0000-0000-000038580000}"/>
    <cellStyle name="Salida 15 2 4 2" xfId="5649" xr:uid="{00000000-0005-0000-0000-000039580000}"/>
    <cellStyle name="Salida 15 2 4 2 2" xfId="11960" xr:uid="{00000000-0005-0000-0000-00003A580000}"/>
    <cellStyle name="Salida 15 2 4 2 2 2" xfId="27068" xr:uid="{00000000-0005-0000-0000-00003B580000}"/>
    <cellStyle name="Salida 15 2 4 2 3" xfId="13366" xr:uid="{00000000-0005-0000-0000-00003C580000}"/>
    <cellStyle name="Salida 15 2 4 2 3 2" xfId="28474" xr:uid="{00000000-0005-0000-0000-00003D580000}"/>
    <cellStyle name="Salida 15 2 4 2 4" xfId="20757" xr:uid="{00000000-0005-0000-0000-00003E580000}"/>
    <cellStyle name="Salida 15 2 4 3" xfId="9394" xr:uid="{00000000-0005-0000-0000-00003F580000}"/>
    <cellStyle name="Salida 15 2 4 3 2" xfId="24502" xr:uid="{00000000-0005-0000-0000-000040580000}"/>
    <cellStyle name="Salida 15 2 4 4" xfId="13492" xr:uid="{00000000-0005-0000-0000-000041580000}"/>
    <cellStyle name="Salida 15 2 4 4 2" xfId="28600" xr:uid="{00000000-0005-0000-0000-000042580000}"/>
    <cellStyle name="Salida 15 2 4 5" xfId="18120" xr:uid="{00000000-0005-0000-0000-000043580000}"/>
    <cellStyle name="Salida 15 2 5" xfId="3338" xr:uid="{00000000-0005-0000-0000-000044580000}"/>
    <cellStyle name="Salida 15 2 5 2" xfId="5975" xr:uid="{00000000-0005-0000-0000-000045580000}"/>
    <cellStyle name="Salida 15 2 5 2 2" xfId="12286" xr:uid="{00000000-0005-0000-0000-000046580000}"/>
    <cellStyle name="Salida 15 2 5 2 2 2" xfId="27394" xr:uid="{00000000-0005-0000-0000-000047580000}"/>
    <cellStyle name="Salida 15 2 5 2 3" xfId="15591" xr:uid="{00000000-0005-0000-0000-000048580000}"/>
    <cellStyle name="Salida 15 2 5 2 3 2" xfId="30699" xr:uid="{00000000-0005-0000-0000-000049580000}"/>
    <cellStyle name="Salida 15 2 5 2 4" xfId="21083" xr:uid="{00000000-0005-0000-0000-00004A580000}"/>
    <cellStyle name="Salida 15 2 5 3" xfId="9720" xr:uid="{00000000-0005-0000-0000-00004B580000}"/>
    <cellStyle name="Salida 15 2 5 3 2" xfId="24828" xr:uid="{00000000-0005-0000-0000-00004C580000}"/>
    <cellStyle name="Salida 15 2 5 4" xfId="14887" xr:uid="{00000000-0005-0000-0000-00004D580000}"/>
    <cellStyle name="Salida 15 2 5 4 2" xfId="29995" xr:uid="{00000000-0005-0000-0000-00004E580000}"/>
    <cellStyle name="Salida 15 2 5 5" xfId="18446" xr:uid="{00000000-0005-0000-0000-00004F580000}"/>
    <cellStyle name="Salida 15 2 6" xfId="3644" xr:uid="{00000000-0005-0000-0000-000050580000}"/>
    <cellStyle name="Salida 15 2 6 2" xfId="6281" xr:uid="{00000000-0005-0000-0000-000051580000}"/>
    <cellStyle name="Salida 15 2 6 2 2" xfId="12592" xr:uid="{00000000-0005-0000-0000-000052580000}"/>
    <cellStyle name="Salida 15 2 6 2 2 2" xfId="27700" xr:uid="{00000000-0005-0000-0000-000053580000}"/>
    <cellStyle name="Salida 15 2 6 2 3" xfId="16518" xr:uid="{00000000-0005-0000-0000-000054580000}"/>
    <cellStyle name="Salida 15 2 6 2 3 2" xfId="31626" xr:uid="{00000000-0005-0000-0000-000055580000}"/>
    <cellStyle name="Salida 15 2 6 2 4" xfId="21389" xr:uid="{00000000-0005-0000-0000-000056580000}"/>
    <cellStyle name="Salida 15 2 6 3" xfId="10026" xr:uid="{00000000-0005-0000-0000-000057580000}"/>
    <cellStyle name="Salida 15 2 6 3 2" xfId="25134" xr:uid="{00000000-0005-0000-0000-000058580000}"/>
    <cellStyle name="Salida 15 2 6 4" xfId="15374" xr:uid="{00000000-0005-0000-0000-000059580000}"/>
    <cellStyle name="Salida 15 2 6 4 2" xfId="30482" xr:uid="{00000000-0005-0000-0000-00005A580000}"/>
    <cellStyle name="Salida 15 2 6 5" xfId="18752" xr:uid="{00000000-0005-0000-0000-00005B580000}"/>
    <cellStyle name="Salida 15 2 7" xfId="4005" xr:uid="{00000000-0005-0000-0000-00005C580000}"/>
    <cellStyle name="Salida 15 2 7 2" xfId="6642" xr:uid="{00000000-0005-0000-0000-00005D580000}"/>
    <cellStyle name="Salida 15 2 7 2 2" xfId="12953" xr:uid="{00000000-0005-0000-0000-00005E580000}"/>
    <cellStyle name="Salida 15 2 7 2 2 2" xfId="28061" xr:uid="{00000000-0005-0000-0000-00005F580000}"/>
    <cellStyle name="Salida 15 2 7 2 3" xfId="16643" xr:uid="{00000000-0005-0000-0000-000060580000}"/>
    <cellStyle name="Salida 15 2 7 2 3 2" xfId="31751" xr:uid="{00000000-0005-0000-0000-000061580000}"/>
    <cellStyle name="Salida 15 2 7 2 4" xfId="21750" xr:uid="{00000000-0005-0000-0000-000062580000}"/>
    <cellStyle name="Salida 15 2 7 3" xfId="10387" xr:uid="{00000000-0005-0000-0000-000063580000}"/>
    <cellStyle name="Salida 15 2 7 3 2" xfId="25495" xr:uid="{00000000-0005-0000-0000-000064580000}"/>
    <cellStyle name="Salida 15 2 7 4" xfId="13904" xr:uid="{00000000-0005-0000-0000-000065580000}"/>
    <cellStyle name="Salida 15 2 7 4 2" xfId="29012" xr:uid="{00000000-0005-0000-0000-000066580000}"/>
    <cellStyle name="Salida 15 2 7 5" xfId="19113" xr:uid="{00000000-0005-0000-0000-000067580000}"/>
    <cellStyle name="Salida 15 2 8" xfId="4318" xr:uid="{00000000-0005-0000-0000-000068580000}"/>
    <cellStyle name="Salida 15 2 8 2" xfId="6955" xr:uid="{00000000-0005-0000-0000-000069580000}"/>
    <cellStyle name="Salida 15 2 8 2 2" xfId="13266" xr:uid="{00000000-0005-0000-0000-00006A580000}"/>
    <cellStyle name="Salida 15 2 8 2 2 2" xfId="28374" xr:uid="{00000000-0005-0000-0000-00006B580000}"/>
    <cellStyle name="Salida 15 2 8 2 3" xfId="16930" xr:uid="{00000000-0005-0000-0000-00006C580000}"/>
    <cellStyle name="Salida 15 2 8 2 3 2" xfId="32038" xr:uid="{00000000-0005-0000-0000-00006D580000}"/>
    <cellStyle name="Salida 15 2 8 2 4" xfId="22063" xr:uid="{00000000-0005-0000-0000-00006E580000}"/>
    <cellStyle name="Salida 15 2 8 3" xfId="10700" xr:uid="{00000000-0005-0000-0000-00006F580000}"/>
    <cellStyle name="Salida 15 2 8 3 2" xfId="25808" xr:uid="{00000000-0005-0000-0000-000070580000}"/>
    <cellStyle name="Salida 15 2 8 4" xfId="14683" xr:uid="{00000000-0005-0000-0000-000071580000}"/>
    <cellStyle name="Salida 15 2 8 4 2" xfId="29791" xr:uid="{00000000-0005-0000-0000-000072580000}"/>
    <cellStyle name="Salida 15 2 8 5" xfId="19426" xr:uid="{00000000-0005-0000-0000-000073580000}"/>
    <cellStyle name="Salida 15 2 9" xfId="4570" xr:uid="{00000000-0005-0000-0000-000074580000}"/>
    <cellStyle name="Salida 15 2 9 2" xfId="10952" xr:uid="{00000000-0005-0000-0000-000075580000}"/>
    <cellStyle name="Salida 15 2 9 2 2" xfId="26060" xr:uid="{00000000-0005-0000-0000-000076580000}"/>
    <cellStyle name="Salida 15 2 9 3" xfId="15839" xr:uid="{00000000-0005-0000-0000-000077580000}"/>
    <cellStyle name="Salida 15 2 9 3 2" xfId="30947" xr:uid="{00000000-0005-0000-0000-000078580000}"/>
    <cellStyle name="Salida 15 2 9 4" xfId="19678" xr:uid="{00000000-0005-0000-0000-000079580000}"/>
    <cellStyle name="Salida 15 3" xfId="1800" xr:uid="{00000000-0005-0000-0000-00007A580000}"/>
    <cellStyle name="Salida 15 3 10" xfId="8301" xr:uid="{00000000-0005-0000-0000-00007B580000}"/>
    <cellStyle name="Salida 15 3 10 2" xfId="23409" xr:uid="{00000000-0005-0000-0000-00007C580000}"/>
    <cellStyle name="Salida 15 3 11" xfId="16110" xr:uid="{00000000-0005-0000-0000-00007D580000}"/>
    <cellStyle name="Salida 15 3 11 2" xfId="31218" xr:uid="{00000000-0005-0000-0000-00007E580000}"/>
    <cellStyle name="Salida 15 3 12" xfId="13565" xr:uid="{00000000-0005-0000-0000-00007F580000}"/>
    <cellStyle name="Salida 15 3 12 2" xfId="28673" xr:uid="{00000000-0005-0000-0000-000080580000}"/>
    <cellStyle name="Salida 15 3 13" xfId="17025" xr:uid="{00000000-0005-0000-0000-000081580000}"/>
    <cellStyle name="Salida 15 3 2" xfId="2360" xr:uid="{00000000-0005-0000-0000-000082580000}"/>
    <cellStyle name="Salida 15 3 2 2" xfId="4997" xr:uid="{00000000-0005-0000-0000-000083580000}"/>
    <cellStyle name="Salida 15 3 2 2 2" xfId="11361" xr:uid="{00000000-0005-0000-0000-000084580000}"/>
    <cellStyle name="Salida 15 3 2 2 2 2" xfId="26469" xr:uid="{00000000-0005-0000-0000-000085580000}"/>
    <cellStyle name="Salida 15 3 2 2 3" xfId="16014" xr:uid="{00000000-0005-0000-0000-000086580000}"/>
    <cellStyle name="Salida 15 3 2 2 3 2" xfId="31122" xr:uid="{00000000-0005-0000-0000-000087580000}"/>
    <cellStyle name="Salida 15 3 2 2 4" xfId="20105" xr:uid="{00000000-0005-0000-0000-000088580000}"/>
    <cellStyle name="Salida 15 3 2 3" xfId="8827" xr:uid="{00000000-0005-0000-0000-000089580000}"/>
    <cellStyle name="Salida 15 3 2 3 2" xfId="23935" xr:uid="{00000000-0005-0000-0000-00008A580000}"/>
    <cellStyle name="Salida 15 3 3" xfId="2259" xr:uid="{00000000-0005-0000-0000-00008B580000}"/>
    <cellStyle name="Salida 15 3 3 2" xfId="4896" xr:uid="{00000000-0005-0000-0000-00008C580000}"/>
    <cellStyle name="Salida 15 3 3 2 2" xfId="11260" xr:uid="{00000000-0005-0000-0000-00008D580000}"/>
    <cellStyle name="Salida 15 3 3 2 2 2" xfId="26368" xr:uid="{00000000-0005-0000-0000-00008E580000}"/>
    <cellStyle name="Salida 15 3 3 2 3" xfId="16297" xr:uid="{00000000-0005-0000-0000-00008F580000}"/>
    <cellStyle name="Salida 15 3 3 2 3 2" xfId="31405" xr:uid="{00000000-0005-0000-0000-000090580000}"/>
    <cellStyle name="Salida 15 3 3 2 4" xfId="20004" xr:uid="{00000000-0005-0000-0000-000091580000}"/>
    <cellStyle name="Salida 15 3 3 3" xfId="16249" xr:uid="{00000000-0005-0000-0000-000092580000}"/>
    <cellStyle name="Salida 15 3 3 3 2" xfId="31357" xr:uid="{00000000-0005-0000-0000-000093580000}"/>
    <cellStyle name="Salida 15 3 3 4" xfId="17484" xr:uid="{00000000-0005-0000-0000-000094580000}"/>
    <cellStyle name="Salida 15 3 4" xfId="2336" xr:uid="{00000000-0005-0000-0000-000095580000}"/>
    <cellStyle name="Salida 15 3 4 2" xfId="4973" xr:uid="{00000000-0005-0000-0000-000096580000}"/>
    <cellStyle name="Salida 15 3 4 2 2" xfId="11337" xr:uid="{00000000-0005-0000-0000-000097580000}"/>
    <cellStyle name="Salida 15 3 4 2 2 2" xfId="26445" xr:uid="{00000000-0005-0000-0000-000098580000}"/>
    <cellStyle name="Salida 15 3 4 2 3" xfId="13649" xr:uid="{00000000-0005-0000-0000-000099580000}"/>
    <cellStyle name="Salida 15 3 4 2 3 2" xfId="28757" xr:uid="{00000000-0005-0000-0000-00009A580000}"/>
    <cellStyle name="Salida 15 3 4 2 4" xfId="20081" xr:uid="{00000000-0005-0000-0000-00009B580000}"/>
    <cellStyle name="Salida 15 3 4 3" xfId="8803" xr:uid="{00000000-0005-0000-0000-00009C580000}"/>
    <cellStyle name="Salida 15 3 4 3 2" xfId="23911" xr:uid="{00000000-0005-0000-0000-00009D580000}"/>
    <cellStyle name="Salida 15 3 4 4" xfId="14814" xr:uid="{00000000-0005-0000-0000-00009E580000}"/>
    <cellStyle name="Salida 15 3 4 4 2" xfId="29922" xr:uid="{00000000-0005-0000-0000-00009F580000}"/>
    <cellStyle name="Salida 15 3 4 5" xfId="17561" xr:uid="{00000000-0005-0000-0000-0000A0580000}"/>
    <cellStyle name="Salida 15 3 5" xfId="2273" xr:uid="{00000000-0005-0000-0000-0000A1580000}"/>
    <cellStyle name="Salida 15 3 5 2" xfId="4910" xr:uid="{00000000-0005-0000-0000-0000A2580000}"/>
    <cellStyle name="Salida 15 3 5 2 2" xfId="11274" xr:uid="{00000000-0005-0000-0000-0000A3580000}"/>
    <cellStyle name="Salida 15 3 5 2 2 2" xfId="26382" xr:uid="{00000000-0005-0000-0000-0000A4580000}"/>
    <cellStyle name="Salida 15 3 5 2 3" xfId="14471" xr:uid="{00000000-0005-0000-0000-0000A5580000}"/>
    <cellStyle name="Salida 15 3 5 2 3 2" xfId="29579" xr:uid="{00000000-0005-0000-0000-0000A6580000}"/>
    <cellStyle name="Salida 15 3 5 2 4" xfId="20018" xr:uid="{00000000-0005-0000-0000-0000A7580000}"/>
    <cellStyle name="Salida 15 3 5 3" xfId="8740" xr:uid="{00000000-0005-0000-0000-0000A8580000}"/>
    <cellStyle name="Salida 15 3 5 3 2" xfId="23848" xr:uid="{00000000-0005-0000-0000-0000A9580000}"/>
    <cellStyle name="Salida 15 3 5 4" xfId="13724" xr:uid="{00000000-0005-0000-0000-0000AA580000}"/>
    <cellStyle name="Salida 15 3 5 4 2" xfId="28832" xr:uid="{00000000-0005-0000-0000-0000AB580000}"/>
    <cellStyle name="Salida 15 3 5 5" xfId="17498" xr:uid="{00000000-0005-0000-0000-0000AC580000}"/>
    <cellStyle name="Salida 15 3 6" xfId="2303" xr:uid="{00000000-0005-0000-0000-0000AD580000}"/>
    <cellStyle name="Salida 15 3 6 2" xfId="4940" xr:uid="{00000000-0005-0000-0000-0000AE580000}"/>
    <cellStyle name="Salida 15 3 6 2 2" xfId="11304" xr:uid="{00000000-0005-0000-0000-0000AF580000}"/>
    <cellStyle name="Salida 15 3 6 2 2 2" xfId="26412" xr:uid="{00000000-0005-0000-0000-0000B0580000}"/>
    <cellStyle name="Salida 15 3 6 2 3" xfId="15463" xr:uid="{00000000-0005-0000-0000-0000B1580000}"/>
    <cellStyle name="Salida 15 3 6 2 3 2" xfId="30571" xr:uid="{00000000-0005-0000-0000-0000B2580000}"/>
    <cellStyle name="Salida 15 3 6 2 4" xfId="20048" xr:uid="{00000000-0005-0000-0000-0000B3580000}"/>
    <cellStyle name="Salida 15 3 6 3" xfId="8770" xr:uid="{00000000-0005-0000-0000-0000B4580000}"/>
    <cellStyle name="Salida 15 3 6 3 2" xfId="23878" xr:uid="{00000000-0005-0000-0000-0000B5580000}"/>
    <cellStyle name="Salida 15 3 6 4" xfId="7476" xr:uid="{00000000-0005-0000-0000-0000B6580000}"/>
    <cellStyle name="Salida 15 3 6 4 2" xfId="22584" xr:uid="{00000000-0005-0000-0000-0000B7580000}"/>
    <cellStyle name="Salida 15 3 6 5" xfId="17528" xr:uid="{00000000-0005-0000-0000-0000B8580000}"/>
    <cellStyle name="Salida 15 3 7" xfId="3872" xr:uid="{00000000-0005-0000-0000-0000B9580000}"/>
    <cellStyle name="Salida 15 3 7 2" xfId="6509" xr:uid="{00000000-0005-0000-0000-0000BA580000}"/>
    <cellStyle name="Salida 15 3 7 2 2" xfId="12820" xr:uid="{00000000-0005-0000-0000-0000BB580000}"/>
    <cellStyle name="Salida 15 3 7 2 2 2" xfId="27928" xr:uid="{00000000-0005-0000-0000-0000BC580000}"/>
    <cellStyle name="Salida 15 3 7 2 3" xfId="14349" xr:uid="{00000000-0005-0000-0000-0000BD580000}"/>
    <cellStyle name="Salida 15 3 7 2 3 2" xfId="29457" xr:uid="{00000000-0005-0000-0000-0000BE580000}"/>
    <cellStyle name="Salida 15 3 7 2 4" xfId="21617" xr:uid="{00000000-0005-0000-0000-0000BF580000}"/>
    <cellStyle name="Salida 15 3 7 3" xfId="10254" xr:uid="{00000000-0005-0000-0000-0000C0580000}"/>
    <cellStyle name="Salida 15 3 7 3 2" xfId="25362" xr:uid="{00000000-0005-0000-0000-0000C1580000}"/>
    <cellStyle name="Salida 15 3 7 4" xfId="13754" xr:uid="{00000000-0005-0000-0000-0000C2580000}"/>
    <cellStyle name="Salida 15 3 7 4 2" xfId="28862" xr:uid="{00000000-0005-0000-0000-0000C3580000}"/>
    <cellStyle name="Salida 15 3 7 5" xfId="18980" xr:uid="{00000000-0005-0000-0000-0000C4580000}"/>
    <cellStyle name="Salida 15 3 8" xfId="4254" xr:uid="{00000000-0005-0000-0000-0000C5580000}"/>
    <cellStyle name="Salida 15 3 8 2" xfId="6891" xr:uid="{00000000-0005-0000-0000-0000C6580000}"/>
    <cellStyle name="Salida 15 3 8 2 2" xfId="13202" xr:uid="{00000000-0005-0000-0000-0000C7580000}"/>
    <cellStyle name="Salida 15 3 8 2 2 2" xfId="28310" xr:uid="{00000000-0005-0000-0000-0000C8580000}"/>
    <cellStyle name="Salida 15 3 8 2 3" xfId="16866" xr:uid="{00000000-0005-0000-0000-0000C9580000}"/>
    <cellStyle name="Salida 15 3 8 2 3 2" xfId="31974" xr:uid="{00000000-0005-0000-0000-0000CA580000}"/>
    <cellStyle name="Salida 15 3 8 2 4" xfId="21999" xr:uid="{00000000-0005-0000-0000-0000CB580000}"/>
    <cellStyle name="Salida 15 3 8 3" xfId="10636" xr:uid="{00000000-0005-0000-0000-0000CC580000}"/>
    <cellStyle name="Salida 15 3 8 3 2" xfId="25744" xr:uid="{00000000-0005-0000-0000-0000CD580000}"/>
    <cellStyle name="Salida 15 3 8 4" xfId="14160" xr:uid="{00000000-0005-0000-0000-0000CE580000}"/>
    <cellStyle name="Salida 15 3 8 4 2" xfId="29268" xr:uid="{00000000-0005-0000-0000-0000CF580000}"/>
    <cellStyle name="Salida 15 3 8 5" xfId="19362" xr:uid="{00000000-0005-0000-0000-0000D0580000}"/>
    <cellStyle name="Salida 15 3 9" xfId="4437" xr:uid="{00000000-0005-0000-0000-0000D1580000}"/>
    <cellStyle name="Salida 15 3 9 2" xfId="10819" xr:uid="{00000000-0005-0000-0000-0000D2580000}"/>
    <cellStyle name="Salida 15 3 9 2 2" xfId="25927" xr:uid="{00000000-0005-0000-0000-0000D3580000}"/>
    <cellStyle name="Salida 15 3 9 3" xfId="15042" xr:uid="{00000000-0005-0000-0000-0000D4580000}"/>
    <cellStyle name="Salida 15 3 9 3 2" xfId="30150" xr:uid="{00000000-0005-0000-0000-0000D5580000}"/>
    <cellStyle name="Salida 15 3 9 4" xfId="19545" xr:uid="{00000000-0005-0000-0000-0000D6580000}"/>
    <cellStyle name="Salida 15 4" xfId="2124" xr:uid="{00000000-0005-0000-0000-0000D7580000}"/>
    <cellStyle name="Salida 15 4 10" xfId="7861" xr:uid="{00000000-0005-0000-0000-0000D8580000}"/>
    <cellStyle name="Salida 15 4 10 2" xfId="22969" xr:uid="{00000000-0005-0000-0000-0000D9580000}"/>
    <cellStyle name="Salida 15 4 11" xfId="7449" xr:uid="{00000000-0005-0000-0000-0000DA580000}"/>
    <cellStyle name="Salida 15 4 11 2" xfId="22557" xr:uid="{00000000-0005-0000-0000-0000DB580000}"/>
    <cellStyle name="Salida 15 4 12" xfId="17349" xr:uid="{00000000-0005-0000-0000-0000DC580000}"/>
    <cellStyle name="Salida 15 4 2" xfId="2614" xr:uid="{00000000-0005-0000-0000-0000DD580000}"/>
    <cellStyle name="Salida 15 4 2 2" xfId="5251" xr:uid="{00000000-0005-0000-0000-0000DE580000}"/>
    <cellStyle name="Salida 15 4 2 2 2" xfId="11615" xr:uid="{00000000-0005-0000-0000-0000DF580000}"/>
    <cellStyle name="Salida 15 4 2 2 2 2" xfId="26723" xr:uid="{00000000-0005-0000-0000-0000E0580000}"/>
    <cellStyle name="Salida 15 4 2 2 3" xfId="8729" xr:uid="{00000000-0005-0000-0000-0000E1580000}"/>
    <cellStyle name="Salida 15 4 2 2 3 2" xfId="23837" xr:uid="{00000000-0005-0000-0000-0000E2580000}"/>
    <cellStyle name="Salida 15 4 2 2 4" xfId="20359" xr:uid="{00000000-0005-0000-0000-0000E3580000}"/>
    <cellStyle name="Salida 15 4 2 3" xfId="9081" xr:uid="{00000000-0005-0000-0000-0000E4580000}"/>
    <cellStyle name="Salida 15 4 2 3 2" xfId="24189" xr:uid="{00000000-0005-0000-0000-0000E5580000}"/>
    <cellStyle name="Salida 15 4 2 4" xfId="14696" xr:uid="{00000000-0005-0000-0000-0000E6580000}"/>
    <cellStyle name="Salida 15 4 2 4 2" xfId="29804" xr:uid="{00000000-0005-0000-0000-0000E7580000}"/>
    <cellStyle name="Salida 15 4 2 5" xfId="14075" xr:uid="{00000000-0005-0000-0000-0000E8580000}"/>
    <cellStyle name="Salida 15 4 2 5 2" xfId="29183" xr:uid="{00000000-0005-0000-0000-0000E9580000}"/>
    <cellStyle name="Salida 15 4 2 6" xfId="17722" xr:uid="{00000000-0005-0000-0000-0000EA580000}"/>
    <cellStyle name="Salida 15 4 3" xfId="2879" xr:uid="{00000000-0005-0000-0000-0000EB580000}"/>
    <cellStyle name="Salida 15 4 3 2" xfId="5516" xr:uid="{00000000-0005-0000-0000-0000EC580000}"/>
    <cellStyle name="Salida 15 4 3 2 2" xfId="11827" xr:uid="{00000000-0005-0000-0000-0000ED580000}"/>
    <cellStyle name="Salida 15 4 3 2 2 2" xfId="26935" xr:uid="{00000000-0005-0000-0000-0000EE580000}"/>
    <cellStyle name="Salida 15 4 3 2 3" xfId="7571" xr:uid="{00000000-0005-0000-0000-0000EF580000}"/>
    <cellStyle name="Salida 15 4 3 2 3 2" xfId="22679" xr:uid="{00000000-0005-0000-0000-0000F0580000}"/>
    <cellStyle name="Salida 15 4 3 2 4" xfId="20624" xr:uid="{00000000-0005-0000-0000-0000F1580000}"/>
    <cellStyle name="Salida 15 4 3 3" xfId="14950" xr:uid="{00000000-0005-0000-0000-0000F2580000}"/>
    <cellStyle name="Salida 15 4 3 3 2" xfId="30058" xr:uid="{00000000-0005-0000-0000-0000F3580000}"/>
    <cellStyle name="Salida 15 4 3 4" xfId="17987" xr:uid="{00000000-0005-0000-0000-0000F4580000}"/>
    <cellStyle name="Salida 15 4 4" xfId="3182" xr:uid="{00000000-0005-0000-0000-0000F5580000}"/>
    <cellStyle name="Salida 15 4 4 2" xfId="5819" xr:uid="{00000000-0005-0000-0000-0000F6580000}"/>
    <cellStyle name="Salida 15 4 4 2 2" xfId="12130" xr:uid="{00000000-0005-0000-0000-0000F7580000}"/>
    <cellStyle name="Salida 15 4 4 2 2 2" xfId="27238" xr:uid="{00000000-0005-0000-0000-0000F8580000}"/>
    <cellStyle name="Salida 15 4 4 2 3" xfId="7890" xr:uid="{00000000-0005-0000-0000-0000F9580000}"/>
    <cellStyle name="Salida 15 4 4 2 3 2" xfId="22998" xr:uid="{00000000-0005-0000-0000-0000FA580000}"/>
    <cellStyle name="Salida 15 4 4 2 4" xfId="20927" xr:uid="{00000000-0005-0000-0000-0000FB580000}"/>
    <cellStyle name="Salida 15 4 4 3" xfId="9564" xr:uid="{00000000-0005-0000-0000-0000FC580000}"/>
    <cellStyle name="Salida 15 4 4 3 2" xfId="24672" xr:uid="{00000000-0005-0000-0000-0000FD580000}"/>
    <cellStyle name="Salida 15 4 4 4" xfId="16142" xr:uid="{00000000-0005-0000-0000-0000FE580000}"/>
    <cellStyle name="Salida 15 4 4 4 2" xfId="31250" xr:uid="{00000000-0005-0000-0000-0000FF580000}"/>
    <cellStyle name="Salida 15 4 4 5" xfId="18290" xr:uid="{00000000-0005-0000-0000-000000590000}"/>
    <cellStyle name="Salida 15 4 5" xfId="3508" xr:uid="{00000000-0005-0000-0000-000001590000}"/>
    <cellStyle name="Salida 15 4 5 2" xfId="6145" xr:uid="{00000000-0005-0000-0000-000002590000}"/>
    <cellStyle name="Salida 15 4 5 2 2" xfId="12456" xr:uid="{00000000-0005-0000-0000-000003590000}"/>
    <cellStyle name="Salida 15 4 5 2 2 2" xfId="27564" xr:uid="{00000000-0005-0000-0000-000004590000}"/>
    <cellStyle name="Salida 15 4 5 2 3" xfId="7136" xr:uid="{00000000-0005-0000-0000-000005590000}"/>
    <cellStyle name="Salida 15 4 5 2 3 2" xfId="22244" xr:uid="{00000000-0005-0000-0000-000006590000}"/>
    <cellStyle name="Salida 15 4 5 2 4" xfId="21253" xr:uid="{00000000-0005-0000-0000-000007590000}"/>
    <cellStyle name="Salida 15 4 5 3" xfId="9890" xr:uid="{00000000-0005-0000-0000-000008590000}"/>
    <cellStyle name="Salida 15 4 5 3 2" xfId="24998" xr:uid="{00000000-0005-0000-0000-000009590000}"/>
    <cellStyle name="Salida 15 4 5 4" xfId="8009" xr:uid="{00000000-0005-0000-0000-00000A590000}"/>
    <cellStyle name="Salida 15 4 5 4 2" xfId="23117" xr:uid="{00000000-0005-0000-0000-00000B590000}"/>
    <cellStyle name="Salida 15 4 5 5" xfId="18616" xr:uid="{00000000-0005-0000-0000-00000C590000}"/>
    <cellStyle name="Salida 15 4 6" xfId="3814" xr:uid="{00000000-0005-0000-0000-00000D590000}"/>
    <cellStyle name="Salida 15 4 6 2" xfId="6451" xr:uid="{00000000-0005-0000-0000-00000E590000}"/>
    <cellStyle name="Salida 15 4 6 2 2" xfId="12762" xr:uid="{00000000-0005-0000-0000-00000F590000}"/>
    <cellStyle name="Salida 15 4 6 2 2 2" xfId="27870" xr:uid="{00000000-0005-0000-0000-000010590000}"/>
    <cellStyle name="Salida 15 4 6 2 3" xfId="13743" xr:uid="{00000000-0005-0000-0000-000011590000}"/>
    <cellStyle name="Salida 15 4 6 2 3 2" xfId="28851" xr:uid="{00000000-0005-0000-0000-000012590000}"/>
    <cellStyle name="Salida 15 4 6 2 4" xfId="21559" xr:uid="{00000000-0005-0000-0000-000013590000}"/>
    <cellStyle name="Salida 15 4 6 3" xfId="10196" xr:uid="{00000000-0005-0000-0000-000014590000}"/>
    <cellStyle name="Salida 15 4 6 3 2" xfId="25304" xr:uid="{00000000-0005-0000-0000-000015590000}"/>
    <cellStyle name="Salida 15 4 6 4" xfId="14768" xr:uid="{00000000-0005-0000-0000-000016590000}"/>
    <cellStyle name="Salida 15 4 6 4 2" xfId="29876" xr:uid="{00000000-0005-0000-0000-000017590000}"/>
    <cellStyle name="Salida 15 4 6 5" xfId="18922" xr:uid="{00000000-0005-0000-0000-000018590000}"/>
    <cellStyle name="Salida 15 4 7" xfId="4196" xr:uid="{00000000-0005-0000-0000-000019590000}"/>
    <cellStyle name="Salida 15 4 7 2" xfId="6833" xr:uid="{00000000-0005-0000-0000-00001A590000}"/>
    <cellStyle name="Salida 15 4 7 2 2" xfId="13144" xr:uid="{00000000-0005-0000-0000-00001B590000}"/>
    <cellStyle name="Salida 15 4 7 2 2 2" xfId="28252" xr:uid="{00000000-0005-0000-0000-00001C590000}"/>
    <cellStyle name="Salida 15 4 7 2 3" xfId="16813" xr:uid="{00000000-0005-0000-0000-00001D590000}"/>
    <cellStyle name="Salida 15 4 7 2 3 2" xfId="31921" xr:uid="{00000000-0005-0000-0000-00001E590000}"/>
    <cellStyle name="Salida 15 4 7 2 4" xfId="21941" xr:uid="{00000000-0005-0000-0000-00001F590000}"/>
    <cellStyle name="Salida 15 4 7 3" xfId="10578" xr:uid="{00000000-0005-0000-0000-000020590000}"/>
    <cellStyle name="Salida 15 4 7 3 2" xfId="25686" xr:uid="{00000000-0005-0000-0000-000021590000}"/>
    <cellStyle name="Salida 15 4 7 4" xfId="9161" xr:uid="{00000000-0005-0000-0000-000022590000}"/>
    <cellStyle name="Salida 15 4 7 4 2" xfId="24269" xr:uid="{00000000-0005-0000-0000-000023590000}"/>
    <cellStyle name="Salida 15 4 7 5" xfId="19304" xr:uid="{00000000-0005-0000-0000-000024590000}"/>
    <cellStyle name="Salida 15 4 8" xfId="4761" xr:uid="{00000000-0005-0000-0000-000025590000}"/>
    <cellStyle name="Salida 15 4 8 2" xfId="11143" xr:uid="{00000000-0005-0000-0000-000026590000}"/>
    <cellStyle name="Salida 15 4 8 2 2" xfId="26251" xr:uid="{00000000-0005-0000-0000-000027590000}"/>
    <cellStyle name="Salida 15 4 8 3" xfId="7805" xr:uid="{00000000-0005-0000-0000-000028590000}"/>
    <cellStyle name="Salida 15 4 8 3 2" xfId="22913" xr:uid="{00000000-0005-0000-0000-000029590000}"/>
    <cellStyle name="Salida 15 4 8 4" xfId="19869" xr:uid="{00000000-0005-0000-0000-00002A590000}"/>
    <cellStyle name="Salida 15 4 9" xfId="8622" xr:uid="{00000000-0005-0000-0000-00002B590000}"/>
    <cellStyle name="Salida 15 4 9 2" xfId="23730" xr:uid="{00000000-0005-0000-0000-00002C590000}"/>
    <cellStyle name="Salida 15 5" xfId="2000" xr:uid="{00000000-0005-0000-0000-00002D590000}"/>
    <cellStyle name="Salida 15 5 10" xfId="16092" xr:uid="{00000000-0005-0000-0000-00002E590000}"/>
    <cellStyle name="Salida 15 5 10 2" xfId="31200" xr:uid="{00000000-0005-0000-0000-00002F590000}"/>
    <cellStyle name="Salida 15 5 11" xfId="17225" xr:uid="{00000000-0005-0000-0000-000030590000}"/>
    <cellStyle name="Salida 15 5 2" xfId="2762" xr:uid="{00000000-0005-0000-0000-000031590000}"/>
    <cellStyle name="Salida 15 5 2 2" xfId="5399" xr:uid="{00000000-0005-0000-0000-000032590000}"/>
    <cellStyle name="Salida 15 5 2 2 2" xfId="11748" xr:uid="{00000000-0005-0000-0000-000033590000}"/>
    <cellStyle name="Salida 15 5 2 2 2 2" xfId="26856" xr:uid="{00000000-0005-0000-0000-000034590000}"/>
    <cellStyle name="Salida 15 5 2 2 3" xfId="14050" xr:uid="{00000000-0005-0000-0000-000035590000}"/>
    <cellStyle name="Salida 15 5 2 2 3 2" xfId="29158" xr:uid="{00000000-0005-0000-0000-000036590000}"/>
    <cellStyle name="Salida 15 5 2 2 4" xfId="20507" xr:uid="{00000000-0005-0000-0000-000037590000}"/>
    <cellStyle name="Salida 15 5 2 3" xfId="14268" xr:uid="{00000000-0005-0000-0000-000038590000}"/>
    <cellStyle name="Salida 15 5 2 3 2" xfId="29376" xr:uid="{00000000-0005-0000-0000-000039590000}"/>
    <cellStyle name="Salida 15 5 2 4" xfId="17870" xr:uid="{00000000-0005-0000-0000-00003A590000}"/>
    <cellStyle name="Salida 15 5 3" xfId="3065" xr:uid="{00000000-0005-0000-0000-00003B590000}"/>
    <cellStyle name="Salida 15 5 3 2" xfId="5702" xr:uid="{00000000-0005-0000-0000-00003C590000}"/>
    <cellStyle name="Salida 15 5 3 2 2" xfId="12013" xr:uid="{00000000-0005-0000-0000-00003D590000}"/>
    <cellStyle name="Salida 15 5 3 2 2 2" xfId="27121" xr:uid="{00000000-0005-0000-0000-00003E590000}"/>
    <cellStyle name="Salida 15 5 3 2 3" xfId="15892" xr:uid="{00000000-0005-0000-0000-00003F590000}"/>
    <cellStyle name="Salida 15 5 3 2 3 2" xfId="31000" xr:uid="{00000000-0005-0000-0000-000040590000}"/>
    <cellStyle name="Salida 15 5 3 2 4" xfId="20810" xr:uid="{00000000-0005-0000-0000-000041590000}"/>
    <cellStyle name="Salida 15 5 3 3" xfId="9447" xr:uid="{00000000-0005-0000-0000-000042590000}"/>
    <cellStyle name="Salida 15 5 3 3 2" xfId="24555" xr:uid="{00000000-0005-0000-0000-000043590000}"/>
    <cellStyle name="Salida 15 5 3 4" xfId="16327" xr:uid="{00000000-0005-0000-0000-000044590000}"/>
    <cellStyle name="Salida 15 5 3 4 2" xfId="31435" xr:uid="{00000000-0005-0000-0000-000045590000}"/>
    <cellStyle name="Salida 15 5 3 5" xfId="18173" xr:uid="{00000000-0005-0000-0000-000046590000}"/>
    <cellStyle name="Salida 15 5 4" xfId="3391" xr:uid="{00000000-0005-0000-0000-000047590000}"/>
    <cellStyle name="Salida 15 5 4 2" xfId="6028" xr:uid="{00000000-0005-0000-0000-000048590000}"/>
    <cellStyle name="Salida 15 5 4 2 2" xfId="12339" xr:uid="{00000000-0005-0000-0000-000049590000}"/>
    <cellStyle name="Salida 15 5 4 2 2 2" xfId="27447" xr:uid="{00000000-0005-0000-0000-00004A590000}"/>
    <cellStyle name="Salida 15 5 4 2 3" xfId="8037" xr:uid="{00000000-0005-0000-0000-00004B590000}"/>
    <cellStyle name="Salida 15 5 4 2 3 2" xfId="23145" xr:uid="{00000000-0005-0000-0000-00004C590000}"/>
    <cellStyle name="Salida 15 5 4 2 4" xfId="21136" xr:uid="{00000000-0005-0000-0000-00004D590000}"/>
    <cellStyle name="Salida 15 5 4 3" xfId="9773" xr:uid="{00000000-0005-0000-0000-00004E590000}"/>
    <cellStyle name="Salida 15 5 4 3 2" xfId="24881" xr:uid="{00000000-0005-0000-0000-00004F590000}"/>
    <cellStyle name="Salida 15 5 4 4" xfId="14903" xr:uid="{00000000-0005-0000-0000-000050590000}"/>
    <cellStyle name="Salida 15 5 4 4 2" xfId="30011" xr:uid="{00000000-0005-0000-0000-000051590000}"/>
    <cellStyle name="Salida 15 5 4 5" xfId="18499" xr:uid="{00000000-0005-0000-0000-000052590000}"/>
    <cellStyle name="Salida 15 5 5" xfId="3697" xr:uid="{00000000-0005-0000-0000-000053590000}"/>
    <cellStyle name="Salida 15 5 5 2" xfId="6334" xr:uid="{00000000-0005-0000-0000-000054590000}"/>
    <cellStyle name="Salida 15 5 5 2 2" xfId="12645" xr:uid="{00000000-0005-0000-0000-000055590000}"/>
    <cellStyle name="Salida 15 5 5 2 2 2" xfId="27753" xr:uid="{00000000-0005-0000-0000-000056590000}"/>
    <cellStyle name="Salida 15 5 5 2 3" xfId="14569" xr:uid="{00000000-0005-0000-0000-000057590000}"/>
    <cellStyle name="Salida 15 5 5 2 3 2" xfId="29677" xr:uid="{00000000-0005-0000-0000-000058590000}"/>
    <cellStyle name="Salida 15 5 5 2 4" xfId="21442" xr:uid="{00000000-0005-0000-0000-000059590000}"/>
    <cellStyle name="Salida 15 5 5 3" xfId="10079" xr:uid="{00000000-0005-0000-0000-00005A590000}"/>
    <cellStyle name="Salida 15 5 5 3 2" xfId="25187" xr:uid="{00000000-0005-0000-0000-00005B590000}"/>
    <cellStyle name="Salida 15 5 5 4" xfId="15197" xr:uid="{00000000-0005-0000-0000-00005C590000}"/>
    <cellStyle name="Salida 15 5 5 4 2" xfId="30305" xr:uid="{00000000-0005-0000-0000-00005D590000}"/>
    <cellStyle name="Salida 15 5 5 5" xfId="18805" xr:uid="{00000000-0005-0000-0000-00005E590000}"/>
    <cellStyle name="Salida 15 5 6" xfId="4072" xr:uid="{00000000-0005-0000-0000-00005F590000}"/>
    <cellStyle name="Salida 15 5 6 2" xfId="6709" xr:uid="{00000000-0005-0000-0000-000060590000}"/>
    <cellStyle name="Salida 15 5 6 2 2" xfId="13020" xr:uid="{00000000-0005-0000-0000-000061590000}"/>
    <cellStyle name="Salida 15 5 6 2 2 2" xfId="28128" xr:uid="{00000000-0005-0000-0000-000062590000}"/>
    <cellStyle name="Salida 15 5 6 2 3" xfId="16696" xr:uid="{00000000-0005-0000-0000-000063590000}"/>
    <cellStyle name="Salida 15 5 6 2 3 2" xfId="31804" xr:uid="{00000000-0005-0000-0000-000064590000}"/>
    <cellStyle name="Salida 15 5 6 2 4" xfId="21817" xr:uid="{00000000-0005-0000-0000-000065590000}"/>
    <cellStyle name="Salida 15 5 6 3" xfId="10454" xr:uid="{00000000-0005-0000-0000-000066590000}"/>
    <cellStyle name="Salida 15 5 6 3 2" xfId="25562" xr:uid="{00000000-0005-0000-0000-000067590000}"/>
    <cellStyle name="Salida 15 5 6 4" xfId="15284" xr:uid="{00000000-0005-0000-0000-000068590000}"/>
    <cellStyle name="Salida 15 5 6 4 2" xfId="30392" xr:uid="{00000000-0005-0000-0000-000069590000}"/>
    <cellStyle name="Salida 15 5 6 5" xfId="19180" xr:uid="{00000000-0005-0000-0000-00006A590000}"/>
    <cellStyle name="Salida 15 5 7" xfId="4637" xr:uid="{00000000-0005-0000-0000-00006B590000}"/>
    <cellStyle name="Salida 15 5 7 2" xfId="11019" xr:uid="{00000000-0005-0000-0000-00006C590000}"/>
    <cellStyle name="Salida 15 5 7 2 2" xfId="26127" xr:uid="{00000000-0005-0000-0000-00006D590000}"/>
    <cellStyle name="Salida 15 5 7 3" xfId="11761" xr:uid="{00000000-0005-0000-0000-00006E590000}"/>
    <cellStyle name="Salida 15 5 7 3 2" xfId="26869" xr:uid="{00000000-0005-0000-0000-00006F590000}"/>
    <cellStyle name="Salida 15 5 7 4" xfId="19745" xr:uid="{00000000-0005-0000-0000-000070590000}"/>
    <cellStyle name="Salida 15 5 8" xfId="8498" xr:uid="{00000000-0005-0000-0000-000071590000}"/>
    <cellStyle name="Salida 15 5 8 2" xfId="23606" xr:uid="{00000000-0005-0000-0000-000072590000}"/>
    <cellStyle name="Salida 15 5 9" xfId="15876" xr:uid="{00000000-0005-0000-0000-000073590000}"/>
    <cellStyle name="Salida 15 5 9 2" xfId="30984" xr:uid="{00000000-0005-0000-0000-000074590000}"/>
    <cellStyle name="Salida 16" xfId="1508" xr:uid="{00000000-0005-0000-0000-000075590000}"/>
    <cellStyle name="Salida 16 2" xfId="1934" xr:uid="{00000000-0005-0000-0000-000076590000}"/>
    <cellStyle name="Salida 16 2 10" xfId="8435" xr:uid="{00000000-0005-0000-0000-000077590000}"/>
    <cellStyle name="Salida 16 2 10 2" xfId="23543" xr:uid="{00000000-0005-0000-0000-000078590000}"/>
    <cellStyle name="Salida 16 2 11" xfId="13364" xr:uid="{00000000-0005-0000-0000-000079590000}"/>
    <cellStyle name="Salida 16 2 11 2" xfId="28472" xr:uid="{00000000-0005-0000-0000-00007A590000}"/>
    <cellStyle name="Salida 16 2 12" xfId="15587" xr:uid="{00000000-0005-0000-0000-00007B590000}"/>
    <cellStyle name="Salida 16 2 12 2" xfId="30695" xr:uid="{00000000-0005-0000-0000-00007C590000}"/>
    <cellStyle name="Salida 16 2 13" xfId="17159" xr:uid="{00000000-0005-0000-0000-00007D590000}"/>
    <cellStyle name="Salida 16 2 2" xfId="2494" xr:uid="{00000000-0005-0000-0000-00007E590000}"/>
    <cellStyle name="Salida 16 2 2 2" xfId="5131" xr:uid="{00000000-0005-0000-0000-00007F590000}"/>
    <cellStyle name="Salida 16 2 2 2 2" xfId="11495" xr:uid="{00000000-0005-0000-0000-000080590000}"/>
    <cellStyle name="Salida 16 2 2 2 2 2" xfId="26603" xr:uid="{00000000-0005-0000-0000-000081590000}"/>
    <cellStyle name="Salida 16 2 2 2 3" xfId="16248" xr:uid="{00000000-0005-0000-0000-000082590000}"/>
    <cellStyle name="Salida 16 2 2 2 3 2" xfId="31356" xr:uid="{00000000-0005-0000-0000-000083590000}"/>
    <cellStyle name="Salida 16 2 2 2 4" xfId="20239" xr:uid="{00000000-0005-0000-0000-000084590000}"/>
    <cellStyle name="Salida 16 2 2 3" xfId="8961" xr:uid="{00000000-0005-0000-0000-000085590000}"/>
    <cellStyle name="Salida 16 2 2 3 2" xfId="24069" xr:uid="{00000000-0005-0000-0000-000086590000}"/>
    <cellStyle name="Salida 16 2 3" xfId="2710" xr:uid="{00000000-0005-0000-0000-000087590000}"/>
    <cellStyle name="Salida 16 2 3 2" xfId="5347" xr:uid="{00000000-0005-0000-0000-000088590000}"/>
    <cellStyle name="Salida 16 2 3 2 2" xfId="11696" xr:uid="{00000000-0005-0000-0000-000089590000}"/>
    <cellStyle name="Salida 16 2 3 2 2 2" xfId="26804" xr:uid="{00000000-0005-0000-0000-00008A590000}"/>
    <cellStyle name="Salida 16 2 3 2 3" xfId="16117" xr:uid="{00000000-0005-0000-0000-00008B590000}"/>
    <cellStyle name="Salida 16 2 3 2 3 2" xfId="31225" xr:uid="{00000000-0005-0000-0000-00008C590000}"/>
    <cellStyle name="Salida 16 2 3 2 4" xfId="20455" xr:uid="{00000000-0005-0000-0000-00008D590000}"/>
    <cellStyle name="Salida 16 2 3 3" xfId="14123" xr:uid="{00000000-0005-0000-0000-00008E590000}"/>
    <cellStyle name="Salida 16 2 3 3 2" xfId="29231" xr:uid="{00000000-0005-0000-0000-00008F590000}"/>
    <cellStyle name="Salida 16 2 3 4" xfId="17818" xr:uid="{00000000-0005-0000-0000-000090590000}"/>
    <cellStyle name="Salida 16 2 4" xfId="3013" xr:uid="{00000000-0005-0000-0000-000091590000}"/>
    <cellStyle name="Salida 16 2 4 2" xfId="5650" xr:uid="{00000000-0005-0000-0000-000092590000}"/>
    <cellStyle name="Salida 16 2 4 2 2" xfId="11961" xr:uid="{00000000-0005-0000-0000-000093590000}"/>
    <cellStyle name="Salida 16 2 4 2 2 2" xfId="27069" xr:uid="{00000000-0005-0000-0000-000094590000}"/>
    <cellStyle name="Salida 16 2 4 2 3" xfId="9256" xr:uid="{00000000-0005-0000-0000-000095590000}"/>
    <cellStyle name="Salida 16 2 4 2 3 2" xfId="24364" xr:uid="{00000000-0005-0000-0000-000096590000}"/>
    <cellStyle name="Salida 16 2 4 2 4" xfId="20758" xr:uid="{00000000-0005-0000-0000-000097590000}"/>
    <cellStyle name="Salida 16 2 4 3" xfId="9395" xr:uid="{00000000-0005-0000-0000-000098590000}"/>
    <cellStyle name="Salida 16 2 4 3 2" xfId="24503" xr:uid="{00000000-0005-0000-0000-000099590000}"/>
    <cellStyle name="Salida 16 2 4 4" xfId="9247" xr:uid="{00000000-0005-0000-0000-00009A590000}"/>
    <cellStyle name="Salida 16 2 4 4 2" xfId="24355" xr:uid="{00000000-0005-0000-0000-00009B590000}"/>
    <cellStyle name="Salida 16 2 4 5" xfId="18121" xr:uid="{00000000-0005-0000-0000-00009C590000}"/>
    <cellStyle name="Salida 16 2 5" xfId="3339" xr:uid="{00000000-0005-0000-0000-00009D590000}"/>
    <cellStyle name="Salida 16 2 5 2" xfId="5976" xr:uid="{00000000-0005-0000-0000-00009E590000}"/>
    <cellStyle name="Salida 16 2 5 2 2" xfId="12287" xr:uid="{00000000-0005-0000-0000-00009F590000}"/>
    <cellStyle name="Salida 16 2 5 2 2 2" xfId="27395" xr:uid="{00000000-0005-0000-0000-0000A0590000}"/>
    <cellStyle name="Salida 16 2 5 2 3" xfId="15103" xr:uid="{00000000-0005-0000-0000-0000A1590000}"/>
    <cellStyle name="Salida 16 2 5 2 3 2" xfId="30211" xr:uid="{00000000-0005-0000-0000-0000A2590000}"/>
    <cellStyle name="Salida 16 2 5 2 4" xfId="21084" xr:uid="{00000000-0005-0000-0000-0000A3590000}"/>
    <cellStyle name="Salida 16 2 5 3" xfId="9721" xr:uid="{00000000-0005-0000-0000-0000A4590000}"/>
    <cellStyle name="Salida 16 2 5 3 2" xfId="24829" xr:uid="{00000000-0005-0000-0000-0000A5590000}"/>
    <cellStyle name="Salida 16 2 5 4" xfId="15880" xr:uid="{00000000-0005-0000-0000-0000A6590000}"/>
    <cellStyle name="Salida 16 2 5 4 2" xfId="30988" xr:uid="{00000000-0005-0000-0000-0000A7590000}"/>
    <cellStyle name="Salida 16 2 5 5" xfId="18447" xr:uid="{00000000-0005-0000-0000-0000A8590000}"/>
    <cellStyle name="Salida 16 2 6" xfId="3645" xr:uid="{00000000-0005-0000-0000-0000A9590000}"/>
    <cellStyle name="Salida 16 2 6 2" xfId="6282" xr:uid="{00000000-0005-0000-0000-0000AA590000}"/>
    <cellStyle name="Salida 16 2 6 2 2" xfId="12593" xr:uid="{00000000-0005-0000-0000-0000AB590000}"/>
    <cellStyle name="Salida 16 2 6 2 2 2" xfId="27701" xr:uid="{00000000-0005-0000-0000-0000AC590000}"/>
    <cellStyle name="Salida 16 2 6 2 3" xfId="14902" xr:uid="{00000000-0005-0000-0000-0000AD590000}"/>
    <cellStyle name="Salida 16 2 6 2 3 2" xfId="30010" xr:uid="{00000000-0005-0000-0000-0000AE590000}"/>
    <cellStyle name="Salida 16 2 6 2 4" xfId="21390" xr:uid="{00000000-0005-0000-0000-0000AF590000}"/>
    <cellStyle name="Salida 16 2 6 3" xfId="10027" xr:uid="{00000000-0005-0000-0000-0000B0590000}"/>
    <cellStyle name="Salida 16 2 6 3 2" xfId="25135" xr:uid="{00000000-0005-0000-0000-0000B1590000}"/>
    <cellStyle name="Salida 16 2 6 4" xfId="9250" xr:uid="{00000000-0005-0000-0000-0000B2590000}"/>
    <cellStyle name="Salida 16 2 6 4 2" xfId="24358" xr:uid="{00000000-0005-0000-0000-0000B3590000}"/>
    <cellStyle name="Salida 16 2 6 5" xfId="18753" xr:uid="{00000000-0005-0000-0000-0000B4590000}"/>
    <cellStyle name="Salida 16 2 7" xfId="4006" xr:uid="{00000000-0005-0000-0000-0000B5590000}"/>
    <cellStyle name="Salida 16 2 7 2" xfId="6643" xr:uid="{00000000-0005-0000-0000-0000B6590000}"/>
    <cellStyle name="Salida 16 2 7 2 2" xfId="12954" xr:uid="{00000000-0005-0000-0000-0000B7590000}"/>
    <cellStyle name="Salida 16 2 7 2 2 2" xfId="28062" xr:uid="{00000000-0005-0000-0000-0000B8590000}"/>
    <cellStyle name="Salida 16 2 7 2 3" xfId="16644" xr:uid="{00000000-0005-0000-0000-0000B9590000}"/>
    <cellStyle name="Salida 16 2 7 2 3 2" xfId="31752" xr:uid="{00000000-0005-0000-0000-0000BA590000}"/>
    <cellStyle name="Salida 16 2 7 2 4" xfId="21751" xr:uid="{00000000-0005-0000-0000-0000BB590000}"/>
    <cellStyle name="Salida 16 2 7 3" xfId="10388" xr:uid="{00000000-0005-0000-0000-0000BC590000}"/>
    <cellStyle name="Salida 16 2 7 3 2" xfId="25496" xr:uid="{00000000-0005-0000-0000-0000BD590000}"/>
    <cellStyle name="Salida 16 2 7 4" xfId="7537" xr:uid="{00000000-0005-0000-0000-0000BE590000}"/>
    <cellStyle name="Salida 16 2 7 4 2" xfId="22645" xr:uid="{00000000-0005-0000-0000-0000BF590000}"/>
    <cellStyle name="Salida 16 2 7 5" xfId="19114" xr:uid="{00000000-0005-0000-0000-0000C0590000}"/>
    <cellStyle name="Salida 16 2 8" xfId="4319" xr:uid="{00000000-0005-0000-0000-0000C1590000}"/>
    <cellStyle name="Salida 16 2 8 2" xfId="6956" xr:uid="{00000000-0005-0000-0000-0000C2590000}"/>
    <cellStyle name="Salida 16 2 8 2 2" xfId="13267" xr:uid="{00000000-0005-0000-0000-0000C3590000}"/>
    <cellStyle name="Salida 16 2 8 2 2 2" xfId="28375" xr:uid="{00000000-0005-0000-0000-0000C4590000}"/>
    <cellStyle name="Salida 16 2 8 2 3" xfId="16931" xr:uid="{00000000-0005-0000-0000-0000C5590000}"/>
    <cellStyle name="Salida 16 2 8 2 3 2" xfId="32039" xr:uid="{00000000-0005-0000-0000-0000C6590000}"/>
    <cellStyle name="Salida 16 2 8 2 4" xfId="22064" xr:uid="{00000000-0005-0000-0000-0000C7590000}"/>
    <cellStyle name="Salida 16 2 8 3" xfId="10701" xr:uid="{00000000-0005-0000-0000-0000C8590000}"/>
    <cellStyle name="Salida 16 2 8 3 2" xfId="25809" xr:uid="{00000000-0005-0000-0000-0000C9590000}"/>
    <cellStyle name="Salida 16 2 8 4" xfId="8094" xr:uid="{00000000-0005-0000-0000-0000CA590000}"/>
    <cellStyle name="Salida 16 2 8 4 2" xfId="23202" xr:uid="{00000000-0005-0000-0000-0000CB590000}"/>
    <cellStyle name="Salida 16 2 8 5" xfId="19427" xr:uid="{00000000-0005-0000-0000-0000CC590000}"/>
    <cellStyle name="Salida 16 2 9" xfId="4571" xr:uid="{00000000-0005-0000-0000-0000CD590000}"/>
    <cellStyle name="Salida 16 2 9 2" xfId="10953" xr:uid="{00000000-0005-0000-0000-0000CE590000}"/>
    <cellStyle name="Salida 16 2 9 2 2" xfId="26061" xr:uid="{00000000-0005-0000-0000-0000CF590000}"/>
    <cellStyle name="Salida 16 2 9 3" xfId="13562" xr:uid="{00000000-0005-0000-0000-0000D0590000}"/>
    <cellStyle name="Salida 16 2 9 3 2" xfId="28670" xr:uid="{00000000-0005-0000-0000-0000D1590000}"/>
    <cellStyle name="Salida 16 2 9 4" xfId="19679" xr:uid="{00000000-0005-0000-0000-0000D2590000}"/>
    <cellStyle name="Salida 16 3" xfId="1799" xr:uid="{00000000-0005-0000-0000-0000D3590000}"/>
    <cellStyle name="Salida 16 3 10" xfId="8300" xr:uid="{00000000-0005-0000-0000-0000D4590000}"/>
    <cellStyle name="Salida 16 3 10 2" xfId="23408" xr:uid="{00000000-0005-0000-0000-0000D5590000}"/>
    <cellStyle name="Salida 16 3 11" xfId="9268" xr:uid="{00000000-0005-0000-0000-0000D6590000}"/>
    <cellStyle name="Salida 16 3 11 2" xfId="24376" xr:uid="{00000000-0005-0000-0000-0000D7590000}"/>
    <cellStyle name="Salida 16 3 12" xfId="16181" xr:uid="{00000000-0005-0000-0000-0000D8590000}"/>
    <cellStyle name="Salida 16 3 12 2" xfId="31289" xr:uid="{00000000-0005-0000-0000-0000D9590000}"/>
    <cellStyle name="Salida 16 3 13" xfId="17024" xr:uid="{00000000-0005-0000-0000-0000DA590000}"/>
    <cellStyle name="Salida 16 3 2" xfId="2359" xr:uid="{00000000-0005-0000-0000-0000DB590000}"/>
    <cellStyle name="Salida 16 3 2 2" xfId="4996" xr:uid="{00000000-0005-0000-0000-0000DC590000}"/>
    <cellStyle name="Salida 16 3 2 2 2" xfId="11360" xr:uid="{00000000-0005-0000-0000-0000DD590000}"/>
    <cellStyle name="Salida 16 3 2 2 2 2" xfId="26468" xr:uid="{00000000-0005-0000-0000-0000DE590000}"/>
    <cellStyle name="Salida 16 3 2 2 3" xfId="7984" xr:uid="{00000000-0005-0000-0000-0000DF590000}"/>
    <cellStyle name="Salida 16 3 2 2 3 2" xfId="23092" xr:uid="{00000000-0005-0000-0000-0000E0590000}"/>
    <cellStyle name="Salida 16 3 2 2 4" xfId="20104" xr:uid="{00000000-0005-0000-0000-0000E1590000}"/>
    <cellStyle name="Salida 16 3 2 3" xfId="8826" xr:uid="{00000000-0005-0000-0000-0000E2590000}"/>
    <cellStyle name="Salida 16 3 2 3 2" xfId="23934" xr:uid="{00000000-0005-0000-0000-0000E3590000}"/>
    <cellStyle name="Salida 16 3 3" xfId="2260" xr:uid="{00000000-0005-0000-0000-0000E4590000}"/>
    <cellStyle name="Salida 16 3 3 2" xfId="4897" xr:uid="{00000000-0005-0000-0000-0000E5590000}"/>
    <cellStyle name="Salida 16 3 3 2 2" xfId="11261" xr:uid="{00000000-0005-0000-0000-0000E6590000}"/>
    <cellStyle name="Salida 16 3 3 2 2 2" xfId="26369" xr:uid="{00000000-0005-0000-0000-0000E7590000}"/>
    <cellStyle name="Salida 16 3 3 2 3" xfId="8216" xr:uid="{00000000-0005-0000-0000-0000E8590000}"/>
    <cellStyle name="Salida 16 3 3 2 3 2" xfId="23324" xr:uid="{00000000-0005-0000-0000-0000E9590000}"/>
    <cellStyle name="Salida 16 3 3 2 4" xfId="20005" xr:uid="{00000000-0005-0000-0000-0000EA590000}"/>
    <cellStyle name="Salida 16 3 3 3" xfId="14601" xr:uid="{00000000-0005-0000-0000-0000EB590000}"/>
    <cellStyle name="Salida 16 3 3 3 2" xfId="29709" xr:uid="{00000000-0005-0000-0000-0000EC590000}"/>
    <cellStyle name="Salida 16 3 3 4" xfId="17485" xr:uid="{00000000-0005-0000-0000-0000ED590000}"/>
    <cellStyle name="Salida 16 3 4" xfId="2641" xr:uid="{00000000-0005-0000-0000-0000EE590000}"/>
    <cellStyle name="Salida 16 3 4 2" xfId="5278" xr:uid="{00000000-0005-0000-0000-0000EF590000}"/>
    <cellStyle name="Salida 16 3 4 2 2" xfId="11642" xr:uid="{00000000-0005-0000-0000-0000F0590000}"/>
    <cellStyle name="Salida 16 3 4 2 2 2" xfId="26750" xr:uid="{00000000-0005-0000-0000-0000F1590000}"/>
    <cellStyle name="Salida 16 3 4 2 3" xfId="14398" xr:uid="{00000000-0005-0000-0000-0000F2590000}"/>
    <cellStyle name="Salida 16 3 4 2 3 2" xfId="29506" xr:uid="{00000000-0005-0000-0000-0000F3590000}"/>
    <cellStyle name="Salida 16 3 4 2 4" xfId="20386" xr:uid="{00000000-0005-0000-0000-0000F4590000}"/>
    <cellStyle name="Salida 16 3 4 3" xfId="9108" xr:uid="{00000000-0005-0000-0000-0000F5590000}"/>
    <cellStyle name="Salida 16 3 4 3 2" xfId="24216" xr:uid="{00000000-0005-0000-0000-0000F6590000}"/>
    <cellStyle name="Salida 16 3 4 4" xfId="15609" xr:uid="{00000000-0005-0000-0000-0000F7590000}"/>
    <cellStyle name="Salida 16 3 4 4 2" xfId="30717" xr:uid="{00000000-0005-0000-0000-0000F8590000}"/>
    <cellStyle name="Salida 16 3 4 5" xfId="17749" xr:uid="{00000000-0005-0000-0000-0000F9590000}"/>
    <cellStyle name="Salida 16 3 5" xfId="2274" xr:uid="{00000000-0005-0000-0000-0000FA590000}"/>
    <cellStyle name="Salida 16 3 5 2" xfId="4911" xr:uid="{00000000-0005-0000-0000-0000FB590000}"/>
    <cellStyle name="Salida 16 3 5 2 2" xfId="11275" xr:uid="{00000000-0005-0000-0000-0000FC590000}"/>
    <cellStyle name="Salida 16 3 5 2 2 2" xfId="26383" xr:uid="{00000000-0005-0000-0000-0000FD590000}"/>
    <cellStyle name="Salida 16 3 5 2 3" xfId="8014" xr:uid="{00000000-0005-0000-0000-0000FE590000}"/>
    <cellStyle name="Salida 16 3 5 2 3 2" xfId="23122" xr:uid="{00000000-0005-0000-0000-0000FF590000}"/>
    <cellStyle name="Salida 16 3 5 2 4" xfId="20019" xr:uid="{00000000-0005-0000-0000-0000005A0000}"/>
    <cellStyle name="Salida 16 3 5 3" xfId="8741" xr:uid="{00000000-0005-0000-0000-0000015A0000}"/>
    <cellStyle name="Salida 16 3 5 3 2" xfId="23849" xr:uid="{00000000-0005-0000-0000-0000025A0000}"/>
    <cellStyle name="Salida 16 3 5 4" xfId="8175" xr:uid="{00000000-0005-0000-0000-0000035A0000}"/>
    <cellStyle name="Salida 16 3 5 4 2" xfId="23283" xr:uid="{00000000-0005-0000-0000-0000045A0000}"/>
    <cellStyle name="Salida 16 3 5 5" xfId="17499" xr:uid="{00000000-0005-0000-0000-0000055A0000}"/>
    <cellStyle name="Salida 16 3 6" xfId="2302" xr:uid="{00000000-0005-0000-0000-0000065A0000}"/>
    <cellStyle name="Salida 16 3 6 2" xfId="4939" xr:uid="{00000000-0005-0000-0000-0000075A0000}"/>
    <cellStyle name="Salida 16 3 6 2 2" xfId="11303" xr:uid="{00000000-0005-0000-0000-0000085A0000}"/>
    <cellStyle name="Salida 16 3 6 2 2 2" xfId="26411" xr:uid="{00000000-0005-0000-0000-0000095A0000}"/>
    <cellStyle name="Salida 16 3 6 2 3" xfId="15994" xr:uid="{00000000-0005-0000-0000-00000A5A0000}"/>
    <cellStyle name="Salida 16 3 6 2 3 2" xfId="31102" xr:uid="{00000000-0005-0000-0000-00000B5A0000}"/>
    <cellStyle name="Salida 16 3 6 2 4" xfId="20047" xr:uid="{00000000-0005-0000-0000-00000C5A0000}"/>
    <cellStyle name="Salida 16 3 6 3" xfId="8769" xr:uid="{00000000-0005-0000-0000-00000D5A0000}"/>
    <cellStyle name="Salida 16 3 6 3 2" xfId="23877" xr:uid="{00000000-0005-0000-0000-00000E5A0000}"/>
    <cellStyle name="Salida 16 3 6 4" xfId="7305" xr:uid="{00000000-0005-0000-0000-00000F5A0000}"/>
    <cellStyle name="Salida 16 3 6 4 2" xfId="22413" xr:uid="{00000000-0005-0000-0000-0000105A0000}"/>
    <cellStyle name="Salida 16 3 6 5" xfId="17527" xr:uid="{00000000-0005-0000-0000-0000115A0000}"/>
    <cellStyle name="Salida 16 3 7" xfId="3871" xr:uid="{00000000-0005-0000-0000-0000125A0000}"/>
    <cellStyle name="Salida 16 3 7 2" xfId="6508" xr:uid="{00000000-0005-0000-0000-0000135A0000}"/>
    <cellStyle name="Salida 16 3 7 2 2" xfId="12819" xr:uid="{00000000-0005-0000-0000-0000145A0000}"/>
    <cellStyle name="Salida 16 3 7 2 2 2" xfId="27927" xr:uid="{00000000-0005-0000-0000-0000155A0000}"/>
    <cellStyle name="Salida 16 3 7 2 3" xfId="7477" xr:uid="{00000000-0005-0000-0000-0000165A0000}"/>
    <cellStyle name="Salida 16 3 7 2 3 2" xfId="22585" xr:uid="{00000000-0005-0000-0000-0000175A0000}"/>
    <cellStyle name="Salida 16 3 7 2 4" xfId="21616" xr:uid="{00000000-0005-0000-0000-0000185A0000}"/>
    <cellStyle name="Salida 16 3 7 3" xfId="10253" xr:uid="{00000000-0005-0000-0000-0000195A0000}"/>
    <cellStyle name="Salida 16 3 7 3 2" xfId="25361" xr:uid="{00000000-0005-0000-0000-00001A5A0000}"/>
    <cellStyle name="Salida 16 3 7 4" xfId="14121" xr:uid="{00000000-0005-0000-0000-00001B5A0000}"/>
    <cellStyle name="Salida 16 3 7 4 2" xfId="29229" xr:uid="{00000000-0005-0000-0000-00001C5A0000}"/>
    <cellStyle name="Salida 16 3 7 5" xfId="18979" xr:uid="{00000000-0005-0000-0000-00001D5A0000}"/>
    <cellStyle name="Salida 16 3 8" xfId="4253" xr:uid="{00000000-0005-0000-0000-00001E5A0000}"/>
    <cellStyle name="Salida 16 3 8 2" xfId="6890" xr:uid="{00000000-0005-0000-0000-00001F5A0000}"/>
    <cellStyle name="Salida 16 3 8 2 2" xfId="13201" xr:uid="{00000000-0005-0000-0000-0000205A0000}"/>
    <cellStyle name="Salida 16 3 8 2 2 2" xfId="28309" xr:uid="{00000000-0005-0000-0000-0000215A0000}"/>
    <cellStyle name="Salida 16 3 8 2 3" xfId="16865" xr:uid="{00000000-0005-0000-0000-0000225A0000}"/>
    <cellStyle name="Salida 16 3 8 2 3 2" xfId="31973" xr:uid="{00000000-0005-0000-0000-0000235A0000}"/>
    <cellStyle name="Salida 16 3 8 2 4" xfId="21998" xr:uid="{00000000-0005-0000-0000-0000245A0000}"/>
    <cellStyle name="Salida 16 3 8 3" xfId="10635" xr:uid="{00000000-0005-0000-0000-0000255A0000}"/>
    <cellStyle name="Salida 16 3 8 3 2" xfId="25743" xr:uid="{00000000-0005-0000-0000-0000265A0000}"/>
    <cellStyle name="Salida 16 3 8 4" xfId="7944" xr:uid="{00000000-0005-0000-0000-0000275A0000}"/>
    <cellStyle name="Salida 16 3 8 4 2" xfId="23052" xr:uid="{00000000-0005-0000-0000-0000285A0000}"/>
    <cellStyle name="Salida 16 3 8 5" xfId="19361" xr:uid="{00000000-0005-0000-0000-0000295A0000}"/>
    <cellStyle name="Salida 16 3 9" xfId="4436" xr:uid="{00000000-0005-0000-0000-00002A5A0000}"/>
    <cellStyle name="Salida 16 3 9 2" xfId="10818" xr:uid="{00000000-0005-0000-0000-00002B5A0000}"/>
    <cellStyle name="Salida 16 3 9 2 2" xfId="25926" xr:uid="{00000000-0005-0000-0000-00002C5A0000}"/>
    <cellStyle name="Salida 16 3 9 3" xfId="15476" xr:uid="{00000000-0005-0000-0000-00002D5A0000}"/>
    <cellStyle name="Salida 16 3 9 3 2" xfId="30584" xr:uid="{00000000-0005-0000-0000-00002E5A0000}"/>
    <cellStyle name="Salida 16 3 9 4" xfId="19544" xr:uid="{00000000-0005-0000-0000-00002F5A0000}"/>
    <cellStyle name="Salida 16 4" xfId="2125" xr:uid="{00000000-0005-0000-0000-0000305A0000}"/>
    <cellStyle name="Salida 16 4 10" xfId="14278" xr:uid="{00000000-0005-0000-0000-0000315A0000}"/>
    <cellStyle name="Salida 16 4 10 2" xfId="29386" xr:uid="{00000000-0005-0000-0000-0000325A0000}"/>
    <cellStyle name="Salida 16 4 11" xfId="13769" xr:uid="{00000000-0005-0000-0000-0000335A0000}"/>
    <cellStyle name="Salida 16 4 11 2" xfId="28877" xr:uid="{00000000-0005-0000-0000-0000345A0000}"/>
    <cellStyle name="Salida 16 4 12" xfId="17350" xr:uid="{00000000-0005-0000-0000-0000355A0000}"/>
    <cellStyle name="Salida 16 4 2" xfId="2615" xr:uid="{00000000-0005-0000-0000-0000365A0000}"/>
    <cellStyle name="Salida 16 4 2 2" xfId="5252" xr:uid="{00000000-0005-0000-0000-0000375A0000}"/>
    <cellStyle name="Salida 16 4 2 2 2" xfId="11616" xr:uid="{00000000-0005-0000-0000-0000385A0000}"/>
    <cellStyle name="Salida 16 4 2 2 2 2" xfId="26724" xr:uid="{00000000-0005-0000-0000-0000395A0000}"/>
    <cellStyle name="Salida 16 4 2 2 3" xfId="14693" xr:uid="{00000000-0005-0000-0000-00003A5A0000}"/>
    <cellStyle name="Salida 16 4 2 2 3 2" xfId="29801" xr:uid="{00000000-0005-0000-0000-00003B5A0000}"/>
    <cellStyle name="Salida 16 4 2 2 4" xfId="20360" xr:uid="{00000000-0005-0000-0000-00003C5A0000}"/>
    <cellStyle name="Salida 16 4 2 3" xfId="9082" xr:uid="{00000000-0005-0000-0000-00003D5A0000}"/>
    <cellStyle name="Salida 16 4 2 3 2" xfId="24190" xr:uid="{00000000-0005-0000-0000-00003E5A0000}"/>
    <cellStyle name="Salida 16 4 2 4" xfId="15046" xr:uid="{00000000-0005-0000-0000-00003F5A0000}"/>
    <cellStyle name="Salida 16 4 2 4 2" xfId="30154" xr:uid="{00000000-0005-0000-0000-0000405A0000}"/>
    <cellStyle name="Salida 16 4 2 5" xfId="14666" xr:uid="{00000000-0005-0000-0000-0000415A0000}"/>
    <cellStyle name="Salida 16 4 2 5 2" xfId="29774" xr:uid="{00000000-0005-0000-0000-0000425A0000}"/>
    <cellStyle name="Salida 16 4 2 6" xfId="17723" xr:uid="{00000000-0005-0000-0000-0000435A0000}"/>
    <cellStyle name="Salida 16 4 3" xfId="2880" xr:uid="{00000000-0005-0000-0000-0000445A0000}"/>
    <cellStyle name="Salida 16 4 3 2" xfId="5517" xr:uid="{00000000-0005-0000-0000-0000455A0000}"/>
    <cellStyle name="Salida 16 4 3 2 2" xfId="11828" xr:uid="{00000000-0005-0000-0000-0000465A0000}"/>
    <cellStyle name="Salida 16 4 3 2 2 2" xfId="26936" xr:uid="{00000000-0005-0000-0000-0000475A0000}"/>
    <cellStyle name="Salida 16 4 3 2 3" xfId="13482" xr:uid="{00000000-0005-0000-0000-0000485A0000}"/>
    <cellStyle name="Salida 16 4 3 2 3 2" xfId="28590" xr:uid="{00000000-0005-0000-0000-0000495A0000}"/>
    <cellStyle name="Salida 16 4 3 2 4" xfId="20625" xr:uid="{00000000-0005-0000-0000-00004A5A0000}"/>
    <cellStyle name="Salida 16 4 3 3" xfId="16549" xr:uid="{00000000-0005-0000-0000-00004B5A0000}"/>
    <cellStyle name="Salida 16 4 3 3 2" xfId="31657" xr:uid="{00000000-0005-0000-0000-00004C5A0000}"/>
    <cellStyle name="Salida 16 4 3 4" xfId="17988" xr:uid="{00000000-0005-0000-0000-00004D5A0000}"/>
    <cellStyle name="Salida 16 4 4" xfId="3183" xr:uid="{00000000-0005-0000-0000-00004E5A0000}"/>
    <cellStyle name="Salida 16 4 4 2" xfId="5820" xr:uid="{00000000-0005-0000-0000-00004F5A0000}"/>
    <cellStyle name="Salida 16 4 4 2 2" xfId="12131" xr:uid="{00000000-0005-0000-0000-0000505A0000}"/>
    <cellStyle name="Salida 16 4 4 2 2 2" xfId="27239" xr:uid="{00000000-0005-0000-0000-0000515A0000}"/>
    <cellStyle name="Salida 16 4 4 2 3" xfId="14763" xr:uid="{00000000-0005-0000-0000-0000525A0000}"/>
    <cellStyle name="Salida 16 4 4 2 3 2" xfId="29871" xr:uid="{00000000-0005-0000-0000-0000535A0000}"/>
    <cellStyle name="Salida 16 4 4 2 4" xfId="20928" xr:uid="{00000000-0005-0000-0000-0000545A0000}"/>
    <cellStyle name="Salida 16 4 4 3" xfId="9565" xr:uid="{00000000-0005-0000-0000-0000555A0000}"/>
    <cellStyle name="Salida 16 4 4 3 2" xfId="24673" xr:uid="{00000000-0005-0000-0000-0000565A0000}"/>
    <cellStyle name="Salida 16 4 4 4" xfId="14904" xr:uid="{00000000-0005-0000-0000-0000575A0000}"/>
    <cellStyle name="Salida 16 4 4 4 2" xfId="30012" xr:uid="{00000000-0005-0000-0000-0000585A0000}"/>
    <cellStyle name="Salida 16 4 4 5" xfId="18291" xr:uid="{00000000-0005-0000-0000-0000595A0000}"/>
    <cellStyle name="Salida 16 4 5" xfId="3509" xr:uid="{00000000-0005-0000-0000-00005A5A0000}"/>
    <cellStyle name="Salida 16 4 5 2" xfId="6146" xr:uid="{00000000-0005-0000-0000-00005B5A0000}"/>
    <cellStyle name="Salida 16 4 5 2 2" xfId="12457" xr:uid="{00000000-0005-0000-0000-00005C5A0000}"/>
    <cellStyle name="Salida 16 4 5 2 2 2" xfId="27565" xr:uid="{00000000-0005-0000-0000-00005D5A0000}"/>
    <cellStyle name="Salida 16 4 5 2 3" xfId="14446" xr:uid="{00000000-0005-0000-0000-00005E5A0000}"/>
    <cellStyle name="Salida 16 4 5 2 3 2" xfId="29554" xr:uid="{00000000-0005-0000-0000-00005F5A0000}"/>
    <cellStyle name="Salida 16 4 5 2 4" xfId="21254" xr:uid="{00000000-0005-0000-0000-0000605A0000}"/>
    <cellStyle name="Salida 16 4 5 3" xfId="9891" xr:uid="{00000000-0005-0000-0000-0000615A0000}"/>
    <cellStyle name="Salida 16 4 5 3 2" xfId="24999" xr:uid="{00000000-0005-0000-0000-0000625A0000}"/>
    <cellStyle name="Salida 16 4 5 4" xfId="7273" xr:uid="{00000000-0005-0000-0000-0000635A0000}"/>
    <cellStyle name="Salida 16 4 5 4 2" xfId="22381" xr:uid="{00000000-0005-0000-0000-0000645A0000}"/>
    <cellStyle name="Salida 16 4 5 5" xfId="18617" xr:uid="{00000000-0005-0000-0000-0000655A0000}"/>
    <cellStyle name="Salida 16 4 6" xfId="3815" xr:uid="{00000000-0005-0000-0000-0000665A0000}"/>
    <cellStyle name="Salida 16 4 6 2" xfId="6452" xr:uid="{00000000-0005-0000-0000-0000675A0000}"/>
    <cellStyle name="Salida 16 4 6 2 2" xfId="12763" xr:uid="{00000000-0005-0000-0000-0000685A0000}"/>
    <cellStyle name="Salida 16 4 6 2 2 2" xfId="27871" xr:uid="{00000000-0005-0000-0000-0000695A0000}"/>
    <cellStyle name="Salida 16 4 6 2 3" xfId="7051" xr:uid="{00000000-0005-0000-0000-00006A5A0000}"/>
    <cellStyle name="Salida 16 4 6 2 3 2" xfId="22159" xr:uid="{00000000-0005-0000-0000-00006B5A0000}"/>
    <cellStyle name="Salida 16 4 6 2 4" xfId="21560" xr:uid="{00000000-0005-0000-0000-00006C5A0000}"/>
    <cellStyle name="Salida 16 4 6 3" xfId="10197" xr:uid="{00000000-0005-0000-0000-00006D5A0000}"/>
    <cellStyle name="Salida 16 4 6 3 2" xfId="25305" xr:uid="{00000000-0005-0000-0000-00006E5A0000}"/>
    <cellStyle name="Salida 16 4 6 4" xfId="13515" xr:uid="{00000000-0005-0000-0000-00006F5A0000}"/>
    <cellStyle name="Salida 16 4 6 4 2" xfId="28623" xr:uid="{00000000-0005-0000-0000-0000705A0000}"/>
    <cellStyle name="Salida 16 4 6 5" xfId="18923" xr:uid="{00000000-0005-0000-0000-0000715A0000}"/>
    <cellStyle name="Salida 16 4 7" xfId="4197" xr:uid="{00000000-0005-0000-0000-0000725A0000}"/>
    <cellStyle name="Salida 16 4 7 2" xfId="6834" xr:uid="{00000000-0005-0000-0000-0000735A0000}"/>
    <cellStyle name="Salida 16 4 7 2 2" xfId="13145" xr:uid="{00000000-0005-0000-0000-0000745A0000}"/>
    <cellStyle name="Salida 16 4 7 2 2 2" xfId="28253" xr:uid="{00000000-0005-0000-0000-0000755A0000}"/>
    <cellStyle name="Salida 16 4 7 2 3" xfId="16814" xr:uid="{00000000-0005-0000-0000-0000765A0000}"/>
    <cellStyle name="Salida 16 4 7 2 3 2" xfId="31922" xr:uid="{00000000-0005-0000-0000-0000775A0000}"/>
    <cellStyle name="Salida 16 4 7 2 4" xfId="21942" xr:uid="{00000000-0005-0000-0000-0000785A0000}"/>
    <cellStyle name="Salida 16 4 7 3" xfId="10579" xr:uid="{00000000-0005-0000-0000-0000795A0000}"/>
    <cellStyle name="Salida 16 4 7 3 2" xfId="25687" xr:uid="{00000000-0005-0000-0000-00007A5A0000}"/>
    <cellStyle name="Salida 16 4 7 4" xfId="7448" xr:uid="{00000000-0005-0000-0000-00007B5A0000}"/>
    <cellStyle name="Salida 16 4 7 4 2" xfId="22556" xr:uid="{00000000-0005-0000-0000-00007C5A0000}"/>
    <cellStyle name="Salida 16 4 7 5" xfId="19305" xr:uid="{00000000-0005-0000-0000-00007D5A0000}"/>
    <cellStyle name="Salida 16 4 8" xfId="4762" xr:uid="{00000000-0005-0000-0000-00007E5A0000}"/>
    <cellStyle name="Salida 16 4 8 2" xfId="11144" xr:uid="{00000000-0005-0000-0000-00007F5A0000}"/>
    <cellStyle name="Salida 16 4 8 2 2" xfId="26252" xr:uid="{00000000-0005-0000-0000-0000805A0000}"/>
    <cellStyle name="Salida 16 4 8 3" xfId="16343" xr:uid="{00000000-0005-0000-0000-0000815A0000}"/>
    <cellStyle name="Salida 16 4 8 3 2" xfId="31451" xr:uid="{00000000-0005-0000-0000-0000825A0000}"/>
    <cellStyle name="Salida 16 4 8 4" xfId="19870" xr:uid="{00000000-0005-0000-0000-0000835A0000}"/>
    <cellStyle name="Salida 16 4 9" xfId="8623" xr:uid="{00000000-0005-0000-0000-0000845A0000}"/>
    <cellStyle name="Salida 16 4 9 2" xfId="23731" xr:uid="{00000000-0005-0000-0000-0000855A0000}"/>
    <cellStyle name="Salida 16 5" xfId="1999" xr:uid="{00000000-0005-0000-0000-0000865A0000}"/>
    <cellStyle name="Salida 16 5 10" xfId="15970" xr:uid="{00000000-0005-0000-0000-0000875A0000}"/>
    <cellStyle name="Salida 16 5 10 2" xfId="31078" xr:uid="{00000000-0005-0000-0000-0000885A0000}"/>
    <cellStyle name="Salida 16 5 11" xfId="17224" xr:uid="{00000000-0005-0000-0000-0000895A0000}"/>
    <cellStyle name="Salida 16 5 2" xfId="2761" xr:uid="{00000000-0005-0000-0000-00008A5A0000}"/>
    <cellStyle name="Salida 16 5 2 2" xfId="5398" xr:uid="{00000000-0005-0000-0000-00008B5A0000}"/>
    <cellStyle name="Salida 16 5 2 2 2" xfId="11747" xr:uid="{00000000-0005-0000-0000-00008C5A0000}"/>
    <cellStyle name="Salida 16 5 2 2 2 2" xfId="26855" xr:uid="{00000000-0005-0000-0000-00008D5A0000}"/>
    <cellStyle name="Salida 16 5 2 2 3" xfId="7696" xr:uid="{00000000-0005-0000-0000-00008E5A0000}"/>
    <cellStyle name="Salida 16 5 2 2 3 2" xfId="22804" xr:uid="{00000000-0005-0000-0000-00008F5A0000}"/>
    <cellStyle name="Salida 16 5 2 2 4" xfId="20506" xr:uid="{00000000-0005-0000-0000-0000905A0000}"/>
    <cellStyle name="Salida 16 5 2 3" xfId="14798" xr:uid="{00000000-0005-0000-0000-0000915A0000}"/>
    <cellStyle name="Salida 16 5 2 3 2" xfId="29906" xr:uid="{00000000-0005-0000-0000-0000925A0000}"/>
    <cellStyle name="Salida 16 5 2 4" xfId="17869" xr:uid="{00000000-0005-0000-0000-0000935A0000}"/>
    <cellStyle name="Salida 16 5 3" xfId="3064" xr:uid="{00000000-0005-0000-0000-0000945A0000}"/>
    <cellStyle name="Salida 16 5 3 2" xfId="5701" xr:uid="{00000000-0005-0000-0000-0000955A0000}"/>
    <cellStyle name="Salida 16 5 3 2 2" xfId="12012" xr:uid="{00000000-0005-0000-0000-0000965A0000}"/>
    <cellStyle name="Salida 16 5 3 2 2 2" xfId="27120" xr:uid="{00000000-0005-0000-0000-0000975A0000}"/>
    <cellStyle name="Salida 16 5 3 2 3" xfId="7713" xr:uid="{00000000-0005-0000-0000-0000985A0000}"/>
    <cellStyle name="Salida 16 5 3 2 3 2" xfId="22821" xr:uid="{00000000-0005-0000-0000-0000995A0000}"/>
    <cellStyle name="Salida 16 5 3 2 4" xfId="20809" xr:uid="{00000000-0005-0000-0000-00009A5A0000}"/>
    <cellStyle name="Salida 16 5 3 3" xfId="9446" xr:uid="{00000000-0005-0000-0000-00009B5A0000}"/>
    <cellStyle name="Salida 16 5 3 3 2" xfId="24554" xr:uid="{00000000-0005-0000-0000-00009C5A0000}"/>
    <cellStyle name="Salida 16 5 3 4" xfId="14023" xr:uid="{00000000-0005-0000-0000-00009D5A0000}"/>
    <cellStyle name="Salida 16 5 3 4 2" xfId="29131" xr:uid="{00000000-0005-0000-0000-00009E5A0000}"/>
    <cellStyle name="Salida 16 5 3 5" xfId="18172" xr:uid="{00000000-0005-0000-0000-00009F5A0000}"/>
    <cellStyle name="Salida 16 5 4" xfId="3390" xr:uid="{00000000-0005-0000-0000-0000A05A0000}"/>
    <cellStyle name="Salida 16 5 4 2" xfId="6027" xr:uid="{00000000-0005-0000-0000-0000A15A0000}"/>
    <cellStyle name="Salida 16 5 4 2 2" xfId="12338" xr:uid="{00000000-0005-0000-0000-0000A25A0000}"/>
    <cellStyle name="Salida 16 5 4 2 2 2" xfId="27446" xr:uid="{00000000-0005-0000-0000-0000A35A0000}"/>
    <cellStyle name="Salida 16 5 4 2 3" xfId="13878" xr:uid="{00000000-0005-0000-0000-0000A45A0000}"/>
    <cellStyle name="Salida 16 5 4 2 3 2" xfId="28986" xr:uid="{00000000-0005-0000-0000-0000A55A0000}"/>
    <cellStyle name="Salida 16 5 4 2 4" xfId="21135" xr:uid="{00000000-0005-0000-0000-0000A65A0000}"/>
    <cellStyle name="Salida 16 5 4 3" xfId="9772" xr:uid="{00000000-0005-0000-0000-0000A75A0000}"/>
    <cellStyle name="Salida 16 5 4 3 2" xfId="24880" xr:uid="{00000000-0005-0000-0000-0000A85A0000}"/>
    <cellStyle name="Salida 16 5 4 4" xfId="14125" xr:uid="{00000000-0005-0000-0000-0000A95A0000}"/>
    <cellStyle name="Salida 16 5 4 4 2" xfId="29233" xr:uid="{00000000-0005-0000-0000-0000AA5A0000}"/>
    <cellStyle name="Salida 16 5 4 5" xfId="18498" xr:uid="{00000000-0005-0000-0000-0000AB5A0000}"/>
    <cellStyle name="Salida 16 5 5" xfId="3696" xr:uid="{00000000-0005-0000-0000-0000AC5A0000}"/>
    <cellStyle name="Salida 16 5 5 2" xfId="6333" xr:uid="{00000000-0005-0000-0000-0000AD5A0000}"/>
    <cellStyle name="Salida 16 5 5 2 2" xfId="12644" xr:uid="{00000000-0005-0000-0000-0000AE5A0000}"/>
    <cellStyle name="Salida 16 5 5 2 2 2" xfId="27752" xr:uid="{00000000-0005-0000-0000-0000AF5A0000}"/>
    <cellStyle name="Salida 16 5 5 2 3" xfId="15006" xr:uid="{00000000-0005-0000-0000-0000B05A0000}"/>
    <cellStyle name="Salida 16 5 5 2 3 2" xfId="30114" xr:uid="{00000000-0005-0000-0000-0000B15A0000}"/>
    <cellStyle name="Salida 16 5 5 2 4" xfId="21441" xr:uid="{00000000-0005-0000-0000-0000B25A0000}"/>
    <cellStyle name="Salida 16 5 5 3" xfId="10078" xr:uid="{00000000-0005-0000-0000-0000B35A0000}"/>
    <cellStyle name="Salida 16 5 5 3 2" xfId="25186" xr:uid="{00000000-0005-0000-0000-0000B45A0000}"/>
    <cellStyle name="Salida 16 5 5 4" xfId="7963" xr:uid="{00000000-0005-0000-0000-0000B55A0000}"/>
    <cellStyle name="Salida 16 5 5 4 2" xfId="23071" xr:uid="{00000000-0005-0000-0000-0000B65A0000}"/>
    <cellStyle name="Salida 16 5 5 5" xfId="18804" xr:uid="{00000000-0005-0000-0000-0000B75A0000}"/>
    <cellStyle name="Salida 16 5 6" xfId="4071" xr:uid="{00000000-0005-0000-0000-0000B85A0000}"/>
    <cellStyle name="Salida 16 5 6 2" xfId="6708" xr:uid="{00000000-0005-0000-0000-0000B95A0000}"/>
    <cellStyle name="Salida 16 5 6 2 2" xfId="13019" xr:uid="{00000000-0005-0000-0000-0000BA5A0000}"/>
    <cellStyle name="Salida 16 5 6 2 2 2" xfId="28127" xr:uid="{00000000-0005-0000-0000-0000BB5A0000}"/>
    <cellStyle name="Salida 16 5 6 2 3" xfId="16695" xr:uid="{00000000-0005-0000-0000-0000BC5A0000}"/>
    <cellStyle name="Salida 16 5 6 2 3 2" xfId="31803" xr:uid="{00000000-0005-0000-0000-0000BD5A0000}"/>
    <cellStyle name="Salida 16 5 6 2 4" xfId="21816" xr:uid="{00000000-0005-0000-0000-0000BE5A0000}"/>
    <cellStyle name="Salida 16 5 6 3" xfId="10453" xr:uid="{00000000-0005-0000-0000-0000BF5A0000}"/>
    <cellStyle name="Salida 16 5 6 3 2" xfId="25561" xr:uid="{00000000-0005-0000-0000-0000C05A0000}"/>
    <cellStyle name="Salida 16 5 6 4" xfId="14958" xr:uid="{00000000-0005-0000-0000-0000C15A0000}"/>
    <cellStyle name="Salida 16 5 6 4 2" xfId="30066" xr:uid="{00000000-0005-0000-0000-0000C25A0000}"/>
    <cellStyle name="Salida 16 5 6 5" xfId="19179" xr:uid="{00000000-0005-0000-0000-0000C35A0000}"/>
    <cellStyle name="Salida 16 5 7" xfId="4636" xr:uid="{00000000-0005-0000-0000-0000C45A0000}"/>
    <cellStyle name="Salida 16 5 7 2" xfId="11018" xr:uid="{00000000-0005-0000-0000-0000C55A0000}"/>
    <cellStyle name="Salida 16 5 7 2 2" xfId="26126" xr:uid="{00000000-0005-0000-0000-0000C65A0000}"/>
    <cellStyle name="Salida 16 5 7 3" xfId="15208" xr:uid="{00000000-0005-0000-0000-0000C75A0000}"/>
    <cellStyle name="Salida 16 5 7 3 2" xfId="30316" xr:uid="{00000000-0005-0000-0000-0000C85A0000}"/>
    <cellStyle name="Salida 16 5 7 4" xfId="19744" xr:uid="{00000000-0005-0000-0000-0000C95A0000}"/>
    <cellStyle name="Salida 16 5 8" xfId="8497" xr:uid="{00000000-0005-0000-0000-0000CA5A0000}"/>
    <cellStyle name="Salida 16 5 8 2" xfId="23605" xr:uid="{00000000-0005-0000-0000-0000CB5A0000}"/>
    <cellStyle name="Salida 16 5 9" xfId="13392" xr:uid="{00000000-0005-0000-0000-0000CC5A0000}"/>
    <cellStyle name="Salida 16 5 9 2" xfId="28500" xr:uid="{00000000-0005-0000-0000-0000CD5A0000}"/>
    <cellStyle name="Salida 17" xfId="1509" xr:uid="{00000000-0005-0000-0000-0000CE5A0000}"/>
    <cellStyle name="Salida 17 2" xfId="1935" xr:uid="{00000000-0005-0000-0000-0000CF5A0000}"/>
    <cellStyle name="Salida 17 2 10" xfId="8436" xr:uid="{00000000-0005-0000-0000-0000D05A0000}"/>
    <cellStyle name="Salida 17 2 10 2" xfId="23544" xr:uid="{00000000-0005-0000-0000-0000D15A0000}"/>
    <cellStyle name="Salida 17 2 11" xfId="7649" xr:uid="{00000000-0005-0000-0000-0000D25A0000}"/>
    <cellStyle name="Salida 17 2 11 2" xfId="22757" xr:uid="{00000000-0005-0000-0000-0000D35A0000}"/>
    <cellStyle name="Salida 17 2 12" xfId="13410" xr:uid="{00000000-0005-0000-0000-0000D45A0000}"/>
    <cellStyle name="Salida 17 2 12 2" xfId="28518" xr:uid="{00000000-0005-0000-0000-0000D55A0000}"/>
    <cellStyle name="Salida 17 2 13" xfId="17160" xr:uid="{00000000-0005-0000-0000-0000D65A0000}"/>
    <cellStyle name="Salida 17 2 2" xfId="2495" xr:uid="{00000000-0005-0000-0000-0000D75A0000}"/>
    <cellStyle name="Salida 17 2 2 2" xfId="5132" xr:uid="{00000000-0005-0000-0000-0000D85A0000}"/>
    <cellStyle name="Salida 17 2 2 2 2" xfId="11496" xr:uid="{00000000-0005-0000-0000-0000D95A0000}"/>
    <cellStyle name="Salida 17 2 2 2 2 2" xfId="26604" xr:uid="{00000000-0005-0000-0000-0000DA5A0000}"/>
    <cellStyle name="Salida 17 2 2 2 3" xfId="15552" xr:uid="{00000000-0005-0000-0000-0000DB5A0000}"/>
    <cellStyle name="Salida 17 2 2 2 3 2" xfId="30660" xr:uid="{00000000-0005-0000-0000-0000DC5A0000}"/>
    <cellStyle name="Salida 17 2 2 2 4" xfId="20240" xr:uid="{00000000-0005-0000-0000-0000DD5A0000}"/>
    <cellStyle name="Salida 17 2 2 3" xfId="8962" xr:uid="{00000000-0005-0000-0000-0000DE5A0000}"/>
    <cellStyle name="Salida 17 2 2 3 2" xfId="24070" xr:uid="{00000000-0005-0000-0000-0000DF5A0000}"/>
    <cellStyle name="Salida 17 2 3" xfId="2711" xr:uid="{00000000-0005-0000-0000-0000E05A0000}"/>
    <cellStyle name="Salida 17 2 3 2" xfId="5348" xr:uid="{00000000-0005-0000-0000-0000E15A0000}"/>
    <cellStyle name="Salida 17 2 3 2 2" xfId="11697" xr:uid="{00000000-0005-0000-0000-0000E25A0000}"/>
    <cellStyle name="Salida 17 2 3 2 2 2" xfId="26805" xr:uid="{00000000-0005-0000-0000-0000E35A0000}"/>
    <cellStyle name="Salida 17 2 3 2 3" xfId="7288" xr:uid="{00000000-0005-0000-0000-0000E45A0000}"/>
    <cellStyle name="Salida 17 2 3 2 3 2" xfId="22396" xr:uid="{00000000-0005-0000-0000-0000E55A0000}"/>
    <cellStyle name="Salida 17 2 3 2 4" xfId="20456" xr:uid="{00000000-0005-0000-0000-0000E65A0000}"/>
    <cellStyle name="Salida 17 2 3 3" xfId="14262" xr:uid="{00000000-0005-0000-0000-0000E75A0000}"/>
    <cellStyle name="Salida 17 2 3 3 2" xfId="29370" xr:uid="{00000000-0005-0000-0000-0000E85A0000}"/>
    <cellStyle name="Salida 17 2 3 4" xfId="17819" xr:uid="{00000000-0005-0000-0000-0000E95A0000}"/>
    <cellStyle name="Salida 17 2 4" xfId="3014" xr:uid="{00000000-0005-0000-0000-0000EA5A0000}"/>
    <cellStyle name="Salida 17 2 4 2" xfId="5651" xr:uid="{00000000-0005-0000-0000-0000EB5A0000}"/>
    <cellStyle name="Salida 17 2 4 2 2" xfId="11962" xr:uid="{00000000-0005-0000-0000-0000EC5A0000}"/>
    <cellStyle name="Salida 17 2 4 2 2 2" xfId="27070" xr:uid="{00000000-0005-0000-0000-0000ED5A0000}"/>
    <cellStyle name="Salida 17 2 4 2 3" xfId="13914" xr:uid="{00000000-0005-0000-0000-0000EE5A0000}"/>
    <cellStyle name="Salida 17 2 4 2 3 2" xfId="29022" xr:uid="{00000000-0005-0000-0000-0000EF5A0000}"/>
    <cellStyle name="Salida 17 2 4 2 4" xfId="20759" xr:uid="{00000000-0005-0000-0000-0000F05A0000}"/>
    <cellStyle name="Salida 17 2 4 3" xfId="9396" xr:uid="{00000000-0005-0000-0000-0000F15A0000}"/>
    <cellStyle name="Salida 17 2 4 3 2" xfId="24504" xr:uid="{00000000-0005-0000-0000-0000F25A0000}"/>
    <cellStyle name="Salida 17 2 4 4" xfId="14825" xr:uid="{00000000-0005-0000-0000-0000F35A0000}"/>
    <cellStyle name="Salida 17 2 4 4 2" xfId="29933" xr:uid="{00000000-0005-0000-0000-0000F45A0000}"/>
    <cellStyle name="Salida 17 2 4 5" xfId="18122" xr:uid="{00000000-0005-0000-0000-0000F55A0000}"/>
    <cellStyle name="Salida 17 2 5" xfId="3340" xr:uid="{00000000-0005-0000-0000-0000F65A0000}"/>
    <cellStyle name="Salida 17 2 5 2" xfId="5977" xr:uid="{00000000-0005-0000-0000-0000F75A0000}"/>
    <cellStyle name="Salida 17 2 5 2 2" xfId="12288" xr:uid="{00000000-0005-0000-0000-0000F85A0000}"/>
    <cellStyle name="Salida 17 2 5 2 2 2" xfId="27396" xr:uid="{00000000-0005-0000-0000-0000F95A0000}"/>
    <cellStyle name="Salida 17 2 5 2 3" xfId="7486" xr:uid="{00000000-0005-0000-0000-0000FA5A0000}"/>
    <cellStyle name="Salida 17 2 5 2 3 2" xfId="22594" xr:uid="{00000000-0005-0000-0000-0000FB5A0000}"/>
    <cellStyle name="Salida 17 2 5 2 4" xfId="21085" xr:uid="{00000000-0005-0000-0000-0000FC5A0000}"/>
    <cellStyle name="Salida 17 2 5 3" xfId="9722" xr:uid="{00000000-0005-0000-0000-0000FD5A0000}"/>
    <cellStyle name="Salida 17 2 5 3 2" xfId="24830" xr:uid="{00000000-0005-0000-0000-0000FE5A0000}"/>
    <cellStyle name="Salida 17 2 5 4" xfId="16317" xr:uid="{00000000-0005-0000-0000-0000FF5A0000}"/>
    <cellStyle name="Salida 17 2 5 4 2" xfId="31425" xr:uid="{00000000-0005-0000-0000-0000005B0000}"/>
    <cellStyle name="Salida 17 2 5 5" xfId="18448" xr:uid="{00000000-0005-0000-0000-0000015B0000}"/>
    <cellStyle name="Salida 17 2 6" xfId="3646" xr:uid="{00000000-0005-0000-0000-0000025B0000}"/>
    <cellStyle name="Salida 17 2 6 2" xfId="6283" xr:uid="{00000000-0005-0000-0000-0000035B0000}"/>
    <cellStyle name="Salida 17 2 6 2 2" xfId="12594" xr:uid="{00000000-0005-0000-0000-0000045B0000}"/>
    <cellStyle name="Salida 17 2 6 2 2 2" xfId="27702" xr:uid="{00000000-0005-0000-0000-0000055B0000}"/>
    <cellStyle name="Salida 17 2 6 2 3" xfId="15720" xr:uid="{00000000-0005-0000-0000-0000065B0000}"/>
    <cellStyle name="Salida 17 2 6 2 3 2" xfId="30828" xr:uid="{00000000-0005-0000-0000-0000075B0000}"/>
    <cellStyle name="Salida 17 2 6 2 4" xfId="21391" xr:uid="{00000000-0005-0000-0000-0000085B0000}"/>
    <cellStyle name="Salida 17 2 6 3" xfId="10028" xr:uid="{00000000-0005-0000-0000-0000095B0000}"/>
    <cellStyle name="Salida 17 2 6 3 2" xfId="25136" xr:uid="{00000000-0005-0000-0000-00000A5B0000}"/>
    <cellStyle name="Salida 17 2 6 4" xfId="8200" xr:uid="{00000000-0005-0000-0000-00000B5B0000}"/>
    <cellStyle name="Salida 17 2 6 4 2" xfId="23308" xr:uid="{00000000-0005-0000-0000-00000C5B0000}"/>
    <cellStyle name="Salida 17 2 6 5" xfId="18754" xr:uid="{00000000-0005-0000-0000-00000D5B0000}"/>
    <cellStyle name="Salida 17 2 7" xfId="4007" xr:uid="{00000000-0005-0000-0000-00000E5B0000}"/>
    <cellStyle name="Salida 17 2 7 2" xfId="6644" xr:uid="{00000000-0005-0000-0000-00000F5B0000}"/>
    <cellStyle name="Salida 17 2 7 2 2" xfId="12955" xr:uid="{00000000-0005-0000-0000-0000105B0000}"/>
    <cellStyle name="Salida 17 2 7 2 2 2" xfId="28063" xr:uid="{00000000-0005-0000-0000-0000115B0000}"/>
    <cellStyle name="Salida 17 2 7 2 3" xfId="16645" xr:uid="{00000000-0005-0000-0000-0000125B0000}"/>
    <cellStyle name="Salida 17 2 7 2 3 2" xfId="31753" xr:uid="{00000000-0005-0000-0000-0000135B0000}"/>
    <cellStyle name="Salida 17 2 7 2 4" xfId="21752" xr:uid="{00000000-0005-0000-0000-0000145B0000}"/>
    <cellStyle name="Salida 17 2 7 3" xfId="10389" xr:uid="{00000000-0005-0000-0000-0000155B0000}"/>
    <cellStyle name="Salida 17 2 7 3 2" xfId="25497" xr:uid="{00000000-0005-0000-0000-0000165B0000}"/>
    <cellStyle name="Salida 17 2 7 4" xfId="9169" xr:uid="{00000000-0005-0000-0000-0000175B0000}"/>
    <cellStyle name="Salida 17 2 7 4 2" xfId="24277" xr:uid="{00000000-0005-0000-0000-0000185B0000}"/>
    <cellStyle name="Salida 17 2 7 5" xfId="19115" xr:uid="{00000000-0005-0000-0000-0000195B0000}"/>
    <cellStyle name="Salida 17 2 8" xfId="4320" xr:uid="{00000000-0005-0000-0000-00001A5B0000}"/>
    <cellStyle name="Salida 17 2 8 2" xfId="6957" xr:uid="{00000000-0005-0000-0000-00001B5B0000}"/>
    <cellStyle name="Salida 17 2 8 2 2" xfId="13268" xr:uid="{00000000-0005-0000-0000-00001C5B0000}"/>
    <cellStyle name="Salida 17 2 8 2 2 2" xfId="28376" xr:uid="{00000000-0005-0000-0000-00001D5B0000}"/>
    <cellStyle name="Salida 17 2 8 2 3" xfId="16932" xr:uid="{00000000-0005-0000-0000-00001E5B0000}"/>
    <cellStyle name="Salida 17 2 8 2 3 2" xfId="32040" xr:uid="{00000000-0005-0000-0000-00001F5B0000}"/>
    <cellStyle name="Salida 17 2 8 2 4" xfId="22065" xr:uid="{00000000-0005-0000-0000-0000205B0000}"/>
    <cellStyle name="Salida 17 2 8 3" xfId="10702" xr:uid="{00000000-0005-0000-0000-0000215B0000}"/>
    <cellStyle name="Salida 17 2 8 3 2" xfId="25810" xr:uid="{00000000-0005-0000-0000-0000225B0000}"/>
    <cellStyle name="Salida 17 2 8 4" xfId="7249" xr:uid="{00000000-0005-0000-0000-0000235B0000}"/>
    <cellStyle name="Salida 17 2 8 4 2" xfId="22357" xr:uid="{00000000-0005-0000-0000-0000245B0000}"/>
    <cellStyle name="Salida 17 2 8 5" xfId="19428" xr:uid="{00000000-0005-0000-0000-0000255B0000}"/>
    <cellStyle name="Salida 17 2 9" xfId="4572" xr:uid="{00000000-0005-0000-0000-0000265B0000}"/>
    <cellStyle name="Salida 17 2 9 2" xfId="10954" xr:uid="{00000000-0005-0000-0000-0000275B0000}"/>
    <cellStyle name="Salida 17 2 9 2 2" xfId="26062" xr:uid="{00000000-0005-0000-0000-0000285B0000}"/>
    <cellStyle name="Salida 17 2 9 3" xfId="15629" xr:uid="{00000000-0005-0000-0000-0000295B0000}"/>
    <cellStyle name="Salida 17 2 9 3 2" xfId="30737" xr:uid="{00000000-0005-0000-0000-00002A5B0000}"/>
    <cellStyle name="Salida 17 2 9 4" xfId="19680" xr:uid="{00000000-0005-0000-0000-00002B5B0000}"/>
    <cellStyle name="Salida 17 3" xfId="1798" xr:uid="{00000000-0005-0000-0000-00002C5B0000}"/>
    <cellStyle name="Salida 17 3 10" xfId="8299" xr:uid="{00000000-0005-0000-0000-00002D5B0000}"/>
    <cellStyle name="Salida 17 3 10 2" xfId="23407" xr:uid="{00000000-0005-0000-0000-00002E5B0000}"/>
    <cellStyle name="Salida 17 3 11" xfId="15730" xr:uid="{00000000-0005-0000-0000-00002F5B0000}"/>
    <cellStyle name="Salida 17 3 11 2" xfId="30838" xr:uid="{00000000-0005-0000-0000-0000305B0000}"/>
    <cellStyle name="Salida 17 3 12" xfId="16445" xr:uid="{00000000-0005-0000-0000-0000315B0000}"/>
    <cellStyle name="Salida 17 3 12 2" xfId="31553" xr:uid="{00000000-0005-0000-0000-0000325B0000}"/>
    <cellStyle name="Salida 17 3 13" xfId="17023" xr:uid="{00000000-0005-0000-0000-0000335B0000}"/>
    <cellStyle name="Salida 17 3 2" xfId="2358" xr:uid="{00000000-0005-0000-0000-0000345B0000}"/>
    <cellStyle name="Salida 17 3 2 2" xfId="4995" xr:uid="{00000000-0005-0000-0000-0000355B0000}"/>
    <cellStyle name="Salida 17 3 2 2 2" xfId="11359" xr:uid="{00000000-0005-0000-0000-0000365B0000}"/>
    <cellStyle name="Salida 17 3 2 2 2 2" xfId="26467" xr:uid="{00000000-0005-0000-0000-0000375B0000}"/>
    <cellStyle name="Salida 17 3 2 2 3" xfId="7396" xr:uid="{00000000-0005-0000-0000-0000385B0000}"/>
    <cellStyle name="Salida 17 3 2 2 3 2" xfId="22504" xr:uid="{00000000-0005-0000-0000-0000395B0000}"/>
    <cellStyle name="Salida 17 3 2 2 4" xfId="20103" xr:uid="{00000000-0005-0000-0000-00003A5B0000}"/>
    <cellStyle name="Salida 17 3 2 3" xfId="8825" xr:uid="{00000000-0005-0000-0000-00003B5B0000}"/>
    <cellStyle name="Salida 17 3 2 3 2" xfId="23933" xr:uid="{00000000-0005-0000-0000-00003C5B0000}"/>
    <cellStyle name="Salida 17 3 3" xfId="2261" xr:uid="{00000000-0005-0000-0000-00003D5B0000}"/>
    <cellStyle name="Salida 17 3 3 2" xfId="4898" xr:uid="{00000000-0005-0000-0000-00003E5B0000}"/>
    <cellStyle name="Salida 17 3 3 2 2" xfId="11262" xr:uid="{00000000-0005-0000-0000-00003F5B0000}"/>
    <cellStyle name="Salida 17 3 3 2 2 2" xfId="26370" xr:uid="{00000000-0005-0000-0000-0000405B0000}"/>
    <cellStyle name="Salida 17 3 3 2 3" xfId="13815" xr:uid="{00000000-0005-0000-0000-0000415B0000}"/>
    <cellStyle name="Salida 17 3 3 2 3 2" xfId="28923" xr:uid="{00000000-0005-0000-0000-0000425B0000}"/>
    <cellStyle name="Salida 17 3 3 2 4" xfId="20006" xr:uid="{00000000-0005-0000-0000-0000435B0000}"/>
    <cellStyle name="Salida 17 3 3 3" xfId="16407" xr:uid="{00000000-0005-0000-0000-0000445B0000}"/>
    <cellStyle name="Salida 17 3 3 3 2" xfId="31515" xr:uid="{00000000-0005-0000-0000-0000455B0000}"/>
    <cellStyle name="Salida 17 3 3 4" xfId="17486" xr:uid="{00000000-0005-0000-0000-0000465B0000}"/>
    <cellStyle name="Salida 17 3 4" xfId="2335" xr:uid="{00000000-0005-0000-0000-0000475B0000}"/>
    <cellStyle name="Salida 17 3 4 2" xfId="4972" xr:uid="{00000000-0005-0000-0000-0000485B0000}"/>
    <cellStyle name="Salida 17 3 4 2 2" xfId="11336" xr:uid="{00000000-0005-0000-0000-0000495B0000}"/>
    <cellStyle name="Salida 17 3 4 2 2 2" xfId="26444" xr:uid="{00000000-0005-0000-0000-00004A5B0000}"/>
    <cellStyle name="Salida 17 3 4 2 3" xfId="15401" xr:uid="{00000000-0005-0000-0000-00004B5B0000}"/>
    <cellStyle name="Salida 17 3 4 2 3 2" xfId="30509" xr:uid="{00000000-0005-0000-0000-00004C5B0000}"/>
    <cellStyle name="Salida 17 3 4 2 4" xfId="20080" xr:uid="{00000000-0005-0000-0000-00004D5B0000}"/>
    <cellStyle name="Salida 17 3 4 3" xfId="8802" xr:uid="{00000000-0005-0000-0000-00004E5B0000}"/>
    <cellStyle name="Salida 17 3 4 3 2" xfId="23910" xr:uid="{00000000-0005-0000-0000-00004F5B0000}"/>
    <cellStyle name="Salida 17 3 4 4" xfId="8091" xr:uid="{00000000-0005-0000-0000-0000505B0000}"/>
    <cellStyle name="Salida 17 3 4 4 2" xfId="23199" xr:uid="{00000000-0005-0000-0000-0000515B0000}"/>
    <cellStyle name="Salida 17 3 4 5" xfId="17560" xr:uid="{00000000-0005-0000-0000-0000525B0000}"/>
    <cellStyle name="Salida 17 3 5" xfId="2275" xr:uid="{00000000-0005-0000-0000-0000535B0000}"/>
    <cellStyle name="Salida 17 3 5 2" xfId="4912" xr:uid="{00000000-0005-0000-0000-0000545B0000}"/>
    <cellStyle name="Salida 17 3 5 2 2" xfId="11276" xr:uid="{00000000-0005-0000-0000-0000555B0000}"/>
    <cellStyle name="Salida 17 3 5 2 2 2" xfId="26384" xr:uid="{00000000-0005-0000-0000-0000565B0000}"/>
    <cellStyle name="Salida 17 3 5 2 3" xfId="14395" xr:uid="{00000000-0005-0000-0000-0000575B0000}"/>
    <cellStyle name="Salida 17 3 5 2 3 2" xfId="29503" xr:uid="{00000000-0005-0000-0000-0000585B0000}"/>
    <cellStyle name="Salida 17 3 5 2 4" xfId="20020" xr:uid="{00000000-0005-0000-0000-0000595B0000}"/>
    <cellStyle name="Salida 17 3 5 3" xfId="8742" xr:uid="{00000000-0005-0000-0000-00005A5B0000}"/>
    <cellStyle name="Salida 17 3 5 3 2" xfId="23850" xr:uid="{00000000-0005-0000-0000-00005B5B0000}"/>
    <cellStyle name="Salida 17 3 5 4" xfId="14323" xr:uid="{00000000-0005-0000-0000-00005C5B0000}"/>
    <cellStyle name="Salida 17 3 5 4 2" xfId="29431" xr:uid="{00000000-0005-0000-0000-00005D5B0000}"/>
    <cellStyle name="Salida 17 3 5 5" xfId="17500" xr:uid="{00000000-0005-0000-0000-00005E5B0000}"/>
    <cellStyle name="Salida 17 3 6" xfId="2301" xr:uid="{00000000-0005-0000-0000-00005F5B0000}"/>
    <cellStyle name="Salida 17 3 6 2" xfId="4938" xr:uid="{00000000-0005-0000-0000-0000605B0000}"/>
    <cellStyle name="Salida 17 3 6 2 2" xfId="11302" xr:uid="{00000000-0005-0000-0000-0000615B0000}"/>
    <cellStyle name="Salida 17 3 6 2 2 2" xfId="26410" xr:uid="{00000000-0005-0000-0000-0000625B0000}"/>
    <cellStyle name="Salida 17 3 6 2 3" xfId="7423" xr:uid="{00000000-0005-0000-0000-0000635B0000}"/>
    <cellStyle name="Salida 17 3 6 2 3 2" xfId="22531" xr:uid="{00000000-0005-0000-0000-0000645B0000}"/>
    <cellStyle name="Salida 17 3 6 2 4" xfId="20046" xr:uid="{00000000-0005-0000-0000-0000655B0000}"/>
    <cellStyle name="Salida 17 3 6 3" xfId="8768" xr:uid="{00000000-0005-0000-0000-0000665B0000}"/>
    <cellStyle name="Salida 17 3 6 3 2" xfId="23876" xr:uid="{00000000-0005-0000-0000-0000675B0000}"/>
    <cellStyle name="Salida 17 3 6 4" xfId="14327" xr:uid="{00000000-0005-0000-0000-0000685B0000}"/>
    <cellStyle name="Salida 17 3 6 4 2" xfId="29435" xr:uid="{00000000-0005-0000-0000-0000695B0000}"/>
    <cellStyle name="Salida 17 3 6 5" xfId="17526" xr:uid="{00000000-0005-0000-0000-00006A5B0000}"/>
    <cellStyle name="Salida 17 3 7" xfId="3870" xr:uid="{00000000-0005-0000-0000-00006B5B0000}"/>
    <cellStyle name="Salida 17 3 7 2" xfId="6507" xr:uid="{00000000-0005-0000-0000-00006C5B0000}"/>
    <cellStyle name="Salida 17 3 7 2 2" xfId="12818" xr:uid="{00000000-0005-0000-0000-00006D5B0000}"/>
    <cellStyle name="Salida 17 3 7 2 2 2" xfId="27926" xr:uid="{00000000-0005-0000-0000-00006E5B0000}"/>
    <cellStyle name="Salida 17 3 7 2 3" xfId="7083" xr:uid="{00000000-0005-0000-0000-00006F5B0000}"/>
    <cellStyle name="Salida 17 3 7 2 3 2" xfId="22191" xr:uid="{00000000-0005-0000-0000-0000705B0000}"/>
    <cellStyle name="Salida 17 3 7 2 4" xfId="21615" xr:uid="{00000000-0005-0000-0000-0000715B0000}"/>
    <cellStyle name="Salida 17 3 7 3" xfId="10252" xr:uid="{00000000-0005-0000-0000-0000725B0000}"/>
    <cellStyle name="Salida 17 3 7 3 2" xfId="25360" xr:uid="{00000000-0005-0000-0000-0000735B0000}"/>
    <cellStyle name="Salida 17 3 7 4" xfId="7318" xr:uid="{00000000-0005-0000-0000-0000745B0000}"/>
    <cellStyle name="Salida 17 3 7 4 2" xfId="22426" xr:uid="{00000000-0005-0000-0000-0000755B0000}"/>
    <cellStyle name="Salida 17 3 7 5" xfId="18978" xr:uid="{00000000-0005-0000-0000-0000765B0000}"/>
    <cellStyle name="Salida 17 3 8" xfId="4252" xr:uid="{00000000-0005-0000-0000-0000775B0000}"/>
    <cellStyle name="Salida 17 3 8 2" xfId="6889" xr:uid="{00000000-0005-0000-0000-0000785B0000}"/>
    <cellStyle name="Salida 17 3 8 2 2" xfId="13200" xr:uid="{00000000-0005-0000-0000-0000795B0000}"/>
    <cellStyle name="Salida 17 3 8 2 2 2" xfId="28308" xr:uid="{00000000-0005-0000-0000-00007A5B0000}"/>
    <cellStyle name="Salida 17 3 8 2 3" xfId="16864" xr:uid="{00000000-0005-0000-0000-00007B5B0000}"/>
    <cellStyle name="Salida 17 3 8 2 3 2" xfId="31972" xr:uid="{00000000-0005-0000-0000-00007C5B0000}"/>
    <cellStyle name="Salida 17 3 8 2 4" xfId="21997" xr:uid="{00000000-0005-0000-0000-00007D5B0000}"/>
    <cellStyle name="Salida 17 3 8 3" xfId="10634" xr:uid="{00000000-0005-0000-0000-00007E5B0000}"/>
    <cellStyle name="Salida 17 3 8 3 2" xfId="25742" xr:uid="{00000000-0005-0000-0000-00007F5B0000}"/>
    <cellStyle name="Salida 17 3 8 4" xfId="8262" xr:uid="{00000000-0005-0000-0000-0000805B0000}"/>
    <cellStyle name="Salida 17 3 8 4 2" xfId="23370" xr:uid="{00000000-0005-0000-0000-0000815B0000}"/>
    <cellStyle name="Salida 17 3 8 5" xfId="19360" xr:uid="{00000000-0005-0000-0000-0000825B0000}"/>
    <cellStyle name="Salida 17 3 9" xfId="4435" xr:uid="{00000000-0005-0000-0000-0000835B0000}"/>
    <cellStyle name="Salida 17 3 9 2" xfId="10817" xr:uid="{00000000-0005-0000-0000-0000845B0000}"/>
    <cellStyle name="Salida 17 3 9 2 2" xfId="25925" xr:uid="{00000000-0005-0000-0000-0000855B0000}"/>
    <cellStyle name="Salida 17 3 9 3" xfId="11680" xr:uid="{00000000-0005-0000-0000-0000865B0000}"/>
    <cellStyle name="Salida 17 3 9 3 2" xfId="26788" xr:uid="{00000000-0005-0000-0000-0000875B0000}"/>
    <cellStyle name="Salida 17 3 9 4" xfId="19543" xr:uid="{00000000-0005-0000-0000-0000885B0000}"/>
    <cellStyle name="Salida 17 4" xfId="2126" xr:uid="{00000000-0005-0000-0000-0000895B0000}"/>
    <cellStyle name="Salida 17 4 10" xfId="15399" xr:uid="{00000000-0005-0000-0000-00008A5B0000}"/>
    <cellStyle name="Salida 17 4 10 2" xfId="30507" xr:uid="{00000000-0005-0000-0000-00008B5B0000}"/>
    <cellStyle name="Salida 17 4 11" xfId="13787" xr:uid="{00000000-0005-0000-0000-00008C5B0000}"/>
    <cellStyle name="Salida 17 4 11 2" xfId="28895" xr:uid="{00000000-0005-0000-0000-00008D5B0000}"/>
    <cellStyle name="Salida 17 4 12" xfId="17351" xr:uid="{00000000-0005-0000-0000-00008E5B0000}"/>
    <cellStyle name="Salida 17 4 2" xfId="2616" xr:uid="{00000000-0005-0000-0000-00008F5B0000}"/>
    <cellStyle name="Salida 17 4 2 2" xfId="5253" xr:uid="{00000000-0005-0000-0000-0000905B0000}"/>
    <cellStyle name="Salida 17 4 2 2 2" xfId="11617" xr:uid="{00000000-0005-0000-0000-0000915B0000}"/>
    <cellStyle name="Salida 17 4 2 2 2 2" xfId="26725" xr:uid="{00000000-0005-0000-0000-0000925B0000}"/>
    <cellStyle name="Salida 17 4 2 2 3" xfId="14416" xr:uid="{00000000-0005-0000-0000-0000935B0000}"/>
    <cellStyle name="Salida 17 4 2 2 3 2" xfId="29524" xr:uid="{00000000-0005-0000-0000-0000945B0000}"/>
    <cellStyle name="Salida 17 4 2 2 4" xfId="20361" xr:uid="{00000000-0005-0000-0000-0000955B0000}"/>
    <cellStyle name="Salida 17 4 2 3" xfId="9083" xr:uid="{00000000-0005-0000-0000-0000965B0000}"/>
    <cellStyle name="Salida 17 4 2 3 2" xfId="24191" xr:uid="{00000000-0005-0000-0000-0000975B0000}"/>
    <cellStyle name="Salida 17 4 2 4" xfId="14097" xr:uid="{00000000-0005-0000-0000-0000985B0000}"/>
    <cellStyle name="Salida 17 4 2 4 2" xfId="29205" xr:uid="{00000000-0005-0000-0000-0000995B0000}"/>
    <cellStyle name="Salida 17 4 2 5" xfId="7753" xr:uid="{00000000-0005-0000-0000-00009A5B0000}"/>
    <cellStyle name="Salida 17 4 2 5 2" xfId="22861" xr:uid="{00000000-0005-0000-0000-00009B5B0000}"/>
    <cellStyle name="Salida 17 4 2 6" xfId="17724" xr:uid="{00000000-0005-0000-0000-00009C5B0000}"/>
    <cellStyle name="Salida 17 4 3" xfId="2881" xr:uid="{00000000-0005-0000-0000-00009D5B0000}"/>
    <cellStyle name="Salida 17 4 3 2" xfId="5518" xr:uid="{00000000-0005-0000-0000-00009E5B0000}"/>
    <cellStyle name="Salida 17 4 3 2 2" xfId="11829" xr:uid="{00000000-0005-0000-0000-00009F5B0000}"/>
    <cellStyle name="Salida 17 4 3 2 2 2" xfId="26937" xr:uid="{00000000-0005-0000-0000-0000A05B0000}"/>
    <cellStyle name="Salida 17 4 3 2 3" xfId="7626" xr:uid="{00000000-0005-0000-0000-0000A15B0000}"/>
    <cellStyle name="Salida 17 4 3 2 3 2" xfId="22734" xr:uid="{00000000-0005-0000-0000-0000A25B0000}"/>
    <cellStyle name="Salida 17 4 3 2 4" xfId="20626" xr:uid="{00000000-0005-0000-0000-0000A35B0000}"/>
    <cellStyle name="Salida 17 4 3 3" xfId="15265" xr:uid="{00000000-0005-0000-0000-0000A45B0000}"/>
    <cellStyle name="Salida 17 4 3 3 2" xfId="30373" xr:uid="{00000000-0005-0000-0000-0000A55B0000}"/>
    <cellStyle name="Salida 17 4 3 4" xfId="17989" xr:uid="{00000000-0005-0000-0000-0000A65B0000}"/>
    <cellStyle name="Salida 17 4 4" xfId="3184" xr:uid="{00000000-0005-0000-0000-0000A75B0000}"/>
    <cellStyle name="Salida 17 4 4 2" xfId="5821" xr:uid="{00000000-0005-0000-0000-0000A85B0000}"/>
    <cellStyle name="Salida 17 4 4 2 2" xfId="12132" xr:uid="{00000000-0005-0000-0000-0000A95B0000}"/>
    <cellStyle name="Salida 17 4 4 2 2 2" xfId="27240" xr:uid="{00000000-0005-0000-0000-0000AA5B0000}"/>
    <cellStyle name="Salida 17 4 4 2 3" xfId="16198" xr:uid="{00000000-0005-0000-0000-0000AB5B0000}"/>
    <cellStyle name="Salida 17 4 4 2 3 2" xfId="31306" xr:uid="{00000000-0005-0000-0000-0000AC5B0000}"/>
    <cellStyle name="Salida 17 4 4 2 4" xfId="20929" xr:uid="{00000000-0005-0000-0000-0000AD5B0000}"/>
    <cellStyle name="Salida 17 4 4 3" xfId="9566" xr:uid="{00000000-0005-0000-0000-0000AE5B0000}"/>
    <cellStyle name="Salida 17 4 4 3 2" xfId="24674" xr:uid="{00000000-0005-0000-0000-0000AF5B0000}"/>
    <cellStyle name="Salida 17 4 4 4" xfId="8720" xr:uid="{00000000-0005-0000-0000-0000B05B0000}"/>
    <cellStyle name="Salida 17 4 4 4 2" xfId="23828" xr:uid="{00000000-0005-0000-0000-0000B15B0000}"/>
    <cellStyle name="Salida 17 4 4 5" xfId="18292" xr:uid="{00000000-0005-0000-0000-0000B25B0000}"/>
    <cellStyle name="Salida 17 4 5" xfId="3510" xr:uid="{00000000-0005-0000-0000-0000B35B0000}"/>
    <cellStyle name="Salida 17 4 5 2" xfId="6147" xr:uid="{00000000-0005-0000-0000-0000B45B0000}"/>
    <cellStyle name="Salida 17 4 5 2 2" xfId="12458" xr:uid="{00000000-0005-0000-0000-0000B55B0000}"/>
    <cellStyle name="Salida 17 4 5 2 2 2" xfId="27566" xr:uid="{00000000-0005-0000-0000-0000B65B0000}"/>
    <cellStyle name="Salida 17 4 5 2 3" xfId="14724" xr:uid="{00000000-0005-0000-0000-0000B75B0000}"/>
    <cellStyle name="Salida 17 4 5 2 3 2" xfId="29832" xr:uid="{00000000-0005-0000-0000-0000B85B0000}"/>
    <cellStyle name="Salida 17 4 5 2 4" xfId="21255" xr:uid="{00000000-0005-0000-0000-0000B95B0000}"/>
    <cellStyle name="Salida 17 4 5 3" xfId="9892" xr:uid="{00000000-0005-0000-0000-0000BA5B0000}"/>
    <cellStyle name="Salida 17 4 5 3 2" xfId="25000" xr:uid="{00000000-0005-0000-0000-0000BB5B0000}"/>
    <cellStyle name="Salida 17 4 5 4" xfId="13949" xr:uid="{00000000-0005-0000-0000-0000BC5B0000}"/>
    <cellStyle name="Salida 17 4 5 4 2" xfId="29057" xr:uid="{00000000-0005-0000-0000-0000BD5B0000}"/>
    <cellStyle name="Salida 17 4 5 5" xfId="18618" xr:uid="{00000000-0005-0000-0000-0000BE5B0000}"/>
    <cellStyle name="Salida 17 4 6" xfId="3816" xr:uid="{00000000-0005-0000-0000-0000BF5B0000}"/>
    <cellStyle name="Salida 17 4 6 2" xfId="6453" xr:uid="{00000000-0005-0000-0000-0000C05B0000}"/>
    <cellStyle name="Salida 17 4 6 2 2" xfId="12764" xr:uid="{00000000-0005-0000-0000-0000C15B0000}"/>
    <cellStyle name="Salida 17 4 6 2 2 2" xfId="27872" xr:uid="{00000000-0005-0000-0000-0000C25B0000}"/>
    <cellStyle name="Salida 17 4 6 2 3" xfId="13396" xr:uid="{00000000-0005-0000-0000-0000C35B0000}"/>
    <cellStyle name="Salida 17 4 6 2 3 2" xfId="28504" xr:uid="{00000000-0005-0000-0000-0000C45B0000}"/>
    <cellStyle name="Salida 17 4 6 2 4" xfId="21561" xr:uid="{00000000-0005-0000-0000-0000C55B0000}"/>
    <cellStyle name="Salida 17 4 6 3" xfId="10198" xr:uid="{00000000-0005-0000-0000-0000C65B0000}"/>
    <cellStyle name="Salida 17 4 6 3 2" xfId="25306" xr:uid="{00000000-0005-0000-0000-0000C75B0000}"/>
    <cellStyle name="Salida 17 4 6 4" xfId="15370" xr:uid="{00000000-0005-0000-0000-0000C85B0000}"/>
    <cellStyle name="Salida 17 4 6 4 2" xfId="30478" xr:uid="{00000000-0005-0000-0000-0000C95B0000}"/>
    <cellStyle name="Salida 17 4 6 5" xfId="18924" xr:uid="{00000000-0005-0000-0000-0000CA5B0000}"/>
    <cellStyle name="Salida 17 4 7" xfId="4198" xr:uid="{00000000-0005-0000-0000-0000CB5B0000}"/>
    <cellStyle name="Salida 17 4 7 2" xfId="6835" xr:uid="{00000000-0005-0000-0000-0000CC5B0000}"/>
    <cellStyle name="Salida 17 4 7 2 2" xfId="13146" xr:uid="{00000000-0005-0000-0000-0000CD5B0000}"/>
    <cellStyle name="Salida 17 4 7 2 2 2" xfId="28254" xr:uid="{00000000-0005-0000-0000-0000CE5B0000}"/>
    <cellStyle name="Salida 17 4 7 2 3" xfId="16815" xr:uid="{00000000-0005-0000-0000-0000CF5B0000}"/>
    <cellStyle name="Salida 17 4 7 2 3 2" xfId="31923" xr:uid="{00000000-0005-0000-0000-0000D05B0000}"/>
    <cellStyle name="Salida 17 4 7 2 4" xfId="21943" xr:uid="{00000000-0005-0000-0000-0000D15B0000}"/>
    <cellStyle name="Salida 17 4 7 3" xfId="10580" xr:uid="{00000000-0005-0000-0000-0000D25B0000}"/>
    <cellStyle name="Salida 17 4 7 3 2" xfId="25688" xr:uid="{00000000-0005-0000-0000-0000D35B0000}"/>
    <cellStyle name="Salida 17 4 7 4" xfId="15119" xr:uid="{00000000-0005-0000-0000-0000D45B0000}"/>
    <cellStyle name="Salida 17 4 7 4 2" xfId="30227" xr:uid="{00000000-0005-0000-0000-0000D55B0000}"/>
    <cellStyle name="Salida 17 4 7 5" xfId="19306" xr:uid="{00000000-0005-0000-0000-0000D65B0000}"/>
    <cellStyle name="Salida 17 4 8" xfId="4763" xr:uid="{00000000-0005-0000-0000-0000D75B0000}"/>
    <cellStyle name="Salida 17 4 8 2" xfId="11145" xr:uid="{00000000-0005-0000-0000-0000D85B0000}"/>
    <cellStyle name="Salida 17 4 8 2 2" xfId="26253" xr:uid="{00000000-0005-0000-0000-0000D95B0000}"/>
    <cellStyle name="Salida 17 4 8 3" xfId="15928" xr:uid="{00000000-0005-0000-0000-0000DA5B0000}"/>
    <cellStyle name="Salida 17 4 8 3 2" xfId="31036" xr:uid="{00000000-0005-0000-0000-0000DB5B0000}"/>
    <cellStyle name="Salida 17 4 8 4" xfId="19871" xr:uid="{00000000-0005-0000-0000-0000DC5B0000}"/>
    <cellStyle name="Salida 17 4 9" xfId="8624" xr:uid="{00000000-0005-0000-0000-0000DD5B0000}"/>
    <cellStyle name="Salida 17 4 9 2" xfId="23732" xr:uid="{00000000-0005-0000-0000-0000DE5B0000}"/>
    <cellStyle name="Salida 17 5" xfId="1998" xr:uid="{00000000-0005-0000-0000-0000DF5B0000}"/>
    <cellStyle name="Salida 17 5 10" xfId="15400" xr:uid="{00000000-0005-0000-0000-0000E05B0000}"/>
    <cellStyle name="Salida 17 5 10 2" xfId="30508" xr:uid="{00000000-0005-0000-0000-0000E15B0000}"/>
    <cellStyle name="Salida 17 5 11" xfId="17223" xr:uid="{00000000-0005-0000-0000-0000E25B0000}"/>
    <cellStyle name="Salida 17 5 2" xfId="2760" xr:uid="{00000000-0005-0000-0000-0000E35B0000}"/>
    <cellStyle name="Salida 17 5 2 2" xfId="5397" xr:uid="{00000000-0005-0000-0000-0000E45B0000}"/>
    <cellStyle name="Salida 17 5 2 2 2" xfId="11746" xr:uid="{00000000-0005-0000-0000-0000E55B0000}"/>
    <cellStyle name="Salida 17 5 2 2 2 2" xfId="26854" xr:uid="{00000000-0005-0000-0000-0000E65B0000}"/>
    <cellStyle name="Salida 17 5 2 2 3" xfId="7425" xr:uid="{00000000-0005-0000-0000-0000E75B0000}"/>
    <cellStyle name="Salida 17 5 2 2 3 2" xfId="22533" xr:uid="{00000000-0005-0000-0000-0000E85B0000}"/>
    <cellStyle name="Salida 17 5 2 2 4" xfId="20505" xr:uid="{00000000-0005-0000-0000-0000E95B0000}"/>
    <cellStyle name="Salida 17 5 2 3" xfId="7530" xr:uid="{00000000-0005-0000-0000-0000EA5B0000}"/>
    <cellStyle name="Salida 17 5 2 3 2" xfId="22638" xr:uid="{00000000-0005-0000-0000-0000EB5B0000}"/>
    <cellStyle name="Salida 17 5 2 4" xfId="17868" xr:uid="{00000000-0005-0000-0000-0000EC5B0000}"/>
    <cellStyle name="Salida 17 5 3" xfId="3063" xr:uid="{00000000-0005-0000-0000-0000ED5B0000}"/>
    <cellStyle name="Salida 17 5 3 2" xfId="5700" xr:uid="{00000000-0005-0000-0000-0000EE5B0000}"/>
    <cellStyle name="Salida 17 5 3 2 2" xfId="12011" xr:uid="{00000000-0005-0000-0000-0000EF5B0000}"/>
    <cellStyle name="Salida 17 5 3 2 2 2" xfId="27119" xr:uid="{00000000-0005-0000-0000-0000F05B0000}"/>
    <cellStyle name="Salida 17 5 3 2 3" xfId="15150" xr:uid="{00000000-0005-0000-0000-0000F15B0000}"/>
    <cellStyle name="Salida 17 5 3 2 3 2" xfId="30258" xr:uid="{00000000-0005-0000-0000-0000F25B0000}"/>
    <cellStyle name="Salida 17 5 3 2 4" xfId="20808" xr:uid="{00000000-0005-0000-0000-0000F35B0000}"/>
    <cellStyle name="Salida 17 5 3 3" xfId="9445" xr:uid="{00000000-0005-0000-0000-0000F45B0000}"/>
    <cellStyle name="Salida 17 5 3 3 2" xfId="24553" xr:uid="{00000000-0005-0000-0000-0000F55B0000}"/>
    <cellStyle name="Salida 17 5 3 4" xfId="7302" xr:uid="{00000000-0005-0000-0000-0000F65B0000}"/>
    <cellStyle name="Salida 17 5 3 4 2" xfId="22410" xr:uid="{00000000-0005-0000-0000-0000F75B0000}"/>
    <cellStyle name="Salida 17 5 3 5" xfId="18171" xr:uid="{00000000-0005-0000-0000-0000F85B0000}"/>
    <cellStyle name="Salida 17 5 4" xfId="3389" xr:uid="{00000000-0005-0000-0000-0000F95B0000}"/>
    <cellStyle name="Salida 17 5 4 2" xfId="6026" xr:uid="{00000000-0005-0000-0000-0000FA5B0000}"/>
    <cellStyle name="Salida 17 5 4 2 2" xfId="12337" xr:uid="{00000000-0005-0000-0000-0000FB5B0000}"/>
    <cellStyle name="Salida 17 5 4 2 2 2" xfId="27445" xr:uid="{00000000-0005-0000-0000-0000FC5B0000}"/>
    <cellStyle name="Salida 17 5 4 2 3" xfId="9129" xr:uid="{00000000-0005-0000-0000-0000FD5B0000}"/>
    <cellStyle name="Salida 17 5 4 2 3 2" xfId="24237" xr:uid="{00000000-0005-0000-0000-0000FE5B0000}"/>
    <cellStyle name="Salida 17 5 4 2 4" xfId="21134" xr:uid="{00000000-0005-0000-0000-0000FF5B0000}"/>
    <cellStyle name="Salida 17 5 4 3" xfId="9771" xr:uid="{00000000-0005-0000-0000-0000005C0000}"/>
    <cellStyle name="Salida 17 5 4 3 2" xfId="24879" xr:uid="{00000000-0005-0000-0000-0000015C0000}"/>
    <cellStyle name="Salida 17 5 4 4" xfId="14366" xr:uid="{00000000-0005-0000-0000-0000025C0000}"/>
    <cellStyle name="Salida 17 5 4 4 2" xfId="29474" xr:uid="{00000000-0005-0000-0000-0000035C0000}"/>
    <cellStyle name="Salida 17 5 4 5" xfId="18497" xr:uid="{00000000-0005-0000-0000-0000045C0000}"/>
    <cellStyle name="Salida 17 5 5" xfId="3695" xr:uid="{00000000-0005-0000-0000-0000055C0000}"/>
    <cellStyle name="Salida 17 5 5 2" xfId="6332" xr:uid="{00000000-0005-0000-0000-0000065C0000}"/>
    <cellStyle name="Salida 17 5 5 2 2" xfId="12643" xr:uid="{00000000-0005-0000-0000-0000075C0000}"/>
    <cellStyle name="Salida 17 5 5 2 2 2" xfId="27751" xr:uid="{00000000-0005-0000-0000-0000085C0000}"/>
    <cellStyle name="Salida 17 5 5 2 3" xfId="15916" xr:uid="{00000000-0005-0000-0000-0000095C0000}"/>
    <cellStyle name="Salida 17 5 5 2 3 2" xfId="31024" xr:uid="{00000000-0005-0000-0000-00000A5C0000}"/>
    <cellStyle name="Salida 17 5 5 2 4" xfId="21440" xr:uid="{00000000-0005-0000-0000-00000B5C0000}"/>
    <cellStyle name="Salida 17 5 5 3" xfId="10077" xr:uid="{00000000-0005-0000-0000-00000C5C0000}"/>
    <cellStyle name="Salida 17 5 5 3 2" xfId="25185" xr:uid="{00000000-0005-0000-0000-00000D5C0000}"/>
    <cellStyle name="Salida 17 5 5 4" xfId="15291" xr:uid="{00000000-0005-0000-0000-00000E5C0000}"/>
    <cellStyle name="Salida 17 5 5 4 2" xfId="30399" xr:uid="{00000000-0005-0000-0000-00000F5C0000}"/>
    <cellStyle name="Salida 17 5 5 5" xfId="18803" xr:uid="{00000000-0005-0000-0000-0000105C0000}"/>
    <cellStyle name="Salida 17 5 6" xfId="4070" xr:uid="{00000000-0005-0000-0000-0000115C0000}"/>
    <cellStyle name="Salida 17 5 6 2" xfId="6707" xr:uid="{00000000-0005-0000-0000-0000125C0000}"/>
    <cellStyle name="Salida 17 5 6 2 2" xfId="13018" xr:uid="{00000000-0005-0000-0000-0000135C0000}"/>
    <cellStyle name="Salida 17 5 6 2 2 2" xfId="28126" xr:uid="{00000000-0005-0000-0000-0000145C0000}"/>
    <cellStyle name="Salida 17 5 6 2 3" xfId="16694" xr:uid="{00000000-0005-0000-0000-0000155C0000}"/>
    <cellStyle name="Salida 17 5 6 2 3 2" xfId="31802" xr:uid="{00000000-0005-0000-0000-0000165C0000}"/>
    <cellStyle name="Salida 17 5 6 2 4" xfId="21815" xr:uid="{00000000-0005-0000-0000-0000175C0000}"/>
    <cellStyle name="Salida 17 5 6 3" xfId="10452" xr:uid="{00000000-0005-0000-0000-0000185C0000}"/>
    <cellStyle name="Salida 17 5 6 3 2" xfId="25560" xr:uid="{00000000-0005-0000-0000-0000195C0000}"/>
    <cellStyle name="Salida 17 5 6 4" xfId="14823" xr:uid="{00000000-0005-0000-0000-00001A5C0000}"/>
    <cellStyle name="Salida 17 5 6 4 2" xfId="29931" xr:uid="{00000000-0005-0000-0000-00001B5C0000}"/>
    <cellStyle name="Salida 17 5 6 5" xfId="19178" xr:uid="{00000000-0005-0000-0000-00001C5C0000}"/>
    <cellStyle name="Salida 17 5 7" xfId="4635" xr:uid="{00000000-0005-0000-0000-00001D5C0000}"/>
    <cellStyle name="Salida 17 5 7 2" xfId="11017" xr:uid="{00000000-0005-0000-0000-00001E5C0000}"/>
    <cellStyle name="Salida 17 5 7 2 2" xfId="26125" xr:uid="{00000000-0005-0000-0000-00001F5C0000}"/>
    <cellStyle name="Salida 17 5 7 3" xfId="8206" xr:uid="{00000000-0005-0000-0000-0000205C0000}"/>
    <cellStyle name="Salida 17 5 7 3 2" xfId="23314" xr:uid="{00000000-0005-0000-0000-0000215C0000}"/>
    <cellStyle name="Salida 17 5 7 4" xfId="19743" xr:uid="{00000000-0005-0000-0000-0000225C0000}"/>
    <cellStyle name="Salida 17 5 8" xfId="8496" xr:uid="{00000000-0005-0000-0000-0000235C0000}"/>
    <cellStyle name="Salida 17 5 8 2" xfId="23604" xr:uid="{00000000-0005-0000-0000-0000245C0000}"/>
    <cellStyle name="Salida 17 5 9" xfId="14695" xr:uid="{00000000-0005-0000-0000-0000255C0000}"/>
    <cellStyle name="Salida 17 5 9 2" xfId="29803" xr:uid="{00000000-0005-0000-0000-0000265C0000}"/>
    <cellStyle name="Salida 18" xfId="1510" xr:uid="{00000000-0005-0000-0000-0000275C0000}"/>
    <cellStyle name="Salida 18 2" xfId="1936" xr:uid="{00000000-0005-0000-0000-0000285C0000}"/>
    <cellStyle name="Salida 18 2 10" xfId="8437" xr:uid="{00000000-0005-0000-0000-0000295C0000}"/>
    <cellStyle name="Salida 18 2 10 2" xfId="23545" xr:uid="{00000000-0005-0000-0000-00002A5C0000}"/>
    <cellStyle name="Salida 18 2 11" xfId="15358" xr:uid="{00000000-0005-0000-0000-00002B5C0000}"/>
    <cellStyle name="Salida 18 2 11 2" xfId="30466" xr:uid="{00000000-0005-0000-0000-00002C5C0000}"/>
    <cellStyle name="Salida 18 2 12" xfId="14104" xr:uid="{00000000-0005-0000-0000-00002D5C0000}"/>
    <cellStyle name="Salida 18 2 12 2" xfId="29212" xr:uid="{00000000-0005-0000-0000-00002E5C0000}"/>
    <cellStyle name="Salida 18 2 13" xfId="17161" xr:uid="{00000000-0005-0000-0000-00002F5C0000}"/>
    <cellStyle name="Salida 18 2 2" xfId="2496" xr:uid="{00000000-0005-0000-0000-0000305C0000}"/>
    <cellStyle name="Salida 18 2 2 2" xfId="5133" xr:uid="{00000000-0005-0000-0000-0000315C0000}"/>
    <cellStyle name="Salida 18 2 2 2 2" xfId="11497" xr:uid="{00000000-0005-0000-0000-0000325C0000}"/>
    <cellStyle name="Salida 18 2 2 2 2 2" xfId="26605" xr:uid="{00000000-0005-0000-0000-0000335C0000}"/>
    <cellStyle name="Salida 18 2 2 2 3" xfId="14079" xr:uid="{00000000-0005-0000-0000-0000345C0000}"/>
    <cellStyle name="Salida 18 2 2 2 3 2" xfId="29187" xr:uid="{00000000-0005-0000-0000-0000355C0000}"/>
    <cellStyle name="Salida 18 2 2 2 4" xfId="20241" xr:uid="{00000000-0005-0000-0000-0000365C0000}"/>
    <cellStyle name="Salida 18 2 2 3" xfId="8963" xr:uid="{00000000-0005-0000-0000-0000375C0000}"/>
    <cellStyle name="Salida 18 2 2 3 2" xfId="24071" xr:uid="{00000000-0005-0000-0000-0000385C0000}"/>
    <cellStyle name="Salida 18 2 3" xfId="2712" xr:uid="{00000000-0005-0000-0000-0000395C0000}"/>
    <cellStyle name="Salida 18 2 3 2" xfId="5349" xr:uid="{00000000-0005-0000-0000-00003A5C0000}"/>
    <cellStyle name="Salida 18 2 3 2 2" xfId="11698" xr:uid="{00000000-0005-0000-0000-00003B5C0000}"/>
    <cellStyle name="Salida 18 2 3 2 2 2" xfId="26806" xr:uid="{00000000-0005-0000-0000-00003C5C0000}"/>
    <cellStyle name="Salida 18 2 3 2 3" xfId="15390" xr:uid="{00000000-0005-0000-0000-00003D5C0000}"/>
    <cellStyle name="Salida 18 2 3 2 3 2" xfId="30498" xr:uid="{00000000-0005-0000-0000-00003E5C0000}"/>
    <cellStyle name="Salida 18 2 3 2 4" xfId="20457" xr:uid="{00000000-0005-0000-0000-00003F5C0000}"/>
    <cellStyle name="Salida 18 2 3 3" xfId="14035" xr:uid="{00000000-0005-0000-0000-0000405C0000}"/>
    <cellStyle name="Salida 18 2 3 3 2" xfId="29143" xr:uid="{00000000-0005-0000-0000-0000415C0000}"/>
    <cellStyle name="Salida 18 2 3 4" xfId="17820" xr:uid="{00000000-0005-0000-0000-0000425C0000}"/>
    <cellStyle name="Salida 18 2 4" xfId="3015" xr:uid="{00000000-0005-0000-0000-0000435C0000}"/>
    <cellStyle name="Salida 18 2 4 2" xfId="5652" xr:uid="{00000000-0005-0000-0000-0000445C0000}"/>
    <cellStyle name="Salida 18 2 4 2 2" xfId="11963" xr:uid="{00000000-0005-0000-0000-0000455C0000}"/>
    <cellStyle name="Salida 18 2 4 2 2 2" xfId="27071" xr:uid="{00000000-0005-0000-0000-0000465C0000}"/>
    <cellStyle name="Salida 18 2 4 2 3" xfId="16450" xr:uid="{00000000-0005-0000-0000-0000475C0000}"/>
    <cellStyle name="Salida 18 2 4 2 3 2" xfId="31558" xr:uid="{00000000-0005-0000-0000-0000485C0000}"/>
    <cellStyle name="Salida 18 2 4 2 4" xfId="20760" xr:uid="{00000000-0005-0000-0000-0000495C0000}"/>
    <cellStyle name="Salida 18 2 4 3" xfId="9397" xr:uid="{00000000-0005-0000-0000-00004A5C0000}"/>
    <cellStyle name="Salida 18 2 4 3 2" xfId="24505" xr:uid="{00000000-0005-0000-0000-00004B5C0000}"/>
    <cellStyle name="Salida 18 2 4 4" xfId="7091" xr:uid="{00000000-0005-0000-0000-00004C5C0000}"/>
    <cellStyle name="Salida 18 2 4 4 2" xfId="22199" xr:uid="{00000000-0005-0000-0000-00004D5C0000}"/>
    <cellStyle name="Salida 18 2 4 5" xfId="18123" xr:uid="{00000000-0005-0000-0000-00004E5C0000}"/>
    <cellStyle name="Salida 18 2 5" xfId="3341" xr:uid="{00000000-0005-0000-0000-00004F5C0000}"/>
    <cellStyle name="Salida 18 2 5 2" xfId="5978" xr:uid="{00000000-0005-0000-0000-0000505C0000}"/>
    <cellStyle name="Salida 18 2 5 2 2" xfId="12289" xr:uid="{00000000-0005-0000-0000-0000515C0000}"/>
    <cellStyle name="Salida 18 2 5 2 2 2" xfId="27397" xr:uid="{00000000-0005-0000-0000-0000525C0000}"/>
    <cellStyle name="Salida 18 2 5 2 3" xfId="11666" xr:uid="{00000000-0005-0000-0000-0000535C0000}"/>
    <cellStyle name="Salida 18 2 5 2 3 2" xfId="26774" xr:uid="{00000000-0005-0000-0000-0000545C0000}"/>
    <cellStyle name="Salida 18 2 5 2 4" xfId="21086" xr:uid="{00000000-0005-0000-0000-0000555C0000}"/>
    <cellStyle name="Salida 18 2 5 3" xfId="9723" xr:uid="{00000000-0005-0000-0000-0000565C0000}"/>
    <cellStyle name="Salida 18 2 5 3 2" xfId="24831" xr:uid="{00000000-0005-0000-0000-0000575C0000}"/>
    <cellStyle name="Salida 18 2 5 4" xfId="15077" xr:uid="{00000000-0005-0000-0000-0000585C0000}"/>
    <cellStyle name="Salida 18 2 5 4 2" xfId="30185" xr:uid="{00000000-0005-0000-0000-0000595C0000}"/>
    <cellStyle name="Salida 18 2 5 5" xfId="18449" xr:uid="{00000000-0005-0000-0000-00005A5C0000}"/>
    <cellStyle name="Salida 18 2 6" xfId="3647" xr:uid="{00000000-0005-0000-0000-00005B5C0000}"/>
    <cellStyle name="Salida 18 2 6 2" xfId="6284" xr:uid="{00000000-0005-0000-0000-00005C5C0000}"/>
    <cellStyle name="Salida 18 2 6 2 2" xfId="12595" xr:uid="{00000000-0005-0000-0000-00005D5C0000}"/>
    <cellStyle name="Salida 18 2 6 2 2 2" xfId="27703" xr:uid="{00000000-0005-0000-0000-00005E5C0000}"/>
    <cellStyle name="Salida 18 2 6 2 3" xfId="13966" xr:uid="{00000000-0005-0000-0000-00005F5C0000}"/>
    <cellStyle name="Salida 18 2 6 2 3 2" xfId="29074" xr:uid="{00000000-0005-0000-0000-0000605C0000}"/>
    <cellStyle name="Salida 18 2 6 2 4" xfId="21392" xr:uid="{00000000-0005-0000-0000-0000615C0000}"/>
    <cellStyle name="Salida 18 2 6 3" xfId="10029" xr:uid="{00000000-0005-0000-0000-0000625C0000}"/>
    <cellStyle name="Salida 18 2 6 3 2" xfId="25137" xr:uid="{00000000-0005-0000-0000-0000635C0000}"/>
    <cellStyle name="Salida 18 2 6 4" xfId="7828" xr:uid="{00000000-0005-0000-0000-0000645C0000}"/>
    <cellStyle name="Salida 18 2 6 4 2" xfId="22936" xr:uid="{00000000-0005-0000-0000-0000655C0000}"/>
    <cellStyle name="Salida 18 2 6 5" xfId="18755" xr:uid="{00000000-0005-0000-0000-0000665C0000}"/>
    <cellStyle name="Salida 18 2 7" xfId="4008" xr:uid="{00000000-0005-0000-0000-0000675C0000}"/>
    <cellStyle name="Salida 18 2 7 2" xfId="6645" xr:uid="{00000000-0005-0000-0000-0000685C0000}"/>
    <cellStyle name="Salida 18 2 7 2 2" xfId="12956" xr:uid="{00000000-0005-0000-0000-0000695C0000}"/>
    <cellStyle name="Salida 18 2 7 2 2 2" xfId="28064" xr:uid="{00000000-0005-0000-0000-00006A5C0000}"/>
    <cellStyle name="Salida 18 2 7 2 3" xfId="16646" xr:uid="{00000000-0005-0000-0000-00006B5C0000}"/>
    <cellStyle name="Salida 18 2 7 2 3 2" xfId="31754" xr:uid="{00000000-0005-0000-0000-00006C5C0000}"/>
    <cellStyle name="Salida 18 2 7 2 4" xfId="21753" xr:uid="{00000000-0005-0000-0000-00006D5C0000}"/>
    <cellStyle name="Salida 18 2 7 3" xfId="10390" xr:uid="{00000000-0005-0000-0000-00006E5C0000}"/>
    <cellStyle name="Salida 18 2 7 3 2" xfId="25498" xr:uid="{00000000-0005-0000-0000-00006F5C0000}"/>
    <cellStyle name="Salida 18 2 7 4" xfId="13450" xr:uid="{00000000-0005-0000-0000-0000705C0000}"/>
    <cellStyle name="Salida 18 2 7 4 2" xfId="28558" xr:uid="{00000000-0005-0000-0000-0000715C0000}"/>
    <cellStyle name="Salida 18 2 7 5" xfId="19116" xr:uid="{00000000-0005-0000-0000-0000725C0000}"/>
    <cellStyle name="Salida 18 2 8" xfId="4321" xr:uid="{00000000-0005-0000-0000-0000735C0000}"/>
    <cellStyle name="Salida 18 2 8 2" xfId="6958" xr:uid="{00000000-0005-0000-0000-0000745C0000}"/>
    <cellStyle name="Salida 18 2 8 2 2" xfId="13269" xr:uid="{00000000-0005-0000-0000-0000755C0000}"/>
    <cellStyle name="Salida 18 2 8 2 2 2" xfId="28377" xr:uid="{00000000-0005-0000-0000-0000765C0000}"/>
    <cellStyle name="Salida 18 2 8 2 3" xfId="16933" xr:uid="{00000000-0005-0000-0000-0000775C0000}"/>
    <cellStyle name="Salida 18 2 8 2 3 2" xfId="32041" xr:uid="{00000000-0005-0000-0000-0000785C0000}"/>
    <cellStyle name="Salida 18 2 8 2 4" xfId="22066" xr:uid="{00000000-0005-0000-0000-0000795C0000}"/>
    <cellStyle name="Salida 18 2 8 3" xfId="10703" xr:uid="{00000000-0005-0000-0000-00007A5C0000}"/>
    <cellStyle name="Salida 18 2 8 3 2" xfId="25811" xr:uid="{00000000-0005-0000-0000-00007B5C0000}"/>
    <cellStyle name="Salida 18 2 8 4" xfId="14201" xr:uid="{00000000-0005-0000-0000-00007C5C0000}"/>
    <cellStyle name="Salida 18 2 8 4 2" xfId="29309" xr:uid="{00000000-0005-0000-0000-00007D5C0000}"/>
    <cellStyle name="Salida 18 2 8 5" xfId="19429" xr:uid="{00000000-0005-0000-0000-00007E5C0000}"/>
    <cellStyle name="Salida 18 2 9" xfId="4573" xr:uid="{00000000-0005-0000-0000-00007F5C0000}"/>
    <cellStyle name="Salida 18 2 9 2" xfId="10955" xr:uid="{00000000-0005-0000-0000-0000805C0000}"/>
    <cellStyle name="Salida 18 2 9 2 2" xfId="26063" xr:uid="{00000000-0005-0000-0000-0000815C0000}"/>
    <cellStyle name="Salida 18 2 9 3" xfId="7998" xr:uid="{00000000-0005-0000-0000-0000825C0000}"/>
    <cellStyle name="Salida 18 2 9 3 2" xfId="23106" xr:uid="{00000000-0005-0000-0000-0000835C0000}"/>
    <cellStyle name="Salida 18 2 9 4" xfId="19681" xr:uid="{00000000-0005-0000-0000-0000845C0000}"/>
    <cellStyle name="Salida 18 3" xfId="1797" xr:uid="{00000000-0005-0000-0000-0000855C0000}"/>
    <cellStyle name="Salida 18 3 10" xfId="8298" xr:uid="{00000000-0005-0000-0000-0000865C0000}"/>
    <cellStyle name="Salida 18 3 10 2" xfId="23406" xr:uid="{00000000-0005-0000-0000-0000875C0000}"/>
    <cellStyle name="Salida 18 3 11" xfId="9139" xr:uid="{00000000-0005-0000-0000-0000885C0000}"/>
    <cellStyle name="Salida 18 3 11 2" xfId="24247" xr:uid="{00000000-0005-0000-0000-0000895C0000}"/>
    <cellStyle name="Salida 18 3 12" xfId="16168" xr:uid="{00000000-0005-0000-0000-00008A5C0000}"/>
    <cellStyle name="Salida 18 3 12 2" xfId="31276" xr:uid="{00000000-0005-0000-0000-00008B5C0000}"/>
    <cellStyle name="Salida 18 3 13" xfId="17022" xr:uid="{00000000-0005-0000-0000-00008C5C0000}"/>
    <cellStyle name="Salida 18 3 2" xfId="2357" xr:uid="{00000000-0005-0000-0000-00008D5C0000}"/>
    <cellStyle name="Salida 18 3 2 2" xfId="4994" xr:uid="{00000000-0005-0000-0000-00008E5C0000}"/>
    <cellStyle name="Salida 18 3 2 2 2" xfId="11358" xr:uid="{00000000-0005-0000-0000-00008F5C0000}"/>
    <cellStyle name="Salida 18 3 2 2 2 2" xfId="26466" xr:uid="{00000000-0005-0000-0000-0000905C0000}"/>
    <cellStyle name="Salida 18 3 2 2 3" xfId="15735" xr:uid="{00000000-0005-0000-0000-0000915C0000}"/>
    <cellStyle name="Salida 18 3 2 2 3 2" xfId="30843" xr:uid="{00000000-0005-0000-0000-0000925C0000}"/>
    <cellStyle name="Salida 18 3 2 2 4" xfId="20102" xr:uid="{00000000-0005-0000-0000-0000935C0000}"/>
    <cellStyle name="Salida 18 3 2 3" xfId="8824" xr:uid="{00000000-0005-0000-0000-0000945C0000}"/>
    <cellStyle name="Salida 18 3 2 3 2" xfId="23932" xr:uid="{00000000-0005-0000-0000-0000955C0000}"/>
    <cellStyle name="Salida 18 3 3" xfId="2262" xr:uid="{00000000-0005-0000-0000-0000965C0000}"/>
    <cellStyle name="Salida 18 3 3 2" xfId="4899" xr:uid="{00000000-0005-0000-0000-0000975C0000}"/>
    <cellStyle name="Salida 18 3 3 2 2" xfId="11263" xr:uid="{00000000-0005-0000-0000-0000985C0000}"/>
    <cellStyle name="Salida 18 3 3 2 2 2" xfId="26371" xr:uid="{00000000-0005-0000-0000-0000995C0000}"/>
    <cellStyle name="Salida 18 3 3 2 3" xfId="14877" xr:uid="{00000000-0005-0000-0000-00009A5C0000}"/>
    <cellStyle name="Salida 18 3 3 2 3 2" xfId="29985" xr:uid="{00000000-0005-0000-0000-00009B5C0000}"/>
    <cellStyle name="Salida 18 3 3 2 4" xfId="20007" xr:uid="{00000000-0005-0000-0000-00009C5C0000}"/>
    <cellStyle name="Salida 18 3 3 3" xfId="14077" xr:uid="{00000000-0005-0000-0000-00009D5C0000}"/>
    <cellStyle name="Salida 18 3 3 3 2" xfId="29185" xr:uid="{00000000-0005-0000-0000-00009E5C0000}"/>
    <cellStyle name="Salida 18 3 3 4" xfId="17487" xr:uid="{00000000-0005-0000-0000-00009F5C0000}"/>
    <cellStyle name="Salida 18 3 4" xfId="2334" xr:uid="{00000000-0005-0000-0000-0000A05C0000}"/>
    <cellStyle name="Salida 18 3 4 2" xfId="4971" xr:uid="{00000000-0005-0000-0000-0000A15C0000}"/>
    <cellStyle name="Salida 18 3 4 2 2" xfId="11335" xr:uid="{00000000-0005-0000-0000-0000A25C0000}"/>
    <cellStyle name="Salida 18 3 4 2 2 2" xfId="26443" xr:uid="{00000000-0005-0000-0000-0000A35C0000}"/>
    <cellStyle name="Salida 18 3 4 2 3" xfId="14151" xr:uid="{00000000-0005-0000-0000-0000A45C0000}"/>
    <cellStyle name="Salida 18 3 4 2 3 2" xfId="29259" xr:uid="{00000000-0005-0000-0000-0000A55C0000}"/>
    <cellStyle name="Salida 18 3 4 2 4" xfId="20079" xr:uid="{00000000-0005-0000-0000-0000A65C0000}"/>
    <cellStyle name="Salida 18 3 4 3" xfId="8801" xr:uid="{00000000-0005-0000-0000-0000A75C0000}"/>
    <cellStyle name="Salida 18 3 4 3 2" xfId="23909" xr:uid="{00000000-0005-0000-0000-0000A85C0000}"/>
    <cellStyle name="Salida 18 3 4 4" xfId="14358" xr:uid="{00000000-0005-0000-0000-0000A95C0000}"/>
    <cellStyle name="Salida 18 3 4 4 2" xfId="29466" xr:uid="{00000000-0005-0000-0000-0000AA5C0000}"/>
    <cellStyle name="Salida 18 3 4 5" xfId="17559" xr:uid="{00000000-0005-0000-0000-0000AB5C0000}"/>
    <cellStyle name="Salida 18 3 5" xfId="2276" xr:uid="{00000000-0005-0000-0000-0000AC5C0000}"/>
    <cellStyle name="Salida 18 3 5 2" xfId="4913" xr:uid="{00000000-0005-0000-0000-0000AD5C0000}"/>
    <cellStyle name="Salida 18 3 5 2 2" xfId="11277" xr:uid="{00000000-0005-0000-0000-0000AE5C0000}"/>
    <cellStyle name="Salida 18 3 5 2 2 2" xfId="26385" xr:uid="{00000000-0005-0000-0000-0000AF5C0000}"/>
    <cellStyle name="Salida 18 3 5 2 3" xfId="15408" xr:uid="{00000000-0005-0000-0000-0000B05C0000}"/>
    <cellStyle name="Salida 18 3 5 2 3 2" xfId="30516" xr:uid="{00000000-0005-0000-0000-0000B15C0000}"/>
    <cellStyle name="Salida 18 3 5 2 4" xfId="20021" xr:uid="{00000000-0005-0000-0000-0000B25C0000}"/>
    <cellStyle name="Salida 18 3 5 3" xfId="8743" xr:uid="{00000000-0005-0000-0000-0000B35C0000}"/>
    <cellStyle name="Salida 18 3 5 3 2" xfId="23851" xr:uid="{00000000-0005-0000-0000-0000B45C0000}"/>
    <cellStyle name="Salida 18 3 5 4" xfId="7666" xr:uid="{00000000-0005-0000-0000-0000B55C0000}"/>
    <cellStyle name="Salida 18 3 5 4 2" xfId="22774" xr:uid="{00000000-0005-0000-0000-0000B65C0000}"/>
    <cellStyle name="Salida 18 3 5 5" xfId="17501" xr:uid="{00000000-0005-0000-0000-0000B75C0000}"/>
    <cellStyle name="Salida 18 3 6" xfId="2300" xr:uid="{00000000-0005-0000-0000-0000B85C0000}"/>
    <cellStyle name="Salida 18 3 6 2" xfId="4937" xr:uid="{00000000-0005-0000-0000-0000B95C0000}"/>
    <cellStyle name="Salida 18 3 6 2 2" xfId="11301" xr:uid="{00000000-0005-0000-0000-0000BA5C0000}"/>
    <cellStyle name="Salida 18 3 6 2 2 2" xfId="26409" xr:uid="{00000000-0005-0000-0000-0000BB5C0000}"/>
    <cellStyle name="Salida 18 3 6 2 3" xfId="16286" xr:uid="{00000000-0005-0000-0000-0000BC5C0000}"/>
    <cellStyle name="Salida 18 3 6 2 3 2" xfId="31394" xr:uid="{00000000-0005-0000-0000-0000BD5C0000}"/>
    <cellStyle name="Salida 18 3 6 2 4" xfId="20045" xr:uid="{00000000-0005-0000-0000-0000BE5C0000}"/>
    <cellStyle name="Salida 18 3 6 3" xfId="8767" xr:uid="{00000000-0005-0000-0000-0000BF5C0000}"/>
    <cellStyle name="Salida 18 3 6 3 2" xfId="23875" xr:uid="{00000000-0005-0000-0000-0000C05C0000}"/>
    <cellStyle name="Salida 18 3 6 4" xfId="13359" xr:uid="{00000000-0005-0000-0000-0000C15C0000}"/>
    <cellStyle name="Salida 18 3 6 4 2" xfId="28467" xr:uid="{00000000-0005-0000-0000-0000C25C0000}"/>
    <cellStyle name="Salida 18 3 6 5" xfId="17525" xr:uid="{00000000-0005-0000-0000-0000C35C0000}"/>
    <cellStyle name="Salida 18 3 7" xfId="3869" xr:uid="{00000000-0005-0000-0000-0000C45C0000}"/>
    <cellStyle name="Salida 18 3 7 2" xfId="6506" xr:uid="{00000000-0005-0000-0000-0000C55C0000}"/>
    <cellStyle name="Salida 18 3 7 2 2" xfId="12817" xr:uid="{00000000-0005-0000-0000-0000C65C0000}"/>
    <cellStyle name="Salida 18 3 7 2 2 2" xfId="27925" xr:uid="{00000000-0005-0000-0000-0000C75C0000}"/>
    <cellStyle name="Salida 18 3 7 2 3" xfId="14543" xr:uid="{00000000-0005-0000-0000-0000C85C0000}"/>
    <cellStyle name="Salida 18 3 7 2 3 2" xfId="29651" xr:uid="{00000000-0005-0000-0000-0000C95C0000}"/>
    <cellStyle name="Salida 18 3 7 2 4" xfId="21614" xr:uid="{00000000-0005-0000-0000-0000CA5C0000}"/>
    <cellStyle name="Salida 18 3 7 3" xfId="10251" xr:uid="{00000000-0005-0000-0000-0000CB5C0000}"/>
    <cellStyle name="Salida 18 3 7 3 2" xfId="25359" xr:uid="{00000000-0005-0000-0000-0000CC5C0000}"/>
    <cellStyle name="Salida 18 3 7 4" xfId="13913" xr:uid="{00000000-0005-0000-0000-0000CD5C0000}"/>
    <cellStyle name="Salida 18 3 7 4 2" xfId="29021" xr:uid="{00000000-0005-0000-0000-0000CE5C0000}"/>
    <cellStyle name="Salida 18 3 7 5" xfId="18977" xr:uid="{00000000-0005-0000-0000-0000CF5C0000}"/>
    <cellStyle name="Salida 18 3 8" xfId="4251" xr:uid="{00000000-0005-0000-0000-0000D05C0000}"/>
    <cellStyle name="Salida 18 3 8 2" xfId="6888" xr:uid="{00000000-0005-0000-0000-0000D15C0000}"/>
    <cellStyle name="Salida 18 3 8 2 2" xfId="13199" xr:uid="{00000000-0005-0000-0000-0000D25C0000}"/>
    <cellStyle name="Salida 18 3 8 2 2 2" xfId="28307" xr:uid="{00000000-0005-0000-0000-0000D35C0000}"/>
    <cellStyle name="Salida 18 3 8 2 3" xfId="16863" xr:uid="{00000000-0005-0000-0000-0000D45C0000}"/>
    <cellStyle name="Salida 18 3 8 2 3 2" xfId="31971" xr:uid="{00000000-0005-0000-0000-0000D55C0000}"/>
    <cellStyle name="Salida 18 3 8 2 4" xfId="21996" xr:uid="{00000000-0005-0000-0000-0000D65C0000}"/>
    <cellStyle name="Salida 18 3 8 3" xfId="10633" xr:uid="{00000000-0005-0000-0000-0000D75C0000}"/>
    <cellStyle name="Salida 18 3 8 3 2" xfId="25741" xr:uid="{00000000-0005-0000-0000-0000D85C0000}"/>
    <cellStyle name="Salida 18 3 8 4" xfId="7516" xr:uid="{00000000-0005-0000-0000-0000D95C0000}"/>
    <cellStyle name="Salida 18 3 8 4 2" xfId="22624" xr:uid="{00000000-0005-0000-0000-0000DA5C0000}"/>
    <cellStyle name="Salida 18 3 8 5" xfId="19359" xr:uid="{00000000-0005-0000-0000-0000DB5C0000}"/>
    <cellStyle name="Salida 18 3 9" xfId="4434" xr:uid="{00000000-0005-0000-0000-0000DC5C0000}"/>
    <cellStyle name="Salida 18 3 9 2" xfId="10816" xr:uid="{00000000-0005-0000-0000-0000DD5C0000}"/>
    <cellStyle name="Salida 18 3 9 2 2" xfId="25924" xr:uid="{00000000-0005-0000-0000-0000DE5C0000}"/>
    <cellStyle name="Salida 18 3 9 3" xfId="7914" xr:uid="{00000000-0005-0000-0000-0000DF5C0000}"/>
    <cellStyle name="Salida 18 3 9 3 2" xfId="23022" xr:uid="{00000000-0005-0000-0000-0000E05C0000}"/>
    <cellStyle name="Salida 18 3 9 4" xfId="19542" xr:uid="{00000000-0005-0000-0000-0000E15C0000}"/>
    <cellStyle name="Salida 18 4" xfId="2127" xr:uid="{00000000-0005-0000-0000-0000E25C0000}"/>
    <cellStyle name="Salida 18 4 10" xfId="13791" xr:uid="{00000000-0005-0000-0000-0000E35C0000}"/>
    <cellStyle name="Salida 18 4 10 2" xfId="28899" xr:uid="{00000000-0005-0000-0000-0000E45C0000}"/>
    <cellStyle name="Salida 18 4 11" xfId="8038" xr:uid="{00000000-0005-0000-0000-0000E55C0000}"/>
    <cellStyle name="Salida 18 4 11 2" xfId="23146" xr:uid="{00000000-0005-0000-0000-0000E65C0000}"/>
    <cellStyle name="Salida 18 4 12" xfId="17352" xr:uid="{00000000-0005-0000-0000-0000E75C0000}"/>
    <cellStyle name="Salida 18 4 2" xfId="2617" xr:uid="{00000000-0005-0000-0000-0000E85C0000}"/>
    <cellStyle name="Salida 18 4 2 2" xfId="5254" xr:uid="{00000000-0005-0000-0000-0000E95C0000}"/>
    <cellStyle name="Salida 18 4 2 2 2" xfId="11618" xr:uid="{00000000-0005-0000-0000-0000EA5C0000}"/>
    <cellStyle name="Salida 18 4 2 2 2 2" xfId="26726" xr:uid="{00000000-0005-0000-0000-0000EB5C0000}"/>
    <cellStyle name="Salida 18 4 2 2 3" xfId="15696" xr:uid="{00000000-0005-0000-0000-0000EC5C0000}"/>
    <cellStyle name="Salida 18 4 2 2 3 2" xfId="30804" xr:uid="{00000000-0005-0000-0000-0000ED5C0000}"/>
    <cellStyle name="Salida 18 4 2 2 4" xfId="20362" xr:uid="{00000000-0005-0000-0000-0000EE5C0000}"/>
    <cellStyle name="Salida 18 4 2 3" xfId="9084" xr:uid="{00000000-0005-0000-0000-0000EF5C0000}"/>
    <cellStyle name="Salida 18 4 2 3 2" xfId="24192" xr:uid="{00000000-0005-0000-0000-0000F05C0000}"/>
    <cellStyle name="Salida 18 4 2 4" xfId="14864" xr:uid="{00000000-0005-0000-0000-0000F15C0000}"/>
    <cellStyle name="Salida 18 4 2 4 2" xfId="29972" xr:uid="{00000000-0005-0000-0000-0000F25C0000}"/>
    <cellStyle name="Salida 18 4 2 5" xfId="14577" xr:uid="{00000000-0005-0000-0000-0000F35C0000}"/>
    <cellStyle name="Salida 18 4 2 5 2" xfId="29685" xr:uid="{00000000-0005-0000-0000-0000F45C0000}"/>
    <cellStyle name="Salida 18 4 2 6" xfId="17725" xr:uid="{00000000-0005-0000-0000-0000F55C0000}"/>
    <cellStyle name="Salida 18 4 3" xfId="2882" xr:uid="{00000000-0005-0000-0000-0000F65C0000}"/>
    <cellStyle name="Salida 18 4 3 2" xfId="5519" xr:uid="{00000000-0005-0000-0000-0000F75C0000}"/>
    <cellStyle name="Salida 18 4 3 2 2" xfId="11830" xr:uid="{00000000-0005-0000-0000-0000F85C0000}"/>
    <cellStyle name="Salida 18 4 3 2 2 2" xfId="26938" xr:uid="{00000000-0005-0000-0000-0000F95C0000}"/>
    <cellStyle name="Salida 18 4 3 2 3" xfId="15018" xr:uid="{00000000-0005-0000-0000-0000FA5C0000}"/>
    <cellStyle name="Salida 18 4 3 2 3 2" xfId="30126" xr:uid="{00000000-0005-0000-0000-0000FB5C0000}"/>
    <cellStyle name="Salida 18 4 3 2 4" xfId="20627" xr:uid="{00000000-0005-0000-0000-0000FC5C0000}"/>
    <cellStyle name="Salida 18 4 3 3" xfId="8068" xr:uid="{00000000-0005-0000-0000-0000FD5C0000}"/>
    <cellStyle name="Salida 18 4 3 3 2" xfId="23176" xr:uid="{00000000-0005-0000-0000-0000FE5C0000}"/>
    <cellStyle name="Salida 18 4 3 4" xfId="17990" xr:uid="{00000000-0005-0000-0000-0000FF5C0000}"/>
    <cellStyle name="Salida 18 4 4" xfId="3185" xr:uid="{00000000-0005-0000-0000-0000005D0000}"/>
    <cellStyle name="Salida 18 4 4 2" xfId="5822" xr:uid="{00000000-0005-0000-0000-0000015D0000}"/>
    <cellStyle name="Salida 18 4 4 2 2" xfId="12133" xr:uid="{00000000-0005-0000-0000-0000025D0000}"/>
    <cellStyle name="Salida 18 4 4 2 2 2" xfId="27241" xr:uid="{00000000-0005-0000-0000-0000035D0000}"/>
    <cellStyle name="Salida 18 4 4 2 3" xfId="14945" xr:uid="{00000000-0005-0000-0000-0000045D0000}"/>
    <cellStyle name="Salida 18 4 4 2 3 2" xfId="30053" xr:uid="{00000000-0005-0000-0000-0000055D0000}"/>
    <cellStyle name="Salida 18 4 4 2 4" xfId="20930" xr:uid="{00000000-0005-0000-0000-0000065D0000}"/>
    <cellStyle name="Salida 18 4 4 3" xfId="9567" xr:uid="{00000000-0005-0000-0000-0000075D0000}"/>
    <cellStyle name="Salida 18 4 4 3 2" xfId="24675" xr:uid="{00000000-0005-0000-0000-0000085D0000}"/>
    <cellStyle name="Salida 18 4 4 4" xfId="14306" xr:uid="{00000000-0005-0000-0000-0000095D0000}"/>
    <cellStyle name="Salida 18 4 4 4 2" xfId="29414" xr:uid="{00000000-0005-0000-0000-00000A5D0000}"/>
    <cellStyle name="Salida 18 4 4 5" xfId="18293" xr:uid="{00000000-0005-0000-0000-00000B5D0000}"/>
    <cellStyle name="Salida 18 4 5" xfId="3511" xr:uid="{00000000-0005-0000-0000-00000C5D0000}"/>
    <cellStyle name="Salida 18 4 5 2" xfId="6148" xr:uid="{00000000-0005-0000-0000-00000D5D0000}"/>
    <cellStyle name="Salida 18 4 5 2 2" xfId="12459" xr:uid="{00000000-0005-0000-0000-00000E5D0000}"/>
    <cellStyle name="Salida 18 4 5 2 2 2" xfId="27567" xr:uid="{00000000-0005-0000-0000-00000F5D0000}"/>
    <cellStyle name="Salida 18 4 5 2 3" xfId="13883" xr:uid="{00000000-0005-0000-0000-0000105D0000}"/>
    <cellStyle name="Salida 18 4 5 2 3 2" xfId="28991" xr:uid="{00000000-0005-0000-0000-0000115D0000}"/>
    <cellStyle name="Salida 18 4 5 2 4" xfId="21256" xr:uid="{00000000-0005-0000-0000-0000125D0000}"/>
    <cellStyle name="Salida 18 4 5 3" xfId="9893" xr:uid="{00000000-0005-0000-0000-0000135D0000}"/>
    <cellStyle name="Salida 18 4 5 3 2" xfId="25001" xr:uid="{00000000-0005-0000-0000-0000145D0000}"/>
    <cellStyle name="Salida 18 4 5 4" xfId="11798" xr:uid="{00000000-0005-0000-0000-0000155D0000}"/>
    <cellStyle name="Salida 18 4 5 4 2" xfId="26906" xr:uid="{00000000-0005-0000-0000-0000165D0000}"/>
    <cellStyle name="Salida 18 4 5 5" xfId="18619" xr:uid="{00000000-0005-0000-0000-0000175D0000}"/>
    <cellStyle name="Salida 18 4 6" xfId="3817" xr:uid="{00000000-0005-0000-0000-0000185D0000}"/>
    <cellStyle name="Salida 18 4 6 2" xfId="6454" xr:uid="{00000000-0005-0000-0000-0000195D0000}"/>
    <cellStyle name="Salida 18 4 6 2 2" xfId="12765" xr:uid="{00000000-0005-0000-0000-00001A5D0000}"/>
    <cellStyle name="Salida 18 4 6 2 2 2" xfId="27873" xr:uid="{00000000-0005-0000-0000-00001B5D0000}"/>
    <cellStyle name="Salida 18 4 6 2 3" xfId="15098" xr:uid="{00000000-0005-0000-0000-00001C5D0000}"/>
    <cellStyle name="Salida 18 4 6 2 3 2" xfId="30206" xr:uid="{00000000-0005-0000-0000-00001D5D0000}"/>
    <cellStyle name="Salida 18 4 6 2 4" xfId="21562" xr:uid="{00000000-0005-0000-0000-00001E5D0000}"/>
    <cellStyle name="Salida 18 4 6 3" xfId="10199" xr:uid="{00000000-0005-0000-0000-00001F5D0000}"/>
    <cellStyle name="Salida 18 4 6 3 2" xfId="25307" xr:uid="{00000000-0005-0000-0000-0000205D0000}"/>
    <cellStyle name="Salida 18 4 6 4" xfId="16158" xr:uid="{00000000-0005-0000-0000-0000215D0000}"/>
    <cellStyle name="Salida 18 4 6 4 2" xfId="31266" xr:uid="{00000000-0005-0000-0000-0000225D0000}"/>
    <cellStyle name="Salida 18 4 6 5" xfId="18925" xr:uid="{00000000-0005-0000-0000-0000235D0000}"/>
    <cellStyle name="Salida 18 4 7" xfId="4199" xr:uid="{00000000-0005-0000-0000-0000245D0000}"/>
    <cellStyle name="Salida 18 4 7 2" xfId="6836" xr:uid="{00000000-0005-0000-0000-0000255D0000}"/>
    <cellStyle name="Salida 18 4 7 2 2" xfId="13147" xr:uid="{00000000-0005-0000-0000-0000265D0000}"/>
    <cellStyle name="Salida 18 4 7 2 2 2" xfId="28255" xr:uid="{00000000-0005-0000-0000-0000275D0000}"/>
    <cellStyle name="Salida 18 4 7 2 3" xfId="16816" xr:uid="{00000000-0005-0000-0000-0000285D0000}"/>
    <cellStyle name="Salida 18 4 7 2 3 2" xfId="31924" xr:uid="{00000000-0005-0000-0000-0000295D0000}"/>
    <cellStyle name="Salida 18 4 7 2 4" xfId="21944" xr:uid="{00000000-0005-0000-0000-00002A5D0000}"/>
    <cellStyle name="Salida 18 4 7 3" xfId="10581" xr:uid="{00000000-0005-0000-0000-00002B5D0000}"/>
    <cellStyle name="Salida 18 4 7 3 2" xfId="25689" xr:uid="{00000000-0005-0000-0000-00002C5D0000}"/>
    <cellStyle name="Salida 18 4 7 4" xfId="7691" xr:uid="{00000000-0005-0000-0000-00002D5D0000}"/>
    <cellStyle name="Salida 18 4 7 4 2" xfId="22799" xr:uid="{00000000-0005-0000-0000-00002E5D0000}"/>
    <cellStyle name="Salida 18 4 7 5" xfId="19307" xr:uid="{00000000-0005-0000-0000-00002F5D0000}"/>
    <cellStyle name="Salida 18 4 8" xfId="4764" xr:uid="{00000000-0005-0000-0000-0000305D0000}"/>
    <cellStyle name="Salida 18 4 8 2" xfId="11146" xr:uid="{00000000-0005-0000-0000-0000315D0000}"/>
    <cellStyle name="Salida 18 4 8 2 2" xfId="26254" xr:uid="{00000000-0005-0000-0000-0000325D0000}"/>
    <cellStyle name="Salida 18 4 8 3" xfId="15845" xr:uid="{00000000-0005-0000-0000-0000335D0000}"/>
    <cellStyle name="Salida 18 4 8 3 2" xfId="30953" xr:uid="{00000000-0005-0000-0000-0000345D0000}"/>
    <cellStyle name="Salida 18 4 8 4" xfId="19872" xr:uid="{00000000-0005-0000-0000-0000355D0000}"/>
    <cellStyle name="Salida 18 4 9" xfId="8625" xr:uid="{00000000-0005-0000-0000-0000365D0000}"/>
    <cellStyle name="Salida 18 4 9 2" xfId="23733" xr:uid="{00000000-0005-0000-0000-0000375D0000}"/>
    <cellStyle name="Salida 18 5" xfId="1997" xr:uid="{00000000-0005-0000-0000-0000385D0000}"/>
    <cellStyle name="Salida 18 5 10" xfId="15403" xr:uid="{00000000-0005-0000-0000-0000395D0000}"/>
    <cellStyle name="Salida 18 5 10 2" xfId="30511" xr:uid="{00000000-0005-0000-0000-00003A5D0000}"/>
    <cellStyle name="Salida 18 5 11" xfId="17222" xr:uid="{00000000-0005-0000-0000-00003B5D0000}"/>
    <cellStyle name="Salida 18 5 2" xfId="2759" xr:uid="{00000000-0005-0000-0000-00003C5D0000}"/>
    <cellStyle name="Salida 18 5 2 2" xfId="5396" xr:uid="{00000000-0005-0000-0000-00003D5D0000}"/>
    <cellStyle name="Salida 18 5 2 2 2" xfId="11745" xr:uid="{00000000-0005-0000-0000-00003E5D0000}"/>
    <cellStyle name="Salida 18 5 2 2 2 2" xfId="26853" xr:uid="{00000000-0005-0000-0000-00003F5D0000}"/>
    <cellStyle name="Salida 18 5 2 2 3" xfId="8031" xr:uid="{00000000-0005-0000-0000-0000405D0000}"/>
    <cellStyle name="Salida 18 5 2 2 3 2" xfId="23139" xr:uid="{00000000-0005-0000-0000-0000415D0000}"/>
    <cellStyle name="Salida 18 5 2 2 4" xfId="20504" xr:uid="{00000000-0005-0000-0000-0000425D0000}"/>
    <cellStyle name="Salida 18 5 2 3" xfId="15715" xr:uid="{00000000-0005-0000-0000-0000435D0000}"/>
    <cellStyle name="Salida 18 5 2 3 2" xfId="30823" xr:uid="{00000000-0005-0000-0000-0000445D0000}"/>
    <cellStyle name="Salida 18 5 2 4" xfId="17867" xr:uid="{00000000-0005-0000-0000-0000455D0000}"/>
    <cellStyle name="Salida 18 5 3" xfId="3062" xr:uid="{00000000-0005-0000-0000-0000465D0000}"/>
    <cellStyle name="Salida 18 5 3 2" xfId="5699" xr:uid="{00000000-0005-0000-0000-0000475D0000}"/>
    <cellStyle name="Salida 18 5 3 2 2" xfId="12010" xr:uid="{00000000-0005-0000-0000-0000485D0000}"/>
    <cellStyle name="Salida 18 5 3 2 2 2" xfId="27118" xr:uid="{00000000-0005-0000-0000-0000495D0000}"/>
    <cellStyle name="Salida 18 5 3 2 3" xfId="13902" xr:uid="{00000000-0005-0000-0000-00004A5D0000}"/>
    <cellStyle name="Salida 18 5 3 2 3 2" xfId="29010" xr:uid="{00000000-0005-0000-0000-00004B5D0000}"/>
    <cellStyle name="Salida 18 5 3 2 4" xfId="20807" xr:uid="{00000000-0005-0000-0000-00004C5D0000}"/>
    <cellStyle name="Salida 18 5 3 3" xfId="9444" xr:uid="{00000000-0005-0000-0000-00004D5D0000}"/>
    <cellStyle name="Salida 18 5 3 3 2" xfId="24552" xr:uid="{00000000-0005-0000-0000-00004E5D0000}"/>
    <cellStyle name="Salida 18 5 3 4" xfId="7188" xr:uid="{00000000-0005-0000-0000-00004F5D0000}"/>
    <cellStyle name="Salida 18 5 3 4 2" xfId="22296" xr:uid="{00000000-0005-0000-0000-0000505D0000}"/>
    <cellStyle name="Salida 18 5 3 5" xfId="18170" xr:uid="{00000000-0005-0000-0000-0000515D0000}"/>
    <cellStyle name="Salida 18 5 4" xfId="3388" xr:uid="{00000000-0005-0000-0000-0000525D0000}"/>
    <cellStyle name="Salida 18 5 4 2" xfId="6025" xr:uid="{00000000-0005-0000-0000-0000535D0000}"/>
    <cellStyle name="Salida 18 5 4 2 2" xfId="12336" xr:uid="{00000000-0005-0000-0000-0000545D0000}"/>
    <cellStyle name="Salida 18 5 4 2 2 2" xfId="27444" xr:uid="{00000000-0005-0000-0000-0000555D0000}"/>
    <cellStyle name="Salida 18 5 4 2 3" xfId="7656" xr:uid="{00000000-0005-0000-0000-0000565D0000}"/>
    <cellStyle name="Salida 18 5 4 2 3 2" xfId="22764" xr:uid="{00000000-0005-0000-0000-0000575D0000}"/>
    <cellStyle name="Salida 18 5 4 2 4" xfId="21133" xr:uid="{00000000-0005-0000-0000-0000585D0000}"/>
    <cellStyle name="Salida 18 5 4 3" xfId="9770" xr:uid="{00000000-0005-0000-0000-0000595D0000}"/>
    <cellStyle name="Salida 18 5 4 3 2" xfId="24878" xr:uid="{00000000-0005-0000-0000-00005A5D0000}"/>
    <cellStyle name="Salida 18 5 4 4" xfId="14111" xr:uid="{00000000-0005-0000-0000-00005B5D0000}"/>
    <cellStyle name="Salida 18 5 4 4 2" xfId="29219" xr:uid="{00000000-0005-0000-0000-00005C5D0000}"/>
    <cellStyle name="Salida 18 5 4 5" xfId="18496" xr:uid="{00000000-0005-0000-0000-00005D5D0000}"/>
    <cellStyle name="Salida 18 5 5" xfId="3694" xr:uid="{00000000-0005-0000-0000-00005E5D0000}"/>
    <cellStyle name="Salida 18 5 5 2" xfId="6331" xr:uid="{00000000-0005-0000-0000-00005F5D0000}"/>
    <cellStyle name="Salida 18 5 5 2 2" xfId="12642" xr:uid="{00000000-0005-0000-0000-0000605D0000}"/>
    <cellStyle name="Salida 18 5 5 2 2 2" xfId="27750" xr:uid="{00000000-0005-0000-0000-0000615D0000}"/>
    <cellStyle name="Salida 18 5 5 2 3" xfId="7480" xr:uid="{00000000-0005-0000-0000-0000625D0000}"/>
    <cellStyle name="Salida 18 5 5 2 3 2" xfId="22588" xr:uid="{00000000-0005-0000-0000-0000635D0000}"/>
    <cellStyle name="Salida 18 5 5 2 4" xfId="21439" xr:uid="{00000000-0005-0000-0000-0000645D0000}"/>
    <cellStyle name="Salida 18 5 5 3" xfId="10076" xr:uid="{00000000-0005-0000-0000-0000655D0000}"/>
    <cellStyle name="Salida 18 5 5 3 2" xfId="25184" xr:uid="{00000000-0005-0000-0000-0000665D0000}"/>
    <cellStyle name="Salida 18 5 5 4" xfId="13528" xr:uid="{00000000-0005-0000-0000-0000675D0000}"/>
    <cellStyle name="Salida 18 5 5 4 2" xfId="28636" xr:uid="{00000000-0005-0000-0000-0000685D0000}"/>
    <cellStyle name="Salida 18 5 5 5" xfId="18802" xr:uid="{00000000-0005-0000-0000-0000695D0000}"/>
    <cellStyle name="Salida 18 5 6" xfId="4069" xr:uid="{00000000-0005-0000-0000-00006A5D0000}"/>
    <cellStyle name="Salida 18 5 6 2" xfId="6706" xr:uid="{00000000-0005-0000-0000-00006B5D0000}"/>
    <cellStyle name="Salida 18 5 6 2 2" xfId="13017" xr:uid="{00000000-0005-0000-0000-00006C5D0000}"/>
    <cellStyle name="Salida 18 5 6 2 2 2" xfId="28125" xr:uid="{00000000-0005-0000-0000-00006D5D0000}"/>
    <cellStyle name="Salida 18 5 6 2 3" xfId="16693" xr:uid="{00000000-0005-0000-0000-00006E5D0000}"/>
    <cellStyle name="Salida 18 5 6 2 3 2" xfId="31801" xr:uid="{00000000-0005-0000-0000-00006F5D0000}"/>
    <cellStyle name="Salida 18 5 6 2 4" xfId="21814" xr:uid="{00000000-0005-0000-0000-0000705D0000}"/>
    <cellStyle name="Salida 18 5 6 3" xfId="10451" xr:uid="{00000000-0005-0000-0000-0000715D0000}"/>
    <cellStyle name="Salida 18 5 6 3 2" xfId="25559" xr:uid="{00000000-0005-0000-0000-0000725D0000}"/>
    <cellStyle name="Salida 18 5 6 4" xfId="13840" xr:uid="{00000000-0005-0000-0000-0000735D0000}"/>
    <cellStyle name="Salida 18 5 6 4 2" xfId="28948" xr:uid="{00000000-0005-0000-0000-0000745D0000}"/>
    <cellStyle name="Salida 18 5 6 5" xfId="19177" xr:uid="{00000000-0005-0000-0000-0000755D0000}"/>
    <cellStyle name="Salida 18 5 7" xfId="4634" xr:uid="{00000000-0005-0000-0000-0000765D0000}"/>
    <cellStyle name="Salida 18 5 7 2" xfId="11016" xr:uid="{00000000-0005-0000-0000-0000775D0000}"/>
    <cellStyle name="Salida 18 5 7 2 2" xfId="26124" xr:uid="{00000000-0005-0000-0000-0000785D0000}"/>
    <cellStyle name="Salida 18 5 7 3" xfId="13882" xr:uid="{00000000-0005-0000-0000-0000795D0000}"/>
    <cellStyle name="Salida 18 5 7 3 2" xfId="28990" xr:uid="{00000000-0005-0000-0000-00007A5D0000}"/>
    <cellStyle name="Salida 18 5 7 4" xfId="19742" xr:uid="{00000000-0005-0000-0000-00007B5D0000}"/>
    <cellStyle name="Salida 18 5 8" xfId="8495" xr:uid="{00000000-0005-0000-0000-00007C5D0000}"/>
    <cellStyle name="Salida 18 5 8 2" xfId="23603" xr:uid="{00000000-0005-0000-0000-00007D5D0000}"/>
    <cellStyle name="Salida 18 5 9" xfId="15301" xr:uid="{00000000-0005-0000-0000-00007E5D0000}"/>
    <cellStyle name="Salida 18 5 9 2" xfId="30409" xr:uid="{00000000-0005-0000-0000-00007F5D0000}"/>
    <cellStyle name="Salida 2" xfId="1511" xr:uid="{00000000-0005-0000-0000-0000805D0000}"/>
    <cellStyle name="Salida 2 2" xfId="1937" xr:uid="{00000000-0005-0000-0000-0000815D0000}"/>
    <cellStyle name="Salida 2 2 10" xfId="8438" xr:uid="{00000000-0005-0000-0000-0000825D0000}"/>
    <cellStyle name="Salida 2 2 10 2" xfId="23546" xr:uid="{00000000-0005-0000-0000-0000835D0000}"/>
    <cellStyle name="Salida 2 2 11" xfId="7562" xr:uid="{00000000-0005-0000-0000-0000845D0000}"/>
    <cellStyle name="Salida 2 2 11 2" xfId="22670" xr:uid="{00000000-0005-0000-0000-0000855D0000}"/>
    <cellStyle name="Salida 2 2 12" xfId="14354" xr:uid="{00000000-0005-0000-0000-0000865D0000}"/>
    <cellStyle name="Salida 2 2 12 2" xfId="29462" xr:uid="{00000000-0005-0000-0000-0000875D0000}"/>
    <cellStyle name="Salida 2 2 13" xfId="17162" xr:uid="{00000000-0005-0000-0000-0000885D0000}"/>
    <cellStyle name="Salida 2 2 2" xfId="2497" xr:uid="{00000000-0005-0000-0000-0000895D0000}"/>
    <cellStyle name="Salida 2 2 2 2" xfId="5134" xr:uid="{00000000-0005-0000-0000-00008A5D0000}"/>
    <cellStyle name="Salida 2 2 2 2 2" xfId="11498" xr:uid="{00000000-0005-0000-0000-00008B5D0000}"/>
    <cellStyle name="Salida 2 2 2 2 2 2" xfId="26606" xr:uid="{00000000-0005-0000-0000-00008C5D0000}"/>
    <cellStyle name="Salida 2 2 2 2 3" xfId="13620" xr:uid="{00000000-0005-0000-0000-00008D5D0000}"/>
    <cellStyle name="Salida 2 2 2 2 3 2" xfId="28728" xr:uid="{00000000-0005-0000-0000-00008E5D0000}"/>
    <cellStyle name="Salida 2 2 2 2 4" xfId="20242" xr:uid="{00000000-0005-0000-0000-00008F5D0000}"/>
    <cellStyle name="Salida 2 2 2 3" xfId="8964" xr:uid="{00000000-0005-0000-0000-0000905D0000}"/>
    <cellStyle name="Salida 2 2 2 3 2" xfId="24072" xr:uid="{00000000-0005-0000-0000-0000915D0000}"/>
    <cellStyle name="Salida 2 2 3" xfId="2713" xr:uid="{00000000-0005-0000-0000-0000925D0000}"/>
    <cellStyle name="Salida 2 2 3 2" xfId="5350" xr:uid="{00000000-0005-0000-0000-0000935D0000}"/>
    <cellStyle name="Salida 2 2 3 2 2" xfId="11699" xr:uid="{00000000-0005-0000-0000-0000945D0000}"/>
    <cellStyle name="Salida 2 2 3 2 2 2" xfId="26807" xr:uid="{00000000-0005-0000-0000-0000955D0000}"/>
    <cellStyle name="Salida 2 2 3 2 3" xfId="13370" xr:uid="{00000000-0005-0000-0000-0000965D0000}"/>
    <cellStyle name="Salida 2 2 3 2 3 2" xfId="28478" xr:uid="{00000000-0005-0000-0000-0000975D0000}"/>
    <cellStyle name="Salida 2 2 3 2 4" xfId="20458" xr:uid="{00000000-0005-0000-0000-0000985D0000}"/>
    <cellStyle name="Salida 2 2 3 3" xfId="7886" xr:uid="{00000000-0005-0000-0000-0000995D0000}"/>
    <cellStyle name="Salida 2 2 3 3 2" xfId="22994" xr:uid="{00000000-0005-0000-0000-00009A5D0000}"/>
    <cellStyle name="Salida 2 2 3 4" xfId="17821" xr:uid="{00000000-0005-0000-0000-00009B5D0000}"/>
    <cellStyle name="Salida 2 2 4" xfId="3016" xr:uid="{00000000-0005-0000-0000-00009C5D0000}"/>
    <cellStyle name="Salida 2 2 4 2" xfId="5653" xr:uid="{00000000-0005-0000-0000-00009D5D0000}"/>
    <cellStyle name="Salida 2 2 4 2 2" xfId="11964" xr:uid="{00000000-0005-0000-0000-00009E5D0000}"/>
    <cellStyle name="Salida 2 2 4 2 2 2" xfId="27072" xr:uid="{00000000-0005-0000-0000-00009F5D0000}"/>
    <cellStyle name="Salida 2 2 4 2 3" xfId="9180" xr:uid="{00000000-0005-0000-0000-0000A05D0000}"/>
    <cellStyle name="Salida 2 2 4 2 3 2" xfId="24288" xr:uid="{00000000-0005-0000-0000-0000A15D0000}"/>
    <cellStyle name="Salida 2 2 4 2 4" xfId="20761" xr:uid="{00000000-0005-0000-0000-0000A25D0000}"/>
    <cellStyle name="Salida 2 2 4 3" xfId="9398" xr:uid="{00000000-0005-0000-0000-0000A35D0000}"/>
    <cellStyle name="Salida 2 2 4 3 2" xfId="24506" xr:uid="{00000000-0005-0000-0000-0000A45D0000}"/>
    <cellStyle name="Salida 2 2 4 4" xfId="7969" xr:uid="{00000000-0005-0000-0000-0000A55D0000}"/>
    <cellStyle name="Salida 2 2 4 4 2" xfId="23077" xr:uid="{00000000-0005-0000-0000-0000A65D0000}"/>
    <cellStyle name="Salida 2 2 4 5" xfId="18124" xr:uid="{00000000-0005-0000-0000-0000A75D0000}"/>
    <cellStyle name="Salida 2 2 5" xfId="3342" xr:uid="{00000000-0005-0000-0000-0000A85D0000}"/>
    <cellStyle name="Salida 2 2 5 2" xfId="5979" xr:uid="{00000000-0005-0000-0000-0000A95D0000}"/>
    <cellStyle name="Salida 2 2 5 2 2" xfId="12290" xr:uid="{00000000-0005-0000-0000-0000AA5D0000}"/>
    <cellStyle name="Salida 2 2 5 2 2 2" xfId="27398" xr:uid="{00000000-0005-0000-0000-0000AB5D0000}"/>
    <cellStyle name="Salida 2 2 5 2 3" xfId="14168" xr:uid="{00000000-0005-0000-0000-0000AC5D0000}"/>
    <cellStyle name="Salida 2 2 5 2 3 2" xfId="29276" xr:uid="{00000000-0005-0000-0000-0000AD5D0000}"/>
    <cellStyle name="Salida 2 2 5 2 4" xfId="21087" xr:uid="{00000000-0005-0000-0000-0000AE5D0000}"/>
    <cellStyle name="Salida 2 2 5 3" xfId="9724" xr:uid="{00000000-0005-0000-0000-0000AF5D0000}"/>
    <cellStyle name="Salida 2 2 5 3 2" xfId="24832" xr:uid="{00000000-0005-0000-0000-0000B05D0000}"/>
    <cellStyle name="Salida 2 2 5 4" xfId="16439" xr:uid="{00000000-0005-0000-0000-0000B15D0000}"/>
    <cellStyle name="Salida 2 2 5 4 2" xfId="31547" xr:uid="{00000000-0005-0000-0000-0000B25D0000}"/>
    <cellStyle name="Salida 2 2 5 5" xfId="18450" xr:uid="{00000000-0005-0000-0000-0000B35D0000}"/>
    <cellStyle name="Salida 2 2 6" xfId="3648" xr:uid="{00000000-0005-0000-0000-0000B45D0000}"/>
    <cellStyle name="Salida 2 2 6 2" xfId="6285" xr:uid="{00000000-0005-0000-0000-0000B55D0000}"/>
    <cellStyle name="Salida 2 2 6 2 2" xfId="12596" xr:uid="{00000000-0005-0000-0000-0000B65D0000}"/>
    <cellStyle name="Salida 2 2 6 2 2 2" xfId="27704" xr:uid="{00000000-0005-0000-0000-0000B75D0000}"/>
    <cellStyle name="Salida 2 2 6 2 3" xfId="14464" xr:uid="{00000000-0005-0000-0000-0000B85D0000}"/>
    <cellStyle name="Salida 2 2 6 2 3 2" xfId="29572" xr:uid="{00000000-0005-0000-0000-0000B95D0000}"/>
    <cellStyle name="Salida 2 2 6 2 4" xfId="21393" xr:uid="{00000000-0005-0000-0000-0000BA5D0000}"/>
    <cellStyle name="Salida 2 2 6 3" xfId="10030" xr:uid="{00000000-0005-0000-0000-0000BB5D0000}"/>
    <cellStyle name="Salida 2 2 6 3 2" xfId="25138" xr:uid="{00000000-0005-0000-0000-0000BC5D0000}"/>
    <cellStyle name="Salida 2 2 6 4" xfId="15894" xr:uid="{00000000-0005-0000-0000-0000BD5D0000}"/>
    <cellStyle name="Salida 2 2 6 4 2" xfId="31002" xr:uid="{00000000-0005-0000-0000-0000BE5D0000}"/>
    <cellStyle name="Salida 2 2 6 5" xfId="18756" xr:uid="{00000000-0005-0000-0000-0000BF5D0000}"/>
    <cellStyle name="Salida 2 2 7" xfId="4009" xr:uid="{00000000-0005-0000-0000-0000C05D0000}"/>
    <cellStyle name="Salida 2 2 7 2" xfId="6646" xr:uid="{00000000-0005-0000-0000-0000C15D0000}"/>
    <cellStyle name="Salida 2 2 7 2 2" xfId="12957" xr:uid="{00000000-0005-0000-0000-0000C25D0000}"/>
    <cellStyle name="Salida 2 2 7 2 2 2" xfId="28065" xr:uid="{00000000-0005-0000-0000-0000C35D0000}"/>
    <cellStyle name="Salida 2 2 7 2 3" xfId="16647" xr:uid="{00000000-0005-0000-0000-0000C45D0000}"/>
    <cellStyle name="Salida 2 2 7 2 3 2" xfId="31755" xr:uid="{00000000-0005-0000-0000-0000C55D0000}"/>
    <cellStyle name="Salida 2 2 7 2 4" xfId="21754" xr:uid="{00000000-0005-0000-0000-0000C65D0000}"/>
    <cellStyle name="Salida 2 2 7 3" xfId="10391" xr:uid="{00000000-0005-0000-0000-0000C75D0000}"/>
    <cellStyle name="Salida 2 2 7 3 2" xfId="25499" xr:uid="{00000000-0005-0000-0000-0000C85D0000}"/>
    <cellStyle name="Salida 2 2 7 4" xfId="7808" xr:uid="{00000000-0005-0000-0000-0000C95D0000}"/>
    <cellStyle name="Salida 2 2 7 4 2" xfId="22916" xr:uid="{00000000-0005-0000-0000-0000CA5D0000}"/>
    <cellStyle name="Salida 2 2 7 5" xfId="19117" xr:uid="{00000000-0005-0000-0000-0000CB5D0000}"/>
    <cellStyle name="Salida 2 2 8" xfId="4322" xr:uid="{00000000-0005-0000-0000-0000CC5D0000}"/>
    <cellStyle name="Salida 2 2 8 2" xfId="6959" xr:uid="{00000000-0005-0000-0000-0000CD5D0000}"/>
    <cellStyle name="Salida 2 2 8 2 2" xfId="13270" xr:uid="{00000000-0005-0000-0000-0000CE5D0000}"/>
    <cellStyle name="Salida 2 2 8 2 2 2" xfId="28378" xr:uid="{00000000-0005-0000-0000-0000CF5D0000}"/>
    <cellStyle name="Salida 2 2 8 2 3" xfId="16934" xr:uid="{00000000-0005-0000-0000-0000D05D0000}"/>
    <cellStyle name="Salida 2 2 8 2 3 2" xfId="32042" xr:uid="{00000000-0005-0000-0000-0000D15D0000}"/>
    <cellStyle name="Salida 2 2 8 2 4" xfId="22067" xr:uid="{00000000-0005-0000-0000-0000D25D0000}"/>
    <cellStyle name="Salida 2 2 8 3" xfId="10704" xr:uid="{00000000-0005-0000-0000-0000D35D0000}"/>
    <cellStyle name="Salida 2 2 8 3 2" xfId="25812" xr:uid="{00000000-0005-0000-0000-0000D45D0000}"/>
    <cellStyle name="Salida 2 2 8 4" xfId="9172" xr:uid="{00000000-0005-0000-0000-0000D55D0000}"/>
    <cellStyle name="Salida 2 2 8 4 2" xfId="24280" xr:uid="{00000000-0005-0000-0000-0000D65D0000}"/>
    <cellStyle name="Salida 2 2 8 5" xfId="19430" xr:uid="{00000000-0005-0000-0000-0000D75D0000}"/>
    <cellStyle name="Salida 2 2 9" xfId="4574" xr:uid="{00000000-0005-0000-0000-0000D85D0000}"/>
    <cellStyle name="Salida 2 2 9 2" xfId="10956" xr:uid="{00000000-0005-0000-0000-0000D95D0000}"/>
    <cellStyle name="Salida 2 2 9 2 2" xfId="26064" xr:uid="{00000000-0005-0000-0000-0000DA5D0000}"/>
    <cellStyle name="Salida 2 2 9 3" xfId="15347" xr:uid="{00000000-0005-0000-0000-0000DB5D0000}"/>
    <cellStyle name="Salida 2 2 9 3 2" xfId="30455" xr:uid="{00000000-0005-0000-0000-0000DC5D0000}"/>
    <cellStyle name="Salida 2 2 9 4" xfId="19682" xr:uid="{00000000-0005-0000-0000-0000DD5D0000}"/>
    <cellStyle name="Salida 2 3" xfId="1796" xr:uid="{00000000-0005-0000-0000-0000DE5D0000}"/>
    <cellStyle name="Salida 2 3 10" xfId="8297" xr:uid="{00000000-0005-0000-0000-0000DF5D0000}"/>
    <cellStyle name="Salida 2 3 10 2" xfId="23405" xr:uid="{00000000-0005-0000-0000-0000E05D0000}"/>
    <cellStyle name="Salida 2 3 11" xfId="13666" xr:uid="{00000000-0005-0000-0000-0000E15D0000}"/>
    <cellStyle name="Salida 2 3 11 2" xfId="28774" xr:uid="{00000000-0005-0000-0000-0000E25D0000}"/>
    <cellStyle name="Salida 2 3 12" xfId="14750" xr:uid="{00000000-0005-0000-0000-0000E35D0000}"/>
    <cellStyle name="Salida 2 3 12 2" xfId="29858" xr:uid="{00000000-0005-0000-0000-0000E45D0000}"/>
    <cellStyle name="Salida 2 3 13" xfId="17021" xr:uid="{00000000-0005-0000-0000-0000E55D0000}"/>
    <cellStyle name="Salida 2 3 2" xfId="2356" xr:uid="{00000000-0005-0000-0000-0000E65D0000}"/>
    <cellStyle name="Salida 2 3 2 2" xfId="4993" xr:uid="{00000000-0005-0000-0000-0000E75D0000}"/>
    <cellStyle name="Salida 2 3 2 2 2" xfId="11357" xr:uid="{00000000-0005-0000-0000-0000E85D0000}"/>
    <cellStyle name="Salida 2 3 2 2 2 2" xfId="26465" xr:uid="{00000000-0005-0000-0000-0000E95D0000}"/>
    <cellStyle name="Salida 2 3 2 2 3" xfId="7731" xr:uid="{00000000-0005-0000-0000-0000EA5D0000}"/>
    <cellStyle name="Salida 2 3 2 2 3 2" xfId="22839" xr:uid="{00000000-0005-0000-0000-0000EB5D0000}"/>
    <cellStyle name="Salida 2 3 2 2 4" xfId="20101" xr:uid="{00000000-0005-0000-0000-0000EC5D0000}"/>
    <cellStyle name="Salida 2 3 2 3" xfId="8823" xr:uid="{00000000-0005-0000-0000-0000ED5D0000}"/>
    <cellStyle name="Salida 2 3 2 3 2" xfId="23931" xr:uid="{00000000-0005-0000-0000-0000EE5D0000}"/>
    <cellStyle name="Salida 2 3 3" xfId="2263" xr:uid="{00000000-0005-0000-0000-0000EF5D0000}"/>
    <cellStyle name="Salida 2 3 3 2" xfId="4900" xr:uid="{00000000-0005-0000-0000-0000F05D0000}"/>
    <cellStyle name="Salida 2 3 3 2 2" xfId="11264" xr:uid="{00000000-0005-0000-0000-0000F15D0000}"/>
    <cellStyle name="Salida 2 3 3 2 2 2" xfId="26372" xr:uid="{00000000-0005-0000-0000-0000F25D0000}"/>
    <cellStyle name="Salida 2 3 3 2 3" xfId="13825" xr:uid="{00000000-0005-0000-0000-0000F35D0000}"/>
    <cellStyle name="Salida 2 3 3 2 3 2" xfId="28933" xr:uid="{00000000-0005-0000-0000-0000F45D0000}"/>
    <cellStyle name="Salida 2 3 3 2 4" xfId="20008" xr:uid="{00000000-0005-0000-0000-0000F55D0000}"/>
    <cellStyle name="Salida 2 3 3 3" xfId="13959" xr:uid="{00000000-0005-0000-0000-0000F65D0000}"/>
    <cellStyle name="Salida 2 3 3 3 2" xfId="29067" xr:uid="{00000000-0005-0000-0000-0000F75D0000}"/>
    <cellStyle name="Salida 2 3 3 4" xfId="17488" xr:uid="{00000000-0005-0000-0000-0000F85D0000}"/>
    <cellStyle name="Salida 2 3 4" xfId="2333" xr:uid="{00000000-0005-0000-0000-0000F95D0000}"/>
    <cellStyle name="Salida 2 3 4 2" xfId="4970" xr:uid="{00000000-0005-0000-0000-0000FA5D0000}"/>
    <cellStyle name="Salida 2 3 4 2 2" xfId="11334" xr:uid="{00000000-0005-0000-0000-0000FB5D0000}"/>
    <cellStyle name="Salida 2 3 4 2 2 2" xfId="26442" xr:uid="{00000000-0005-0000-0000-0000FC5D0000}"/>
    <cellStyle name="Salida 2 3 4 2 3" xfId="7720" xr:uid="{00000000-0005-0000-0000-0000FD5D0000}"/>
    <cellStyle name="Salida 2 3 4 2 3 2" xfId="22828" xr:uid="{00000000-0005-0000-0000-0000FE5D0000}"/>
    <cellStyle name="Salida 2 3 4 2 4" xfId="20078" xr:uid="{00000000-0005-0000-0000-0000FF5D0000}"/>
    <cellStyle name="Salida 2 3 4 3" xfId="8800" xr:uid="{00000000-0005-0000-0000-0000005E0000}"/>
    <cellStyle name="Salida 2 3 4 3 2" xfId="23908" xr:uid="{00000000-0005-0000-0000-0000015E0000}"/>
    <cellStyle name="Salida 2 3 4 4" xfId="7365" xr:uid="{00000000-0005-0000-0000-0000025E0000}"/>
    <cellStyle name="Salida 2 3 4 4 2" xfId="22473" xr:uid="{00000000-0005-0000-0000-0000035E0000}"/>
    <cellStyle name="Salida 2 3 4 5" xfId="17558" xr:uid="{00000000-0005-0000-0000-0000045E0000}"/>
    <cellStyle name="Salida 2 3 5" xfId="2277" xr:uid="{00000000-0005-0000-0000-0000055E0000}"/>
    <cellStyle name="Salida 2 3 5 2" xfId="4914" xr:uid="{00000000-0005-0000-0000-0000065E0000}"/>
    <cellStyle name="Salida 2 3 5 2 2" xfId="11278" xr:uid="{00000000-0005-0000-0000-0000075E0000}"/>
    <cellStyle name="Salida 2 3 5 2 2 2" xfId="26386" xr:uid="{00000000-0005-0000-0000-0000085E0000}"/>
    <cellStyle name="Salida 2 3 5 2 3" xfId="14936" xr:uid="{00000000-0005-0000-0000-0000095E0000}"/>
    <cellStyle name="Salida 2 3 5 2 3 2" xfId="30044" xr:uid="{00000000-0005-0000-0000-00000A5E0000}"/>
    <cellStyle name="Salida 2 3 5 2 4" xfId="20022" xr:uid="{00000000-0005-0000-0000-00000B5E0000}"/>
    <cellStyle name="Salida 2 3 5 3" xfId="8744" xr:uid="{00000000-0005-0000-0000-00000C5E0000}"/>
    <cellStyle name="Salida 2 3 5 3 2" xfId="23852" xr:uid="{00000000-0005-0000-0000-00000D5E0000}"/>
    <cellStyle name="Salida 2 3 5 4" xfId="15315" xr:uid="{00000000-0005-0000-0000-00000E5E0000}"/>
    <cellStyle name="Salida 2 3 5 4 2" xfId="30423" xr:uid="{00000000-0005-0000-0000-00000F5E0000}"/>
    <cellStyle name="Salida 2 3 5 5" xfId="17502" xr:uid="{00000000-0005-0000-0000-0000105E0000}"/>
    <cellStyle name="Salida 2 3 6" xfId="2299" xr:uid="{00000000-0005-0000-0000-0000115E0000}"/>
    <cellStyle name="Salida 2 3 6 2" xfId="4936" xr:uid="{00000000-0005-0000-0000-0000125E0000}"/>
    <cellStyle name="Salida 2 3 6 2 2" xfId="11300" xr:uid="{00000000-0005-0000-0000-0000135E0000}"/>
    <cellStyle name="Salida 2 3 6 2 2 2" xfId="26408" xr:uid="{00000000-0005-0000-0000-0000145E0000}"/>
    <cellStyle name="Salida 2 3 6 2 3" xfId="15204" xr:uid="{00000000-0005-0000-0000-0000155E0000}"/>
    <cellStyle name="Salida 2 3 6 2 3 2" xfId="30312" xr:uid="{00000000-0005-0000-0000-0000165E0000}"/>
    <cellStyle name="Salida 2 3 6 2 4" xfId="20044" xr:uid="{00000000-0005-0000-0000-0000175E0000}"/>
    <cellStyle name="Salida 2 3 6 3" xfId="8766" xr:uid="{00000000-0005-0000-0000-0000185E0000}"/>
    <cellStyle name="Salida 2 3 6 3 2" xfId="23874" xr:uid="{00000000-0005-0000-0000-0000195E0000}"/>
    <cellStyle name="Salida 2 3 6 4" xfId="15674" xr:uid="{00000000-0005-0000-0000-00001A5E0000}"/>
    <cellStyle name="Salida 2 3 6 4 2" xfId="30782" xr:uid="{00000000-0005-0000-0000-00001B5E0000}"/>
    <cellStyle name="Salida 2 3 6 5" xfId="17524" xr:uid="{00000000-0005-0000-0000-00001C5E0000}"/>
    <cellStyle name="Salida 2 3 7" xfId="3868" xr:uid="{00000000-0005-0000-0000-00001D5E0000}"/>
    <cellStyle name="Salida 2 3 7 2" xfId="6505" xr:uid="{00000000-0005-0000-0000-00001E5E0000}"/>
    <cellStyle name="Salida 2 3 7 2 2" xfId="12816" xr:uid="{00000000-0005-0000-0000-00001F5E0000}"/>
    <cellStyle name="Salida 2 3 7 2 2 2" xfId="27924" xr:uid="{00000000-0005-0000-0000-0000205E0000}"/>
    <cellStyle name="Salida 2 3 7 2 3" xfId="13942" xr:uid="{00000000-0005-0000-0000-0000215E0000}"/>
    <cellStyle name="Salida 2 3 7 2 3 2" xfId="29050" xr:uid="{00000000-0005-0000-0000-0000225E0000}"/>
    <cellStyle name="Salida 2 3 7 2 4" xfId="21613" xr:uid="{00000000-0005-0000-0000-0000235E0000}"/>
    <cellStyle name="Salida 2 3 7 3" xfId="10250" xr:uid="{00000000-0005-0000-0000-0000245E0000}"/>
    <cellStyle name="Salida 2 3 7 3 2" xfId="25358" xr:uid="{00000000-0005-0000-0000-0000255E0000}"/>
    <cellStyle name="Salida 2 3 7 4" xfId="14800" xr:uid="{00000000-0005-0000-0000-0000265E0000}"/>
    <cellStyle name="Salida 2 3 7 4 2" xfId="29908" xr:uid="{00000000-0005-0000-0000-0000275E0000}"/>
    <cellStyle name="Salida 2 3 7 5" xfId="18976" xr:uid="{00000000-0005-0000-0000-0000285E0000}"/>
    <cellStyle name="Salida 2 3 8" xfId="4250" xr:uid="{00000000-0005-0000-0000-0000295E0000}"/>
    <cellStyle name="Salida 2 3 8 2" xfId="6887" xr:uid="{00000000-0005-0000-0000-00002A5E0000}"/>
    <cellStyle name="Salida 2 3 8 2 2" xfId="13198" xr:uid="{00000000-0005-0000-0000-00002B5E0000}"/>
    <cellStyle name="Salida 2 3 8 2 2 2" xfId="28306" xr:uid="{00000000-0005-0000-0000-00002C5E0000}"/>
    <cellStyle name="Salida 2 3 8 2 3" xfId="16862" xr:uid="{00000000-0005-0000-0000-00002D5E0000}"/>
    <cellStyle name="Salida 2 3 8 2 3 2" xfId="31970" xr:uid="{00000000-0005-0000-0000-00002E5E0000}"/>
    <cellStyle name="Salida 2 3 8 2 4" xfId="21995" xr:uid="{00000000-0005-0000-0000-00002F5E0000}"/>
    <cellStyle name="Salida 2 3 8 3" xfId="10632" xr:uid="{00000000-0005-0000-0000-0000305E0000}"/>
    <cellStyle name="Salida 2 3 8 3 2" xfId="25740" xr:uid="{00000000-0005-0000-0000-0000315E0000}"/>
    <cellStyle name="Salida 2 3 8 4" xfId="15779" xr:uid="{00000000-0005-0000-0000-0000325E0000}"/>
    <cellStyle name="Salida 2 3 8 4 2" xfId="30887" xr:uid="{00000000-0005-0000-0000-0000335E0000}"/>
    <cellStyle name="Salida 2 3 8 5" xfId="19358" xr:uid="{00000000-0005-0000-0000-0000345E0000}"/>
    <cellStyle name="Salida 2 3 9" xfId="4433" xr:uid="{00000000-0005-0000-0000-0000355E0000}"/>
    <cellStyle name="Salida 2 3 9 2" xfId="10815" xr:uid="{00000000-0005-0000-0000-0000365E0000}"/>
    <cellStyle name="Salida 2 3 9 2 2" xfId="25923" xr:uid="{00000000-0005-0000-0000-0000375E0000}"/>
    <cellStyle name="Salida 2 3 9 3" xfId="15558" xr:uid="{00000000-0005-0000-0000-0000385E0000}"/>
    <cellStyle name="Salida 2 3 9 3 2" xfId="30666" xr:uid="{00000000-0005-0000-0000-0000395E0000}"/>
    <cellStyle name="Salida 2 3 9 4" xfId="19541" xr:uid="{00000000-0005-0000-0000-00003A5E0000}"/>
    <cellStyle name="Salida 2 4" xfId="2128" xr:uid="{00000000-0005-0000-0000-00003B5E0000}"/>
    <cellStyle name="Salida 2 4 10" xfId="13778" xr:uid="{00000000-0005-0000-0000-00003C5E0000}"/>
    <cellStyle name="Salida 2 4 10 2" xfId="28886" xr:uid="{00000000-0005-0000-0000-00003D5E0000}"/>
    <cellStyle name="Salida 2 4 11" xfId="13804" xr:uid="{00000000-0005-0000-0000-00003E5E0000}"/>
    <cellStyle name="Salida 2 4 11 2" xfId="28912" xr:uid="{00000000-0005-0000-0000-00003F5E0000}"/>
    <cellStyle name="Salida 2 4 12" xfId="17353" xr:uid="{00000000-0005-0000-0000-0000405E0000}"/>
    <cellStyle name="Salida 2 4 2" xfId="2618" xr:uid="{00000000-0005-0000-0000-0000415E0000}"/>
    <cellStyle name="Salida 2 4 2 2" xfId="5255" xr:uid="{00000000-0005-0000-0000-0000425E0000}"/>
    <cellStyle name="Salida 2 4 2 2 2" xfId="11619" xr:uid="{00000000-0005-0000-0000-0000435E0000}"/>
    <cellStyle name="Salida 2 4 2 2 2 2" xfId="26727" xr:uid="{00000000-0005-0000-0000-0000445E0000}"/>
    <cellStyle name="Salida 2 4 2 2 3" xfId="14199" xr:uid="{00000000-0005-0000-0000-0000455E0000}"/>
    <cellStyle name="Salida 2 4 2 2 3 2" xfId="29307" xr:uid="{00000000-0005-0000-0000-0000465E0000}"/>
    <cellStyle name="Salida 2 4 2 2 4" xfId="20363" xr:uid="{00000000-0005-0000-0000-0000475E0000}"/>
    <cellStyle name="Salida 2 4 2 3" xfId="9085" xr:uid="{00000000-0005-0000-0000-0000485E0000}"/>
    <cellStyle name="Salida 2 4 2 3 2" xfId="24193" xr:uid="{00000000-0005-0000-0000-0000495E0000}"/>
    <cellStyle name="Salida 2 4 2 4" xfId="11821" xr:uid="{00000000-0005-0000-0000-00004A5E0000}"/>
    <cellStyle name="Salida 2 4 2 4 2" xfId="26929" xr:uid="{00000000-0005-0000-0000-00004B5E0000}"/>
    <cellStyle name="Salida 2 4 2 5" xfId="7856" xr:uid="{00000000-0005-0000-0000-00004C5E0000}"/>
    <cellStyle name="Salida 2 4 2 5 2" xfId="22964" xr:uid="{00000000-0005-0000-0000-00004D5E0000}"/>
    <cellStyle name="Salida 2 4 2 6" xfId="17726" xr:uid="{00000000-0005-0000-0000-00004E5E0000}"/>
    <cellStyle name="Salida 2 4 3" xfId="2883" xr:uid="{00000000-0005-0000-0000-00004F5E0000}"/>
    <cellStyle name="Salida 2 4 3 2" xfId="5520" xr:uid="{00000000-0005-0000-0000-0000505E0000}"/>
    <cellStyle name="Salida 2 4 3 2 2" xfId="11831" xr:uid="{00000000-0005-0000-0000-0000515E0000}"/>
    <cellStyle name="Salida 2 4 3 2 2 2" xfId="26939" xr:uid="{00000000-0005-0000-0000-0000525E0000}"/>
    <cellStyle name="Salida 2 4 3 2 3" xfId="15220" xr:uid="{00000000-0005-0000-0000-0000535E0000}"/>
    <cellStyle name="Salida 2 4 3 2 3 2" xfId="30328" xr:uid="{00000000-0005-0000-0000-0000545E0000}"/>
    <cellStyle name="Salida 2 4 3 2 4" xfId="20628" xr:uid="{00000000-0005-0000-0000-0000555E0000}"/>
    <cellStyle name="Salida 2 4 3 3" xfId="8120" xr:uid="{00000000-0005-0000-0000-0000565E0000}"/>
    <cellStyle name="Salida 2 4 3 3 2" xfId="23228" xr:uid="{00000000-0005-0000-0000-0000575E0000}"/>
    <cellStyle name="Salida 2 4 3 4" xfId="17991" xr:uid="{00000000-0005-0000-0000-0000585E0000}"/>
    <cellStyle name="Salida 2 4 4" xfId="3186" xr:uid="{00000000-0005-0000-0000-0000595E0000}"/>
    <cellStyle name="Salida 2 4 4 2" xfId="5823" xr:uid="{00000000-0005-0000-0000-00005A5E0000}"/>
    <cellStyle name="Salida 2 4 4 2 2" xfId="12134" xr:uid="{00000000-0005-0000-0000-00005B5E0000}"/>
    <cellStyle name="Salida 2 4 4 2 2 2" xfId="27242" xr:uid="{00000000-0005-0000-0000-00005C5E0000}"/>
    <cellStyle name="Salida 2 4 4 2 3" xfId="11213" xr:uid="{00000000-0005-0000-0000-00005D5E0000}"/>
    <cellStyle name="Salida 2 4 4 2 3 2" xfId="26321" xr:uid="{00000000-0005-0000-0000-00005E5E0000}"/>
    <cellStyle name="Salida 2 4 4 2 4" xfId="20931" xr:uid="{00000000-0005-0000-0000-00005F5E0000}"/>
    <cellStyle name="Salida 2 4 4 3" xfId="9568" xr:uid="{00000000-0005-0000-0000-0000605E0000}"/>
    <cellStyle name="Salida 2 4 4 3 2" xfId="24676" xr:uid="{00000000-0005-0000-0000-0000615E0000}"/>
    <cellStyle name="Salida 2 4 4 4" xfId="9272" xr:uid="{00000000-0005-0000-0000-0000625E0000}"/>
    <cellStyle name="Salida 2 4 4 4 2" xfId="24380" xr:uid="{00000000-0005-0000-0000-0000635E0000}"/>
    <cellStyle name="Salida 2 4 4 5" xfId="18294" xr:uid="{00000000-0005-0000-0000-0000645E0000}"/>
    <cellStyle name="Salida 2 4 5" xfId="3512" xr:uid="{00000000-0005-0000-0000-0000655E0000}"/>
    <cellStyle name="Salida 2 4 5 2" xfId="6149" xr:uid="{00000000-0005-0000-0000-0000665E0000}"/>
    <cellStyle name="Salida 2 4 5 2 2" xfId="12460" xr:uid="{00000000-0005-0000-0000-0000675E0000}"/>
    <cellStyle name="Salida 2 4 5 2 2 2" xfId="27568" xr:uid="{00000000-0005-0000-0000-0000685E0000}"/>
    <cellStyle name="Salida 2 4 5 2 3" xfId="15024" xr:uid="{00000000-0005-0000-0000-0000695E0000}"/>
    <cellStyle name="Salida 2 4 5 2 3 2" xfId="30132" xr:uid="{00000000-0005-0000-0000-00006A5E0000}"/>
    <cellStyle name="Salida 2 4 5 2 4" xfId="21257" xr:uid="{00000000-0005-0000-0000-00006B5E0000}"/>
    <cellStyle name="Salida 2 4 5 3" xfId="9894" xr:uid="{00000000-0005-0000-0000-00006C5E0000}"/>
    <cellStyle name="Salida 2 4 5 3 2" xfId="25002" xr:uid="{00000000-0005-0000-0000-00006D5E0000}"/>
    <cellStyle name="Salida 2 4 5 4" xfId="15176" xr:uid="{00000000-0005-0000-0000-00006E5E0000}"/>
    <cellStyle name="Salida 2 4 5 4 2" xfId="30284" xr:uid="{00000000-0005-0000-0000-00006F5E0000}"/>
    <cellStyle name="Salida 2 4 5 5" xfId="18620" xr:uid="{00000000-0005-0000-0000-0000705E0000}"/>
    <cellStyle name="Salida 2 4 6" xfId="3818" xr:uid="{00000000-0005-0000-0000-0000715E0000}"/>
    <cellStyle name="Salida 2 4 6 2" xfId="6455" xr:uid="{00000000-0005-0000-0000-0000725E0000}"/>
    <cellStyle name="Salida 2 4 6 2 2" xfId="12766" xr:uid="{00000000-0005-0000-0000-0000735E0000}"/>
    <cellStyle name="Salida 2 4 6 2 2 2" xfId="27874" xr:uid="{00000000-0005-0000-0000-0000745E0000}"/>
    <cellStyle name="Salida 2 4 6 2 3" xfId="11216" xr:uid="{00000000-0005-0000-0000-0000755E0000}"/>
    <cellStyle name="Salida 2 4 6 2 3 2" xfId="26324" xr:uid="{00000000-0005-0000-0000-0000765E0000}"/>
    <cellStyle name="Salida 2 4 6 2 4" xfId="21563" xr:uid="{00000000-0005-0000-0000-0000775E0000}"/>
    <cellStyle name="Salida 2 4 6 3" xfId="10200" xr:uid="{00000000-0005-0000-0000-0000785E0000}"/>
    <cellStyle name="Salida 2 4 6 3 2" xfId="25308" xr:uid="{00000000-0005-0000-0000-0000795E0000}"/>
    <cellStyle name="Salida 2 4 6 4" xfId="14557" xr:uid="{00000000-0005-0000-0000-00007A5E0000}"/>
    <cellStyle name="Salida 2 4 6 4 2" xfId="29665" xr:uid="{00000000-0005-0000-0000-00007B5E0000}"/>
    <cellStyle name="Salida 2 4 6 5" xfId="18926" xr:uid="{00000000-0005-0000-0000-00007C5E0000}"/>
    <cellStyle name="Salida 2 4 7" xfId="4200" xr:uid="{00000000-0005-0000-0000-00007D5E0000}"/>
    <cellStyle name="Salida 2 4 7 2" xfId="6837" xr:uid="{00000000-0005-0000-0000-00007E5E0000}"/>
    <cellStyle name="Salida 2 4 7 2 2" xfId="13148" xr:uid="{00000000-0005-0000-0000-00007F5E0000}"/>
    <cellStyle name="Salida 2 4 7 2 2 2" xfId="28256" xr:uid="{00000000-0005-0000-0000-0000805E0000}"/>
    <cellStyle name="Salida 2 4 7 2 3" xfId="16817" xr:uid="{00000000-0005-0000-0000-0000815E0000}"/>
    <cellStyle name="Salida 2 4 7 2 3 2" xfId="31925" xr:uid="{00000000-0005-0000-0000-0000825E0000}"/>
    <cellStyle name="Salida 2 4 7 2 4" xfId="21945" xr:uid="{00000000-0005-0000-0000-0000835E0000}"/>
    <cellStyle name="Salida 2 4 7 3" xfId="10582" xr:uid="{00000000-0005-0000-0000-0000845E0000}"/>
    <cellStyle name="Salida 2 4 7 3 2" xfId="25690" xr:uid="{00000000-0005-0000-0000-0000855E0000}"/>
    <cellStyle name="Salida 2 4 7 4" xfId="16389" xr:uid="{00000000-0005-0000-0000-0000865E0000}"/>
    <cellStyle name="Salida 2 4 7 4 2" xfId="31497" xr:uid="{00000000-0005-0000-0000-0000875E0000}"/>
    <cellStyle name="Salida 2 4 7 5" xfId="19308" xr:uid="{00000000-0005-0000-0000-0000885E0000}"/>
    <cellStyle name="Salida 2 4 8" xfId="4765" xr:uid="{00000000-0005-0000-0000-0000895E0000}"/>
    <cellStyle name="Salida 2 4 8 2" xfId="11147" xr:uid="{00000000-0005-0000-0000-00008A5E0000}"/>
    <cellStyle name="Salida 2 4 8 2 2" xfId="26255" xr:uid="{00000000-0005-0000-0000-00008B5E0000}"/>
    <cellStyle name="Salida 2 4 8 3" xfId="7821" xr:uid="{00000000-0005-0000-0000-00008C5E0000}"/>
    <cellStyle name="Salida 2 4 8 3 2" xfId="22929" xr:uid="{00000000-0005-0000-0000-00008D5E0000}"/>
    <cellStyle name="Salida 2 4 8 4" xfId="19873" xr:uid="{00000000-0005-0000-0000-00008E5E0000}"/>
    <cellStyle name="Salida 2 4 9" xfId="8626" xr:uid="{00000000-0005-0000-0000-00008F5E0000}"/>
    <cellStyle name="Salida 2 4 9 2" xfId="23734" xr:uid="{00000000-0005-0000-0000-0000905E0000}"/>
    <cellStyle name="Salida 2 5" xfId="1996" xr:uid="{00000000-0005-0000-0000-0000915E0000}"/>
    <cellStyle name="Salida 2 5 10" xfId="14956" xr:uid="{00000000-0005-0000-0000-0000925E0000}"/>
    <cellStyle name="Salida 2 5 10 2" xfId="30064" xr:uid="{00000000-0005-0000-0000-0000935E0000}"/>
    <cellStyle name="Salida 2 5 11" xfId="17221" xr:uid="{00000000-0005-0000-0000-0000945E0000}"/>
    <cellStyle name="Salida 2 5 2" xfId="2758" xr:uid="{00000000-0005-0000-0000-0000955E0000}"/>
    <cellStyle name="Salida 2 5 2 2" xfId="5395" xr:uid="{00000000-0005-0000-0000-0000965E0000}"/>
    <cellStyle name="Salida 2 5 2 2 2" xfId="11744" xr:uid="{00000000-0005-0000-0000-0000975E0000}"/>
    <cellStyle name="Salida 2 5 2 2 2 2" xfId="26852" xr:uid="{00000000-0005-0000-0000-0000985E0000}"/>
    <cellStyle name="Salida 2 5 2 2 3" xfId="14560" xr:uid="{00000000-0005-0000-0000-0000995E0000}"/>
    <cellStyle name="Salida 2 5 2 2 3 2" xfId="29668" xr:uid="{00000000-0005-0000-0000-00009A5E0000}"/>
    <cellStyle name="Salida 2 5 2 2 4" xfId="20503" xr:uid="{00000000-0005-0000-0000-00009B5E0000}"/>
    <cellStyle name="Salida 2 5 2 3" xfId="7593" xr:uid="{00000000-0005-0000-0000-00009C5E0000}"/>
    <cellStyle name="Salida 2 5 2 3 2" xfId="22701" xr:uid="{00000000-0005-0000-0000-00009D5E0000}"/>
    <cellStyle name="Salida 2 5 2 4" xfId="17866" xr:uid="{00000000-0005-0000-0000-00009E5E0000}"/>
    <cellStyle name="Salida 2 5 3" xfId="3061" xr:uid="{00000000-0005-0000-0000-00009F5E0000}"/>
    <cellStyle name="Salida 2 5 3 2" xfId="5698" xr:uid="{00000000-0005-0000-0000-0000A05E0000}"/>
    <cellStyle name="Salida 2 5 3 2 2" xfId="12009" xr:uid="{00000000-0005-0000-0000-0000A15E0000}"/>
    <cellStyle name="Salida 2 5 3 2 2 2" xfId="27117" xr:uid="{00000000-0005-0000-0000-0000A25E0000}"/>
    <cellStyle name="Salida 2 5 3 2 3" xfId="16482" xr:uid="{00000000-0005-0000-0000-0000A35E0000}"/>
    <cellStyle name="Salida 2 5 3 2 3 2" xfId="31590" xr:uid="{00000000-0005-0000-0000-0000A45E0000}"/>
    <cellStyle name="Salida 2 5 3 2 4" xfId="20806" xr:uid="{00000000-0005-0000-0000-0000A55E0000}"/>
    <cellStyle name="Salida 2 5 3 3" xfId="9443" xr:uid="{00000000-0005-0000-0000-0000A65E0000}"/>
    <cellStyle name="Salida 2 5 3 3 2" xfId="24551" xr:uid="{00000000-0005-0000-0000-0000A75E0000}"/>
    <cellStyle name="Salida 2 5 3 4" xfId="14005" xr:uid="{00000000-0005-0000-0000-0000A85E0000}"/>
    <cellStyle name="Salida 2 5 3 4 2" xfId="29113" xr:uid="{00000000-0005-0000-0000-0000A95E0000}"/>
    <cellStyle name="Salida 2 5 3 5" xfId="18169" xr:uid="{00000000-0005-0000-0000-0000AA5E0000}"/>
    <cellStyle name="Salida 2 5 4" xfId="3387" xr:uid="{00000000-0005-0000-0000-0000AB5E0000}"/>
    <cellStyle name="Salida 2 5 4 2" xfId="6024" xr:uid="{00000000-0005-0000-0000-0000AC5E0000}"/>
    <cellStyle name="Salida 2 5 4 2 2" xfId="12335" xr:uid="{00000000-0005-0000-0000-0000AD5E0000}"/>
    <cellStyle name="Salida 2 5 4 2 2 2" xfId="27443" xr:uid="{00000000-0005-0000-0000-0000AE5E0000}"/>
    <cellStyle name="Salida 2 5 4 2 3" xfId="8152" xr:uid="{00000000-0005-0000-0000-0000AF5E0000}"/>
    <cellStyle name="Salida 2 5 4 2 3 2" xfId="23260" xr:uid="{00000000-0005-0000-0000-0000B05E0000}"/>
    <cellStyle name="Salida 2 5 4 2 4" xfId="21132" xr:uid="{00000000-0005-0000-0000-0000B15E0000}"/>
    <cellStyle name="Salida 2 5 4 3" xfId="9769" xr:uid="{00000000-0005-0000-0000-0000B25E0000}"/>
    <cellStyle name="Salida 2 5 4 3 2" xfId="24877" xr:uid="{00000000-0005-0000-0000-0000B35E0000}"/>
    <cellStyle name="Salida 2 5 4 4" xfId="7438" xr:uid="{00000000-0005-0000-0000-0000B45E0000}"/>
    <cellStyle name="Salida 2 5 4 4 2" xfId="22546" xr:uid="{00000000-0005-0000-0000-0000B55E0000}"/>
    <cellStyle name="Salida 2 5 4 5" xfId="18495" xr:uid="{00000000-0005-0000-0000-0000B65E0000}"/>
    <cellStyle name="Salida 2 5 5" xfId="3693" xr:uid="{00000000-0005-0000-0000-0000B75E0000}"/>
    <cellStyle name="Salida 2 5 5 2" xfId="6330" xr:uid="{00000000-0005-0000-0000-0000B85E0000}"/>
    <cellStyle name="Salida 2 5 5 2 2" xfId="12641" xr:uid="{00000000-0005-0000-0000-0000B95E0000}"/>
    <cellStyle name="Salida 2 5 5 2 2 2" xfId="27749" xr:uid="{00000000-0005-0000-0000-0000BA5E0000}"/>
    <cellStyle name="Salida 2 5 5 2 3" xfId="15240" xr:uid="{00000000-0005-0000-0000-0000BB5E0000}"/>
    <cellStyle name="Salida 2 5 5 2 3 2" xfId="30348" xr:uid="{00000000-0005-0000-0000-0000BC5E0000}"/>
    <cellStyle name="Salida 2 5 5 2 4" xfId="21438" xr:uid="{00000000-0005-0000-0000-0000BD5E0000}"/>
    <cellStyle name="Salida 2 5 5 3" xfId="10075" xr:uid="{00000000-0005-0000-0000-0000BE5E0000}"/>
    <cellStyle name="Salida 2 5 5 3 2" xfId="25183" xr:uid="{00000000-0005-0000-0000-0000BF5E0000}"/>
    <cellStyle name="Salida 2 5 5 4" xfId="14190" xr:uid="{00000000-0005-0000-0000-0000C05E0000}"/>
    <cellStyle name="Salida 2 5 5 4 2" xfId="29298" xr:uid="{00000000-0005-0000-0000-0000C15E0000}"/>
    <cellStyle name="Salida 2 5 5 5" xfId="18801" xr:uid="{00000000-0005-0000-0000-0000C25E0000}"/>
    <cellStyle name="Salida 2 5 6" xfId="4068" xr:uid="{00000000-0005-0000-0000-0000C35E0000}"/>
    <cellStyle name="Salida 2 5 6 2" xfId="6705" xr:uid="{00000000-0005-0000-0000-0000C45E0000}"/>
    <cellStyle name="Salida 2 5 6 2 2" xfId="13016" xr:uid="{00000000-0005-0000-0000-0000C55E0000}"/>
    <cellStyle name="Salida 2 5 6 2 2 2" xfId="28124" xr:uid="{00000000-0005-0000-0000-0000C65E0000}"/>
    <cellStyle name="Salida 2 5 6 2 3" xfId="16692" xr:uid="{00000000-0005-0000-0000-0000C75E0000}"/>
    <cellStyle name="Salida 2 5 6 2 3 2" xfId="31800" xr:uid="{00000000-0005-0000-0000-0000C85E0000}"/>
    <cellStyle name="Salida 2 5 6 2 4" xfId="21813" xr:uid="{00000000-0005-0000-0000-0000C95E0000}"/>
    <cellStyle name="Salida 2 5 6 3" xfId="10450" xr:uid="{00000000-0005-0000-0000-0000CA5E0000}"/>
    <cellStyle name="Salida 2 5 6 3 2" xfId="25558" xr:uid="{00000000-0005-0000-0000-0000CB5E0000}"/>
    <cellStyle name="Salida 2 5 6 4" xfId="14374" xr:uid="{00000000-0005-0000-0000-0000CC5E0000}"/>
    <cellStyle name="Salida 2 5 6 4 2" xfId="29482" xr:uid="{00000000-0005-0000-0000-0000CD5E0000}"/>
    <cellStyle name="Salida 2 5 6 5" xfId="19176" xr:uid="{00000000-0005-0000-0000-0000CE5E0000}"/>
    <cellStyle name="Salida 2 5 7" xfId="4633" xr:uid="{00000000-0005-0000-0000-0000CF5E0000}"/>
    <cellStyle name="Salida 2 5 7 2" xfId="11015" xr:uid="{00000000-0005-0000-0000-0000D05E0000}"/>
    <cellStyle name="Salida 2 5 7 2 2" xfId="26123" xr:uid="{00000000-0005-0000-0000-0000D15E0000}"/>
    <cellStyle name="Salida 2 5 7 3" xfId="8709" xr:uid="{00000000-0005-0000-0000-0000D25E0000}"/>
    <cellStyle name="Salida 2 5 7 3 2" xfId="23817" xr:uid="{00000000-0005-0000-0000-0000D35E0000}"/>
    <cellStyle name="Salida 2 5 7 4" xfId="19741" xr:uid="{00000000-0005-0000-0000-0000D45E0000}"/>
    <cellStyle name="Salida 2 5 8" xfId="8494" xr:uid="{00000000-0005-0000-0000-0000D55E0000}"/>
    <cellStyle name="Salida 2 5 8 2" xfId="23602" xr:uid="{00000000-0005-0000-0000-0000D65E0000}"/>
    <cellStyle name="Salida 2 5 9" xfId="11795" xr:uid="{00000000-0005-0000-0000-0000D75E0000}"/>
    <cellStyle name="Salida 2 5 9 2" xfId="26903" xr:uid="{00000000-0005-0000-0000-0000D85E0000}"/>
    <cellStyle name="Salida 3" xfId="1512" xr:uid="{00000000-0005-0000-0000-0000D95E0000}"/>
    <cellStyle name="Salida 3 2" xfId="1938" xr:uid="{00000000-0005-0000-0000-0000DA5E0000}"/>
    <cellStyle name="Salida 3 2 10" xfId="8439" xr:uid="{00000000-0005-0000-0000-0000DB5E0000}"/>
    <cellStyle name="Salida 3 2 10 2" xfId="23547" xr:uid="{00000000-0005-0000-0000-0000DC5E0000}"/>
    <cellStyle name="Salida 3 2 11" xfId="15225" xr:uid="{00000000-0005-0000-0000-0000DD5E0000}"/>
    <cellStyle name="Salida 3 2 11 2" xfId="30333" xr:uid="{00000000-0005-0000-0000-0000DE5E0000}"/>
    <cellStyle name="Salida 3 2 12" xfId="13873" xr:uid="{00000000-0005-0000-0000-0000DF5E0000}"/>
    <cellStyle name="Salida 3 2 12 2" xfId="28981" xr:uid="{00000000-0005-0000-0000-0000E05E0000}"/>
    <cellStyle name="Salida 3 2 13" xfId="17163" xr:uid="{00000000-0005-0000-0000-0000E15E0000}"/>
    <cellStyle name="Salida 3 2 2" xfId="2498" xr:uid="{00000000-0005-0000-0000-0000E25E0000}"/>
    <cellStyle name="Salida 3 2 2 2" xfId="5135" xr:uid="{00000000-0005-0000-0000-0000E35E0000}"/>
    <cellStyle name="Salida 3 2 2 2 2" xfId="11499" xr:uid="{00000000-0005-0000-0000-0000E45E0000}"/>
    <cellStyle name="Salida 3 2 2 2 2 2" xfId="26607" xr:uid="{00000000-0005-0000-0000-0000E55E0000}"/>
    <cellStyle name="Salida 3 2 2 2 3" xfId="16171" xr:uid="{00000000-0005-0000-0000-0000E65E0000}"/>
    <cellStyle name="Salida 3 2 2 2 3 2" xfId="31279" xr:uid="{00000000-0005-0000-0000-0000E75E0000}"/>
    <cellStyle name="Salida 3 2 2 2 4" xfId="20243" xr:uid="{00000000-0005-0000-0000-0000E85E0000}"/>
    <cellStyle name="Salida 3 2 2 3" xfId="8965" xr:uid="{00000000-0005-0000-0000-0000E95E0000}"/>
    <cellStyle name="Salida 3 2 2 3 2" xfId="24073" xr:uid="{00000000-0005-0000-0000-0000EA5E0000}"/>
    <cellStyle name="Salida 3 2 3" xfId="2714" xr:uid="{00000000-0005-0000-0000-0000EB5E0000}"/>
    <cellStyle name="Salida 3 2 3 2" xfId="5351" xr:uid="{00000000-0005-0000-0000-0000EC5E0000}"/>
    <cellStyle name="Salida 3 2 3 2 2" xfId="11700" xr:uid="{00000000-0005-0000-0000-0000ED5E0000}"/>
    <cellStyle name="Salida 3 2 3 2 2 2" xfId="26808" xr:uid="{00000000-0005-0000-0000-0000EE5E0000}"/>
    <cellStyle name="Salida 3 2 3 2 3" xfId="14694" xr:uid="{00000000-0005-0000-0000-0000EF5E0000}"/>
    <cellStyle name="Salida 3 2 3 2 3 2" xfId="29802" xr:uid="{00000000-0005-0000-0000-0000F05E0000}"/>
    <cellStyle name="Salida 3 2 3 2 4" xfId="20459" xr:uid="{00000000-0005-0000-0000-0000F15E0000}"/>
    <cellStyle name="Salida 3 2 3 3" xfId="14459" xr:uid="{00000000-0005-0000-0000-0000F25E0000}"/>
    <cellStyle name="Salida 3 2 3 3 2" xfId="29567" xr:uid="{00000000-0005-0000-0000-0000F35E0000}"/>
    <cellStyle name="Salida 3 2 3 4" xfId="17822" xr:uid="{00000000-0005-0000-0000-0000F45E0000}"/>
    <cellStyle name="Salida 3 2 4" xfId="3017" xr:uid="{00000000-0005-0000-0000-0000F55E0000}"/>
    <cellStyle name="Salida 3 2 4 2" xfId="5654" xr:uid="{00000000-0005-0000-0000-0000F65E0000}"/>
    <cellStyle name="Salida 3 2 4 2 2" xfId="11965" xr:uid="{00000000-0005-0000-0000-0000F75E0000}"/>
    <cellStyle name="Salida 3 2 4 2 2 2" xfId="27073" xr:uid="{00000000-0005-0000-0000-0000F85E0000}"/>
    <cellStyle name="Salida 3 2 4 2 3" xfId="15670" xr:uid="{00000000-0005-0000-0000-0000F95E0000}"/>
    <cellStyle name="Salida 3 2 4 2 3 2" xfId="30778" xr:uid="{00000000-0005-0000-0000-0000FA5E0000}"/>
    <cellStyle name="Salida 3 2 4 2 4" xfId="20762" xr:uid="{00000000-0005-0000-0000-0000FB5E0000}"/>
    <cellStyle name="Salida 3 2 4 3" xfId="9399" xr:uid="{00000000-0005-0000-0000-0000FC5E0000}"/>
    <cellStyle name="Salida 3 2 4 3 2" xfId="24507" xr:uid="{00000000-0005-0000-0000-0000FD5E0000}"/>
    <cellStyle name="Salida 3 2 4 4" xfId="14410" xr:uid="{00000000-0005-0000-0000-0000FE5E0000}"/>
    <cellStyle name="Salida 3 2 4 4 2" xfId="29518" xr:uid="{00000000-0005-0000-0000-0000FF5E0000}"/>
    <cellStyle name="Salida 3 2 4 5" xfId="18125" xr:uid="{00000000-0005-0000-0000-0000005F0000}"/>
    <cellStyle name="Salida 3 2 5" xfId="3343" xr:uid="{00000000-0005-0000-0000-0000015F0000}"/>
    <cellStyle name="Salida 3 2 5 2" xfId="5980" xr:uid="{00000000-0005-0000-0000-0000025F0000}"/>
    <cellStyle name="Salida 3 2 5 2 2" xfId="12291" xr:uid="{00000000-0005-0000-0000-0000035F0000}"/>
    <cellStyle name="Salida 3 2 5 2 2 2" xfId="27399" xr:uid="{00000000-0005-0000-0000-0000045F0000}"/>
    <cellStyle name="Salida 3 2 5 2 3" xfId="8264" xr:uid="{00000000-0005-0000-0000-0000055F0000}"/>
    <cellStyle name="Salida 3 2 5 2 3 2" xfId="23372" xr:uid="{00000000-0005-0000-0000-0000065F0000}"/>
    <cellStyle name="Salida 3 2 5 2 4" xfId="21088" xr:uid="{00000000-0005-0000-0000-0000075F0000}"/>
    <cellStyle name="Salida 3 2 5 3" xfId="9725" xr:uid="{00000000-0005-0000-0000-0000085F0000}"/>
    <cellStyle name="Salida 3 2 5 3 2" xfId="24833" xr:uid="{00000000-0005-0000-0000-0000095F0000}"/>
    <cellStyle name="Salida 3 2 5 4" xfId="8234" xr:uid="{00000000-0005-0000-0000-00000A5F0000}"/>
    <cellStyle name="Salida 3 2 5 4 2" xfId="23342" xr:uid="{00000000-0005-0000-0000-00000B5F0000}"/>
    <cellStyle name="Salida 3 2 5 5" xfId="18451" xr:uid="{00000000-0005-0000-0000-00000C5F0000}"/>
    <cellStyle name="Salida 3 2 6" xfId="3649" xr:uid="{00000000-0005-0000-0000-00000D5F0000}"/>
    <cellStyle name="Salida 3 2 6 2" xfId="6286" xr:uid="{00000000-0005-0000-0000-00000E5F0000}"/>
    <cellStyle name="Salida 3 2 6 2 2" xfId="12597" xr:uid="{00000000-0005-0000-0000-00000F5F0000}"/>
    <cellStyle name="Salida 3 2 6 2 2 2" xfId="27705" xr:uid="{00000000-0005-0000-0000-0000105F0000}"/>
    <cellStyle name="Salida 3 2 6 2 3" xfId="16347" xr:uid="{00000000-0005-0000-0000-0000115F0000}"/>
    <cellStyle name="Salida 3 2 6 2 3 2" xfId="31455" xr:uid="{00000000-0005-0000-0000-0000125F0000}"/>
    <cellStyle name="Salida 3 2 6 2 4" xfId="21394" xr:uid="{00000000-0005-0000-0000-0000135F0000}"/>
    <cellStyle name="Salida 3 2 6 3" xfId="10031" xr:uid="{00000000-0005-0000-0000-0000145F0000}"/>
    <cellStyle name="Salida 3 2 6 3 2" xfId="25139" xr:uid="{00000000-0005-0000-0000-0000155F0000}"/>
    <cellStyle name="Salida 3 2 6 4" xfId="13828" xr:uid="{00000000-0005-0000-0000-0000165F0000}"/>
    <cellStyle name="Salida 3 2 6 4 2" xfId="28936" xr:uid="{00000000-0005-0000-0000-0000175F0000}"/>
    <cellStyle name="Salida 3 2 6 5" xfId="18757" xr:uid="{00000000-0005-0000-0000-0000185F0000}"/>
    <cellStyle name="Salida 3 2 7" xfId="4010" xr:uid="{00000000-0005-0000-0000-0000195F0000}"/>
    <cellStyle name="Salida 3 2 7 2" xfId="6647" xr:uid="{00000000-0005-0000-0000-00001A5F0000}"/>
    <cellStyle name="Salida 3 2 7 2 2" xfId="12958" xr:uid="{00000000-0005-0000-0000-00001B5F0000}"/>
    <cellStyle name="Salida 3 2 7 2 2 2" xfId="28066" xr:uid="{00000000-0005-0000-0000-00001C5F0000}"/>
    <cellStyle name="Salida 3 2 7 2 3" xfId="16648" xr:uid="{00000000-0005-0000-0000-00001D5F0000}"/>
    <cellStyle name="Salida 3 2 7 2 3 2" xfId="31756" xr:uid="{00000000-0005-0000-0000-00001E5F0000}"/>
    <cellStyle name="Salida 3 2 7 2 4" xfId="21755" xr:uid="{00000000-0005-0000-0000-00001F5F0000}"/>
    <cellStyle name="Salida 3 2 7 3" xfId="10392" xr:uid="{00000000-0005-0000-0000-0000205F0000}"/>
    <cellStyle name="Salida 3 2 7 3 2" xfId="25500" xr:uid="{00000000-0005-0000-0000-0000215F0000}"/>
    <cellStyle name="Salida 3 2 7 4" xfId="16166" xr:uid="{00000000-0005-0000-0000-0000225F0000}"/>
    <cellStyle name="Salida 3 2 7 4 2" xfId="31274" xr:uid="{00000000-0005-0000-0000-0000235F0000}"/>
    <cellStyle name="Salida 3 2 7 5" xfId="19118" xr:uid="{00000000-0005-0000-0000-0000245F0000}"/>
    <cellStyle name="Salida 3 2 8" xfId="4323" xr:uid="{00000000-0005-0000-0000-0000255F0000}"/>
    <cellStyle name="Salida 3 2 8 2" xfId="6960" xr:uid="{00000000-0005-0000-0000-0000265F0000}"/>
    <cellStyle name="Salida 3 2 8 2 2" xfId="13271" xr:uid="{00000000-0005-0000-0000-0000275F0000}"/>
    <cellStyle name="Salida 3 2 8 2 2 2" xfId="28379" xr:uid="{00000000-0005-0000-0000-0000285F0000}"/>
    <cellStyle name="Salida 3 2 8 2 3" xfId="16935" xr:uid="{00000000-0005-0000-0000-0000295F0000}"/>
    <cellStyle name="Salida 3 2 8 2 3 2" xfId="32043" xr:uid="{00000000-0005-0000-0000-00002A5F0000}"/>
    <cellStyle name="Salida 3 2 8 2 4" xfId="22068" xr:uid="{00000000-0005-0000-0000-00002B5F0000}"/>
    <cellStyle name="Salida 3 2 8 3" xfId="10705" xr:uid="{00000000-0005-0000-0000-00002C5F0000}"/>
    <cellStyle name="Salida 3 2 8 3 2" xfId="25813" xr:uid="{00000000-0005-0000-0000-00002D5F0000}"/>
    <cellStyle name="Salida 3 2 8 4" xfId="16039" xr:uid="{00000000-0005-0000-0000-00002E5F0000}"/>
    <cellStyle name="Salida 3 2 8 4 2" xfId="31147" xr:uid="{00000000-0005-0000-0000-00002F5F0000}"/>
    <cellStyle name="Salida 3 2 8 5" xfId="19431" xr:uid="{00000000-0005-0000-0000-0000305F0000}"/>
    <cellStyle name="Salida 3 2 9" xfId="4575" xr:uid="{00000000-0005-0000-0000-0000315F0000}"/>
    <cellStyle name="Salida 3 2 9 2" xfId="10957" xr:uid="{00000000-0005-0000-0000-0000325F0000}"/>
    <cellStyle name="Salida 3 2 9 2 2" xfId="26065" xr:uid="{00000000-0005-0000-0000-0000335F0000}"/>
    <cellStyle name="Salida 3 2 9 3" xfId="15079" xr:uid="{00000000-0005-0000-0000-0000345F0000}"/>
    <cellStyle name="Salida 3 2 9 3 2" xfId="30187" xr:uid="{00000000-0005-0000-0000-0000355F0000}"/>
    <cellStyle name="Salida 3 2 9 4" xfId="19683" xr:uid="{00000000-0005-0000-0000-0000365F0000}"/>
    <cellStyle name="Salida 3 3" xfId="1795" xr:uid="{00000000-0005-0000-0000-0000375F0000}"/>
    <cellStyle name="Salida 3 3 10" xfId="8272" xr:uid="{00000000-0005-0000-0000-0000385F0000}"/>
    <cellStyle name="Salida 3 3 10 2" xfId="23380" xr:uid="{00000000-0005-0000-0000-0000395F0000}"/>
    <cellStyle name="Salida 3 3 11" xfId="16187" xr:uid="{00000000-0005-0000-0000-00003A5F0000}"/>
    <cellStyle name="Salida 3 3 11 2" xfId="31295" xr:uid="{00000000-0005-0000-0000-00003B5F0000}"/>
    <cellStyle name="Salida 3 3 12" xfId="15316" xr:uid="{00000000-0005-0000-0000-00003C5F0000}"/>
    <cellStyle name="Salida 3 3 12 2" xfId="30424" xr:uid="{00000000-0005-0000-0000-00003D5F0000}"/>
    <cellStyle name="Salida 3 3 13" xfId="17020" xr:uid="{00000000-0005-0000-0000-00003E5F0000}"/>
    <cellStyle name="Salida 3 3 2" xfId="2355" xr:uid="{00000000-0005-0000-0000-00003F5F0000}"/>
    <cellStyle name="Salida 3 3 2 2" xfId="4992" xr:uid="{00000000-0005-0000-0000-0000405F0000}"/>
    <cellStyle name="Salida 3 3 2 2 2" xfId="11356" xr:uid="{00000000-0005-0000-0000-0000415F0000}"/>
    <cellStyle name="Salida 3 3 2 2 2 2" xfId="26464" xr:uid="{00000000-0005-0000-0000-0000425F0000}"/>
    <cellStyle name="Salida 3 3 2 2 3" xfId="7143" xr:uid="{00000000-0005-0000-0000-0000435F0000}"/>
    <cellStyle name="Salida 3 3 2 2 3 2" xfId="22251" xr:uid="{00000000-0005-0000-0000-0000445F0000}"/>
    <cellStyle name="Salida 3 3 2 2 4" xfId="20100" xr:uid="{00000000-0005-0000-0000-0000455F0000}"/>
    <cellStyle name="Salida 3 3 2 3" xfId="8822" xr:uid="{00000000-0005-0000-0000-0000465F0000}"/>
    <cellStyle name="Salida 3 3 2 3 2" xfId="23930" xr:uid="{00000000-0005-0000-0000-0000475F0000}"/>
    <cellStyle name="Salida 3 3 3" xfId="2264" xr:uid="{00000000-0005-0000-0000-0000485F0000}"/>
    <cellStyle name="Salida 3 3 3 2" xfId="4901" xr:uid="{00000000-0005-0000-0000-0000495F0000}"/>
    <cellStyle name="Salida 3 3 3 2 2" xfId="11265" xr:uid="{00000000-0005-0000-0000-00004A5F0000}"/>
    <cellStyle name="Salida 3 3 3 2 2 2" xfId="26373" xr:uid="{00000000-0005-0000-0000-00004B5F0000}"/>
    <cellStyle name="Salida 3 3 3 2 3" xfId="15641" xr:uid="{00000000-0005-0000-0000-00004C5F0000}"/>
    <cellStyle name="Salida 3 3 3 2 3 2" xfId="30749" xr:uid="{00000000-0005-0000-0000-00004D5F0000}"/>
    <cellStyle name="Salida 3 3 3 2 4" xfId="20009" xr:uid="{00000000-0005-0000-0000-00004E5F0000}"/>
    <cellStyle name="Salida 3 3 3 3" xfId="11688" xr:uid="{00000000-0005-0000-0000-00004F5F0000}"/>
    <cellStyle name="Salida 3 3 3 3 2" xfId="26796" xr:uid="{00000000-0005-0000-0000-0000505F0000}"/>
    <cellStyle name="Salida 3 3 3 4" xfId="17489" xr:uid="{00000000-0005-0000-0000-0000515F0000}"/>
    <cellStyle name="Salida 3 3 4" xfId="2332" xr:uid="{00000000-0005-0000-0000-0000525F0000}"/>
    <cellStyle name="Salida 3 3 4 2" xfId="4969" xr:uid="{00000000-0005-0000-0000-0000535F0000}"/>
    <cellStyle name="Salida 3 3 4 2 2" xfId="11333" xr:uid="{00000000-0005-0000-0000-0000545F0000}"/>
    <cellStyle name="Salida 3 3 4 2 2 2" xfId="26441" xr:uid="{00000000-0005-0000-0000-0000555F0000}"/>
    <cellStyle name="Salida 3 3 4 2 3" xfId="14901" xr:uid="{00000000-0005-0000-0000-0000565F0000}"/>
    <cellStyle name="Salida 3 3 4 2 3 2" xfId="30009" xr:uid="{00000000-0005-0000-0000-0000575F0000}"/>
    <cellStyle name="Salida 3 3 4 2 4" xfId="20077" xr:uid="{00000000-0005-0000-0000-0000585F0000}"/>
    <cellStyle name="Salida 3 3 4 3" xfId="8799" xr:uid="{00000000-0005-0000-0000-0000595F0000}"/>
    <cellStyle name="Salida 3 3 4 3 2" xfId="23907" xr:uid="{00000000-0005-0000-0000-00005A5F0000}"/>
    <cellStyle name="Salida 3 3 4 4" xfId="8218" xr:uid="{00000000-0005-0000-0000-00005B5F0000}"/>
    <cellStyle name="Salida 3 3 4 4 2" xfId="23326" xr:uid="{00000000-0005-0000-0000-00005C5F0000}"/>
    <cellStyle name="Salida 3 3 4 5" xfId="17557" xr:uid="{00000000-0005-0000-0000-00005D5F0000}"/>
    <cellStyle name="Salida 3 3 5" xfId="2278" xr:uid="{00000000-0005-0000-0000-00005E5F0000}"/>
    <cellStyle name="Salida 3 3 5 2" xfId="4915" xr:uid="{00000000-0005-0000-0000-00005F5F0000}"/>
    <cellStyle name="Salida 3 3 5 2 2" xfId="11279" xr:uid="{00000000-0005-0000-0000-0000605F0000}"/>
    <cellStyle name="Salida 3 3 5 2 2 2" xfId="26387" xr:uid="{00000000-0005-0000-0000-0000615F0000}"/>
    <cellStyle name="Salida 3 3 5 2 3" xfId="16530" xr:uid="{00000000-0005-0000-0000-0000625F0000}"/>
    <cellStyle name="Salida 3 3 5 2 3 2" xfId="31638" xr:uid="{00000000-0005-0000-0000-0000635F0000}"/>
    <cellStyle name="Salida 3 3 5 2 4" xfId="20023" xr:uid="{00000000-0005-0000-0000-0000645F0000}"/>
    <cellStyle name="Salida 3 3 5 3" xfId="8745" xr:uid="{00000000-0005-0000-0000-0000655F0000}"/>
    <cellStyle name="Salida 3 3 5 3 2" xfId="23853" xr:uid="{00000000-0005-0000-0000-0000665F0000}"/>
    <cellStyle name="Salida 3 3 5 4" xfId="7521" xr:uid="{00000000-0005-0000-0000-0000675F0000}"/>
    <cellStyle name="Salida 3 3 5 4 2" xfId="22629" xr:uid="{00000000-0005-0000-0000-0000685F0000}"/>
    <cellStyle name="Salida 3 3 5 5" xfId="17503" xr:uid="{00000000-0005-0000-0000-0000695F0000}"/>
    <cellStyle name="Salida 3 3 6" xfId="2298" xr:uid="{00000000-0005-0000-0000-00006A5F0000}"/>
    <cellStyle name="Salida 3 3 6 2" xfId="4935" xr:uid="{00000000-0005-0000-0000-00006B5F0000}"/>
    <cellStyle name="Salida 3 3 6 2 2" xfId="11299" xr:uid="{00000000-0005-0000-0000-00006C5F0000}"/>
    <cellStyle name="Salida 3 3 6 2 2 2" xfId="26407" xr:uid="{00000000-0005-0000-0000-00006D5F0000}"/>
    <cellStyle name="Salida 3 3 6 2 3" xfId="13548" xr:uid="{00000000-0005-0000-0000-00006E5F0000}"/>
    <cellStyle name="Salida 3 3 6 2 3 2" xfId="28656" xr:uid="{00000000-0005-0000-0000-00006F5F0000}"/>
    <cellStyle name="Salida 3 3 6 2 4" xfId="20043" xr:uid="{00000000-0005-0000-0000-0000705F0000}"/>
    <cellStyle name="Salida 3 3 6 3" xfId="8765" xr:uid="{00000000-0005-0000-0000-0000715F0000}"/>
    <cellStyle name="Salida 3 3 6 3 2" xfId="23873" xr:uid="{00000000-0005-0000-0000-0000725F0000}"/>
    <cellStyle name="Salida 3 3 6 4" xfId="13427" xr:uid="{00000000-0005-0000-0000-0000735F0000}"/>
    <cellStyle name="Salida 3 3 6 4 2" xfId="28535" xr:uid="{00000000-0005-0000-0000-0000745F0000}"/>
    <cellStyle name="Salida 3 3 6 5" xfId="17523" xr:uid="{00000000-0005-0000-0000-0000755F0000}"/>
    <cellStyle name="Salida 3 3 7" xfId="3867" xr:uid="{00000000-0005-0000-0000-0000765F0000}"/>
    <cellStyle name="Salida 3 3 7 2" xfId="6504" xr:uid="{00000000-0005-0000-0000-0000775F0000}"/>
    <cellStyle name="Salida 3 3 7 2 2" xfId="12815" xr:uid="{00000000-0005-0000-0000-0000785F0000}"/>
    <cellStyle name="Salida 3 3 7 2 2 2" xfId="27923" xr:uid="{00000000-0005-0000-0000-0000795F0000}"/>
    <cellStyle name="Salida 3 3 7 2 3" xfId="9199" xr:uid="{00000000-0005-0000-0000-00007A5F0000}"/>
    <cellStyle name="Salida 3 3 7 2 3 2" xfId="24307" xr:uid="{00000000-0005-0000-0000-00007B5F0000}"/>
    <cellStyle name="Salida 3 3 7 2 4" xfId="21612" xr:uid="{00000000-0005-0000-0000-00007C5F0000}"/>
    <cellStyle name="Salida 3 3 7 3" xfId="10249" xr:uid="{00000000-0005-0000-0000-00007D5F0000}"/>
    <cellStyle name="Salida 3 3 7 3 2" xfId="25357" xr:uid="{00000000-0005-0000-0000-00007E5F0000}"/>
    <cellStyle name="Salida 3 3 7 4" xfId="13465" xr:uid="{00000000-0005-0000-0000-00007F5F0000}"/>
    <cellStyle name="Salida 3 3 7 4 2" xfId="28573" xr:uid="{00000000-0005-0000-0000-0000805F0000}"/>
    <cellStyle name="Salida 3 3 7 5" xfId="18975" xr:uid="{00000000-0005-0000-0000-0000815F0000}"/>
    <cellStyle name="Salida 3 3 8" xfId="4249" xr:uid="{00000000-0005-0000-0000-0000825F0000}"/>
    <cellStyle name="Salida 3 3 8 2" xfId="6886" xr:uid="{00000000-0005-0000-0000-0000835F0000}"/>
    <cellStyle name="Salida 3 3 8 2 2" xfId="13197" xr:uid="{00000000-0005-0000-0000-0000845F0000}"/>
    <cellStyle name="Salida 3 3 8 2 2 2" xfId="28305" xr:uid="{00000000-0005-0000-0000-0000855F0000}"/>
    <cellStyle name="Salida 3 3 8 2 3" xfId="16861" xr:uid="{00000000-0005-0000-0000-0000865F0000}"/>
    <cellStyle name="Salida 3 3 8 2 3 2" xfId="31969" xr:uid="{00000000-0005-0000-0000-0000875F0000}"/>
    <cellStyle name="Salida 3 3 8 2 4" xfId="21994" xr:uid="{00000000-0005-0000-0000-0000885F0000}"/>
    <cellStyle name="Salida 3 3 8 3" xfId="10631" xr:uid="{00000000-0005-0000-0000-0000895F0000}"/>
    <cellStyle name="Salida 3 3 8 3 2" xfId="25739" xr:uid="{00000000-0005-0000-0000-00008A5F0000}"/>
    <cellStyle name="Salida 3 3 8 4" xfId="7431" xr:uid="{00000000-0005-0000-0000-00008B5F0000}"/>
    <cellStyle name="Salida 3 3 8 4 2" xfId="22539" xr:uid="{00000000-0005-0000-0000-00008C5F0000}"/>
    <cellStyle name="Salida 3 3 8 5" xfId="19357" xr:uid="{00000000-0005-0000-0000-00008D5F0000}"/>
    <cellStyle name="Salida 3 3 9" xfId="4432" xr:uid="{00000000-0005-0000-0000-00008E5F0000}"/>
    <cellStyle name="Salida 3 3 9 2" xfId="10814" xr:uid="{00000000-0005-0000-0000-00008F5F0000}"/>
    <cellStyle name="Salida 3 3 9 2 2" xfId="25922" xr:uid="{00000000-0005-0000-0000-0000905F0000}"/>
    <cellStyle name="Salida 3 3 9 3" xfId="14497" xr:uid="{00000000-0005-0000-0000-0000915F0000}"/>
    <cellStyle name="Salida 3 3 9 3 2" xfId="29605" xr:uid="{00000000-0005-0000-0000-0000925F0000}"/>
    <cellStyle name="Salida 3 3 9 4" xfId="19540" xr:uid="{00000000-0005-0000-0000-0000935F0000}"/>
    <cellStyle name="Salida 3 4" xfId="2131" xr:uid="{00000000-0005-0000-0000-0000945F0000}"/>
    <cellStyle name="Salida 3 4 10" xfId="13928" xr:uid="{00000000-0005-0000-0000-0000955F0000}"/>
    <cellStyle name="Salida 3 4 10 2" xfId="29036" xr:uid="{00000000-0005-0000-0000-0000965F0000}"/>
    <cellStyle name="Salida 3 4 11" xfId="8036" xr:uid="{00000000-0005-0000-0000-0000975F0000}"/>
    <cellStyle name="Salida 3 4 11 2" xfId="23144" xr:uid="{00000000-0005-0000-0000-0000985F0000}"/>
    <cellStyle name="Salida 3 4 12" xfId="17356" xr:uid="{00000000-0005-0000-0000-0000995F0000}"/>
    <cellStyle name="Salida 3 4 2" xfId="2621" xr:uid="{00000000-0005-0000-0000-00009A5F0000}"/>
    <cellStyle name="Salida 3 4 2 2" xfId="5258" xr:uid="{00000000-0005-0000-0000-00009B5F0000}"/>
    <cellStyle name="Salida 3 4 2 2 2" xfId="11622" xr:uid="{00000000-0005-0000-0000-00009C5F0000}"/>
    <cellStyle name="Salida 3 4 2 2 2 2" xfId="26730" xr:uid="{00000000-0005-0000-0000-00009D5F0000}"/>
    <cellStyle name="Salida 3 4 2 2 3" xfId="15475" xr:uid="{00000000-0005-0000-0000-00009E5F0000}"/>
    <cellStyle name="Salida 3 4 2 2 3 2" xfId="30583" xr:uid="{00000000-0005-0000-0000-00009F5F0000}"/>
    <cellStyle name="Salida 3 4 2 2 4" xfId="20366" xr:uid="{00000000-0005-0000-0000-0000A05F0000}"/>
    <cellStyle name="Salida 3 4 2 3" xfId="9088" xr:uid="{00000000-0005-0000-0000-0000A15F0000}"/>
    <cellStyle name="Salida 3 4 2 3 2" xfId="24196" xr:uid="{00000000-0005-0000-0000-0000A25F0000}"/>
    <cellStyle name="Salida 3 4 2 4" xfId="14720" xr:uid="{00000000-0005-0000-0000-0000A35F0000}"/>
    <cellStyle name="Salida 3 4 2 4 2" xfId="29828" xr:uid="{00000000-0005-0000-0000-0000A45F0000}"/>
    <cellStyle name="Salida 3 4 2 5" xfId="14680" xr:uid="{00000000-0005-0000-0000-0000A55F0000}"/>
    <cellStyle name="Salida 3 4 2 5 2" xfId="29788" xr:uid="{00000000-0005-0000-0000-0000A65F0000}"/>
    <cellStyle name="Salida 3 4 2 6" xfId="17729" xr:uid="{00000000-0005-0000-0000-0000A75F0000}"/>
    <cellStyle name="Salida 3 4 3" xfId="2886" xr:uid="{00000000-0005-0000-0000-0000A85F0000}"/>
    <cellStyle name="Salida 3 4 3 2" xfId="5523" xr:uid="{00000000-0005-0000-0000-0000A95F0000}"/>
    <cellStyle name="Salida 3 4 3 2 2" xfId="11834" xr:uid="{00000000-0005-0000-0000-0000AA5F0000}"/>
    <cellStyle name="Salida 3 4 3 2 2 2" xfId="26942" xr:uid="{00000000-0005-0000-0000-0000AB5F0000}"/>
    <cellStyle name="Salida 3 4 3 2 3" xfId="13709" xr:uid="{00000000-0005-0000-0000-0000AC5F0000}"/>
    <cellStyle name="Salida 3 4 3 2 3 2" xfId="28817" xr:uid="{00000000-0005-0000-0000-0000AD5F0000}"/>
    <cellStyle name="Salida 3 4 3 2 4" xfId="20631" xr:uid="{00000000-0005-0000-0000-0000AE5F0000}"/>
    <cellStyle name="Salida 3 4 3 3" xfId="13435" xr:uid="{00000000-0005-0000-0000-0000AF5F0000}"/>
    <cellStyle name="Salida 3 4 3 3 2" xfId="28543" xr:uid="{00000000-0005-0000-0000-0000B05F0000}"/>
    <cellStyle name="Salida 3 4 3 4" xfId="17994" xr:uid="{00000000-0005-0000-0000-0000B15F0000}"/>
    <cellStyle name="Salida 3 4 4" xfId="3189" xr:uid="{00000000-0005-0000-0000-0000B25F0000}"/>
    <cellStyle name="Salida 3 4 4 2" xfId="5826" xr:uid="{00000000-0005-0000-0000-0000B35F0000}"/>
    <cellStyle name="Salida 3 4 4 2 2" xfId="12137" xr:uid="{00000000-0005-0000-0000-0000B45F0000}"/>
    <cellStyle name="Salida 3 4 4 2 2 2" xfId="27245" xr:uid="{00000000-0005-0000-0000-0000B55F0000}"/>
    <cellStyle name="Salida 3 4 4 2 3" xfId="15981" xr:uid="{00000000-0005-0000-0000-0000B65F0000}"/>
    <cellStyle name="Salida 3 4 4 2 3 2" xfId="31089" xr:uid="{00000000-0005-0000-0000-0000B75F0000}"/>
    <cellStyle name="Salida 3 4 4 2 4" xfId="20934" xr:uid="{00000000-0005-0000-0000-0000B85F0000}"/>
    <cellStyle name="Salida 3 4 4 3" xfId="9571" xr:uid="{00000000-0005-0000-0000-0000B95F0000}"/>
    <cellStyle name="Salida 3 4 4 3 2" xfId="24679" xr:uid="{00000000-0005-0000-0000-0000BA5F0000}"/>
    <cellStyle name="Salida 3 4 4 4" xfId="14850" xr:uid="{00000000-0005-0000-0000-0000BB5F0000}"/>
    <cellStyle name="Salida 3 4 4 4 2" xfId="29958" xr:uid="{00000000-0005-0000-0000-0000BC5F0000}"/>
    <cellStyle name="Salida 3 4 4 5" xfId="18297" xr:uid="{00000000-0005-0000-0000-0000BD5F0000}"/>
    <cellStyle name="Salida 3 4 5" xfId="3515" xr:uid="{00000000-0005-0000-0000-0000BE5F0000}"/>
    <cellStyle name="Salida 3 4 5 2" xfId="6152" xr:uid="{00000000-0005-0000-0000-0000BF5F0000}"/>
    <cellStyle name="Salida 3 4 5 2 2" xfId="12463" xr:uid="{00000000-0005-0000-0000-0000C05F0000}"/>
    <cellStyle name="Salida 3 4 5 2 2 2" xfId="27571" xr:uid="{00000000-0005-0000-0000-0000C15F0000}"/>
    <cellStyle name="Salida 3 4 5 2 3" xfId="13564" xr:uid="{00000000-0005-0000-0000-0000C25F0000}"/>
    <cellStyle name="Salida 3 4 5 2 3 2" xfId="28672" xr:uid="{00000000-0005-0000-0000-0000C35F0000}"/>
    <cellStyle name="Salida 3 4 5 2 4" xfId="21260" xr:uid="{00000000-0005-0000-0000-0000C45F0000}"/>
    <cellStyle name="Salida 3 4 5 3" xfId="9897" xr:uid="{00000000-0005-0000-0000-0000C55F0000}"/>
    <cellStyle name="Salida 3 4 5 3 2" xfId="25005" xr:uid="{00000000-0005-0000-0000-0000C65F0000}"/>
    <cellStyle name="Salida 3 4 5 4" xfId="14687" xr:uid="{00000000-0005-0000-0000-0000C75F0000}"/>
    <cellStyle name="Salida 3 4 5 4 2" xfId="29795" xr:uid="{00000000-0005-0000-0000-0000C85F0000}"/>
    <cellStyle name="Salida 3 4 5 5" xfId="18623" xr:uid="{00000000-0005-0000-0000-0000C95F0000}"/>
    <cellStyle name="Salida 3 4 6" xfId="3821" xr:uid="{00000000-0005-0000-0000-0000CA5F0000}"/>
    <cellStyle name="Salida 3 4 6 2" xfId="6458" xr:uid="{00000000-0005-0000-0000-0000CB5F0000}"/>
    <cellStyle name="Salida 3 4 6 2 2" xfId="12769" xr:uid="{00000000-0005-0000-0000-0000CC5F0000}"/>
    <cellStyle name="Salida 3 4 6 2 2 2" xfId="27877" xr:uid="{00000000-0005-0000-0000-0000CD5F0000}"/>
    <cellStyle name="Salida 3 4 6 2 3" xfId="13360" xr:uid="{00000000-0005-0000-0000-0000CE5F0000}"/>
    <cellStyle name="Salida 3 4 6 2 3 2" xfId="28468" xr:uid="{00000000-0005-0000-0000-0000CF5F0000}"/>
    <cellStyle name="Salida 3 4 6 2 4" xfId="21566" xr:uid="{00000000-0005-0000-0000-0000D05F0000}"/>
    <cellStyle name="Salida 3 4 6 3" xfId="10203" xr:uid="{00000000-0005-0000-0000-0000D15F0000}"/>
    <cellStyle name="Salida 3 4 6 3 2" xfId="25311" xr:uid="{00000000-0005-0000-0000-0000D25F0000}"/>
    <cellStyle name="Salida 3 4 6 4" xfId="14812" xr:uid="{00000000-0005-0000-0000-0000D35F0000}"/>
    <cellStyle name="Salida 3 4 6 4 2" xfId="29920" xr:uid="{00000000-0005-0000-0000-0000D45F0000}"/>
    <cellStyle name="Salida 3 4 6 5" xfId="18929" xr:uid="{00000000-0005-0000-0000-0000D55F0000}"/>
    <cellStyle name="Salida 3 4 7" xfId="4203" xr:uid="{00000000-0005-0000-0000-0000D65F0000}"/>
    <cellStyle name="Salida 3 4 7 2" xfId="6840" xr:uid="{00000000-0005-0000-0000-0000D75F0000}"/>
    <cellStyle name="Salida 3 4 7 2 2" xfId="13151" xr:uid="{00000000-0005-0000-0000-0000D85F0000}"/>
    <cellStyle name="Salida 3 4 7 2 2 2" xfId="28259" xr:uid="{00000000-0005-0000-0000-0000D95F0000}"/>
    <cellStyle name="Salida 3 4 7 2 3" xfId="16820" xr:uid="{00000000-0005-0000-0000-0000DA5F0000}"/>
    <cellStyle name="Salida 3 4 7 2 3 2" xfId="31928" xr:uid="{00000000-0005-0000-0000-0000DB5F0000}"/>
    <cellStyle name="Salida 3 4 7 2 4" xfId="21948" xr:uid="{00000000-0005-0000-0000-0000DC5F0000}"/>
    <cellStyle name="Salida 3 4 7 3" xfId="10585" xr:uid="{00000000-0005-0000-0000-0000DD5F0000}"/>
    <cellStyle name="Salida 3 4 7 3 2" xfId="25693" xr:uid="{00000000-0005-0000-0000-0000DE5F0000}"/>
    <cellStyle name="Salida 3 4 7 4" xfId="15731" xr:uid="{00000000-0005-0000-0000-0000DF5F0000}"/>
    <cellStyle name="Salida 3 4 7 4 2" xfId="30839" xr:uid="{00000000-0005-0000-0000-0000E05F0000}"/>
    <cellStyle name="Salida 3 4 7 5" xfId="19311" xr:uid="{00000000-0005-0000-0000-0000E15F0000}"/>
    <cellStyle name="Salida 3 4 8" xfId="4768" xr:uid="{00000000-0005-0000-0000-0000E25F0000}"/>
    <cellStyle name="Salida 3 4 8 2" xfId="11150" xr:uid="{00000000-0005-0000-0000-0000E35F0000}"/>
    <cellStyle name="Salida 3 4 8 2 2" xfId="26258" xr:uid="{00000000-0005-0000-0000-0000E45F0000}"/>
    <cellStyle name="Salida 3 4 8 3" xfId="15571" xr:uid="{00000000-0005-0000-0000-0000E55F0000}"/>
    <cellStyle name="Salida 3 4 8 3 2" xfId="30679" xr:uid="{00000000-0005-0000-0000-0000E65F0000}"/>
    <cellStyle name="Salida 3 4 8 4" xfId="19876" xr:uid="{00000000-0005-0000-0000-0000E75F0000}"/>
    <cellStyle name="Salida 3 4 9" xfId="8629" xr:uid="{00000000-0005-0000-0000-0000E85F0000}"/>
    <cellStyle name="Salida 3 4 9 2" xfId="23737" xr:uid="{00000000-0005-0000-0000-0000E95F0000}"/>
    <cellStyle name="Salida 3 5" xfId="1995" xr:uid="{00000000-0005-0000-0000-0000EA5F0000}"/>
    <cellStyle name="Salida 3 5 10" xfId="15453" xr:uid="{00000000-0005-0000-0000-0000EB5F0000}"/>
    <cellStyle name="Salida 3 5 10 2" xfId="30561" xr:uid="{00000000-0005-0000-0000-0000EC5F0000}"/>
    <cellStyle name="Salida 3 5 11" xfId="17220" xr:uid="{00000000-0005-0000-0000-0000ED5F0000}"/>
    <cellStyle name="Salida 3 5 2" xfId="2757" xr:uid="{00000000-0005-0000-0000-0000EE5F0000}"/>
    <cellStyle name="Salida 3 5 2 2" xfId="5394" xr:uid="{00000000-0005-0000-0000-0000EF5F0000}"/>
    <cellStyle name="Salida 3 5 2 2 2" xfId="11743" xr:uid="{00000000-0005-0000-0000-0000F05F0000}"/>
    <cellStyle name="Salida 3 5 2 2 2 2" xfId="26851" xr:uid="{00000000-0005-0000-0000-0000F15F0000}"/>
    <cellStyle name="Salida 3 5 2 2 3" xfId="16295" xr:uid="{00000000-0005-0000-0000-0000F25F0000}"/>
    <cellStyle name="Salida 3 5 2 2 3 2" xfId="31403" xr:uid="{00000000-0005-0000-0000-0000F35F0000}"/>
    <cellStyle name="Salida 3 5 2 2 4" xfId="20502" xr:uid="{00000000-0005-0000-0000-0000F45F0000}"/>
    <cellStyle name="Salida 3 5 2 3" xfId="16241" xr:uid="{00000000-0005-0000-0000-0000F55F0000}"/>
    <cellStyle name="Salida 3 5 2 3 2" xfId="31349" xr:uid="{00000000-0005-0000-0000-0000F65F0000}"/>
    <cellStyle name="Salida 3 5 2 4" xfId="17865" xr:uid="{00000000-0005-0000-0000-0000F75F0000}"/>
    <cellStyle name="Salida 3 5 3" xfId="3060" xr:uid="{00000000-0005-0000-0000-0000F85F0000}"/>
    <cellStyle name="Salida 3 5 3 2" xfId="5697" xr:uid="{00000000-0005-0000-0000-0000F95F0000}"/>
    <cellStyle name="Salida 3 5 3 2 2" xfId="12008" xr:uid="{00000000-0005-0000-0000-0000FA5F0000}"/>
    <cellStyle name="Salida 3 5 3 2 2 2" xfId="27116" xr:uid="{00000000-0005-0000-0000-0000FB5F0000}"/>
    <cellStyle name="Salida 3 5 3 2 3" xfId="14719" xr:uid="{00000000-0005-0000-0000-0000FC5F0000}"/>
    <cellStyle name="Salida 3 5 3 2 3 2" xfId="29827" xr:uid="{00000000-0005-0000-0000-0000FD5F0000}"/>
    <cellStyle name="Salida 3 5 3 2 4" xfId="20805" xr:uid="{00000000-0005-0000-0000-0000FE5F0000}"/>
    <cellStyle name="Salida 3 5 3 3" xfId="9442" xr:uid="{00000000-0005-0000-0000-0000FF5F0000}"/>
    <cellStyle name="Salida 3 5 3 3 2" xfId="24550" xr:uid="{00000000-0005-0000-0000-000000600000}"/>
    <cellStyle name="Salida 3 5 3 4" xfId="15802" xr:uid="{00000000-0005-0000-0000-000001600000}"/>
    <cellStyle name="Salida 3 5 3 4 2" xfId="30910" xr:uid="{00000000-0005-0000-0000-000002600000}"/>
    <cellStyle name="Salida 3 5 3 5" xfId="18168" xr:uid="{00000000-0005-0000-0000-000003600000}"/>
    <cellStyle name="Salida 3 5 4" xfId="3386" xr:uid="{00000000-0005-0000-0000-000004600000}"/>
    <cellStyle name="Salida 3 5 4 2" xfId="6023" xr:uid="{00000000-0005-0000-0000-000005600000}"/>
    <cellStyle name="Salida 3 5 4 2 2" xfId="12334" xr:uid="{00000000-0005-0000-0000-000006600000}"/>
    <cellStyle name="Salida 3 5 4 2 2 2" xfId="27442" xr:uid="{00000000-0005-0000-0000-000007600000}"/>
    <cellStyle name="Salida 3 5 4 2 3" xfId="15583" xr:uid="{00000000-0005-0000-0000-000008600000}"/>
    <cellStyle name="Salida 3 5 4 2 3 2" xfId="30691" xr:uid="{00000000-0005-0000-0000-000009600000}"/>
    <cellStyle name="Salida 3 5 4 2 4" xfId="21131" xr:uid="{00000000-0005-0000-0000-00000A600000}"/>
    <cellStyle name="Salida 3 5 4 3" xfId="9768" xr:uid="{00000000-0005-0000-0000-00000B600000}"/>
    <cellStyle name="Salida 3 5 4 3 2" xfId="24876" xr:uid="{00000000-0005-0000-0000-00000C600000}"/>
    <cellStyle name="Salida 3 5 4 4" xfId="15993" xr:uid="{00000000-0005-0000-0000-00000D600000}"/>
    <cellStyle name="Salida 3 5 4 4 2" xfId="31101" xr:uid="{00000000-0005-0000-0000-00000E600000}"/>
    <cellStyle name="Salida 3 5 4 5" xfId="18494" xr:uid="{00000000-0005-0000-0000-00000F600000}"/>
    <cellStyle name="Salida 3 5 5" xfId="3692" xr:uid="{00000000-0005-0000-0000-000010600000}"/>
    <cellStyle name="Salida 3 5 5 2" xfId="6329" xr:uid="{00000000-0005-0000-0000-000011600000}"/>
    <cellStyle name="Salida 3 5 5 2 2" xfId="12640" xr:uid="{00000000-0005-0000-0000-000012600000}"/>
    <cellStyle name="Salida 3 5 5 2 2 2" xfId="27748" xr:uid="{00000000-0005-0000-0000-000013600000}"/>
    <cellStyle name="Salida 3 5 5 2 3" xfId="7570" xr:uid="{00000000-0005-0000-0000-000014600000}"/>
    <cellStyle name="Salida 3 5 5 2 3 2" xfId="22678" xr:uid="{00000000-0005-0000-0000-000015600000}"/>
    <cellStyle name="Salida 3 5 5 2 4" xfId="21437" xr:uid="{00000000-0005-0000-0000-000016600000}"/>
    <cellStyle name="Salida 3 5 5 3" xfId="10074" xr:uid="{00000000-0005-0000-0000-000017600000}"/>
    <cellStyle name="Salida 3 5 5 3 2" xfId="25182" xr:uid="{00000000-0005-0000-0000-000018600000}"/>
    <cellStyle name="Salida 3 5 5 4" xfId="14250" xr:uid="{00000000-0005-0000-0000-000019600000}"/>
    <cellStyle name="Salida 3 5 5 4 2" xfId="29358" xr:uid="{00000000-0005-0000-0000-00001A600000}"/>
    <cellStyle name="Salida 3 5 5 5" xfId="18800" xr:uid="{00000000-0005-0000-0000-00001B600000}"/>
    <cellStyle name="Salida 3 5 6" xfId="4067" xr:uid="{00000000-0005-0000-0000-00001C600000}"/>
    <cellStyle name="Salida 3 5 6 2" xfId="6704" xr:uid="{00000000-0005-0000-0000-00001D600000}"/>
    <cellStyle name="Salida 3 5 6 2 2" xfId="13015" xr:uid="{00000000-0005-0000-0000-00001E600000}"/>
    <cellStyle name="Salida 3 5 6 2 2 2" xfId="28123" xr:uid="{00000000-0005-0000-0000-00001F600000}"/>
    <cellStyle name="Salida 3 5 6 2 3" xfId="16691" xr:uid="{00000000-0005-0000-0000-000020600000}"/>
    <cellStyle name="Salida 3 5 6 2 3 2" xfId="31799" xr:uid="{00000000-0005-0000-0000-000021600000}"/>
    <cellStyle name="Salida 3 5 6 2 4" xfId="21812" xr:uid="{00000000-0005-0000-0000-000022600000}"/>
    <cellStyle name="Salida 3 5 6 3" xfId="10449" xr:uid="{00000000-0005-0000-0000-000023600000}"/>
    <cellStyle name="Salida 3 5 6 3 2" xfId="25557" xr:uid="{00000000-0005-0000-0000-000024600000}"/>
    <cellStyle name="Salida 3 5 6 4" xfId="15596" xr:uid="{00000000-0005-0000-0000-000025600000}"/>
    <cellStyle name="Salida 3 5 6 4 2" xfId="30704" xr:uid="{00000000-0005-0000-0000-000026600000}"/>
    <cellStyle name="Salida 3 5 6 5" xfId="19175" xr:uid="{00000000-0005-0000-0000-000027600000}"/>
    <cellStyle name="Salida 3 5 7" xfId="4632" xr:uid="{00000000-0005-0000-0000-000028600000}"/>
    <cellStyle name="Salida 3 5 7 2" xfId="11014" xr:uid="{00000000-0005-0000-0000-000029600000}"/>
    <cellStyle name="Salida 3 5 7 2 2" xfId="26122" xr:uid="{00000000-0005-0000-0000-00002A600000}"/>
    <cellStyle name="Salida 3 5 7 3" xfId="15598" xr:uid="{00000000-0005-0000-0000-00002B600000}"/>
    <cellStyle name="Salida 3 5 7 3 2" xfId="30706" xr:uid="{00000000-0005-0000-0000-00002C600000}"/>
    <cellStyle name="Salida 3 5 7 4" xfId="19740" xr:uid="{00000000-0005-0000-0000-00002D600000}"/>
    <cellStyle name="Salida 3 5 8" xfId="8493" xr:uid="{00000000-0005-0000-0000-00002E600000}"/>
    <cellStyle name="Salida 3 5 8 2" xfId="23601" xr:uid="{00000000-0005-0000-0000-00002F600000}"/>
    <cellStyle name="Salida 3 5 9" xfId="15831" xr:uid="{00000000-0005-0000-0000-000030600000}"/>
    <cellStyle name="Salida 3 5 9 2" xfId="30939" xr:uid="{00000000-0005-0000-0000-000031600000}"/>
    <cellStyle name="Salida 4" xfId="1513" xr:uid="{00000000-0005-0000-0000-000032600000}"/>
    <cellStyle name="Salida 4 2" xfId="1939" xr:uid="{00000000-0005-0000-0000-000033600000}"/>
    <cellStyle name="Salida 4 2 10" xfId="8440" xr:uid="{00000000-0005-0000-0000-000034600000}"/>
    <cellStyle name="Salida 4 2 10 2" xfId="23548" xr:uid="{00000000-0005-0000-0000-000035600000}"/>
    <cellStyle name="Salida 4 2 11" xfId="7780" xr:uid="{00000000-0005-0000-0000-000036600000}"/>
    <cellStyle name="Salida 4 2 11 2" xfId="22888" xr:uid="{00000000-0005-0000-0000-000037600000}"/>
    <cellStyle name="Salida 4 2 12" xfId="15415" xr:uid="{00000000-0005-0000-0000-000038600000}"/>
    <cellStyle name="Salida 4 2 12 2" xfId="30523" xr:uid="{00000000-0005-0000-0000-000039600000}"/>
    <cellStyle name="Salida 4 2 13" xfId="17164" xr:uid="{00000000-0005-0000-0000-00003A600000}"/>
    <cellStyle name="Salida 4 2 2" xfId="2499" xr:uid="{00000000-0005-0000-0000-00003B600000}"/>
    <cellStyle name="Salida 4 2 2 2" xfId="5136" xr:uid="{00000000-0005-0000-0000-00003C600000}"/>
    <cellStyle name="Salida 4 2 2 2 2" xfId="11500" xr:uid="{00000000-0005-0000-0000-00003D600000}"/>
    <cellStyle name="Salida 4 2 2 2 2 2" xfId="26608" xr:uid="{00000000-0005-0000-0000-00003E600000}"/>
    <cellStyle name="Salida 4 2 2 2 3" xfId="7744" xr:uid="{00000000-0005-0000-0000-00003F600000}"/>
    <cellStyle name="Salida 4 2 2 2 3 2" xfId="22852" xr:uid="{00000000-0005-0000-0000-000040600000}"/>
    <cellStyle name="Salida 4 2 2 2 4" xfId="20244" xr:uid="{00000000-0005-0000-0000-000041600000}"/>
    <cellStyle name="Salida 4 2 2 3" xfId="8966" xr:uid="{00000000-0005-0000-0000-000042600000}"/>
    <cellStyle name="Salida 4 2 2 3 2" xfId="24074" xr:uid="{00000000-0005-0000-0000-000043600000}"/>
    <cellStyle name="Salida 4 2 3" xfId="2715" xr:uid="{00000000-0005-0000-0000-000044600000}"/>
    <cellStyle name="Salida 4 2 3 2" xfId="5352" xr:uid="{00000000-0005-0000-0000-000045600000}"/>
    <cellStyle name="Salida 4 2 3 2 2" xfId="11701" xr:uid="{00000000-0005-0000-0000-000046600000}"/>
    <cellStyle name="Salida 4 2 3 2 2 2" xfId="26809" xr:uid="{00000000-0005-0000-0000-000047600000}"/>
    <cellStyle name="Salida 4 2 3 2 3" xfId="15570" xr:uid="{00000000-0005-0000-0000-000048600000}"/>
    <cellStyle name="Salida 4 2 3 2 3 2" xfId="30678" xr:uid="{00000000-0005-0000-0000-000049600000}"/>
    <cellStyle name="Salida 4 2 3 2 4" xfId="20460" xr:uid="{00000000-0005-0000-0000-00004A600000}"/>
    <cellStyle name="Salida 4 2 3 3" xfId="8157" xr:uid="{00000000-0005-0000-0000-00004B600000}"/>
    <cellStyle name="Salida 4 2 3 3 2" xfId="23265" xr:uid="{00000000-0005-0000-0000-00004C600000}"/>
    <cellStyle name="Salida 4 2 3 4" xfId="17823" xr:uid="{00000000-0005-0000-0000-00004D600000}"/>
    <cellStyle name="Salida 4 2 4" xfId="3018" xr:uid="{00000000-0005-0000-0000-00004E600000}"/>
    <cellStyle name="Salida 4 2 4 2" xfId="5655" xr:uid="{00000000-0005-0000-0000-00004F600000}"/>
    <cellStyle name="Salida 4 2 4 2 2" xfId="11966" xr:uid="{00000000-0005-0000-0000-000050600000}"/>
    <cellStyle name="Salida 4 2 4 2 2 2" xfId="27074" xr:uid="{00000000-0005-0000-0000-000051600000}"/>
    <cellStyle name="Salida 4 2 4 2 3" xfId="7596" xr:uid="{00000000-0005-0000-0000-000052600000}"/>
    <cellStyle name="Salida 4 2 4 2 3 2" xfId="22704" xr:uid="{00000000-0005-0000-0000-000053600000}"/>
    <cellStyle name="Salida 4 2 4 2 4" xfId="20763" xr:uid="{00000000-0005-0000-0000-000054600000}"/>
    <cellStyle name="Salida 4 2 4 3" xfId="9400" xr:uid="{00000000-0005-0000-0000-000055600000}"/>
    <cellStyle name="Salida 4 2 4 3 2" xfId="24508" xr:uid="{00000000-0005-0000-0000-000056600000}"/>
    <cellStyle name="Salida 4 2 4 4" xfId="7117" xr:uid="{00000000-0005-0000-0000-000057600000}"/>
    <cellStyle name="Salida 4 2 4 4 2" xfId="22225" xr:uid="{00000000-0005-0000-0000-000058600000}"/>
    <cellStyle name="Salida 4 2 4 5" xfId="18126" xr:uid="{00000000-0005-0000-0000-000059600000}"/>
    <cellStyle name="Salida 4 2 5" xfId="3344" xr:uid="{00000000-0005-0000-0000-00005A600000}"/>
    <cellStyle name="Salida 4 2 5 2" xfId="5981" xr:uid="{00000000-0005-0000-0000-00005B600000}"/>
    <cellStyle name="Salida 4 2 5 2 2" xfId="12292" xr:uid="{00000000-0005-0000-0000-00005C600000}"/>
    <cellStyle name="Salida 4 2 5 2 2 2" xfId="27400" xr:uid="{00000000-0005-0000-0000-00005D600000}"/>
    <cellStyle name="Salida 4 2 5 2 3" xfId="7353" xr:uid="{00000000-0005-0000-0000-00005E600000}"/>
    <cellStyle name="Salida 4 2 5 2 3 2" xfId="22461" xr:uid="{00000000-0005-0000-0000-00005F600000}"/>
    <cellStyle name="Salida 4 2 5 2 4" xfId="21089" xr:uid="{00000000-0005-0000-0000-000060600000}"/>
    <cellStyle name="Salida 4 2 5 3" xfId="9726" xr:uid="{00000000-0005-0000-0000-000061600000}"/>
    <cellStyle name="Salida 4 2 5 3 2" xfId="24834" xr:uid="{00000000-0005-0000-0000-000062600000}"/>
    <cellStyle name="Salida 4 2 5 4" xfId="16193" xr:uid="{00000000-0005-0000-0000-000063600000}"/>
    <cellStyle name="Salida 4 2 5 4 2" xfId="31301" xr:uid="{00000000-0005-0000-0000-000064600000}"/>
    <cellStyle name="Salida 4 2 5 5" xfId="18452" xr:uid="{00000000-0005-0000-0000-000065600000}"/>
    <cellStyle name="Salida 4 2 6" xfId="3650" xr:uid="{00000000-0005-0000-0000-000066600000}"/>
    <cellStyle name="Salida 4 2 6 2" xfId="6287" xr:uid="{00000000-0005-0000-0000-000067600000}"/>
    <cellStyle name="Salida 4 2 6 2 2" xfId="12598" xr:uid="{00000000-0005-0000-0000-000068600000}"/>
    <cellStyle name="Salida 4 2 6 2 2 2" xfId="27706" xr:uid="{00000000-0005-0000-0000-000069600000}"/>
    <cellStyle name="Salida 4 2 6 2 3" xfId="13376" xr:uid="{00000000-0005-0000-0000-00006A600000}"/>
    <cellStyle name="Salida 4 2 6 2 3 2" xfId="28484" xr:uid="{00000000-0005-0000-0000-00006B600000}"/>
    <cellStyle name="Salida 4 2 6 2 4" xfId="21395" xr:uid="{00000000-0005-0000-0000-00006C600000}"/>
    <cellStyle name="Salida 4 2 6 3" xfId="10032" xr:uid="{00000000-0005-0000-0000-00006D600000}"/>
    <cellStyle name="Salida 4 2 6 3 2" xfId="25140" xr:uid="{00000000-0005-0000-0000-00006E600000}"/>
    <cellStyle name="Salida 4 2 6 4" xfId="13919" xr:uid="{00000000-0005-0000-0000-00006F600000}"/>
    <cellStyle name="Salida 4 2 6 4 2" xfId="29027" xr:uid="{00000000-0005-0000-0000-000070600000}"/>
    <cellStyle name="Salida 4 2 6 5" xfId="18758" xr:uid="{00000000-0005-0000-0000-000071600000}"/>
    <cellStyle name="Salida 4 2 7" xfId="4011" xr:uid="{00000000-0005-0000-0000-000072600000}"/>
    <cellStyle name="Salida 4 2 7 2" xfId="6648" xr:uid="{00000000-0005-0000-0000-000073600000}"/>
    <cellStyle name="Salida 4 2 7 2 2" xfId="12959" xr:uid="{00000000-0005-0000-0000-000074600000}"/>
    <cellStyle name="Salida 4 2 7 2 2 2" xfId="28067" xr:uid="{00000000-0005-0000-0000-000075600000}"/>
    <cellStyle name="Salida 4 2 7 2 3" xfId="16649" xr:uid="{00000000-0005-0000-0000-000076600000}"/>
    <cellStyle name="Salida 4 2 7 2 3 2" xfId="31757" xr:uid="{00000000-0005-0000-0000-000077600000}"/>
    <cellStyle name="Salida 4 2 7 2 4" xfId="21756" xr:uid="{00000000-0005-0000-0000-000078600000}"/>
    <cellStyle name="Salida 4 2 7 3" xfId="10393" xr:uid="{00000000-0005-0000-0000-000079600000}"/>
    <cellStyle name="Salida 4 2 7 3 2" xfId="25501" xr:uid="{00000000-0005-0000-0000-00007A600000}"/>
    <cellStyle name="Salida 4 2 7 4" xfId="14393" xr:uid="{00000000-0005-0000-0000-00007B600000}"/>
    <cellStyle name="Salida 4 2 7 4 2" xfId="29501" xr:uid="{00000000-0005-0000-0000-00007C600000}"/>
    <cellStyle name="Salida 4 2 7 5" xfId="19119" xr:uid="{00000000-0005-0000-0000-00007D600000}"/>
    <cellStyle name="Salida 4 2 8" xfId="4324" xr:uid="{00000000-0005-0000-0000-00007E600000}"/>
    <cellStyle name="Salida 4 2 8 2" xfId="6961" xr:uid="{00000000-0005-0000-0000-00007F600000}"/>
    <cellStyle name="Salida 4 2 8 2 2" xfId="13272" xr:uid="{00000000-0005-0000-0000-000080600000}"/>
    <cellStyle name="Salida 4 2 8 2 2 2" xfId="28380" xr:uid="{00000000-0005-0000-0000-000081600000}"/>
    <cellStyle name="Salida 4 2 8 2 3" xfId="16936" xr:uid="{00000000-0005-0000-0000-000082600000}"/>
    <cellStyle name="Salida 4 2 8 2 3 2" xfId="32044" xr:uid="{00000000-0005-0000-0000-000083600000}"/>
    <cellStyle name="Salida 4 2 8 2 4" xfId="22069" xr:uid="{00000000-0005-0000-0000-000084600000}"/>
    <cellStyle name="Salida 4 2 8 3" xfId="10706" xr:uid="{00000000-0005-0000-0000-000085600000}"/>
    <cellStyle name="Salida 4 2 8 3 2" xfId="25814" xr:uid="{00000000-0005-0000-0000-000086600000}"/>
    <cellStyle name="Salida 4 2 8 4" xfId="7362" xr:uid="{00000000-0005-0000-0000-000087600000}"/>
    <cellStyle name="Salida 4 2 8 4 2" xfId="22470" xr:uid="{00000000-0005-0000-0000-000088600000}"/>
    <cellStyle name="Salida 4 2 8 5" xfId="19432" xr:uid="{00000000-0005-0000-0000-000089600000}"/>
    <cellStyle name="Salida 4 2 9" xfId="4576" xr:uid="{00000000-0005-0000-0000-00008A600000}"/>
    <cellStyle name="Salida 4 2 9 2" xfId="10958" xr:uid="{00000000-0005-0000-0000-00008B600000}"/>
    <cellStyle name="Salida 4 2 9 2 2" xfId="26066" xr:uid="{00000000-0005-0000-0000-00008C600000}"/>
    <cellStyle name="Salida 4 2 9 3" xfId="7082" xr:uid="{00000000-0005-0000-0000-00008D600000}"/>
    <cellStyle name="Salida 4 2 9 3 2" xfId="22190" xr:uid="{00000000-0005-0000-0000-00008E600000}"/>
    <cellStyle name="Salida 4 2 9 4" xfId="19684" xr:uid="{00000000-0005-0000-0000-00008F600000}"/>
    <cellStyle name="Salida 4 3" xfId="1794" xr:uid="{00000000-0005-0000-0000-000090600000}"/>
    <cellStyle name="Salida 4 3 10" xfId="8271" xr:uid="{00000000-0005-0000-0000-000091600000}"/>
    <cellStyle name="Salida 4 3 10 2" xfId="23379" xr:uid="{00000000-0005-0000-0000-000092600000}"/>
    <cellStyle name="Salida 4 3 11" xfId="14325" xr:uid="{00000000-0005-0000-0000-000093600000}"/>
    <cellStyle name="Salida 4 3 11 2" xfId="29433" xr:uid="{00000000-0005-0000-0000-000094600000}"/>
    <cellStyle name="Salida 4 3 12" xfId="15165" xr:uid="{00000000-0005-0000-0000-000095600000}"/>
    <cellStyle name="Salida 4 3 12 2" xfId="30273" xr:uid="{00000000-0005-0000-0000-000096600000}"/>
    <cellStyle name="Salida 4 3 13" xfId="17019" xr:uid="{00000000-0005-0000-0000-000097600000}"/>
    <cellStyle name="Salida 4 3 2" xfId="2354" xr:uid="{00000000-0005-0000-0000-000098600000}"/>
    <cellStyle name="Salida 4 3 2 2" xfId="4991" xr:uid="{00000000-0005-0000-0000-000099600000}"/>
    <cellStyle name="Salida 4 3 2 2 2" xfId="11355" xr:uid="{00000000-0005-0000-0000-00009A600000}"/>
    <cellStyle name="Salida 4 3 2 2 2 2" xfId="26463" xr:uid="{00000000-0005-0000-0000-00009B600000}"/>
    <cellStyle name="Salida 4 3 2 2 3" xfId="7407" xr:uid="{00000000-0005-0000-0000-00009C600000}"/>
    <cellStyle name="Salida 4 3 2 2 3 2" xfId="22515" xr:uid="{00000000-0005-0000-0000-00009D600000}"/>
    <cellStyle name="Salida 4 3 2 2 4" xfId="20099" xr:uid="{00000000-0005-0000-0000-00009E600000}"/>
    <cellStyle name="Salida 4 3 2 3" xfId="8821" xr:uid="{00000000-0005-0000-0000-00009F600000}"/>
    <cellStyle name="Salida 4 3 2 3 2" xfId="23929" xr:uid="{00000000-0005-0000-0000-0000A0600000}"/>
    <cellStyle name="Salida 4 3 3" xfId="2265" xr:uid="{00000000-0005-0000-0000-0000A1600000}"/>
    <cellStyle name="Salida 4 3 3 2" xfId="4902" xr:uid="{00000000-0005-0000-0000-0000A2600000}"/>
    <cellStyle name="Salida 4 3 3 2 2" xfId="11266" xr:uid="{00000000-0005-0000-0000-0000A3600000}"/>
    <cellStyle name="Salida 4 3 3 2 2 2" xfId="26374" xr:uid="{00000000-0005-0000-0000-0000A4600000}"/>
    <cellStyle name="Salida 4 3 3 2 3" xfId="8141" xr:uid="{00000000-0005-0000-0000-0000A5600000}"/>
    <cellStyle name="Salida 4 3 3 2 3 2" xfId="23249" xr:uid="{00000000-0005-0000-0000-0000A6600000}"/>
    <cellStyle name="Salida 4 3 3 2 4" xfId="20010" xr:uid="{00000000-0005-0000-0000-0000A7600000}"/>
    <cellStyle name="Salida 4 3 3 3" xfId="14550" xr:uid="{00000000-0005-0000-0000-0000A8600000}"/>
    <cellStyle name="Salida 4 3 3 3 2" xfId="29658" xr:uid="{00000000-0005-0000-0000-0000A9600000}"/>
    <cellStyle name="Salida 4 3 3 4" xfId="17490" xr:uid="{00000000-0005-0000-0000-0000AA600000}"/>
    <cellStyle name="Salida 4 3 4" xfId="2331" xr:uid="{00000000-0005-0000-0000-0000AB600000}"/>
    <cellStyle name="Salida 4 3 4 2" xfId="4968" xr:uid="{00000000-0005-0000-0000-0000AC600000}"/>
    <cellStyle name="Salida 4 3 4 2 2" xfId="11332" xr:uid="{00000000-0005-0000-0000-0000AD600000}"/>
    <cellStyle name="Salida 4 3 4 2 2 2" xfId="26440" xr:uid="{00000000-0005-0000-0000-0000AE600000}"/>
    <cellStyle name="Salida 4 3 4 2 3" xfId="14150" xr:uid="{00000000-0005-0000-0000-0000AF600000}"/>
    <cellStyle name="Salida 4 3 4 2 3 2" xfId="29258" xr:uid="{00000000-0005-0000-0000-0000B0600000}"/>
    <cellStyle name="Salida 4 3 4 2 4" xfId="20076" xr:uid="{00000000-0005-0000-0000-0000B1600000}"/>
    <cellStyle name="Salida 4 3 4 3" xfId="8798" xr:uid="{00000000-0005-0000-0000-0000B2600000}"/>
    <cellStyle name="Salida 4 3 4 3 2" xfId="23906" xr:uid="{00000000-0005-0000-0000-0000B3600000}"/>
    <cellStyle name="Salida 4 3 4 4" xfId="13710" xr:uid="{00000000-0005-0000-0000-0000B4600000}"/>
    <cellStyle name="Salida 4 3 4 4 2" xfId="28818" xr:uid="{00000000-0005-0000-0000-0000B5600000}"/>
    <cellStyle name="Salida 4 3 4 5" xfId="17556" xr:uid="{00000000-0005-0000-0000-0000B6600000}"/>
    <cellStyle name="Salida 4 3 5" xfId="2279" xr:uid="{00000000-0005-0000-0000-0000B7600000}"/>
    <cellStyle name="Salida 4 3 5 2" xfId="4916" xr:uid="{00000000-0005-0000-0000-0000B8600000}"/>
    <cellStyle name="Salida 4 3 5 2 2" xfId="11280" xr:uid="{00000000-0005-0000-0000-0000B9600000}"/>
    <cellStyle name="Salida 4 3 5 2 2 2" xfId="26388" xr:uid="{00000000-0005-0000-0000-0000BA600000}"/>
    <cellStyle name="Salida 4 3 5 2 3" xfId="7204" xr:uid="{00000000-0005-0000-0000-0000BB600000}"/>
    <cellStyle name="Salida 4 3 5 2 3 2" xfId="22312" xr:uid="{00000000-0005-0000-0000-0000BC600000}"/>
    <cellStyle name="Salida 4 3 5 2 4" xfId="20024" xr:uid="{00000000-0005-0000-0000-0000BD600000}"/>
    <cellStyle name="Salida 4 3 5 3" xfId="8746" xr:uid="{00000000-0005-0000-0000-0000BE600000}"/>
    <cellStyle name="Salida 4 3 5 3 2" xfId="23854" xr:uid="{00000000-0005-0000-0000-0000BF600000}"/>
    <cellStyle name="Salida 4 3 5 4" xfId="15956" xr:uid="{00000000-0005-0000-0000-0000C0600000}"/>
    <cellStyle name="Salida 4 3 5 4 2" xfId="31064" xr:uid="{00000000-0005-0000-0000-0000C1600000}"/>
    <cellStyle name="Salida 4 3 5 5" xfId="17504" xr:uid="{00000000-0005-0000-0000-0000C2600000}"/>
    <cellStyle name="Salida 4 3 6" xfId="2297" xr:uid="{00000000-0005-0000-0000-0000C3600000}"/>
    <cellStyle name="Salida 4 3 6 2" xfId="4934" xr:uid="{00000000-0005-0000-0000-0000C4600000}"/>
    <cellStyle name="Salida 4 3 6 2 2" xfId="11298" xr:uid="{00000000-0005-0000-0000-0000C5600000}"/>
    <cellStyle name="Salida 4 3 6 2 2 2" xfId="26406" xr:uid="{00000000-0005-0000-0000-0000C6600000}"/>
    <cellStyle name="Salida 4 3 6 2 3" xfId="15947" xr:uid="{00000000-0005-0000-0000-0000C7600000}"/>
    <cellStyle name="Salida 4 3 6 2 3 2" xfId="31055" xr:uid="{00000000-0005-0000-0000-0000C8600000}"/>
    <cellStyle name="Salida 4 3 6 2 4" xfId="20042" xr:uid="{00000000-0005-0000-0000-0000C9600000}"/>
    <cellStyle name="Salida 4 3 6 3" xfId="8764" xr:uid="{00000000-0005-0000-0000-0000CA600000}"/>
    <cellStyle name="Salida 4 3 6 3 2" xfId="23872" xr:uid="{00000000-0005-0000-0000-0000CB600000}"/>
    <cellStyle name="Salida 4 3 6 4" xfId="14838" xr:uid="{00000000-0005-0000-0000-0000CC600000}"/>
    <cellStyle name="Salida 4 3 6 4 2" xfId="29946" xr:uid="{00000000-0005-0000-0000-0000CD600000}"/>
    <cellStyle name="Salida 4 3 6 5" xfId="17522" xr:uid="{00000000-0005-0000-0000-0000CE600000}"/>
    <cellStyle name="Salida 4 3 7" xfId="3866" xr:uid="{00000000-0005-0000-0000-0000CF600000}"/>
    <cellStyle name="Salida 4 3 7 2" xfId="6503" xr:uid="{00000000-0005-0000-0000-0000D0600000}"/>
    <cellStyle name="Salida 4 3 7 2 2" xfId="12814" xr:uid="{00000000-0005-0000-0000-0000D1600000}"/>
    <cellStyle name="Salida 4 3 7 2 2 2" xfId="27922" xr:uid="{00000000-0005-0000-0000-0000D2600000}"/>
    <cellStyle name="Salida 4 3 7 2 3" xfId="15417" xr:uid="{00000000-0005-0000-0000-0000D3600000}"/>
    <cellStyle name="Salida 4 3 7 2 3 2" xfId="30525" xr:uid="{00000000-0005-0000-0000-0000D4600000}"/>
    <cellStyle name="Salida 4 3 7 2 4" xfId="21611" xr:uid="{00000000-0005-0000-0000-0000D5600000}"/>
    <cellStyle name="Salida 4 3 7 3" xfId="10248" xr:uid="{00000000-0005-0000-0000-0000D6600000}"/>
    <cellStyle name="Salida 4 3 7 3 2" xfId="25356" xr:uid="{00000000-0005-0000-0000-0000D7600000}"/>
    <cellStyle name="Salida 4 3 7 4" xfId="13451" xr:uid="{00000000-0005-0000-0000-0000D8600000}"/>
    <cellStyle name="Salida 4 3 7 4 2" xfId="28559" xr:uid="{00000000-0005-0000-0000-0000D9600000}"/>
    <cellStyle name="Salida 4 3 7 5" xfId="18974" xr:uid="{00000000-0005-0000-0000-0000DA600000}"/>
    <cellStyle name="Salida 4 3 8" xfId="4248" xr:uid="{00000000-0005-0000-0000-0000DB600000}"/>
    <cellStyle name="Salida 4 3 8 2" xfId="6885" xr:uid="{00000000-0005-0000-0000-0000DC600000}"/>
    <cellStyle name="Salida 4 3 8 2 2" xfId="13196" xr:uid="{00000000-0005-0000-0000-0000DD600000}"/>
    <cellStyle name="Salida 4 3 8 2 2 2" xfId="28304" xr:uid="{00000000-0005-0000-0000-0000DE600000}"/>
    <cellStyle name="Salida 4 3 8 2 3" xfId="16860" xr:uid="{00000000-0005-0000-0000-0000DF600000}"/>
    <cellStyle name="Salida 4 3 8 2 3 2" xfId="31968" xr:uid="{00000000-0005-0000-0000-0000E0600000}"/>
    <cellStyle name="Salida 4 3 8 2 4" xfId="21993" xr:uid="{00000000-0005-0000-0000-0000E1600000}"/>
    <cellStyle name="Salida 4 3 8 3" xfId="10630" xr:uid="{00000000-0005-0000-0000-0000E2600000}"/>
    <cellStyle name="Salida 4 3 8 3 2" xfId="25738" xr:uid="{00000000-0005-0000-0000-0000E3600000}"/>
    <cellStyle name="Salida 4 3 8 4" xfId="14842" xr:uid="{00000000-0005-0000-0000-0000E4600000}"/>
    <cellStyle name="Salida 4 3 8 4 2" xfId="29950" xr:uid="{00000000-0005-0000-0000-0000E5600000}"/>
    <cellStyle name="Salida 4 3 8 5" xfId="19356" xr:uid="{00000000-0005-0000-0000-0000E6600000}"/>
    <cellStyle name="Salida 4 3 9" xfId="4431" xr:uid="{00000000-0005-0000-0000-0000E7600000}"/>
    <cellStyle name="Salida 4 3 9 2" xfId="10813" xr:uid="{00000000-0005-0000-0000-0000E8600000}"/>
    <cellStyle name="Salida 4 3 9 2 2" xfId="25921" xr:uid="{00000000-0005-0000-0000-0000E9600000}"/>
    <cellStyle name="Salida 4 3 9 3" xfId="13669" xr:uid="{00000000-0005-0000-0000-0000EA600000}"/>
    <cellStyle name="Salida 4 3 9 3 2" xfId="28777" xr:uid="{00000000-0005-0000-0000-0000EB600000}"/>
    <cellStyle name="Salida 4 3 9 4" xfId="19539" xr:uid="{00000000-0005-0000-0000-0000EC600000}"/>
    <cellStyle name="Salida 4 4" xfId="2129" xr:uid="{00000000-0005-0000-0000-0000ED600000}"/>
    <cellStyle name="Salida 4 4 10" xfId="15948" xr:uid="{00000000-0005-0000-0000-0000EE600000}"/>
    <cellStyle name="Salida 4 4 10 2" xfId="31056" xr:uid="{00000000-0005-0000-0000-0000EF600000}"/>
    <cellStyle name="Salida 4 4 11" xfId="15321" xr:uid="{00000000-0005-0000-0000-0000F0600000}"/>
    <cellStyle name="Salida 4 4 11 2" xfId="30429" xr:uid="{00000000-0005-0000-0000-0000F1600000}"/>
    <cellStyle name="Salida 4 4 12" xfId="17354" xr:uid="{00000000-0005-0000-0000-0000F2600000}"/>
    <cellStyle name="Salida 4 4 2" xfId="2619" xr:uid="{00000000-0005-0000-0000-0000F3600000}"/>
    <cellStyle name="Salida 4 4 2 2" xfId="5256" xr:uid="{00000000-0005-0000-0000-0000F4600000}"/>
    <cellStyle name="Salida 4 4 2 2 2" xfId="11620" xr:uid="{00000000-0005-0000-0000-0000F5600000}"/>
    <cellStyle name="Salida 4 4 2 2 2 2" xfId="26728" xr:uid="{00000000-0005-0000-0000-0000F6600000}"/>
    <cellStyle name="Salida 4 4 2 2 3" xfId="15217" xr:uid="{00000000-0005-0000-0000-0000F7600000}"/>
    <cellStyle name="Salida 4 4 2 2 3 2" xfId="30325" xr:uid="{00000000-0005-0000-0000-0000F8600000}"/>
    <cellStyle name="Salida 4 4 2 2 4" xfId="20364" xr:uid="{00000000-0005-0000-0000-0000F9600000}"/>
    <cellStyle name="Salida 4 4 2 3" xfId="9086" xr:uid="{00000000-0005-0000-0000-0000FA600000}"/>
    <cellStyle name="Salida 4 4 2 3 2" xfId="24194" xr:uid="{00000000-0005-0000-0000-0000FB600000}"/>
    <cellStyle name="Salida 4 4 2 4" xfId="16487" xr:uid="{00000000-0005-0000-0000-0000FC600000}"/>
    <cellStyle name="Salida 4 4 2 4 2" xfId="31595" xr:uid="{00000000-0005-0000-0000-0000FD600000}"/>
    <cellStyle name="Salida 4 4 2 5" xfId="16330" xr:uid="{00000000-0005-0000-0000-0000FE600000}"/>
    <cellStyle name="Salida 4 4 2 5 2" xfId="31438" xr:uid="{00000000-0005-0000-0000-0000FF600000}"/>
    <cellStyle name="Salida 4 4 2 6" xfId="17727" xr:uid="{00000000-0005-0000-0000-000000610000}"/>
    <cellStyle name="Salida 4 4 3" xfId="2884" xr:uid="{00000000-0005-0000-0000-000001610000}"/>
    <cellStyle name="Salida 4 4 3 2" xfId="5521" xr:uid="{00000000-0005-0000-0000-000002610000}"/>
    <cellStyle name="Salida 4 4 3 2 2" xfId="11832" xr:uid="{00000000-0005-0000-0000-000003610000}"/>
    <cellStyle name="Salida 4 4 3 2 2 2" xfId="26940" xr:uid="{00000000-0005-0000-0000-000004610000}"/>
    <cellStyle name="Salida 4 4 3 2 3" xfId="7061" xr:uid="{00000000-0005-0000-0000-000005610000}"/>
    <cellStyle name="Salida 4 4 3 2 3 2" xfId="22169" xr:uid="{00000000-0005-0000-0000-000006610000}"/>
    <cellStyle name="Salida 4 4 3 2 4" xfId="20629" xr:uid="{00000000-0005-0000-0000-000007610000}"/>
    <cellStyle name="Salida 4 4 3 3" xfId="13507" xr:uid="{00000000-0005-0000-0000-000008610000}"/>
    <cellStyle name="Salida 4 4 3 3 2" xfId="28615" xr:uid="{00000000-0005-0000-0000-000009610000}"/>
    <cellStyle name="Salida 4 4 3 4" xfId="17992" xr:uid="{00000000-0005-0000-0000-00000A610000}"/>
    <cellStyle name="Salida 4 4 4" xfId="3187" xr:uid="{00000000-0005-0000-0000-00000B610000}"/>
    <cellStyle name="Salida 4 4 4 2" xfId="5824" xr:uid="{00000000-0005-0000-0000-00000C610000}"/>
    <cellStyle name="Salida 4 4 4 2 2" xfId="12135" xr:uid="{00000000-0005-0000-0000-00000D610000}"/>
    <cellStyle name="Salida 4 4 4 2 2 2" xfId="27243" xr:uid="{00000000-0005-0000-0000-00000E610000}"/>
    <cellStyle name="Salida 4 4 4 2 3" xfId="14897" xr:uid="{00000000-0005-0000-0000-00000F610000}"/>
    <cellStyle name="Salida 4 4 4 2 3 2" xfId="30005" xr:uid="{00000000-0005-0000-0000-000010610000}"/>
    <cellStyle name="Salida 4 4 4 2 4" xfId="20932" xr:uid="{00000000-0005-0000-0000-000011610000}"/>
    <cellStyle name="Salida 4 4 4 3" xfId="9569" xr:uid="{00000000-0005-0000-0000-000012610000}"/>
    <cellStyle name="Salida 4 4 4 3 2" xfId="24677" xr:uid="{00000000-0005-0000-0000-000013610000}"/>
    <cellStyle name="Salida 4 4 4 4" xfId="14003" xr:uid="{00000000-0005-0000-0000-000014610000}"/>
    <cellStyle name="Salida 4 4 4 4 2" xfId="29111" xr:uid="{00000000-0005-0000-0000-000015610000}"/>
    <cellStyle name="Salida 4 4 4 5" xfId="18295" xr:uid="{00000000-0005-0000-0000-000016610000}"/>
    <cellStyle name="Salida 4 4 5" xfId="3513" xr:uid="{00000000-0005-0000-0000-000017610000}"/>
    <cellStyle name="Salida 4 4 5 2" xfId="6150" xr:uid="{00000000-0005-0000-0000-000018610000}"/>
    <cellStyle name="Salida 4 4 5 2 2" xfId="12461" xr:uid="{00000000-0005-0000-0000-000019610000}"/>
    <cellStyle name="Salida 4 4 5 2 2 2" xfId="27569" xr:uid="{00000000-0005-0000-0000-00001A610000}"/>
    <cellStyle name="Salida 4 4 5 2 3" xfId="13763" xr:uid="{00000000-0005-0000-0000-00001B610000}"/>
    <cellStyle name="Salida 4 4 5 2 3 2" xfId="28871" xr:uid="{00000000-0005-0000-0000-00001C610000}"/>
    <cellStyle name="Salida 4 4 5 2 4" xfId="21258" xr:uid="{00000000-0005-0000-0000-00001D610000}"/>
    <cellStyle name="Salida 4 4 5 3" xfId="9895" xr:uid="{00000000-0005-0000-0000-00001E610000}"/>
    <cellStyle name="Salida 4 4 5 3 2" xfId="25003" xr:uid="{00000000-0005-0000-0000-00001F610000}"/>
    <cellStyle name="Salida 4 4 5 4" xfId="14690" xr:uid="{00000000-0005-0000-0000-000020610000}"/>
    <cellStyle name="Salida 4 4 5 4 2" xfId="29798" xr:uid="{00000000-0005-0000-0000-000021610000}"/>
    <cellStyle name="Salida 4 4 5 5" xfId="18621" xr:uid="{00000000-0005-0000-0000-000022610000}"/>
    <cellStyle name="Salida 4 4 6" xfId="3819" xr:uid="{00000000-0005-0000-0000-000023610000}"/>
    <cellStyle name="Salida 4 4 6 2" xfId="6456" xr:uid="{00000000-0005-0000-0000-000024610000}"/>
    <cellStyle name="Salida 4 4 6 2 2" xfId="12767" xr:uid="{00000000-0005-0000-0000-000025610000}"/>
    <cellStyle name="Salida 4 4 6 2 2 2" xfId="27875" xr:uid="{00000000-0005-0000-0000-000026610000}"/>
    <cellStyle name="Salida 4 4 6 2 3" xfId="7086" xr:uid="{00000000-0005-0000-0000-000027610000}"/>
    <cellStyle name="Salida 4 4 6 2 3 2" xfId="22194" xr:uid="{00000000-0005-0000-0000-000028610000}"/>
    <cellStyle name="Salida 4 4 6 2 4" xfId="21564" xr:uid="{00000000-0005-0000-0000-000029610000}"/>
    <cellStyle name="Salida 4 4 6 3" xfId="10201" xr:uid="{00000000-0005-0000-0000-00002A610000}"/>
    <cellStyle name="Salida 4 4 6 3 2" xfId="25309" xr:uid="{00000000-0005-0000-0000-00002B610000}"/>
    <cellStyle name="Salida 4 4 6 4" xfId="14122" xr:uid="{00000000-0005-0000-0000-00002C610000}"/>
    <cellStyle name="Salida 4 4 6 4 2" xfId="29230" xr:uid="{00000000-0005-0000-0000-00002D610000}"/>
    <cellStyle name="Salida 4 4 6 5" xfId="18927" xr:uid="{00000000-0005-0000-0000-00002E610000}"/>
    <cellStyle name="Salida 4 4 7" xfId="4201" xr:uid="{00000000-0005-0000-0000-00002F610000}"/>
    <cellStyle name="Salida 4 4 7 2" xfId="6838" xr:uid="{00000000-0005-0000-0000-000030610000}"/>
    <cellStyle name="Salida 4 4 7 2 2" xfId="13149" xr:uid="{00000000-0005-0000-0000-000031610000}"/>
    <cellStyle name="Salida 4 4 7 2 2 2" xfId="28257" xr:uid="{00000000-0005-0000-0000-000032610000}"/>
    <cellStyle name="Salida 4 4 7 2 3" xfId="16818" xr:uid="{00000000-0005-0000-0000-000033610000}"/>
    <cellStyle name="Salida 4 4 7 2 3 2" xfId="31926" xr:uid="{00000000-0005-0000-0000-000034610000}"/>
    <cellStyle name="Salida 4 4 7 2 4" xfId="21946" xr:uid="{00000000-0005-0000-0000-000035610000}"/>
    <cellStyle name="Salida 4 4 7 3" xfId="10583" xr:uid="{00000000-0005-0000-0000-000036610000}"/>
    <cellStyle name="Salida 4 4 7 3 2" xfId="25691" xr:uid="{00000000-0005-0000-0000-000037610000}"/>
    <cellStyle name="Salida 4 4 7 4" xfId="8044" xr:uid="{00000000-0005-0000-0000-000038610000}"/>
    <cellStyle name="Salida 4 4 7 4 2" xfId="23152" xr:uid="{00000000-0005-0000-0000-000039610000}"/>
    <cellStyle name="Salida 4 4 7 5" xfId="19309" xr:uid="{00000000-0005-0000-0000-00003A610000}"/>
    <cellStyle name="Salida 4 4 8" xfId="4766" xr:uid="{00000000-0005-0000-0000-00003B610000}"/>
    <cellStyle name="Salida 4 4 8 2" xfId="11148" xr:uid="{00000000-0005-0000-0000-00003C610000}"/>
    <cellStyle name="Salida 4 4 8 2 2" xfId="26256" xr:uid="{00000000-0005-0000-0000-00003D610000}"/>
    <cellStyle name="Salida 4 4 8 3" xfId="13713" xr:uid="{00000000-0005-0000-0000-00003E610000}"/>
    <cellStyle name="Salida 4 4 8 3 2" xfId="28821" xr:uid="{00000000-0005-0000-0000-00003F610000}"/>
    <cellStyle name="Salida 4 4 8 4" xfId="19874" xr:uid="{00000000-0005-0000-0000-000040610000}"/>
    <cellStyle name="Salida 4 4 9" xfId="8627" xr:uid="{00000000-0005-0000-0000-000041610000}"/>
    <cellStyle name="Salida 4 4 9 2" xfId="23735" xr:uid="{00000000-0005-0000-0000-000042610000}"/>
    <cellStyle name="Salida 4 5" xfId="1994" xr:uid="{00000000-0005-0000-0000-000043610000}"/>
    <cellStyle name="Salida 4 5 10" xfId="7603" xr:uid="{00000000-0005-0000-0000-000044610000}"/>
    <cellStyle name="Salida 4 5 10 2" xfId="22711" xr:uid="{00000000-0005-0000-0000-000045610000}"/>
    <cellStyle name="Salida 4 5 11" xfId="17219" xr:uid="{00000000-0005-0000-0000-000046610000}"/>
    <cellStyle name="Salida 4 5 2" xfId="2756" xr:uid="{00000000-0005-0000-0000-000047610000}"/>
    <cellStyle name="Salida 4 5 2 2" xfId="5393" xr:uid="{00000000-0005-0000-0000-000048610000}"/>
    <cellStyle name="Salida 4 5 2 2 2" xfId="11742" xr:uid="{00000000-0005-0000-0000-000049610000}"/>
    <cellStyle name="Salida 4 5 2 2 2 2" xfId="26850" xr:uid="{00000000-0005-0000-0000-00004A610000}"/>
    <cellStyle name="Salida 4 5 2 2 3" xfId="15874" xr:uid="{00000000-0005-0000-0000-00004B610000}"/>
    <cellStyle name="Salida 4 5 2 2 3 2" xfId="30982" xr:uid="{00000000-0005-0000-0000-00004C610000}"/>
    <cellStyle name="Salida 4 5 2 2 4" xfId="20501" xr:uid="{00000000-0005-0000-0000-00004D610000}"/>
    <cellStyle name="Salida 4 5 2 3" xfId="15193" xr:uid="{00000000-0005-0000-0000-00004E610000}"/>
    <cellStyle name="Salida 4 5 2 3 2" xfId="30301" xr:uid="{00000000-0005-0000-0000-00004F610000}"/>
    <cellStyle name="Salida 4 5 2 4" xfId="17864" xr:uid="{00000000-0005-0000-0000-000050610000}"/>
    <cellStyle name="Salida 4 5 3" xfId="3059" xr:uid="{00000000-0005-0000-0000-000051610000}"/>
    <cellStyle name="Salida 4 5 3 2" xfId="5696" xr:uid="{00000000-0005-0000-0000-000052610000}"/>
    <cellStyle name="Salida 4 5 3 2 2" xfId="12007" xr:uid="{00000000-0005-0000-0000-000053610000}"/>
    <cellStyle name="Salida 4 5 3 2 2 2" xfId="27115" xr:uid="{00000000-0005-0000-0000-000054610000}"/>
    <cellStyle name="Salida 4 5 3 2 3" xfId="16335" xr:uid="{00000000-0005-0000-0000-000055610000}"/>
    <cellStyle name="Salida 4 5 3 2 3 2" xfId="31443" xr:uid="{00000000-0005-0000-0000-000056610000}"/>
    <cellStyle name="Salida 4 5 3 2 4" xfId="20804" xr:uid="{00000000-0005-0000-0000-000057610000}"/>
    <cellStyle name="Salida 4 5 3 3" xfId="9441" xr:uid="{00000000-0005-0000-0000-000058610000}"/>
    <cellStyle name="Salida 4 5 3 3 2" xfId="24549" xr:uid="{00000000-0005-0000-0000-000059610000}"/>
    <cellStyle name="Salida 4 5 3 4" xfId="14935" xr:uid="{00000000-0005-0000-0000-00005A610000}"/>
    <cellStyle name="Salida 4 5 3 4 2" xfId="30043" xr:uid="{00000000-0005-0000-0000-00005B610000}"/>
    <cellStyle name="Salida 4 5 3 5" xfId="18167" xr:uid="{00000000-0005-0000-0000-00005C610000}"/>
    <cellStyle name="Salida 4 5 4" xfId="3385" xr:uid="{00000000-0005-0000-0000-00005D610000}"/>
    <cellStyle name="Salida 4 5 4 2" xfId="6022" xr:uid="{00000000-0005-0000-0000-00005E610000}"/>
    <cellStyle name="Salida 4 5 4 2 2" xfId="12333" xr:uid="{00000000-0005-0000-0000-00005F610000}"/>
    <cellStyle name="Salida 4 5 4 2 2 2" xfId="27441" xr:uid="{00000000-0005-0000-0000-000060610000}"/>
    <cellStyle name="Salida 4 5 4 2 3" xfId="9142" xr:uid="{00000000-0005-0000-0000-000061610000}"/>
    <cellStyle name="Salida 4 5 4 2 3 2" xfId="24250" xr:uid="{00000000-0005-0000-0000-000062610000}"/>
    <cellStyle name="Salida 4 5 4 2 4" xfId="21130" xr:uid="{00000000-0005-0000-0000-000063610000}"/>
    <cellStyle name="Salida 4 5 4 3" xfId="9767" xr:uid="{00000000-0005-0000-0000-000064610000}"/>
    <cellStyle name="Salida 4 5 4 3 2" xfId="24875" xr:uid="{00000000-0005-0000-0000-000065610000}"/>
    <cellStyle name="Salida 4 5 4 4" xfId="7399" xr:uid="{00000000-0005-0000-0000-000066610000}"/>
    <cellStyle name="Salida 4 5 4 4 2" xfId="22507" xr:uid="{00000000-0005-0000-0000-000067610000}"/>
    <cellStyle name="Salida 4 5 4 5" xfId="18493" xr:uid="{00000000-0005-0000-0000-000068610000}"/>
    <cellStyle name="Salida 4 5 5" xfId="3691" xr:uid="{00000000-0005-0000-0000-000069610000}"/>
    <cellStyle name="Salida 4 5 5 2" xfId="6328" xr:uid="{00000000-0005-0000-0000-00006A610000}"/>
    <cellStyle name="Salida 4 5 5 2 2" xfId="12639" xr:uid="{00000000-0005-0000-0000-00006B610000}"/>
    <cellStyle name="Salida 4 5 5 2 2 2" xfId="27747" xr:uid="{00000000-0005-0000-0000-00006C610000}"/>
    <cellStyle name="Salida 4 5 5 2 3" xfId="11770" xr:uid="{00000000-0005-0000-0000-00006D610000}"/>
    <cellStyle name="Salida 4 5 5 2 3 2" xfId="26878" xr:uid="{00000000-0005-0000-0000-00006E610000}"/>
    <cellStyle name="Salida 4 5 5 2 4" xfId="21436" xr:uid="{00000000-0005-0000-0000-00006F610000}"/>
    <cellStyle name="Salida 4 5 5 3" xfId="10073" xr:uid="{00000000-0005-0000-0000-000070610000}"/>
    <cellStyle name="Salida 4 5 5 3 2" xfId="25181" xr:uid="{00000000-0005-0000-0000-000071610000}"/>
    <cellStyle name="Salida 4 5 5 4" xfId="15724" xr:uid="{00000000-0005-0000-0000-000072610000}"/>
    <cellStyle name="Salida 4 5 5 4 2" xfId="30832" xr:uid="{00000000-0005-0000-0000-000073610000}"/>
    <cellStyle name="Salida 4 5 5 5" xfId="18799" xr:uid="{00000000-0005-0000-0000-000074610000}"/>
    <cellStyle name="Salida 4 5 6" xfId="4066" xr:uid="{00000000-0005-0000-0000-000075610000}"/>
    <cellStyle name="Salida 4 5 6 2" xfId="6703" xr:uid="{00000000-0005-0000-0000-000076610000}"/>
    <cellStyle name="Salida 4 5 6 2 2" xfId="13014" xr:uid="{00000000-0005-0000-0000-000077610000}"/>
    <cellStyle name="Salida 4 5 6 2 2 2" xfId="28122" xr:uid="{00000000-0005-0000-0000-000078610000}"/>
    <cellStyle name="Salida 4 5 6 2 3" xfId="16690" xr:uid="{00000000-0005-0000-0000-000079610000}"/>
    <cellStyle name="Salida 4 5 6 2 3 2" xfId="31798" xr:uid="{00000000-0005-0000-0000-00007A610000}"/>
    <cellStyle name="Salida 4 5 6 2 4" xfId="21811" xr:uid="{00000000-0005-0000-0000-00007B610000}"/>
    <cellStyle name="Salida 4 5 6 3" xfId="10448" xr:uid="{00000000-0005-0000-0000-00007C610000}"/>
    <cellStyle name="Salida 4 5 6 3 2" xfId="25556" xr:uid="{00000000-0005-0000-0000-00007D610000}"/>
    <cellStyle name="Salida 4 5 6 4" xfId="15869" xr:uid="{00000000-0005-0000-0000-00007E610000}"/>
    <cellStyle name="Salida 4 5 6 4 2" xfId="30977" xr:uid="{00000000-0005-0000-0000-00007F610000}"/>
    <cellStyle name="Salida 4 5 6 5" xfId="19174" xr:uid="{00000000-0005-0000-0000-000080610000}"/>
    <cellStyle name="Salida 4 5 7" xfId="4631" xr:uid="{00000000-0005-0000-0000-000081610000}"/>
    <cellStyle name="Salida 4 5 7 2" xfId="11013" xr:uid="{00000000-0005-0000-0000-000082610000}"/>
    <cellStyle name="Salida 4 5 7 2 2" xfId="26121" xr:uid="{00000000-0005-0000-0000-000083610000}"/>
    <cellStyle name="Salida 4 5 7 3" xfId="7908" xr:uid="{00000000-0005-0000-0000-000084610000}"/>
    <cellStyle name="Salida 4 5 7 3 2" xfId="23016" xr:uid="{00000000-0005-0000-0000-000085610000}"/>
    <cellStyle name="Salida 4 5 7 4" xfId="19739" xr:uid="{00000000-0005-0000-0000-000086610000}"/>
    <cellStyle name="Salida 4 5 8" xfId="8492" xr:uid="{00000000-0005-0000-0000-000087610000}"/>
    <cellStyle name="Salida 4 5 8 2" xfId="23600" xr:uid="{00000000-0005-0000-0000-000088610000}"/>
    <cellStyle name="Salida 4 5 9" xfId="16116" xr:uid="{00000000-0005-0000-0000-000089610000}"/>
    <cellStyle name="Salida 4 5 9 2" xfId="31224" xr:uid="{00000000-0005-0000-0000-00008A610000}"/>
    <cellStyle name="Salida 5" xfId="1514" xr:uid="{00000000-0005-0000-0000-00008B610000}"/>
    <cellStyle name="Salida 5 2" xfId="1940" xr:uid="{00000000-0005-0000-0000-00008C610000}"/>
    <cellStyle name="Salida 5 2 10" xfId="8441" xr:uid="{00000000-0005-0000-0000-00008D610000}"/>
    <cellStyle name="Salida 5 2 10 2" xfId="23549" xr:uid="{00000000-0005-0000-0000-00008E610000}"/>
    <cellStyle name="Salida 5 2 11" xfId="16157" xr:uid="{00000000-0005-0000-0000-00008F610000}"/>
    <cellStyle name="Salida 5 2 11 2" xfId="31265" xr:uid="{00000000-0005-0000-0000-000090610000}"/>
    <cellStyle name="Salida 5 2 12" xfId="15872" xr:uid="{00000000-0005-0000-0000-000091610000}"/>
    <cellStyle name="Salida 5 2 12 2" xfId="30980" xr:uid="{00000000-0005-0000-0000-000092610000}"/>
    <cellStyle name="Salida 5 2 13" xfId="17165" xr:uid="{00000000-0005-0000-0000-000093610000}"/>
    <cellStyle name="Salida 5 2 2" xfId="2500" xr:uid="{00000000-0005-0000-0000-000094610000}"/>
    <cellStyle name="Salida 5 2 2 2" xfId="5137" xr:uid="{00000000-0005-0000-0000-000095610000}"/>
    <cellStyle name="Salida 5 2 2 2 2" xfId="11501" xr:uid="{00000000-0005-0000-0000-000096610000}"/>
    <cellStyle name="Salida 5 2 2 2 2 2" xfId="26609" xr:uid="{00000000-0005-0000-0000-000097610000}"/>
    <cellStyle name="Salida 5 2 2 2 3" xfId="14514" xr:uid="{00000000-0005-0000-0000-000098610000}"/>
    <cellStyle name="Salida 5 2 2 2 3 2" xfId="29622" xr:uid="{00000000-0005-0000-0000-000099610000}"/>
    <cellStyle name="Salida 5 2 2 2 4" xfId="20245" xr:uid="{00000000-0005-0000-0000-00009A610000}"/>
    <cellStyle name="Salida 5 2 2 3" xfId="8967" xr:uid="{00000000-0005-0000-0000-00009B610000}"/>
    <cellStyle name="Salida 5 2 2 3 2" xfId="24075" xr:uid="{00000000-0005-0000-0000-00009C610000}"/>
    <cellStyle name="Salida 5 2 3" xfId="2716" xr:uid="{00000000-0005-0000-0000-00009D610000}"/>
    <cellStyle name="Salida 5 2 3 2" xfId="5353" xr:uid="{00000000-0005-0000-0000-00009E610000}"/>
    <cellStyle name="Salida 5 2 3 2 2" xfId="11702" xr:uid="{00000000-0005-0000-0000-00009F610000}"/>
    <cellStyle name="Salida 5 2 3 2 2 2" xfId="26810" xr:uid="{00000000-0005-0000-0000-0000A0610000}"/>
    <cellStyle name="Salida 5 2 3 2 3" xfId="13954" xr:uid="{00000000-0005-0000-0000-0000A1610000}"/>
    <cellStyle name="Salida 5 2 3 2 3 2" xfId="29062" xr:uid="{00000000-0005-0000-0000-0000A2610000}"/>
    <cellStyle name="Salida 5 2 3 2 4" xfId="20461" xr:uid="{00000000-0005-0000-0000-0000A3610000}"/>
    <cellStyle name="Salida 5 2 3 3" xfId="14310" xr:uid="{00000000-0005-0000-0000-0000A4610000}"/>
    <cellStyle name="Salida 5 2 3 3 2" xfId="29418" xr:uid="{00000000-0005-0000-0000-0000A5610000}"/>
    <cellStyle name="Salida 5 2 3 4" xfId="17824" xr:uid="{00000000-0005-0000-0000-0000A6610000}"/>
    <cellStyle name="Salida 5 2 4" xfId="3019" xr:uid="{00000000-0005-0000-0000-0000A7610000}"/>
    <cellStyle name="Salida 5 2 4 2" xfId="5656" xr:uid="{00000000-0005-0000-0000-0000A8610000}"/>
    <cellStyle name="Salida 5 2 4 2 2" xfId="11967" xr:uid="{00000000-0005-0000-0000-0000A9610000}"/>
    <cellStyle name="Salida 5 2 4 2 2 2" xfId="27075" xr:uid="{00000000-0005-0000-0000-0000AA610000}"/>
    <cellStyle name="Salida 5 2 4 2 3" xfId="7740" xr:uid="{00000000-0005-0000-0000-0000AB610000}"/>
    <cellStyle name="Salida 5 2 4 2 3 2" xfId="22848" xr:uid="{00000000-0005-0000-0000-0000AC610000}"/>
    <cellStyle name="Salida 5 2 4 2 4" xfId="20764" xr:uid="{00000000-0005-0000-0000-0000AD610000}"/>
    <cellStyle name="Salida 5 2 4 3" xfId="9401" xr:uid="{00000000-0005-0000-0000-0000AE610000}"/>
    <cellStyle name="Salida 5 2 4 3 2" xfId="24509" xr:uid="{00000000-0005-0000-0000-0000AF610000}"/>
    <cellStyle name="Salida 5 2 4 4" xfId="14531" xr:uid="{00000000-0005-0000-0000-0000B0610000}"/>
    <cellStyle name="Salida 5 2 4 4 2" xfId="29639" xr:uid="{00000000-0005-0000-0000-0000B1610000}"/>
    <cellStyle name="Salida 5 2 4 5" xfId="18127" xr:uid="{00000000-0005-0000-0000-0000B2610000}"/>
    <cellStyle name="Salida 5 2 5" xfId="3345" xr:uid="{00000000-0005-0000-0000-0000B3610000}"/>
    <cellStyle name="Salida 5 2 5 2" xfId="5982" xr:uid="{00000000-0005-0000-0000-0000B4610000}"/>
    <cellStyle name="Salida 5 2 5 2 2" xfId="12293" xr:uid="{00000000-0005-0000-0000-0000B5610000}"/>
    <cellStyle name="Salida 5 2 5 2 2 2" xfId="27401" xr:uid="{00000000-0005-0000-0000-0000B6610000}"/>
    <cellStyle name="Salida 5 2 5 2 3" xfId="7412" xr:uid="{00000000-0005-0000-0000-0000B7610000}"/>
    <cellStyle name="Salida 5 2 5 2 3 2" xfId="22520" xr:uid="{00000000-0005-0000-0000-0000B8610000}"/>
    <cellStyle name="Salida 5 2 5 2 4" xfId="21090" xr:uid="{00000000-0005-0000-0000-0000B9610000}"/>
    <cellStyle name="Salida 5 2 5 3" xfId="9727" xr:uid="{00000000-0005-0000-0000-0000BA610000}"/>
    <cellStyle name="Salida 5 2 5 3 2" xfId="24835" xr:uid="{00000000-0005-0000-0000-0000BB610000}"/>
    <cellStyle name="Salida 5 2 5 4" xfId="13826" xr:uid="{00000000-0005-0000-0000-0000BC610000}"/>
    <cellStyle name="Salida 5 2 5 4 2" xfId="28934" xr:uid="{00000000-0005-0000-0000-0000BD610000}"/>
    <cellStyle name="Salida 5 2 5 5" xfId="18453" xr:uid="{00000000-0005-0000-0000-0000BE610000}"/>
    <cellStyle name="Salida 5 2 6" xfId="3651" xr:uid="{00000000-0005-0000-0000-0000BF610000}"/>
    <cellStyle name="Salida 5 2 6 2" xfId="6288" xr:uid="{00000000-0005-0000-0000-0000C0610000}"/>
    <cellStyle name="Salida 5 2 6 2 2" xfId="12599" xr:uid="{00000000-0005-0000-0000-0000C1610000}"/>
    <cellStyle name="Salida 5 2 6 2 2 2" xfId="27707" xr:uid="{00000000-0005-0000-0000-0000C2610000}"/>
    <cellStyle name="Salida 5 2 6 2 3" xfId="7456" xr:uid="{00000000-0005-0000-0000-0000C3610000}"/>
    <cellStyle name="Salida 5 2 6 2 3 2" xfId="22564" xr:uid="{00000000-0005-0000-0000-0000C4610000}"/>
    <cellStyle name="Salida 5 2 6 2 4" xfId="21396" xr:uid="{00000000-0005-0000-0000-0000C5610000}"/>
    <cellStyle name="Salida 5 2 6 3" xfId="10033" xr:uid="{00000000-0005-0000-0000-0000C6610000}"/>
    <cellStyle name="Salida 5 2 6 3 2" xfId="25141" xr:uid="{00000000-0005-0000-0000-0000C7610000}"/>
    <cellStyle name="Salida 5 2 6 4" xfId="13558" xr:uid="{00000000-0005-0000-0000-0000C8610000}"/>
    <cellStyle name="Salida 5 2 6 4 2" xfId="28666" xr:uid="{00000000-0005-0000-0000-0000C9610000}"/>
    <cellStyle name="Salida 5 2 6 5" xfId="18759" xr:uid="{00000000-0005-0000-0000-0000CA610000}"/>
    <cellStyle name="Salida 5 2 7" xfId="4012" xr:uid="{00000000-0005-0000-0000-0000CB610000}"/>
    <cellStyle name="Salida 5 2 7 2" xfId="6649" xr:uid="{00000000-0005-0000-0000-0000CC610000}"/>
    <cellStyle name="Salida 5 2 7 2 2" xfId="12960" xr:uid="{00000000-0005-0000-0000-0000CD610000}"/>
    <cellStyle name="Salida 5 2 7 2 2 2" xfId="28068" xr:uid="{00000000-0005-0000-0000-0000CE610000}"/>
    <cellStyle name="Salida 5 2 7 2 3" xfId="16650" xr:uid="{00000000-0005-0000-0000-0000CF610000}"/>
    <cellStyle name="Salida 5 2 7 2 3 2" xfId="31758" xr:uid="{00000000-0005-0000-0000-0000D0610000}"/>
    <cellStyle name="Salida 5 2 7 2 4" xfId="21757" xr:uid="{00000000-0005-0000-0000-0000D1610000}"/>
    <cellStyle name="Salida 5 2 7 3" xfId="10394" xr:uid="{00000000-0005-0000-0000-0000D2610000}"/>
    <cellStyle name="Salida 5 2 7 3 2" xfId="25502" xr:uid="{00000000-0005-0000-0000-0000D3610000}"/>
    <cellStyle name="Salida 5 2 7 4" xfId="7729" xr:uid="{00000000-0005-0000-0000-0000D4610000}"/>
    <cellStyle name="Salida 5 2 7 4 2" xfId="22837" xr:uid="{00000000-0005-0000-0000-0000D5610000}"/>
    <cellStyle name="Salida 5 2 7 5" xfId="19120" xr:uid="{00000000-0005-0000-0000-0000D6610000}"/>
    <cellStyle name="Salida 5 2 8" xfId="4325" xr:uid="{00000000-0005-0000-0000-0000D7610000}"/>
    <cellStyle name="Salida 5 2 8 2" xfId="6962" xr:uid="{00000000-0005-0000-0000-0000D8610000}"/>
    <cellStyle name="Salida 5 2 8 2 2" xfId="13273" xr:uid="{00000000-0005-0000-0000-0000D9610000}"/>
    <cellStyle name="Salida 5 2 8 2 2 2" xfId="28381" xr:uid="{00000000-0005-0000-0000-0000DA610000}"/>
    <cellStyle name="Salida 5 2 8 2 3" xfId="16937" xr:uid="{00000000-0005-0000-0000-0000DB610000}"/>
    <cellStyle name="Salida 5 2 8 2 3 2" xfId="32045" xr:uid="{00000000-0005-0000-0000-0000DC610000}"/>
    <cellStyle name="Salida 5 2 8 2 4" xfId="22070" xr:uid="{00000000-0005-0000-0000-0000DD610000}"/>
    <cellStyle name="Salida 5 2 8 3" xfId="10707" xr:uid="{00000000-0005-0000-0000-0000DE610000}"/>
    <cellStyle name="Salida 5 2 8 3 2" xfId="25815" xr:uid="{00000000-0005-0000-0000-0000DF610000}"/>
    <cellStyle name="Salida 5 2 8 4" xfId="7761" xr:uid="{00000000-0005-0000-0000-0000E0610000}"/>
    <cellStyle name="Salida 5 2 8 4 2" xfId="22869" xr:uid="{00000000-0005-0000-0000-0000E1610000}"/>
    <cellStyle name="Salida 5 2 8 5" xfId="19433" xr:uid="{00000000-0005-0000-0000-0000E2610000}"/>
    <cellStyle name="Salida 5 2 9" xfId="4577" xr:uid="{00000000-0005-0000-0000-0000E3610000}"/>
    <cellStyle name="Salida 5 2 9 2" xfId="10959" xr:uid="{00000000-0005-0000-0000-0000E4610000}"/>
    <cellStyle name="Salida 5 2 9 2 2" xfId="26067" xr:uid="{00000000-0005-0000-0000-0000E5610000}"/>
    <cellStyle name="Salida 5 2 9 3" xfId="16096" xr:uid="{00000000-0005-0000-0000-0000E6610000}"/>
    <cellStyle name="Salida 5 2 9 3 2" xfId="31204" xr:uid="{00000000-0005-0000-0000-0000E7610000}"/>
    <cellStyle name="Salida 5 2 9 4" xfId="19685" xr:uid="{00000000-0005-0000-0000-0000E8610000}"/>
    <cellStyle name="Salida 5 3" xfId="1793" xr:uid="{00000000-0005-0000-0000-0000E9610000}"/>
    <cellStyle name="Salida 5 3 10" xfId="8270" xr:uid="{00000000-0005-0000-0000-0000EA610000}"/>
    <cellStyle name="Salida 5 3 10 2" xfId="23378" xr:uid="{00000000-0005-0000-0000-0000EB610000}"/>
    <cellStyle name="Salida 5 3 11" xfId="14066" xr:uid="{00000000-0005-0000-0000-0000EC610000}"/>
    <cellStyle name="Salida 5 3 11 2" xfId="29174" xr:uid="{00000000-0005-0000-0000-0000ED610000}"/>
    <cellStyle name="Salida 5 3 12" xfId="15855" xr:uid="{00000000-0005-0000-0000-0000EE610000}"/>
    <cellStyle name="Salida 5 3 12 2" xfId="30963" xr:uid="{00000000-0005-0000-0000-0000EF610000}"/>
    <cellStyle name="Salida 5 3 13" xfId="17018" xr:uid="{00000000-0005-0000-0000-0000F0610000}"/>
    <cellStyle name="Salida 5 3 2" xfId="2353" xr:uid="{00000000-0005-0000-0000-0000F1610000}"/>
    <cellStyle name="Salida 5 3 2 2" xfId="4990" xr:uid="{00000000-0005-0000-0000-0000F2610000}"/>
    <cellStyle name="Salida 5 3 2 2 2" xfId="11354" xr:uid="{00000000-0005-0000-0000-0000F3610000}"/>
    <cellStyle name="Salida 5 3 2 2 2 2" xfId="26462" xr:uid="{00000000-0005-0000-0000-0000F4610000}"/>
    <cellStyle name="Salida 5 3 2 2 3" xfId="7193" xr:uid="{00000000-0005-0000-0000-0000F5610000}"/>
    <cellStyle name="Salida 5 3 2 2 3 2" xfId="22301" xr:uid="{00000000-0005-0000-0000-0000F6610000}"/>
    <cellStyle name="Salida 5 3 2 2 4" xfId="20098" xr:uid="{00000000-0005-0000-0000-0000F7610000}"/>
    <cellStyle name="Salida 5 3 2 3" xfId="8820" xr:uid="{00000000-0005-0000-0000-0000F8610000}"/>
    <cellStyle name="Salida 5 3 2 3 2" xfId="23928" xr:uid="{00000000-0005-0000-0000-0000F9610000}"/>
    <cellStyle name="Salida 5 3 3" xfId="2266" xr:uid="{00000000-0005-0000-0000-0000FA610000}"/>
    <cellStyle name="Salida 5 3 3 2" xfId="4903" xr:uid="{00000000-0005-0000-0000-0000FB610000}"/>
    <cellStyle name="Salida 5 3 3 2 2" xfId="11267" xr:uid="{00000000-0005-0000-0000-0000FC610000}"/>
    <cellStyle name="Salida 5 3 3 2 2 2" xfId="26375" xr:uid="{00000000-0005-0000-0000-0000FD610000}"/>
    <cellStyle name="Salida 5 3 3 2 3" xfId="15974" xr:uid="{00000000-0005-0000-0000-0000FE610000}"/>
    <cellStyle name="Salida 5 3 3 2 3 2" xfId="31082" xr:uid="{00000000-0005-0000-0000-0000FF610000}"/>
    <cellStyle name="Salida 5 3 3 2 4" xfId="20011" xr:uid="{00000000-0005-0000-0000-000000620000}"/>
    <cellStyle name="Salida 5 3 3 3" xfId="15721" xr:uid="{00000000-0005-0000-0000-000001620000}"/>
    <cellStyle name="Salida 5 3 3 3 2" xfId="30829" xr:uid="{00000000-0005-0000-0000-000002620000}"/>
    <cellStyle name="Salida 5 3 3 4" xfId="17491" xr:uid="{00000000-0005-0000-0000-000003620000}"/>
    <cellStyle name="Salida 5 3 4" xfId="2330" xr:uid="{00000000-0005-0000-0000-000004620000}"/>
    <cellStyle name="Salida 5 3 4 2" xfId="4967" xr:uid="{00000000-0005-0000-0000-000005620000}"/>
    <cellStyle name="Salida 5 3 4 2 2" xfId="11331" xr:uid="{00000000-0005-0000-0000-000006620000}"/>
    <cellStyle name="Salida 5 3 4 2 2 2" xfId="26439" xr:uid="{00000000-0005-0000-0000-000007620000}"/>
    <cellStyle name="Salida 5 3 4 2 3" xfId="13782" xr:uid="{00000000-0005-0000-0000-000008620000}"/>
    <cellStyle name="Salida 5 3 4 2 3 2" xfId="28890" xr:uid="{00000000-0005-0000-0000-000009620000}"/>
    <cellStyle name="Salida 5 3 4 2 4" xfId="20075" xr:uid="{00000000-0005-0000-0000-00000A620000}"/>
    <cellStyle name="Salida 5 3 4 3" xfId="8797" xr:uid="{00000000-0005-0000-0000-00000B620000}"/>
    <cellStyle name="Salida 5 3 4 3 2" xfId="23905" xr:uid="{00000000-0005-0000-0000-00000C620000}"/>
    <cellStyle name="Salida 5 3 4 4" xfId="7444" xr:uid="{00000000-0005-0000-0000-00000D620000}"/>
    <cellStyle name="Salida 5 3 4 4 2" xfId="22552" xr:uid="{00000000-0005-0000-0000-00000E620000}"/>
    <cellStyle name="Salida 5 3 4 5" xfId="17555" xr:uid="{00000000-0005-0000-0000-00000F620000}"/>
    <cellStyle name="Salida 5 3 5" xfId="2280" xr:uid="{00000000-0005-0000-0000-000010620000}"/>
    <cellStyle name="Salida 5 3 5 2" xfId="4917" xr:uid="{00000000-0005-0000-0000-000011620000}"/>
    <cellStyle name="Salida 5 3 5 2 2" xfId="11281" xr:uid="{00000000-0005-0000-0000-000012620000}"/>
    <cellStyle name="Salida 5 3 5 2 2 2" xfId="26389" xr:uid="{00000000-0005-0000-0000-000013620000}"/>
    <cellStyle name="Salida 5 3 5 2 3" xfId="14183" xr:uid="{00000000-0005-0000-0000-000014620000}"/>
    <cellStyle name="Salida 5 3 5 2 3 2" xfId="29291" xr:uid="{00000000-0005-0000-0000-000015620000}"/>
    <cellStyle name="Salida 5 3 5 2 4" xfId="20025" xr:uid="{00000000-0005-0000-0000-000016620000}"/>
    <cellStyle name="Salida 5 3 5 3" xfId="8747" xr:uid="{00000000-0005-0000-0000-000017620000}"/>
    <cellStyle name="Salida 5 3 5 3 2" xfId="23855" xr:uid="{00000000-0005-0000-0000-000018620000}"/>
    <cellStyle name="Salida 5 3 5 4" xfId="16314" xr:uid="{00000000-0005-0000-0000-000019620000}"/>
    <cellStyle name="Salida 5 3 5 4 2" xfId="31422" xr:uid="{00000000-0005-0000-0000-00001A620000}"/>
    <cellStyle name="Salida 5 3 5 5" xfId="17505" xr:uid="{00000000-0005-0000-0000-00001B620000}"/>
    <cellStyle name="Salida 5 3 6" xfId="2296" xr:uid="{00000000-0005-0000-0000-00001C620000}"/>
    <cellStyle name="Salida 5 3 6 2" xfId="4933" xr:uid="{00000000-0005-0000-0000-00001D620000}"/>
    <cellStyle name="Salida 5 3 6 2 2" xfId="11297" xr:uid="{00000000-0005-0000-0000-00001E620000}"/>
    <cellStyle name="Salida 5 3 6 2 2 2" xfId="26405" xr:uid="{00000000-0005-0000-0000-00001F620000}"/>
    <cellStyle name="Salida 5 3 6 2 3" xfId="15978" xr:uid="{00000000-0005-0000-0000-000020620000}"/>
    <cellStyle name="Salida 5 3 6 2 3 2" xfId="31086" xr:uid="{00000000-0005-0000-0000-000021620000}"/>
    <cellStyle name="Salida 5 3 6 2 4" xfId="20041" xr:uid="{00000000-0005-0000-0000-000022620000}"/>
    <cellStyle name="Salida 5 3 6 3" xfId="8763" xr:uid="{00000000-0005-0000-0000-000023620000}"/>
    <cellStyle name="Salida 5 3 6 3 2" xfId="23871" xr:uid="{00000000-0005-0000-0000-000024620000}"/>
    <cellStyle name="Salida 5 3 6 4" xfId="15277" xr:uid="{00000000-0005-0000-0000-000025620000}"/>
    <cellStyle name="Salida 5 3 6 4 2" xfId="30385" xr:uid="{00000000-0005-0000-0000-000026620000}"/>
    <cellStyle name="Salida 5 3 6 5" xfId="17521" xr:uid="{00000000-0005-0000-0000-000027620000}"/>
    <cellStyle name="Salida 5 3 7" xfId="3865" xr:uid="{00000000-0005-0000-0000-000028620000}"/>
    <cellStyle name="Salida 5 3 7 2" xfId="6502" xr:uid="{00000000-0005-0000-0000-000029620000}"/>
    <cellStyle name="Salida 5 3 7 2 2" xfId="12813" xr:uid="{00000000-0005-0000-0000-00002A620000}"/>
    <cellStyle name="Salida 5 3 7 2 2 2" xfId="27921" xr:uid="{00000000-0005-0000-0000-00002B620000}"/>
    <cellStyle name="Salida 5 3 7 2 3" xfId="15941" xr:uid="{00000000-0005-0000-0000-00002C620000}"/>
    <cellStyle name="Salida 5 3 7 2 3 2" xfId="31049" xr:uid="{00000000-0005-0000-0000-00002D620000}"/>
    <cellStyle name="Salida 5 3 7 2 4" xfId="21610" xr:uid="{00000000-0005-0000-0000-00002E620000}"/>
    <cellStyle name="Salida 5 3 7 3" xfId="10247" xr:uid="{00000000-0005-0000-0000-00002F620000}"/>
    <cellStyle name="Salida 5 3 7 3 2" xfId="25355" xr:uid="{00000000-0005-0000-0000-000030620000}"/>
    <cellStyle name="Salida 5 3 7 4" xfId="14676" xr:uid="{00000000-0005-0000-0000-000031620000}"/>
    <cellStyle name="Salida 5 3 7 4 2" xfId="29784" xr:uid="{00000000-0005-0000-0000-000032620000}"/>
    <cellStyle name="Salida 5 3 7 5" xfId="18973" xr:uid="{00000000-0005-0000-0000-000033620000}"/>
    <cellStyle name="Salida 5 3 8" xfId="4247" xr:uid="{00000000-0005-0000-0000-000034620000}"/>
    <cellStyle name="Salida 5 3 8 2" xfId="6884" xr:uid="{00000000-0005-0000-0000-000035620000}"/>
    <cellStyle name="Salida 5 3 8 2 2" xfId="13195" xr:uid="{00000000-0005-0000-0000-000036620000}"/>
    <cellStyle name="Salida 5 3 8 2 2 2" xfId="28303" xr:uid="{00000000-0005-0000-0000-000037620000}"/>
    <cellStyle name="Salida 5 3 8 2 3" xfId="16859" xr:uid="{00000000-0005-0000-0000-000038620000}"/>
    <cellStyle name="Salida 5 3 8 2 3 2" xfId="31967" xr:uid="{00000000-0005-0000-0000-000039620000}"/>
    <cellStyle name="Salida 5 3 8 2 4" xfId="21992" xr:uid="{00000000-0005-0000-0000-00003A620000}"/>
    <cellStyle name="Salida 5 3 8 3" xfId="10629" xr:uid="{00000000-0005-0000-0000-00003B620000}"/>
    <cellStyle name="Salida 5 3 8 3 2" xfId="25737" xr:uid="{00000000-0005-0000-0000-00003C620000}"/>
    <cellStyle name="Salida 5 3 8 4" xfId="7531" xr:uid="{00000000-0005-0000-0000-00003D620000}"/>
    <cellStyle name="Salida 5 3 8 4 2" xfId="22639" xr:uid="{00000000-0005-0000-0000-00003E620000}"/>
    <cellStyle name="Salida 5 3 8 5" xfId="19355" xr:uid="{00000000-0005-0000-0000-00003F620000}"/>
    <cellStyle name="Salida 5 3 9" xfId="4430" xr:uid="{00000000-0005-0000-0000-000040620000}"/>
    <cellStyle name="Salida 5 3 9 2" xfId="10812" xr:uid="{00000000-0005-0000-0000-000041620000}"/>
    <cellStyle name="Salida 5 3 9 2 2" xfId="25920" xr:uid="{00000000-0005-0000-0000-000042620000}"/>
    <cellStyle name="Salida 5 3 9 3" xfId="14460" xr:uid="{00000000-0005-0000-0000-000043620000}"/>
    <cellStyle name="Salida 5 3 9 3 2" xfId="29568" xr:uid="{00000000-0005-0000-0000-000044620000}"/>
    <cellStyle name="Salida 5 3 9 4" xfId="19538" xr:uid="{00000000-0005-0000-0000-000045620000}"/>
    <cellStyle name="Salida 5 4" xfId="2130" xr:uid="{00000000-0005-0000-0000-000046620000}"/>
    <cellStyle name="Salida 5 4 10" xfId="7503" xr:uid="{00000000-0005-0000-0000-000047620000}"/>
    <cellStyle name="Salida 5 4 10 2" xfId="22611" xr:uid="{00000000-0005-0000-0000-000048620000}"/>
    <cellStyle name="Salida 5 4 11" xfId="15745" xr:uid="{00000000-0005-0000-0000-000049620000}"/>
    <cellStyle name="Salida 5 4 11 2" xfId="30853" xr:uid="{00000000-0005-0000-0000-00004A620000}"/>
    <cellStyle name="Salida 5 4 12" xfId="17355" xr:uid="{00000000-0005-0000-0000-00004B620000}"/>
    <cellStyle name="Salida 5 4 2" xfId="2620" xr:uid="{00000000-0005-0000-0000-00004C620000}"/>
    <cellStyle name="Salida 5 4 2 2" xfId="5257" xr:uid="{00000000-0005-0000-0000-00004D620000}"/>
    <cellStyle name="Salida 5 4 2 2 2" xfId="11621" xr:uid="{00000000-0005-0000-0000-00004E620000}"/>
    <cellStyle name="Salida 5 4 2 2 2 2" xfId="26729" xr:uid="{00000000-0005-0000-0000-00004F620000}"/>
    <cellStyle name="Salida 5 4 2 2 3" xfId="13961" xr:uid="{00000000-0005-0000-0000-000050620000}"/>
    <cellStyle name="Salida 5 4 2 2 3 2" xfId="29069" xr:uid="{00000000-0005-0000-0000-000051620000}"/>
    <cellStyle name="Salida 5 4 2 2 4" xfId="20365" xr:uid="{00000000-0005-0000-0000-000052620000}"/>
    <cellStyle name="Salida 5 4 2 3" xfId="9087" xr:uid="{00000000-0005-0000-0000-000053620000}"/>
    <cellStyle name="Salida 5 4 2 3 2" xfId="24195" xr:uid="{00000000-0005-0000-0000-000054620000}"/>
    <cellStyle name="Salida 5 4 2 4" xfId="13889" xr:uid="{00000000-0005-0000-0000-000055620000}"/>
    <cellStyle name="Salida 5 4 2 4 2" xfId="28997" xr:uid="{00000000-0005-0000-0000-000056620000}"/>
    <cellStyle name="Salida 5 4 2 5" xfId="13519" xr:uid="{00000000-0005-0000-0000-000057620000}"/>
    <cellStyle name="Salida 5 4 2 5 2" xfId="28627" xr:uid="{00000000-0005-0000-0000-000058620000}"/>
    <cellStyle name="Salida 5 4 2 6" xfId="17728" xr:uid="{00000000-0005-0000-0000-000059620000}"/>
    <cellStyle name="Salida 5 4 3" xfId="2885" xr:uid="{00000000-0005-0000-0000-00005A620000}"/>
    <cellStyle name="Salida 5 4 3 2" xfId="5522" xr:uid="{00000000-0005-0000-0000-00005B620000}"/>
    <cellStyle name="Salida 5 4 3 2 2" xfId="11833" xr:uid="{00000000-0005-0000-0000-00005C620000}"/>
    <cellStyle name="Salida 5 4 3 2 2 2" xfId="26941" xr:uid="{00000000-0005-0000-0000-00005D620000}"/>
    <cellStyle name="Salida 5 4 3 2 3" xfId="15126" xr:uid="{00000000-0005-0000-0000-00005E620000}"/>
    <cellStyle name="Salida 5 4 3 2 3 2" xfId="30234" xr:uid="{00000000-0005-0000-0000-00005F620000}"/>
    <cellStyle name="Salida 5 4 3 2 4" xfId="20630" xr:uid="{00000000-0005-0000-0000-000060620000}"/>
    <cellStyle name="Salida 5 4 3 3" xfId="14008" xr:uid="{00000000-0005-0000-0000-000061620000}"/>
    <cellStyle name="Salida 5 4 3 3 2" xfId="29116" xr:uid="{00000000-0005-0000-0000-000062620000}"/>
    <cellStyle name="Salida 5 4 3 4" xfId="17993" xr:uid="{00000000-0005-0000-0000-000063620000}"/>
    <cellStyle name="Salida 5 4 4" xfId="3188" xr:uid="{00000000-0005-0000-0000-000064620000}"/>
    <cellStyle name="Salida 5 4 4 2" xfId="5825" xr:uid="{00000000-0005-0000-0000-000065620000}"/>
    <cellStyle name="Salida 5 4 4 2 2" xfId="12136" xr:uid="{00000000-0005-0000-0000-000066620000}"/>
    <cellStyle name="Salida 5 4 4 2 2 2" xfId="27244" xr:uid="{00000000-0005-0000-0000-000067620000}"/>
    <cellStyle name="Salida 5 4 4 2 3" xfId="11674" xr:uid="{00000000-0005-0000-0000-000068620000}"/>
    <cellStyle name="Salida 5 4 4 2 3 2" xfId="26782" xr:uid="{00000000-0005-0000-0000-000069620000}"/>
    <cellStyle name="Salida 5 4 4 2 4" xfId="20933" xr:uid="{00000000-0005-0000-0000-00006A620000}"/>
    <cellStyle name="Salida 5 4 4 3" xfId="9570" xr:uid="{00000000-0005-0000-0000-00006B620000}"/>
    <cellStyle name="Salida 5 4 4 3 2" xfId="24678" xr:uid="{00000000-0005-0000-0000-00006C620000}"/>
    <cellStyle name="Salida 5 4 4 4" xfId="11223" xr:uid="{00000000-0005-0000-0000-00006D620000}"/>
    <cellStyle name="Salida 5 4 4 4 2" xfId="26331" xr:uid="{00000000-0005-0000-0000-00006E620000}"/>
    <cellStyle name="Salida 5 4 4 5" xfId="18296" xr:uid="{00000000-0005-0000-0000-00006F620000}"/>
    <cellStyle name="Salida 5 4 5" xfId="3514" xr:uid="{00000000-0005-0000-0000-000070620000}"/>
    <cellStyle name="Salida 5 4 5 2" xfId="6151" xr:uid="{00000000-0005-0000-0000-000071620000}"/>
    <cellStyle name="Salida 5 4 5 2 2" xfId="12462" xr:uid="{00000000-0005-0000-0000-000072620000}"/>
    <cellStyle name="Salida 5 4 5 2 2 2" xfId="27570" xr:uid="{00000000-0005-0000-0000-000073620000}"/>
    <cellStyle name="Salida 5 4 5 2 3" xfId="16101" xr:uid="{00000000-0005-0000-0000-000074620000}"/>
    <cellStyle name="Salida 5 4 5 2 3 2" xfId="31209" xr:uid="{00000000-0005-0000-0000-000075620000}"/>
    <cellStyle name="Salida 5 4 5 2 4" xfId="21259" xr:uid="{00000000-0005-0000-0000-000076620000}"/>
    <cellStyle name="Salida 5 4 5 3" xfId="9896" xr:uid="{00000000-0005-0000-0000-000077620000}"/>
    <cellStyle name="Salida 5 4 5 3 2" xfId="25004" xr:uid="{00000000-0005-0000-0000-000078620000}"/>
    <cellStyle name="Salida 5 4 5 4" xfId="14847" xr:uid="{00000000-0005-0000-0000-000079620000}"/>
    <cellStyle name="Salida 5 4 5 4 2" xfId="29955" xr:uid="{00000000-0005-0000-0000-00007A620000}"/>
    <cellStyle name="Salida 5 4 5 5" xfId="18622" xr:uid="{00000000-0005-0000-0000-00007B620000}"/>
    <cellStyle name="Salida 5 4 6" xfId="3820" xr:uid="{00000000-0005-0000-0000-00007C620000}"/>
    <cellStyle name="Salida 5 4 6 2" xfId="6457" xr:uid="{00000000-0005-0000-0000-00007D620000}"/>
    <cellStyle name="Salida 5 4 6 2 2" xfId="12768" xr:uid="{00000000-0005-0000-0000-00007E620000}"/>
    <cellStyle name="Salida 5 4 6 2 2 2" xfId="27876" xr:uid="{00000000-0005-0000-0000-00007F620000}"/>
    <cellStyle name="Salida 5 4 6 2 3" xfId="14521" xr:uid="{00000000-0005-0000-0000-000080620000}"/>
    <cellStyle name="Salida 5 4 6 2 3 2" xfId="29629" xr:uid="{00000000-0005-0000-0000-000081620000}"/>
    <cellStyle name="Salida 5 4 6 2 4" xfId="21565" xr:uid="{00000000-0005-0000-0000-000082620000}"/>
    <cellStyle name="Salida 5 4 6 3" xfId="10202" xr:uid="{00000000-0005-0000-0000-000083620000}"/>
    <cellStyle name="Salida 5 4 6 3 2" xfId="25310" xr:uid="{00000000-0005-0000-0000-000084620000}"/>
    <cellStyle name="Salida 5 4 6 4" xfId="7594" xr:uid="{00000000-0005-0000-0000-000085620000}"/>
    <cellStyle name="Salida 5 4 6 4 2" xfId="22702" xr:uid="{00000000-0005-0000-0000-000086620000}"/>
    <cellStyle name="Salida 5 4 6 5" xfId="18928" xr:uid="{00000000-0005-0000-0000-000087620000}"/>
    <cellStyle name="Salida 5 4 7" xfId="4202" xr:uid="{00000000-0005-0000-0000-000088620000}"/>
    <cellStyle name="Salida 5 4 7 2" xfId="6839" xr:uid="{00000000-0005-0000-0000-000089620000}"/>
    <cellStyle name="Salida 5 4 7 2 2" xfId="13150" xr:uid="{00000000-0005-0000-0000-00008A620000}"/>
    <cellStyle name="Salida 5 4 7 2 2 2" xfId="28258" xr:uid="{00000000-0005-0000-0000-00008B620000}"/>
    <cellStyle name="Salida 5 4 7 2 3" xfId="16819" xr:uid="{00000000-0005-0000-0000-00008C620000}"/>
    <cellStyle name="Salida 5 4 7 2 3 2" xfId="31927" xr:uid="{00000000-0005-0000-0000-00008D620000}"/>
    <cellStyle name="Salida 5 4 7 2 4" xfId="21947" xr:uid="{00000000-0005-0000-0000-00008E620000}"/>
    <cellStyle name="Salida 5 4 7 3" xfId="10584" xr:uid="{00000000-0005-0000-0000-00008F620000}"/>
    <cellStyle name="Salida 5 4 7 3 2" xfId="25692" xr:uid="{00000000-0005-0000-0000-000090620000}"/>
    <cellStyle name="Salida 5 4 7 4" xfId="16287" xr:uid="{00000000-0005-0000-0000-000091620000}"/>
    <cellStyle name="Salida 5 4 7 4 2" xfId="31395" xr:uid="{00000000-0005-0000-0000-000092620000}"/>
    <cellStyle name="Salida 5 4 7 5" xfId="19310" xr:uid="{00000000-0005-0000-0000-000093620000}"/>
    <cellStyle name="Salida 5 4 8" xfId="4767" xr:uid="{00000000-0005-0000-0000-000094620000}"/>
    <cellStyle name="Salida 5 4 8 2" xfId="11149" xr:uid="{00000000-0005-0000-0000-000095620000}"/>
    <cellStyle name="Salida 5 4 8 2 2" xfId="26257" xr:uid="{00000000-0005-0000-0000-000096620000}"/>
    <cellStyle name="Salida 5 4 8 3" xfId="15092" xr:uid="{00000000-0005-0000-0000-000097620000}"/>
    <cellStyle name="Salida 5 4 8 3 2" xfId="30200" xr:uid="{00000000-0005-0000-0000-000098620000}"/>
    <cellStyle name="Salida 5 4 8 4" xfId="19875" xr:uid="{00000000-0005-0000-0000-000099620000}"/>
    <cellStyle name="Salida 5 4 9" xfId="8628" xr:uid="{00000000-0005-0000-0000-00009A620000}"/>
    <cellStyle name="Salida 5 4 9 2" xfId="23736" xr:uid="{00000000-0005-0000-0000-00009B620000}"/>
    <cellStyle name="Salida 5 5" xfId="1993" xr:uid="{00000000-0005-0000-0000-00009C620000}"/>
    <cellStyle name="Salida 5 5 10" xfId="8114" xr:uid="{00000000-0005-0000-0000-00009D620000}"/>
    <cellStyle name="Salida 5 5 10 2" xfId="23222" xr:uid="{00000000-0005-0000-0000-00009E620000}"/>
    <cellStyle name="Salida 5 5 11" xfId="17218" xr:uid="{00000000-0005-0000-0000-00009F620000}"/>
    <cellStyle name="Salida 5 5 2" xfId="2755" xr:uid="{00000000-0005-0000-0000-0000A0620000}"/>
    <cellStyle name="Salida 5 5 2 2" xfId="5392" xr:uid="{00000000-0005-0000-0000-0000A1620000}"/>
    <cellStyle name="Salida 5 5 2 2 2" xfId="11741" xr:uid="{00000000-0005-0000-0000-0000A2620000}"/>
    <cellStyle name="Salida 5 5 2 2 2 2" xfId="26849" xr:uid="{00000000-0005-0000-0000-0000A3620000}"/>
    <cellStyle name="Salida 5 5 2 2 3" xfId="8167" xr:uid="{00000000-0005-0000-0000-0000A4620000}"/>
    <cellStyle name="Salida 5 5 2 2 3 2" xfId="23275" xr:uid="{00000000-0005-0000-0000-0000A5620000}"/>
    <cellStyle name="Salida 5 5 2 2 4" xfId="20500" xr:uid="{00000000-0005-0000-0000-0000A6620000}"/>
    <cellStyle name="Salida 5 5 2 3" xfId="7197" xr:uid="{00000000-0005-0000-0000-0000A7620000}"/>
    <cellStyle name="Salida 5 5 2 3 2" xfId="22305" xr:uid="{00000000-0005-0000-0000-0000A8620000}"/>
    <cellStyle name="Salida 5 5 2 4" xfId="17863" xr:uid="{00000000-0005-0000-0000-0000A9620000}"/>
    <cellStyle name="Salida 5 5 3" xfId="3058" xr:uid="{00000000-0005-0000-0000-0000AA620000}"/>
    <cellStyle name="Salida 5 5 3 2" xfId="5695" xr:uid="{00000000-0005-0000-0000-0000AB620000}"/>
    <cellStyle name="Salida 5 5 3 2 2" xfId="12006" xr:uid="{00000000-0005-0000-0000-0000AC620000}"/>
    <cellStyle name="Salida 5 5 3 2 2 2" xfId="27114" xr:uid="{00000000-0005-0000-0000-0000AD620000}"/>
    <cellStyle name="Salida 5 5 3 2 3" xfId="8155" xr:uid="{00000000-0005-0000-0000-0000AE620000}"/>
    <cellStyle name="Salida 5 5 3 2 3 2" xfId="23263" xr:uid="{00000000-0005-0000-0000-0000AF620000}"/>
    <cellStyle name="Salida 5 5 3 2 4" xfId="20803" xr:uid="{00000000-0005-0000-0000-0000B0620000}"/>
    <cellStyle name="Salida 5 5 3 3" xfId="9440" xr:uid="{00000000-0005-0000-0000-0000B1620000}"/>
    <cellStyle name="Salida 5 5 3 3 2" xfId="24548" xr:uid="{00000000-0005-0000-0000-0000B2620000}"/>
    <cellStyle name="Salida 5 5 3 4" xfId="15701" xr:uid="{00000000-0005-0000-0000-0000B3620000}"/>
    <cellStyle name="Salida 5 5 3 4 2" xfId="30809" xr:uid="{00000000-0005-0000-0000-0000B4620000}"/>
    <cellStyle name="Salida 5 5 3 5" xfId="18166" xr:uid="{00000000-0005-0000-0000-0000B5620000}"/>
    <cellStyle name="Salida 5 5 4" xfId="3384" xr:uid="{00000000-0005-0000-0000-0000B6620000}"/>
    <cellStyle name="Salida 5 5 4 2" xfId="6021" xr:uid="{00000000-0005-0000-0000-0000B7620000}"/>
    <cellStyle name="Salida 5 5 4 2 2" xfId="12332" xr:uid="{00000000-0005-0000-0000-0000B8620000}"/>
    <cellStyle name="Salida 5 5 4 2 2 2" xfId="27440" xr:uid="{00000000-0005-0000-0000-0000B9620000}"/>
    <cellStyle name="Salida 5 5 4 2 3" xfId="16566" xr:uid="{00000000-0005-0000-0000-0000BA620000}"/>
    <cellStyle name="Salida 5 5 4 2 3 2" xfId="31674" xr:uid="{00000000-0005-0000-0000-0000BB620000}"/>
    <cellStyle name="Salida 5 5 4 2 4" xfId="21129" xr:uid="{00000000-0005-0000-0000-0000BC620000}"/>
    <cellStyle name="Salida 5 5 4 3" xfId="9766" xr:uid="{00000000-0005-0000-0000-0000BD620000}"/>
    <cellStyle name="Salida 5 5 4 3 2" xfId="24874" xr:uid="{00000000-0005-0000-0000-0000BE620000}"/>
    <cellStyle name="Salida 5 5 4 4" xfId="15388" xr:uid="{00000000-0005-0000-0000-0000BF620000}"/>
    <cellStyle name="Salida 5 5 4 4 2" xfId="30496" xr:uid="{00000000-0005-0000-0000-0000C0620000}"/>
    <cellStyle name="Salida 5 5 4 5" xfId="18492" xr:uid="{00000000-0005-0000-0000-0000C1620000}"/>
    <cellStyle name="Salida 5 5 5" xfId="3690" xr:uid="{00000000-0005-0000-0000-0000C2620000}"/>
    <cellStyle name="Salida 5 5 5 2" xfId="6327" xr:uid="{00000000-0005-0000-0000-0000C3620000}"/>
    <cellStyle name="Salida 5 5 5 2 2" xfId="12638" xr:uid="{00000000-0005-0000-0000-0000C4620000}"/>
    <cellStyle name="Salida 5 5 5 2 2 2" xfId="27746" xr:uid="{00000000-0005-0000-0000-0000C5620000}"/>
    <cellStyle name="Salida 5 5 5 2 3" xfId="15389" xr:uid="{00000000-0005-0000-0000-0000C6620000}"/>
    <cellStyle name="Salida 5 5 5 2 3 2" xfId="30497" xr:uid="{00000000-0005-0000-0000-0000C7620000}"/>
    <cellStyle name="Salida 5 5 5 2 4" xfId="21435" xr:uid="{00000000-0005-0000-0000-0000C8620000}"/>
    <cellStyle name="Salida 5 5 5 3" xfId="10072" xr:uid="{00000000-0005-0000-0000-0000C9620000}"/>
    <cellStyle name="Salida 5 5 5 3 2" xfId="25180" xr:uid="{00000000-0005-0000-0000-0000CA620000}"/>
    <cellStyle name="Salida 5 5 5 4" xfId="7754" xr:uid="{00000000-0005-0000-0000-0000CB620000}"/>
    <cellStyle name="Salida 5 5 5 4 2" xfId="22862" xr:uid="{00000000-0005-0000-0000-0000CC620000}"/>
    <cellStyle name="Salida 5 5 5 5" xfId="18798" xr:uid="{00000000-0005-0000-0000-0000CD620000}"/>
    <cellStyle name="Salida 5 5 6" xfId="4065" xr:uid="{00000000-0005-0000-0000-0000CE620000}"/>
    <cellStyle name="Salida 5 5 6 2" xfId="6702" xr:uid="{00000000-0005-0000-0000-0000CF620000}"/>
    <cellStyle name="Salida 5 5 6 2 2" xfId="13013" xr:uid="{00000000-0005-0000-0000-0000D0620000}"/>
    <cellStyle name="Salida 5 5 6 2 2 2" xfId="28121" xr:uid="{00000000-0005-0000-0000-0000D1620000}"/>
    <cellStyle name="Salida 5 5 6 2 3" xfId="16689" xr:uid="{00000000-0005-0000-0000-0000D2620000}"/>
    <cellStyle name="Salida 5 5 6 2 3 2" xfId="31797" xr:uid="{00000000-0005-0000-0000-0000D3620000}"/>
    <cellStyle name="Salida 5 5 6 2 4" xfId="21810" xr:uid="{00000000-0005-0000-0000-0000D4620000}"/>
    <cellStyle name="Salida 5 5 6 3" xfId="10447" xr:uid="{00000000-0005-0000-0000-0000D5620000}"/>
    <cellStyle name="Salida 5 5 6 3 2" xfId="25555" xr:uid="{00000000-0005-0000-0000-0000D6620000}"/>
    <cellStyle name="Salida 5 5 6 4" xfId="9265" xr:uid="{00000000-0005-0000-0000-0000D7620000}"/>
    <cellStyle name="Salida 5 5 6 4 2" xfId="24373" xr:uid="{00000000-0005-0000-0000-0000D8620000}"/>
    <cellStyle name="Salida 5 5 6 5" xfId="19173" xr:uid="{00000000-0005-0000-0000-0000D9620000}"/>
    <cellStyle name="Salida 5 5 7" xfId="4630" xr:uid="{00000000-0005-0000-0000-0000DA620000}"/>
    <cellStyle name="Salida 5 5 7 2" xfId="11012" xr:uid="{00000000-0005-0000-0000-0000DB620000}"/>
    <cellStyle name="Salida 5 5 7 2 2" xfId="26120" xr:uid="{00000000-0005-0000-0000-0000DC620000}"/>
    <cellStyle name="Salida 5 5 7 3" xfId="13441" xr:uid="{00000000-0005-0000-0000-0000DD620000}"/>
    <cellStyle name="Salida 5 5 7 3 2" xfId="28549" xr:uid="{00000000-0005-0000-0000-0000DE620000}"/>
    <cellStyle name="Salida 5 5 7 4" xfId="19738" xr:uid="{00000000-0005-0000-0000-0000DF620000}"/>
    <cellStyle name="Salida 5 5 8" xfId="8491" xr:uid="{00000000-0005-0000-0000-0000E0620000}"/>
    <cellStyle name="Salida 5 5 8 2" xfId="23599" xr:uid="{00000000-0005-0000-0000-0000E1620000}"/>
    <cellStyle name="Salida 5 5 9" xfId="14149" xr:uid="{00000000-0005-0000-0000-0000E2620000}"/>
    <cellStyle name="Salida 5 5 9 2" xfId="29257" xr:uid="{00000000-0005-0000-0000-0000E3620000}"/>
    <cellStyle name="Salida 6" xfId="1515" xr:uid="{00000000-0005-0000-0000-0000E4620000}"/>
    <cellStyle name="Salida 6 2" xfId="1941" xr:uid="{00000000-0005-0000-0000-0000E5620000}"/>
    <cellStyle name="Salida 6 2 10" xfId="8442" xr:uid="{00000000-0005-0000-0000-0000E6620000}"/>
    <cellStyle name="Salida 6 2 10 2" xfId="23550" xr:uid="{00000000-0005-0000-0000-0000E7620000}"/>
    <cellStyle name="Salida 6 2 11" xfId="14272" xr:uid="{00000000-0005-0000-0000-0000E8620000}"/>
    <cellStyle name="Salida 6 2 11 2" xfId="29380" xr:uid="{00000000-0005-0000-0000-0000E9620000}"/>
    <cellStyle name="Salida 6 2 12" xfId="15005" xr:uid="{00000000-0005-0000-0000-0000EA620000}"/>
    <cellStyle name="Salida 6 2 12 2" xfId="30113" xr:uid="{00000000-0005-0000-0000-0000EB620000}"/>
    <cellStyle name="Salida 6 2 13" xfId="17166" xr:uid="{00000000-0005-0000-0000-0000EC620000}"/>
    <cellStyle name="Salida 6 2 2" xfId="2501" xr:uid="{00000000-0005-0000-0000-0000ED620000}"/>
    <cellStyle name="Salida 6 2 2 2" xfId="5138" xr:uid="{00000000-0005-0000-0000-0000EE620000}"/>
    <cellStyle name="Salida 6 2 2 2 2" xfId="11502" xr:uid="{00000000-0005-0000-0000-0000EF620000}"/>
    <cellStyle name="Salida 6 2 2 2 2 2" xfId="26610" xr:uid="{00000000-0005-0000-0000-0000F0620000}"/>
    <cellStyle name="Salida 6 2 2 2 3" xfId="15498" xr:uid="{00000000-0005-0000-0000-0000F1620000}"/>
    <cellStyle name="Salida 6 2 2 2 3 2" xfId="30606" xr:uid="{00000000-0005-0000-0000-0000F2620000}"/>
    <cellStyle name="Salida 6 2 2 2 4" xfId="20246" xr:uid="{00000000-0005-0000-0000-0000F3620000}"/>
    <cellStyle name="Salida 6 2 2 3" xfId="8968" xr:uid="{00000000-0005-0000-0000-0000F4620000}"/>
    <cellStyle name="Salida 6 2 2 3 2" xfId="24076" xr:uid="{00000000-0005-0000-0000-0000F5620000}"/>
    <cellStyle name="Salida 6 2 3" xfId="2717" xr:uid="{00000000-0005-0000-0000-0000F6620000}"/>
    <cellStyle name="Salida 6 2 3 2" xfId="5354" xr:uid="{00000000-0005-0000-0000-0000F7620000}"/>
    <cellStyle name="Salida 6 2 3 2 2" xfId="11703" xr:uid="{00000000-0005-0000-0000-0000F8620000}"/>
    <cellStyle name="Salida 6 2 3 2 2 2" xfId="26811" xr:uid="{00000000-0005-0000-0000-0000F9620000}"/>
    <cellStyle name="Salida 6 2 3 2 3" xfId="15027" xr:uid="{00000000-0005-0000-0000-0000FA620000}"/>
    <cellStyle name="Salida 6 2 3 2 3 2" xfId="30135" xr:uid="{00000000-0005-0000-0000-0000FB620000}"/>
    <cellStyle name="Salida 6 2 3 2 4" xfId="20462" xr:uid="{00000000-0005-0000-0000-0000FC620000}"/>
    <cellStyle name="Salida 6 2 3 3" xfId="14934" xr:uid="{00000000-0005-0000-0000-0000FD620000}"/>
    <cellStyle name="Salida 6 2 3 3 2" xfId="30042" xr:uid="{00000000-0005-0000-0000-0000FE620000}"/>
    <cellStyle name="Salida 6 2 3 4" xfId="17825" xr:uid="{00000000-0005-0000-0000-0000FF620000}"/>
    <cellStyle name="Salida 6 2 4" xfId="3020" xr:uid="{00000000-0005-0000-0000-000000630000}"/>
    <cellStyle name="Salida 6 2 4 2" xfId="5657" xr:uid="{00000000-0005-0000-0000-000001630000}"/>
    <cellStyle name="Salida 6 2 4 2 2" xfId="11968" xr:uid="{00000000-0005-0000-0000-000002630000}"/>
    <cellStyle name="Salida 6 2 4 2 2 2" xfId="27076" xr:uid="{00000000-0005-0000-0000-000003630000}"/>
    <cellStyle name="Salida 6 2 4 2 3" xfId="13864" xr:uid="{00000000-0005-0000-0000-000004630000}"/>
    <cellStyle name="Salida 6 2 4 2 3 2" xfId="28972" xr:uid="{00000000-0005-0000-0000-000005630000}"/>
    <cellStyle name="Salida 6 2 4 2 4" xfId="20765" xr:uid="{00000000-0005-0000-0000-000006630000}"/>
    <cellStyle name="Salida 6 2 4 3" xfId="9402" xr:uid="{00000000-0005-0000-0000-000007630000}"/>
    <cellStyle name="Salida 6 2 4 3 2" xfId="24510" xr:uid="{00000000-0005-0000-0000-000008630000}"/>
    <cellStyle name="Salida 6 2 4 4" xfId="13525" xr:uid="{00000000-0005-0000-0000-000009630000}"/>
    <cellStyle name="Salida 6 2 4 4 2" xfId="28633" xr:uid="{00000000-0005-0000-0000-00000A630000}"/>
    <cellStyle name="Salida 6 2 4 5" xfId="18128" xr:uid="{00000000-0005-0000-0000-00000B630000}"/>
    <cellStyle name="Salida 6 2 5" xfId="3346" xr:uid="{00000000-0005-0000-0000-00000C630000}"/>
    <cellStyle name="Salida 6 2 5 2" xfId="5983" xr:uid="{00000000-0005-0000-0000-00000D630000}"/>
    <cellStyle name="Salida 6 2 5 2 2" xfId="12294" xr:uid="{00000000-0005-0000-0000-00000E630000}"/>
    <cellStyle name="Salida 6 2 5 2 2 2" xfId="27402" xr:uid="{00000000-0005-0000-0000-00000F630000}"/>
    <cellStyle name="Salida 6 2 5 2 3" xfId="13504" xr:uid="{00000000-0005-0000-0000-000010630000}"/>
    <cellStyle name="Salida 6 2 5 2 3 2" xfId="28612" xr:uid="{00000000-0005-0000-0000-000011630000}"/>
    <cellStyle name="Salida 6 2 5 2 4" xfId="21091" xr:uid="{00000000-0005-0000-0000-000012630000}"/>
    <cellStyle name="Salida 6 2 5 3" xfId="9728" xr:uid="{00000000-0005-0000-0000-000013630000}"/>
    <cellStyle name="Salida 6 2 5 3 2" xfId="24836" xr:uid="{00000000-0005-0000-0000-000014630000}"/>
    <cellStyle name="Salida 6 2 5 4" xfId="14319" xr:uid="{00000000-0005-0000-0000-000015630000}"/>
    <cellStyle name="Salida 6 2 5 4 2" xfId="29427" xr:uid="{00000000-0005-0000-0000-000016630000}"/>
    <cellStyle name="Salida 6 2 5 5" xfId="18454" xr:uid="{00000000-0005-0000-0000-000017630000}"/>
    <cellStyle name="Salida 6 2 6" xfId="3652" xr:uid="{00000000-0005-0000-0000-000018630000}"/>
    <cellStyle name="Salida 6 2 6 2" xfId="6289" xr:uid="{00000000-0005-0000-0000-000019630000}"/>
    <cellStyle name="Salida 6 2 6 2 2" xfId="12600" xr:uid="{00000000-0005-0000-0000-00001A630000}"/>
    <cellStyle name="Salida 6 2 6 2 2 2" xfId="27708" xr:uid="{00000000-0005-0000-0000-00001B630000}"/>
    <cellStyle name="Salida 6 2 6 2 3" xfId="15915" xr:uid="{00000000-0005-0000-0000-00001C630000}"/>
    <cellStyle name="Salida 6 2 6 2 3 2" xfId="31023" xr:uid="{00000000-0005-0000-0000-00001D630000}"/>
    <cellStyle name="Salida 6 2 6 2 4" xfId="21397" xr:uid="{00000000-0005-0000-0000-00001E630000}"/>
    <cellStyle name="Salida 6 2 6 3" xfId="10034" xr:uid="{00000000-0005-0000-0000-00001F630000}"/>
    <cellStyle name="Salida 6 2 6 3 2" xfId="25142" xr:uid="{00000000-0005-0000-0000-000020630000}"/>
    <cellStyle name="Salida 6 2 6 4" xfId="13536" xr:uid="{00000000-0005-0000-0000-000021630000}"/>
    <cellStyle name="Salida 6 2 6 4 2" xfId="28644" xr:uid="{00000000-0005-0000-0000-000022630000}"/>
    <cellStyle name="Salida 6 2 6 5" xfId="18760" xr:uid="{00000000-0005-0000-0000-000023630000}"/>
    <cellStyle name="Salida 6 2 7" xfId="4013" xr:uid="{00000000-0005-0000-0000-000024630000}"/>
    <cellStyle name="Salida 6 2 7 2" xfId="6650" xr:uid="{00000000-0005-0000-0000-000025630000}"/>
    <cellStyle name="Salida 6 2 7 2 2" xfId="12961" xr:uid="{00000000-0005-0000-0000-000026630000}"/>
    <cellStyle name="Salida 6 2 7 2 2 2" xfId="28069" xr:uid="{00000000-0005-0000-0000-000027630000}"/>
    <cellStyle name="Salida 6 2 7 2 3" xfId="16651" xr:uid="{00000000-0005-0000-0000-000028630000}"/>
    <cellStyle name="Salida 6 2 7 2 3 2" xfId="31759" xr:uid="{00000000-0005-0000-0000-000029630000}"/>
    <cellStyle name="Salida 6 2 7 2 4" xfId="21758" xr:uid="{00000000-0005-0000-0000-00002A630000}"/>
    <cellStyle name="Salida 6 2 7 3" xfId="10395" xr:uid="{00000000-0005-0000-0000-00002B630000}"/>
    <cellStyle name="Salida 6 2 7 3 2" xfId="25503" xr:uid="{00000000-0005-0000-0000-00002C630000}"/>
    <cellStyle name="Salida 6 2 7 4" xfId="14745" xr:uid="{00000000-0005-0000-0000-00002D630000}"/>
    <cellStyle name="Salida 6 2 7 4 2" xfId="29853" xr:uid="{00000000-0005-0000-0000-00002E630000}"/>
    <cellStyle name="Salida 6 2 7 5" xfId="19121" xr:uid="{00000000-0005-0000-0000-00002F630000}"/>
    <cellStyle name="Salida 6 2 8" xfId="4326" xr:uid="{00000000-0005-0000-0000-000030630000}"/>
    <cellStyle name="Salida 6 2 8 2" xfId="6963" xr:uid="{00000000-0005-0000-0000-000031630000}"/>
    <cellStyle name="Salida 6 2 8 2 2" xfId="13274" xr:uid="{00000000-0005-0000-0000-000032630000}"/>
    <cellStyle name="Salida 6 2 8 2 2 2" xfId="28382" xr:uid="{00000000-0005-0000-0000-000033630000}"/>
    <cellStyle name="Salida 6 2 8 2 3" xfId="16938" xr:uid="{00000000-0005-0000-0000-000034630000}"/>
    <cellStyle name="Salida 6 2 8 2 3 2" xfId="32046" xr:uid="{00000000-0005-0000-0000-000035630000}"/>
    <cellStyle name="Salida 6 2 8 2 4" xfId="22071" xr:uid="{00000000-0005-0000-0000-000036630000}"/>
    <cellStyle name="Salida 6 2 8 3" xfId="10708" xr:uid="{00000000-0005-0000-0000-000037630000}"/>
    <cellStyle name="Salida 6 2 8 3 2" xfId="25816" xr:uid="{00000000-0005-0000-0000-000038630000}"/>
    <cellStyle name="Salida 6 2 8 4" xfId="15172" xr:uid="{00000000-0005-0000-0000-000039630000}"/>
    <cellStyle name="Salida 6 2 8 4 2" xfId="30280" xr:uid="{00000000-0005-0000-0000-00003A630000}"/>
    <cellStyle name="Salida 6 2 8 5" xfId="19434" xr:uid="{00000000-0005-0000-0000-00003B630000}"/>
    <cellStyle name="Salida 6 2 9" xfId="4578" xr:uid="{00000000-0005-0000-0000-00003C630000}"/>
    <cellStyle name="Salida 6 2 9 2" xfId="10960" xr:uid="{00000000-0005-0000-0000-00003D630000}"/>
    <cellStyle name="Salida 6 2 9 2 2" xfId="26068" xr:uid="{00000000-0005-0000-0000-00003E630000}"/>
    <cellStyle name="Salida 6 2 9 3" xfId="14544" xr:uid="{00000000-0005-0000-0000-00003F630000}"/>
    <cellStyle name="Salida 6 2 9 3 2" xfId="29652" xr:uid="{00000000-0005-0000-0000-000040630000}"/>
    <cellStyle name="Salida 6 2 9 4" xfId="19686" xr:uid="{00000000-0005-0000-0000-000041630000}"/>
    <cellStyle name="Salida 6 3" xfId="1792" xr:uid="{00000000-0005-0000-0000-000042630000}"/>
    <cellStyle name="Salida 6 3 10" xfId="8269" xr:uid="{00000000-0005-0000-0000-000043630000}"/>
    <cellStyle name="Salida 6 3 10 2" xfId="23377" xr:uid="{00000000-0005-0000-0000-000044630000}"/>
    <cellStyle name="Salida 6 3 11" xfId="7741" xr:uid="{00000000-0005-0000-0000-000045630000}"/>
    <cellStyle name="Salida 6 3 11 2" xfId="22849" xr:uid="{00000000-0005-0000-0000-000046630000}"/>
    <cellStyle name="Salida 6 3 12" xfId="7703" xr:uid="{00000000-0005-0000-0000-000047630000}"/>
    <cellStyle name="Salida 6 3 12 2" xfId="22811" xr:uid="{00000000-0005-0000-0000-000048630000}"/>
    <cellStyle name="Salida 6 3 13" xfId="17017" xr:uid="{00000000-0005-0000-0000-000049630000}"/>
    <cellStyle name="Salida 6 3 2" xfId="2352" xr:uid="{00000000-0005-0000-0000-00004A630000}"/>
    <cellStyle name="Salida 6 3 2 2" xfId="4989" xr:uid="{00000000-0005-0000-0000-00004B630000}"/>
    <cellStyle name="Salida 6 3 2 2 2" xfId="11353" xr:uid="{00000000-0005-0000-0000-00004C630000}"/>
    <cellStyle name="Salida 6 3 2 2 2 2" xfId="26461" xr:uid="{00000000-0005-0000-0000-00004D630000}"/>
    <cellStyle name="Salida 6 3 2 2 3" xfId="9279" xr:uid="{00000000-0005-0000-0000-00004E630000}"/>
    <cellStyle name="Salida 6 3 2 2 3 2" xfId="24387" xr:uid="{00000000-0005-0000-0000-00004F630000}"/>
    <cellStyle name="Salida 6 3 2 2 4" xfId="20097" xr:uid="{00000000-0005-0000-0000-000050630000}"/>
    <cellStyle name="Salida 6 3 2 3" xfId="8819" xr:uid="{00000000-0005-0000-0000-000051630000}"/>
    <cellStyle name="Salida 6 3 2 3 2" xfId="23927" xr:uid="{00000000-0005-0000-0000-000052630000}"/>
    <cellStyle name="Salida 6 3 3" xfId="2267" xr:uid="{00000000-0005-0000-0000-000053630000}"/>
    <cellStyle name="Salida 6 3 3 2" xfId="4904" xr:uid="{00000000-0005-0000-0000-000054630000}"/>
    <cellStyle name="Salida 6 3 3 2 2" xfId="11268" xr:uid="{00000000-0005-0000-0000-000055630000}"/>
    <cellStyle name="Salida 6 3 3 2 2 2" xfId="26376" xr:uid="{00000000-0005-0000-0000-000056630000}"/>
    <cellStyle name="Salida 6 3 3 2 3" xfId="11215" xr:uid="{00000000-0005-0000-0000-000057630000}"/>
    <cellStyle name="Salida 6 3 3 2 3 2" xfId="26323" xr:uid="{00000000-0005-0000-0000-000058630000}"/>
    <cellStyle name="Salida 6 3 3 2 4" xfId="20012" xr:uid="{00000000-0005-0000-0000-000059630000}"/>
    <cellStyle name="Salida 6 3 3 3" xfId="13854" xr:uid="{00000000-0005-0000-0000-00005A630000}"/>
    <cellStyle name="Salida 6 3 3 3 2" xfId="28962" xr:uid="{00000000-0005-0000-0000-00005B630000}"/>
    <cellStyle name="Salida 6 3 3 4" xfId="17492" xr:uid="{00000000-0005-0000-0000-00005C630000}"/>
    <cellStyle name="Salida 6 3 4" xfId="2329" xr:uid="{00000000-0005-0000-0000-00005D630000}"/>
    <cellStyle name="Salida 6 3 4 2" xfId="4966" xr:uid="{00000000-0005-0000-0000-00005E630000}"/>
    <cellStyle name="Salida 6 3 4 2 2" xfId="11330" xr:uid="{00000000-0005-0000-0000-00005F630000}"/>
    <cellStyle name="Salida 6 3 4 2 2 2" xfId="26438" xr:uid="{00000000-0005-0000-0000-000060630000}"/>
    <cellStyle name="Salida 6 3 4 2 3" xfId="8086" xr:uid="{00000000-0005-0000-0000-000061630000}"/>
    <cellStyle name="Salida 6 3 4 2 3 2" xfId="23194" xr:uid="{00000000-0005-0000-0000-000062630000}"/>
    <cellStyle name="Salida 6 3 4 2 4" xfId="20074" xr:uid="{00000000-0005-0000-0000-000063630000}"/>
    <cellStyle name="Salida 6 3 4 3" xfId="8796" xr:uid="{00000000-0005-0000-0000-000064630000}"/>
    <cellStyle name="Salida 6 3 4 3 2" xfId="23904" xr:uid="{00000000-0005-0000-0000-000065630000}"/>
    <cellStyle name="Salida 6 3 4 4" xfId="13415" xr:uid="{00000000-0005-0000-0000-000066630000}"/>
    <cellStyle name="Salida 6 3 4 4 2" xfId="28523" xr:uid="{00000000-0005-0000-0000-000067630000}"/>
    <cellStyle name="Salida 6 3 4 5" xfId="17554" xr:uid="{00000000-0005-0000-0000-000068630000}"/>
    <cellStyle name="Salida 6 3 5" xfId="2281" xr:uid="{00000000-0005-0000-0000-000069630000}"/>
    <cellStyle name="Salida 6 3 5 2" xfId="4918" xr:uid="{00000000-0005-0000-0000-00006A630000}"/>
    <cellStyle name="Salida 6 3 5 2 2" xfId="11282" xr:uid="{00000000-0005-0000-0000-00006B630000}"/>
    <cellStyle name="Salida 6 3 5 2 2 2" xfId="26390" xr:uid="{00000000-0005-0000-0000-00006C630000}"/>
    <cellStyle name="Salida 6 3 5 2 3" xfId="7733" xr:uid="{00000000-0005-0000-0000-00006D630000}"/>
    <cellStyle name="Salida 6 3 5 2 3 2" xfId="22841" xr:uid="{00000000-0005-0000-0000-00006E630000}"/>
    <cellStyle name="Salida 6 3 5 2 4" xfId="20026" xr:uid="{00000000-0005-0000-0000-00006F630000}"/>
    <cellStyle name="Salida 6 3 5 3" xfId="8748" xr:uid="{00000000-0005-0000-0000-000070630000}"/>
    <cellStyle name="Salida 6 3 5 3 2" xfId="23856" xr:uid="{00000000-0005-0000-0000-000071630000}"/>
    <cellStyle name="Salida 6 3 5 4" xfId="7905" xr:uid="{00000000-0005-0000-0000-000072630000}"/>
    <cellStyle name="Salida 6 3 5 4 2" xfId="23013" xr:uid="{00000000-0005-0000-0000-000073630000}"/>
    <cellStyle name="Salida 6 3 5 5" xfId="17506" xr:uid="{00000000-0005-0000-0000-000074630000}"/>
    <cellStyle name="Salida 6 3 6" xfId="2295" xr:uid="{00000000-0005-0000-0000-000075630000}"/>
    <cellStyle name="Salida 6 3 6 2" xfId="4932" xr:uid="{00000000-0005-0000-0000-000076630000}"/>
    <cellStyle name="Salida 6 3 6 2 2" xfId="11296" xr:uid="{00000000-0005-0000-0000-000077630000}"/>
    <cellStyle name="Salida 6 3 6 2 2 2" xfId="26404" xr:uid="{00000000-0005-0000-0000-000078630000}"/>
    <cellStyle name="Salida 6 3 6 2 3" xfId="8032" xr:uid="{00000000-0005-0000-0000-000079630000}"/>
    <cellStyle name="Salida 6 3 6 2 3 2" xfId="23140" xr:uid="{00000000-0005-0000-0000-00007A630000}"/>
    <cellStyle name="Salida 6 3 6 2 4" xfId="20040" xr:uid="{00000000-0005-0000-0000-00007B630000}"/>
    <cellStyle name="Salida 6 3 6 3" xfId="8762" xr:uid="{00000000-0005-0000-0000-00007C630000}"/>
    <cellStyle name="Salida 6 3 6 3 2" xfId="23870" xr:uid="{00000000-0005-0000-0000-00007D630000}"/>
    <cellStyle name="Salida 6 3 6 4" xfId="13577" xr:uid="{00000000-0005-0000-0000-00007E630000}"/>
    <cellStyle name="Salida 6 3 6 4 2" xfId="28685" xr:uid="{00000000-0005-0000-0000-00007F630000}"/>
    <cellStyle name="Salida 6 3 6 5" xfId="17520" xr:uid="{00000000-0005-0000-0000-000080630000}"/>
    <cellStyle name="Salida 6 3 7" xfId="3864" xr:uid="{00000000-0005-0000-0000-000081630000}"/>
    <cellStyle name="Salida 6 3 7 2" xfId="6501" xr:uid="{00000000-0005-0000-0000-000082630000}"/>
    <cellStyle name="Salida 6 3 7 2 2" xfId="12812" xr:uid="{00000000-0005-0000-0000-000083630000}"/>
    <cellStyle name="Salida 6 3 7 2 2 2" xfId="27920" xr:uid="{00000000-0005-0000-0000-000084630000}"/>
    <cellStyle name="Salida 6 3 7 2 3" xfId="13734" xr:uid="{00000000-0005-0000-0000-000085630000}"/>
    <cellStyle name="Salida 6 3 7 2 3 2" xfId="28842" xr:uid="{00000000-0005-0000-0000-000086630000}"/>
    <cellStyle name="Salida 6 3 7 2 4" xfId="21609" xr:uid="{00000000-0005-0000-0000-000087630000}"/>
    <cellStyle name="Salida 6 3 7 3" xfId="10246" xr:uid="{00000000-0005-0000-0000-000088630000}"/>
    <cellStyle name="Salida 6 3 7 3 2" xfId="25354" xr:uid="{00000000-0005-0000-0000-000089630000}"/>
    <cellStyle name="Salida 6 3 7 4" xfId="8292" xr:uid="{00000000-0005-0000-0000-00008A630000}"/>
    <cellStyle name="Salida 6 3 7 4 2" xfId="23400" xr:uid="{00000000-0005-0000-0000-00008B630000}"/>
    <cellStyle name="Salida 6 3 7 5" xfId="18972" xr:uid="{00000000-0005-0000-0000-00008C630000}"/>
    <cellStyle name="Salida 6 3 8" xfId="4246" xr:uid="{00000000-0005-0000-0000-00008D630000}"/>
    <cellStyle name="Salida 6 3 8 2" xfId="6883" xr:uid="{00000000-0005-0000-0000-00008E630000}"/>
    <cellStyle name="Salida 6 3 8 2 2" xfId="13194" xr:uid="{00000000-0005-0000-0000-00008F630000}"/>
    <cellStyle name="Salida 6 3 8 2 2 2" xfId="28302" xr:uid="{00000000-0005-0000-0000-000090630000}"/>
    <cellStyle name="Salida 6 3 8 2 3" xfId="16858" xr:uid="{00000000-0005-0000-0000-000091630000}"/>
    <cellStyle name="Salida 6 3 8 2 3 2" xfId="31966" xr:uid="{00000000-0005-0000-0000-000092630000}"/>
    <cellStyle name="Salida 6 3 8 2 4" xfId="21991" xr:uid="{00000000-0005-0000-0000-000093630000}"/>
    <cellStyle name="Salida 6 3 8 3" xfId="10628" xr:uid="{00000000-0005-0000-0000-000094630000}"/>
    <cellStyle name="Salida 6 3 8 3 2" xfId="25736" xr:uid="{00000000-0005-0000-0000-000095630000}"/>
    <cellStyle name="Salida 6 3 8 4" xfId="13634" xr:uid="{00000000-0005-0000-0000-000096630000}"/>
    <cellStyle name="Salida 6 3 8 4 2" xfId="28742" xr:uid="{00000000-0005-0000-0000-000097630000}"/>
    <cellStyle name="Salida 6 3 8 5" xfId="19354" xr:uid="{00000000-0005-0000-0000-000098630000}"/>
    <cellStyle name="Salida 6 3 9" xfId="4429" xr:uid="{00000000-0005-0000-0000-000099630000}"/>
    <cellStyle name="Salida 6 3 9 2" xfId="10811" xr:uid="{00000000-0005-0000-0000-00009A630000}"/>
    <cellStyle name="Salida 6 3 9 2 2" xfId="25919" xr:uid="{00000000-0005-0000-0000-00009B630000}"/>
    <cellStyle name="Salida 6 3 9 3" xfId="13969" xr:uid="{00000000-0005-0000-0000-00009C630000}"/>
    <cellStyle name="Salida 6 3 9 3 2" xfId="29077" xr:uid="{00000000-0005-0000-0000-00009D630000}"/>
    <cellStyle name="Salida 6 3 9 4" xfId="19537" xr:uid="{00000000-0005-0000-0000-00009E630000}"/>
    <cellStyle name="Salida 6 4" xfId="2132" xr:uid="{00000000-0005-0000-0000-00009F630000}"/>
    <cellStyle name="Salida 6 4 10" xfId="7823" xr:uid="{00000000-0005-0000-0000-0000A0630000}"/>
    <cellStyle name="Salida 6 4 10 2" xfId="22931" xr:uid="{00000000-0005-0000-0000-0000A1630000}"/>
    <cellStyle name="Salida 6 4 11" xfId="8211" xr:uid="{00000000-0005-0000-0000-0000A2630000}"/>
    <cellStyle name="Salida 6 4 11 2" xfId="23319" xr:uid="{00000000-0005-0000-0000-0000A3630000}"/>
    <cellStyle name="Salida 6 4 12" xfId="17357" xr:uid="{00000000-0005-0000-0000-0000A4630000}"/>
    <cellStyle name="Salida 6 4 2" xfId="2622" xr:uid="{00000000-0005-0000-0000-0000A5630000}"/>
    <cellStyle name="Salida 6 4 2 2" xfId="5259" xr:uid="{00000000-0005-0000-0000-0000A6630000}"/>
    <cellStyle name="Salida 6 4 2 2 2" xfId="11623" xr:uid="{00000000-0005-0000-0000-0000A7630000}"/>
    <cellStyle name="Salida 6 4 2 2 2 2" xfId="26731" xr:uid="{00000000-0005-0000-0000-0000A8630000}"/>
    <cellStyle name="Salida 6 4 2 2 3" xfId="14921" xr:uid="{00000000-0005-0000-0000-0000A9630000}"/>
    <cellStyle name="Salida 6 4 2 2 3 2" xfId="30029" xr:uid="{00000000-0005-0000-0000-0000AA630000}"/>
    <cellStyle name="Salida 6 4 2 2 4" xfId="20367" xr:uid="{00000000-0005-0000-0000-0000AB630000}"/>
    <cellStyle name="Salida 6 4 2 3" xfId="9089" xr:uid="{00000000-0005-0000-0000-0000AC630000}"/>
    <cellStyle name="Salida 6 4 2 3 2" xfId="24197" xr:uid="{00000000-0005-0000-0000-0000AD630000}"/>
    <cellStyle name="Salida 6 4 2 4" xfId="13700" xr:uid="{00000000-0005-0000-0000-0000AE630000}"/>
    <cellStyle name="Salida 6 4 2 4 2" xfId="28808" xr:uid="{00000000-0005-0000-0000-0000AF630000}"/>
    <cellStyle name="Salida 6 4 2 5" xfId="7956" xr:uid="{00000000-0005-0000-0000-0000B0630000}"/>
    <cellStyle name="Salida 6 4 2 5 2" xfId="23064" xr:uid="{00000000-0005-0000-0000-0000B1630000}"/>
    <cellStyle name="Salida 6 4 2 6" xfId="17730" xr:uid="{00000000-0005-0000-0000-0000B2630000}"/>
    <cellStyle name="Salida 6 4 3" xfId="2887" xr:uid="{00000000-0005-0000-0000-0000B3630000}"/>
    <cellStyle name="Salida 6 4 3 2" xfId="5524" xr:uid="{00000000-0005-0000-0000-0000B4630000}"/>
    <cellStyle name="Salida 6 4 3 2 2" xfId="11835" xr:uid="{00000000-0005-0000-0000-0000B5630000}"/>
    <cellStyle name="Salida 6 4 3 2 2 2" xfId="26943" xr:uid="{00000000-0005-0000-0000-0000B6630000}"/>
    <cellStyle name="Salida 6 4 3 2 3" xfId="7475" xr:uid="{00000000-0005-0000-0000-0000B7630000}"/>
    <cellStyle name="Salida 6 4 3 2 3 2" xfId="22583" xr:uid="{00000000-0005-0000-0000-0000B8630000}"/>
    <cellStyle name="Salida 6 4 3 2 4" xfId="20632" xr:uid="{00000000-0005-0000-0000-0000B9630000}"/>
    <cellStyle name="Salida 6 4 3 3" xfId="14453" xr:uid="{00000000-0005-0000-0000-0000BA630000}"/>
    <cellStyle name="Salida 6 4 3 3 2" xfId="29561" xr:uid="{00000000-0005-0000-0000-0000BB630000}"/>
    <cellStyle name="Salida 6 4 3 4" xfId="17995" xr:uid="{00000000-0005-0000-0000-0000BC630000}"/>
    <cellStyle name="Salida 6 4 4" xfId="3190" xr:uid="{00000000-0005-0000-0000-0000BD630000}"/>
    <cellStyle name="Salida 6 4 4 2" xfId="5827" xr:uid="{00000000-0005-0000-0000-0000BE630000}"/>
    <cellStyle name="Salida 6 4 4 2 2" xfId="12138" xr:uid="{00000000-0005-0000-0000-0000BF630000}"/>
    <cellStyle name="Salida 6 4 4 2 2 2" xfId="27246" xr:uid="{00000000-0005-0000-0000-0000C0630000}"/>
    <cellStyle name="Salida 6 4 4 2 3" xfId="14189" xr:uid="{00000000-0005-0000-0000-0000C1630000}"/>
    <cellStyle name="Salida 6 4 4 2 3 2" xfId="29297" xr:uid="{00000000-0005-0000-0000-0000C2630000}"/>
    <cellStyle name="Salida 6 4 4 2 4" xfId="20935" xr:uid="{00000000-0005-0000-0000-0000C3630000}"/>
    <cellStyle name="Salida 6 4 4 3" xfId="9572" xr:uid="{00000000-0005-0000-0000-0000C4630000}"/>
    <cellStyle name="Salida 6 4 4 3 2" xfId="24680" xr:uid="{00000000-0005-0000-0000-0000C5630000}"/>
    <cellStyle name="Salida 6 4 4 4" xfId="16431" xr:uid="{00000000-0005-0000-0000-0000C6630000}"/>
    <cellStyle name="Salida 6 4 4 4 2" xfId="31539" xr:uid="{00000000-0005-0000-0000-0000C7630000}"/>
    <cellStyle name="Salida 6 4 4 5" xfId="18298" xr:uid="{00000000-0005-0000-0000-0000C8630000}"/>
    <cellStyle name="Salida 6 4 5" xfId="3516" xr:uid="{00000000-0005-0000-0000-0000C9630000}"/>
    <cellStyle name="Salida 6 4 5 2" xfId="6153" xr:uid="{00000000-0005-0000-0000-0000CA630000}"/>
    <cellStyle name="Salida 6 4 5 2 2" xfId="12464" xr:uid="{00000000-0005-0000-0000-0000CB630000}"/>
    <cellStyle name="Salida 6 4 5 2 2 2" xfId="27572" xr:uid="{00000000-0005-0000-0000-0000CC630000}"/>
    <cellStyle name="Salida 6 4 5 2 3" xfId="7395" xr:uid="{00000000-0005-0000-0000-0000CD630000}"/>
    <cellStyle name="Salida 6 4 5 2 3 2" xfId="22503" xr:uid="{00000000-0005-0000-0000-0000CE630000}"/>
    <cellStyle name="Salida 6 4 5 2 4" xfId="21261" xr:uid="{00000000-0005-0000-0000-0000CF630000}"/>
    <cellStyle name="Salida 6 4 5 3" xfId="9898" xr:uid="{00000000-0005-0000-0000-0000D0630000}"/>
    <cellStyle name="Salida 6 4 5 3 2" xfId="25006" xr:uid="{00000000-0005-0000-0000-0000D1630000}"/>
    <cellStyle name="Salida 6 4 5 4" xfId="16497" xr:uid="{00000000-0005-0000-0000-0000D2630000}"/>
    <cellStyle name="Salida 6 4 5 4 2" xfId="31605" xr:uid="{00000000-0005-0000-0000-0000D3630000}"/>
    <cellStyle name="Salida 6 4 5 5" xfId="18624" xr:uid="{00000000-0005-0000-0000-0000D4630000}"/>
    <cellStyle name="Salida 6 4 6" xfId="3822" xr:uid="{00000000-0005-0000-0000-0000D5630000}"/>
    <cellStyle name="Salida 6 4 6 2" xfId="6459" xr:uid="{00000000-0005-0000-0000-0000D6630000}"/>
    <cellStyle name="Salida 6 4 6 2 2" xfId="12770" xr:uid="{00000000-0005-0000-0000-0000D7630000}"/>
    <cellStyle name="Salida 6 4 6 2 2 2" xfId="27878" xr:uid="{00000000-0005-0000-0000-0000D8630000}"/>
    <cellStyle name="Salida 6 4 6 2 3" xfId="15345" xr:uid="{00000000-0005-0000-0000-0000D9630000}"/>
    <cellStyle name="Salida 6 4 6 2 3 2" xfId="30453" xr:uid="{00000000-0005-0000-0000-0000DA630000}"/>
    <cellStyle name="Salida 6 4 6 2 4" xfId="21567" xr:uid="{00000000-0005-0000-0000-0000DB630000}"/>
    <cellStyle name="Salida 6 4 6 3" xfId="10204" xr:uid="{00000000-0005-0000-0000-0000DC630000}"/>
    <cellStyle name="Salida 6 4 6 3 2" xfId="25312" xr:uid="{00000000-0005-0000-0000-0000DD630000}"/>
    <cellStyle name="Salida 6 4 6 4" xfId="14154" xr:uid="{00000000-0005-0000-0000-0000DE630000}"/>
    <cellStyle name="Salida 6 4 6 4 2" xfId="29262" xr:uid="{00000000-0005-0000-0000-0000DF630000}"/>
    <cellStyle name="Salida 6 4 6 5" xfId="18930" xr:uid="{00000000-0005-0000-0000-0000E0630000}"/>
    <cellStyle name="Salida 6 4 7" xfId="4204" xr:uid="{00000000-0005-0000-0000-0000E1630000}"/>
    <cellStyle name="Salida 6 4 7 2" xfId="6841" xr:uid="{00000000-0005-0000-0000-0000E2630000}"/>
    <cellStyle name="Salida 6 4 7 2 2" xfId="13152" xr:uid="{00000000-0005-0000-0000-0000E3630000}"/>
    <cellStyle name="Salida 6 4 7 2 2 2" xfId="28260" xr:uid="{00000000-0005-0000-0000-0000E4630000}"/>
    <cellStyle name="Salida 6 4 7 2 3" xfId="16821" xr:uid="{00000000-0005-0000-0000-0000E5630000}"/>
    <cellStyle name="Salida 6 4 7 2 3 2" xfId="31929" xr:uid="{00000000-0005-0000-0000-0000E6630000}"/>
    <cellStyle name="Salida 6 4 7 2 4" xfId="21949" xr:uid="{00000000-0005-0000-0000-0000E7630000}"/>
    <cellStyle name="Salida 6 4 7 3" xfId="10586" xr:uid="{00000000-0005-0000-0000-0000E8630000}"/>
    <cellStyle name="Salida 6 4 7 3 2" xfId="25694" xr:uid="{00000000-0005-0000-0000-0000E9630000}"/>
    <cellStyle name="Salida 6 4 7 4" xfId="14716" xr:uid="{00000000-0005-0000-0000-0000EA630000}"/>
    <cellStyle name="Salida 6 4 7 4 2" xfId="29824" xr:uid="{00000000-0005-0000-0000-0000EB630000}"/>
    <cellStyle name="Salida 6 4 7 5" xfId="19312" xr:uid="{00000000-0005-0000-0000-0000EC630000}"/>
    <cellStyle name="Salida 6 4 8" xfId="4769" xr:uid="{00000000-0005-0000-0000-0000ED630000}"/>
    <cellStyle name="Salida 6 4 8 2" xfId="11151" xr:uid="{00000000-0005-0000-0000-0000EE630000}"/>
    <cellStyle name="Salida 6 4 8 2 2" xfId="26259" xr:uid="{00000000-0005-0000-0000-0000EF630000}"/>
    <cellStyle name="Salida 6 4 8 3" xfId="8252" xr:uid="{00000000-0005-0000-0000-0000F0630000}"/>
    <cellStyle name="Salida 6 4 8 3 2" xfId="23360" xr:uid="{00000000-0005-0000-0000-0000F1630000}"/>
    <cellStyle name="Salida 6 4 8 4" xfId="19877" xr:uid="{00000000-0005-0000-0000-0000F2630000}"/>
    <cellStyle name="Salida 6 4 9" xfId="8630" xr:uid="{00000000-0005-0000-0000-0000F3630000}"/>
    <cellStyle name="Salida 6 4 9 2" xfId="23738" xr:uid="{00000000-0005-0000-0000-0000F4630000}"/>
    <cellStyle name="Salida 6 5" xfId="1992" xr:uid="{00000000-0005-0000-0000-0000F5630000}"/>
    <cellStyle name="Salida 6 5 10" xfId="16308" xr:uid="{00000000-0005-0000-0000-0000F6630000}"/>
    <cellStyle name="Salida 6 5 10 2" xfId="31416" xr:uid="{00000000-0005-0000-0000-0000F7630000}"/>
    <cellStyle name="Salida 6 5 11" xfId="17217" xr:uid="{00000000-0005-0000-0000-0000F8630000}"/>
    <cellStyle name="Salida 6 5 2" xfId="2754" xr:uid="{00000000-0005-0000-0000-0000F9630000}"/>
    <cellStyle name="Salida 6 5 2 2" xfId="5391" xr:uid="{00000000-0005-0000-0000-0000FA630000}"/>
    <cellStyle name="Salida 6 5 2 2 2" xfId="11740" xr:uid="{00000000-0005-0000-0000-0000FB630000}"/>
    <cellStyle name="Salida 6 5 2 2 2 2" xfId="26848" xr:uid="{00000000-0005-0000-0000-0000FC630000}"/>
    <cellStyle name="Salida 6 5 2 2 3" xfId="7104" xr:uid="{00000000-0005-0000-0000-0000FD630000}"/>
    <cellStyle name="Salida 6 5 2 2 3 2" xfId="22212" xr:uid="{00000000-0005-0000-0000-0000FE630000}"/>
    <cellStyle name="Salida 6 5 2 2 4" xfId="20499" xr:uid="{00000000-0005-0000-0000-0000FF630000}"/>
    <cellStyle name="Salida 6 5 2 3" xfId="7689" xr:uid="{00000000-0005-0000-0000-000000640000}"/>
    <cellStyle name="Salida 6 5 2 3 2" xfId="22797" xr:uid="{00000000-0005-0000-0000-000001640000}"/>
    <cellStyle name="Salida 6 5 2 4" xfId="17862" xr:uid="{00000000-0005-0000-0000-000002640000}"/>
    <cellStyle name="Salida 6 5 3" xfId="3057" xr:uid="{00000000-0005-0000-0000-000003640000}"/>
    <cellStyle name="Salida 6 5 3 2" xfId="5694" xr:uid="{00000000-0005-0000-0000-000004640000}"/>
    <cellStyle name="Salida 6 5 3 2 2" xfId="12005" xr:uid="{00000000-0005-0000-0000-000005640000}"/>
    <cellStyle name="Salida 6 5 3 2 2 2" xfId="27113" xr:uid="{00000000-0005-0000-0000-000006640000}"/>
    <cellStyle name="Salida 6 5 3 2 3" xfId="13740" xr:uid="{00000000-0005-0000-0000-000007640000}"/>
    <cellStyle name="Salida 6 5 3 2 3 2" xfId="28848" xr:uid="{00000000-0005-0000-0000-000008640000}"/>
    <cellStyle name="Salida 6 5 3 2 4" xfId="20802" xr:uid="{00000000-0005-0000-0000-000009640000}"/>
    <cellStyle name="Salida 6 5 3 3" xfId="9439" xr:uid="{00000000-0005-0000-0000-00000A640000}"/>
    <cellStyle name="Salida 6 5 3 3 2" xfId="24547" xr:uid="{00000000-0005-0000-0000-00000B640000}"/>
    <cellStyle name="Salida 6 5 3 4" xfId="15844" xr:uid="{00000000-0005-0000-0000-00000C640000}"/>
    <cellStyle name="Salida 6 5 3 4 2" xfId="30952" xr:uid="{00000000-0005-0000-0000-00000D640000}"/>
    <cellStyle name="Salida 6 5 3 5" xfId="18165" xr:uid="{00000000-0005-0000-0000-00000E640000}"/>
    <cellStyle name="Salida 6 5 4" xfId="3383" xr:uid="{00000000-0005-0000-0000-00000F640000}"/>
    <cellStyle name="Salida 6 5 4 2" xfId="6020" xr:uid="{00000000-0005-0000-0000-000010640000}"/>
    <cellStyle name="Salida 6 5 4 2 2" xfId="12331" xr:uid="{00000000-0005-0000-0000-000011640000}"/>
    <cellStyle name="Salida 6 5 4 2 2 2" xfId="27439" xr:uid="{00000000-0005-0000-0000-000012640000}"/>
    <cellStyle name="Salida 6 5 4 2 3" xfId="15272" xr:uid="{00000000-0005-0000-0000-000013640000}"/>
    <cellStyle name="Salida 6 5 4 2 3 2" xfId="30380" xr:uid="{00000000-0005-0000-0000-000014640000}"/>
    <cellStyle name="Salida 6 5 4 2 4" xfId="21128" xr:uid="{00000000-0005-0000-0000-000015640000}"/>
    <cellStyle name="Salida 6 5 4 3" xfId="9765" xr:uid="{00000000-0005-0000-0000-000016640000}"/>
    <cellStyle name="Salida 6 5 4 3 2" xfId="24873" xr:uid="{00000000-0005-0000-0000-000017640000}"/>
    <cellStyle name="Salida 6 5 4 4" xfId="14821" xr:uid="{00000000-0005-0000-0000-000018640000}"/>
    <cellStyle name="Salida 6 5 4 4 2" xfId="29929" xr:uid="{00000000-0005-0000-0000-000019640000}"/>
    <cellStyle name="Salida 6 5 4 5" xfId="18491" xr:uid="{00000000-0005-0000-0000-00001A640000}"/>
    <cellStyle name="Salida 6 5 5" xfId="3689" xr:uid="{00000000-0005-0000-0000-00001B640000}"/>
    <cellStyle name="Salida 6 5 5 2" xfId="6326" xr:uid="{00000000-0005-0000-0000-00001C640000}"/>
    <cellStyle name="Salida 6 5 5 2 2" xfId="12637" xr:uid="{00000000-0005-0000-0000-00001D640000}"/>
    <cellStyle name="Salida 6 5 5 2 2 2" xfId="27745" xr:uid="{00000000-0005-0000-0000-00001E640000}"/>
    <cellStyle name="Salida 6 5 5 2 3" xfId="13476" xr:uid="{00000000-0005-0000-0000-00001F640000}"/>
    <cellStyle name="Salida 6 5 5 2 3 2" xfId="28584" xr:uid="{00000000-0005-0000-0000-000020640000}"/>
    <cellStyle name="Salida 6 5 5 2 4" xfId="21434" xr:uid="{00000000-0005-0000-0000-000021640000}"/>
    <cellStyle name="Salida 6 5 5 3" xfId="10071" xr:uid="{00000000-0005-0000-0000-000022640000}"/>
    <cellStyle name="Salida 6 5 5 3 2" xfId="25179" xr:uid="{00000000-0005-0000-0000-000023640000}"/>
    <cellStyle name="Salida 6 5 5 4" xfId="14603" xr:uid="{00000000-0005-0000-0000-000024640000}"/>
    <cellStyle name="Salida 6 5 5 4 2" xfId="29711" xr:uid="{00000000-0005-0000-0000-000025640000}"/>
    <cellStyle name="Salida 6 5 5 5" xfId="18797" xr:uid="{00000000-0005-0000-0000-000026640000}"/>
    <cellStyle name="Salida 6 5 6" xfId="4064" xr:uid="{00000000-0005-0000-0000-000027640000}"/>
    <cellStyle name="Salida 6 5 6 2" xfId="6701" xr:uid="{00000000-0005-0000-0000-000028640000}"/>
    <cellStyle name="Salida 6 5 6 2 2" xfId="13012" xr:uid="{00000000-0005-0000-0000-000029640000}"/>
    <cellStyle name="Salida 6 5 6 2 2 2" xfId="28120" xr:uid="{00000000-0005-0000-0000-00002A640000}"/>
    <cellStyle name="Salida 6 5 6 2 3" xfId="16688" xr:uid="{00000000-0005-0000-0000-00002B640000}"/>
    <cellStyle name="Salida 6 5 6 2 3 2" xfId="31796" xr:uid="{00000000-0005-0000-0000-00002C640000}"/>
    <cellStyle name="Salida 6 5 6 2 4" xfId="21809" xr:uid="{00000000-0005-0000-0000-00002D640000}"/>
    <cellStyle name="Salida 6 5 6 3" xfId="10446" xr:uid="{00000000-0005-0000-0000-00002E640000}"/>
    <cellStyle name="Salida 6 5 6 3 2" xfId="25554" xr:uid="{00000000-0005-0000-0000-00002F640000}"/>
    <cellStyle name="Salida 6 5 6 4" xfId="16284" xr:uid="{00000000-0005-0000-0000-000030640000}"/>
    <cellStyle name="Salida 6 5 6 4 2" xfId="31392" xr:uid="{00000000-0005-0000-0000-000031640000}"/>
    <cellStyle name="Salida 6 5 6 5" xfId="19172" xr:uid="{00000000-0005-0000-0000-000032640000}"/>
    <cellStyle name="Salida 6 5 7" xfId="4629" xr:uid="{00000000-0005-0000-0000-000033640000}"/>
    <cellStyle name="Salida 6 5 7 2" xfId="11011" xr:uid="{00000000-0005-0000-0000-000034640000}"/>
    <cellStyle name="Salida 6 5 7 2 2" xfId="26119" xr:uid="{00000000-0005-0000-0000-000035640000}"/>
    <cellStyle name="Salida 6 5 7 3" xfId="7096" xr:uid="{00000000-0005-0000-0000-000036640000}"/>
    <cellStyle name="Salida 6 5 7 3 2" xfId="22204" xr:uid="{00000000-0005-0000-0000-000037640000}"/>
    <cellStyle name="Salida 6 5 7 4" xfId="19737" xr:uid="{00000000-0005-0000-0000-000038640000}"/>
    <cellStyle name="Salida 6 5 8" xfId="8490" xr:uid="{00000000-0005-0000-0000-000039640000}"/>
    <cellStyle name="Salida 6 5 8 2" xfId="23598" xr:uid="{00000000-0005-0000-0000-00003A640000}"/>
    <cellStyle name="Salida 6 5 9" xfId="16302" xr:uid="{00000000-0005-0000-0000-00003B640000}"/>
    <cellStyle name="Salida 6 5 9 2" xfId="31410" xr:uid="{00000000-0005-0000-0000-00003C640000}"/>
    <cellStyle name="Salida 7" xfId="1516" xr:uid="{00000000-0005-0000-0000-00003D640000}"/>
    <cellStyle name="Salida 7 2" xfId="1942" xr:uid="{00000000-0005-0000-0000-00003E640000}"/>
    <cellStyle name="Salida 7 2 10" xfId="8443" xr:uid="{00000000-0005-0000-0000-00003F640000}"/>
    <cellStyle name="Salida 7 2 10 2" xfId="23551" xr:uid="{00000000-0005-0000-0000-000040640000}"/>
    <cellStyle name="Salida 7 2 11" xfId="16291" xr:uid="{00000000-0005-0000-0000-000041640000}"/>
    <cellStyle name="Salida 7 2 11 2" xfId="31399" xr:uid="{00000000-0005-0000-0000-000042640000}"/>
    <cellStyle name="Salida 7 2 12" xfId="15499" xr:uid="{00000000-0005-0000-0000-000043640000}"/>
    <cellStyle name="Salida 7 2 12 2" xfId="30607" xr:uid="{00000000-0005-0000-0000-000044640000}"/>
    <cellStyle name="Salida 7 2 13" xfId="17167" xr:uid="{00000000-0005-0000-0000-000045640000}"/>
    <cellStyle name="Salida 7 2 2" xfId="2502" xr:uid="{00000000-0005-0000-0000-000046640000}"/>
    <cellStyle name="Salida 7 2 2 2" xfId="5139" xr:uid="{00000000-0005-0000-0000-000047640000}"/>
    <cellStyle name="Salida 7 2 2 2 2" xfId="11503" xr:uid="{00000000-0005-0000-0000-000048640000}"/>
    <cellStyle name="Salida 7 2 2 2 2 2" xfId="26611" xr:uid="{00000000-0005-0000-0000-000049640000}"/>
    <cellStyle name="Salida 7 2 2 2 3" xfId="14036" xr:uid="{00000000-0005-0000-0000-00004A640000}"/>
    <cellStyle name="Salida 7 2 2 2 3 2" xfId="29144" xr:uid="{00000000-0005-0000-0000-00004B640000}"/>
    <cellStyle name="Salida 7 2 2 2 4" xfId="20247" xr:uid="{00000000-0005-0000-0000-00004C640000}"/>
    <cellStyle name="Salida 7 2 2 3" xfId="8969" xr:uid="{00000000-0005-0000-0000-00004D640000}"/>
    <cellStyle name="Salida 7 2 2 3 2" xfId="24077" xr:uid="{00000000-0005-0000-0000-00004E640000}"/>
    <cellStyle name="Salida 7 2 3" xfId="2718" xr:uid="{00000000-0005-0000-0000-00004F640000}"/>
    <cellStyle name="Salida 7 2 3 2" xfId="5355" xr:uid="{00000000-0005-0000-0000-000050640000}"/>
    <cellStyle name="Salida 7 2 3 2 2" xfId="11704" xr:uid="{00000000-0005-0000-0000-000051640000}"/>
    <cellStyle name="Salida 7 2 3 2 2 2" xfId="26812" xr:uid="{00000000-0005-0000-0000-000052640000}"/>
    <cellStyle name="Salida 7 2 3 2 3" xfId="7442" xr:uid="{00000000-0005-0000-0000-000053640000}"/>
    <cellStyle name="Salida 7 2 3 2 3 2" xfId="22550" xr:uid="{00000000-0005-0000-0000-000054640000}"/>
    <cellStyle name="Salida 7 2 3 2 4" xfId="20463" xr:uid="{00000000-0005-0000-0000-000055640000}"/>
    <cellStyle name="Salida 7 2 3 3" xfId="14449" xr:uid="{00000000-0005-0000-0000-000056640000}"/>
    <cellStyle name="Salida 7 2 3 3 2" xfId="29557" xr:uid="{00000000-0005-0000-0000-000057640000}"/>
    <cellStyle name="Salida 7 2 3 4" xfId="17826" xr:uid="{00000000-0005-0000-0000-000058640000}"/>
    <cellStyle name="Salida 7 2 4" xfId="3021" xr:uid="{00000000-0005-0000-0000-000059640000}"/>
    <cellStyle name="Salida 7 2 4 2" xfId="5658" xr:uid="{00000000-0005-0000-0000-00005A640000}"/>
    <cellStyle name="Salida 7 2 4 2 2" xfId="11969" xr:uid="{00000000-0005-0000-0000-00005B640000}"/>
    <cellStyle name="Salida 7 2 4 2 2 2" xfId="27077" xr:uid="{00000000-0005-0000-0000-00005C640000}"/>
    <cellStyle name="Salida 7 2 4 2 3" xfId="7928" xr:uid="{00000000-0005-0000-0000-00005D640000}"/>
    <cellStyle name="Salida 7 2 4 2 3 2" xfId="23036" xr:uid="{00000000-0005-0000-0000-00005E640000}"/>
    <cellStyle name="Salida 7 2 4 2 4" xfId="20766" xr:uid="{00000000-0005-0000-0000-00005F640000}"/>
    <cellStyle name="Salida 7 2 4 3" xfId="9403" xr:uid="{00000000-0005-0000-0000-000060640000}"/>
    <cellStyle name="Salida 7 2 4 3 2" xfId="24511" xr:uid="{00000000-0005-0000-0000-000061640000}"/>
    <cellStyle name="Salida 7 2 4 4" xfId="8078" xr:uid="{00000000-0005-0000-0000-000062640000}"/>
    <cellStyle name="Salida 7 2 4 4 2" xfId="23186" xr:uid="{00000000-0005-0000-0000-000063640000}"/>
    <cellStyle name="Salida 7 2 4 5" xfId="18129" xr:uid="{00000000-0005-0000-0000-000064640000}"/>
    <cellStyle name="Salida 7 2 5" xfId="3347" xr:uid="{00000000-0005-0000-0000-000065640000}"/>
    <cellStyle name="Salida 7 2 5 2" xfId="5984" xr:uid="{00000000-0005-0000-0000-000066640000}"/>
    <cellStyle name="Salida 7 2 5 2 2" xfId="12295" xr:uid="{00000000-0005-0000-0000-000067640000}"/>
    <cellStyle name="Salida 7 2 5 2 2 2" xfId="27403" xr:uid="{00000000-0005-0000-0000-000068640000}"/>
    <cellStyle name="Salida 7 2 5 2 3" xfId="7927" xr:uid="{00000000-0005-0000-0000-000069640000}"/>
    <cellStyle name="Salida 7 2 5 2 3 2" xfId="23035" xr:uid="{00000000-0005-0000-0000-00006A640000}"/>
    <cellStyle name="Salida 7 2 5 2 4" xfId="21092" xr:uid="{00000000-0005-0000-0000-00006B640000}"/>
    <cellStyle name="Salida 7 2 5 3" xfId="9729" xr:uid="{00000000-0005-0000-0000-00006C640000}"/>
    <cellStyle name="Salida 7 2 5 3 2" xfId="24837" xr:uid="{00000000-0005-0000-0000-00006D640000}"/>
    <cellStyle name="Salida 7 2 5 4" xfId="15727" xr:uid="{00000000-0005-0000-0000-00006E640000}"/>
    <cellStyle name="Salida 7 2 5 4 2" xfId="30835" xr:uid="{00000000-0005-0000-0000-00006F640000}"/>
    <cellStyle name="Salida 7 2 5 5" xfId="18455" xr:uid="{00000000-0005-0000-0000-000070640000}"/>
    <cellStyle name="Salida 7 2 6" xfId="3653" xr:uid="{00000000-0005-0000-0000-000071640000}"/>
    <cellStyle name="Salida 7 2 6 2" xfId="6290" xr:uid="{00000000-0005-0000-0000-000072640000}"/>
    <cellStyle name="Salida 7 2 6 2 2" xfId="12601" xr:uid="{00000000-0005-0000-0000-000073640000}"/>
    <cellStyle name="Salida 7 2 6 2 2 2" xfId="27709" xr:uid="{00000000-0005-0000-0000-000074640000}"/>
    <cellStyle name="Salida 7 2 6 2 3" xfId="7663" xr:uid="{00000000-0005-0000-0000-000075640000}"/>
    <cellStyle name="Salida 7 2 6 2 3 2" xfId="22771" xr:uid="{00000000-0005-0000-0000-000076640000}"/>
    <cellStyle name="Salida 7 2 6 2 4" xfId="21398" xr:uid="{00000000-0005-0000-0000-000077640000}"/>
    <cellStyle name="Salida 7 2 6 3" xfId="10035" xr:uid="{00000000-0005-0000-0000-000078640000}"/>
    <cellStyle name="Salida 7 2 6 3 2" xfId="25143" xr:uid="{00000000-0005-0000-0000-000079640000}"/>
    <cellStyle name="Salida 7 2 6 4" xfId="14437" xr:uid="{00000000-0005-0000-0000-00007A640000}"/>
    <cellStyle name="Salida 7 2 6 4 2" xfId="29545" xr:uid="{00000000-0005-0000-0000-00007B640000}"/>
    <cellStyle name="Salida 7 2 6 5" xfId="18761" xr:uid="{00000000-0005-0000-0000-00007C640000}"/>
    <cellStyle name="Salida 7 2 7" xfId="4014" xr:uid="{00000000-0005-0000-0000-00007D640000}"/>
    <cellStyle name="Salida 7 2 7 2" xfId="6651" xr:uid="{00000000-0005-0000-0000-00007E640000}"/>
    <cellStyle name="Salida 7 2 7 2 2" xfId="12962" xr:uid="{00000000-0005-0000-0000-00007F640000}"/>
    <cellStyle name="Salida 7 2 7 2 2 2" xfId="28070" xr:uid="{00000000-0005-0000-0000-000080640000}"/>
    <cellStyle name="Salida 7 2 7 2 3" xfId="16652" xr:uid="{00000000-0005-0000-0000-000081640000}"/>
    <cellStyle name="Salida 7 2 7 2 3 2" xfId="31760" xr:uid="{00000000-0005-0000-0000-000082640000}"/>
    <cellStyle name="Salida 7 2 7 2 4" xfId="21759" xr:uid="{00000000-0005-0000-0000-000083640000}"/>
    <cellStyle name="Salida 7 2 7 3" xfId="10396" xr:uid="{00000000-0005-0000-0000-000084640000}"/>
    <cellStyle name="Salida 7 2 7 3 2" xfId="25504" xr:uid="{00000000-0005-0000-0000-000085640000}"/>
    <cellStyle name="Salida 7 2 7 4" xfId="15505" xr:uid="{00000000-0005-0000-0000-000086640000}"/>
    <cellStyle name="Salida 7 2 7 4 2" xfId="30613" xr:uid="{00000000-0005-0000-0000-000087640000}"/>
    <cellStyle name="Salida 7 2 7 5" xfId="19122" xr:uid="{00000000-0005-0000-0000-000088640000}"/>
    <cellStyle name="Salida 7 2 8" xfId="4327" xr:uid="{00000000-0005-0000-0000-000089640000}"/>
    <cellStyle name="Salida 7 2 8 2" xfId="6964" xr:uid="{00000000-0005-0000-0000-00008A640000}"/>
    <cellStyle name="Salida 7 2 8 2 2" xfId="13275" xr:uid="{00000000-0005-0000-0000-00008B640000}"/>
    <cellStyle name="Salida 7 2 8 2 2 2" xfId="28383" xr:uid="{00000000-0005-0000-0000-00008C640000}"/>
    <cellStyle name="Salida 7 2 8 2 3" xfId="16939" xr:uid="{00000000-0005-0000-0000-00008D640000}"/>
    <cellStyle name="Salida 7 2 8 2 3 2" xfId="32047" xr:uid="{00000000-0005-0000-0000-00008E640000}"/>
    <cellStyle name="Salida 7 2 8 2 4" xfId="22072" xr:uid="{00000000-0005-0000-0000-00008F640000}"/>
    <cellStyle name="Salida 7 2 8 3" xfId="10709" xr:uid="{00000000-0005-0000-0000-000090640000}"/>
    <cellStyle name="Salida 7 2 8 3 2" xfId="25817" xr:uid="{00000000-0005-0000-0000-000091640000}"/>
    <cellStyle name="Salida 7 2 8 4" xfId="16460" xr:uid="{00000000-0005-0000-0000-000092640000}"/>
    <cellStyle name="Salida 7 2 8 4 2" xfId="31568" xr:uid="{00000000-0005-0000-0000-000093640000}"/>
    <cellStyle name="Salida 7 2 8 5" xfId="19435" xr:uid="{00000000-0005-0000-0000-000094640000}"/>
    <cellStyle name="Salida 7 2 9" xfId="4579" xr:uid="{00000000-0005-0000-0000-000095640000}"/>
    <cellStyle name="Salida 7 2 9 2" xfId="10961" xr:uid="{00000000-0005-0000-0000-000096640000}"/>
    <cellStyle name="Salida 7 2 9 2 2" xfId="26069" xr:uid="{00000000-0005-0000-0000-000097640000}"/>
    <cellStyle name="Salida 7 2 9 3" xfId="13706" xr:uid="{00000000-0005-0000-0000-000098640000}"/>
    <cellStyle name="Salida 7 2 9 3 2" xfId="28814" xr:uid="{00000000-0005-0000-0000-000099640000}"/>
    <cellStyle name="Salida 7 2 9 4" xfId="19687" xr:uid="{00000000-0005-0000-0000-00009A640000}"/>
    <cellStyle name="Salida 7 3" xfId="1791" xr:uid="{00000000-0005-0000-0000-00009B640000}"/>
    <cellStyle name="Salida 7 3 10" xfId="8268" xr:uid="{00000000-0005-0000-0000-00009C640000}"/>
    <cellStyle name="Salida 7 3 10 2" xfId="23376" xr:uid="{00000000-0005-0000-0000-00009D640000}"/>
    <cellStyle name="Salida 7 3 11" xfId="16547" xr:uid="{00000000-0005-0000-0000-00009E640000}"/>
    <cellStyle name="Salida 7 3 11 2" xfId="31655" xr:uid="{00000000-0005-0000-0000-00009F640000}"/>
    <cellStyle name="Salida 7 3 12" xfId="14288" xr:uid="{00000000-0005-0000-0000-0000A0640000}"/>
    <cellStyle name="Salida 7 3 12 2" xfId="29396" xr:uid="{00000000-0005-0000-0000-0000A1640000}"/>
    <cellStyle name="Salida 7 3 13" xfId="17016" xr:uid="{00000000-0005-0000-0000-0000A2640000}"/>
    <cellStyle name="Salida 7 3 2" xfId="2351" xr:uid="{00000000-0005-0000-0000-0000A3640000}"/>
    <cellStyle name="Salida 7 3 2 2" xfId="4988" xr:uid="{00000000-0005-0000-0000-0000A4640000}"/>
    <cellStyle name="Salida 7 3 2 2 2" xfId="11352" xr:uid="{00000000-0005-0000-0000-0000A5640000}"/>
    <cellStyle name="Salida 7 3 2 2 2 2" xfId="26460" xr:uid="{00000000-0005-0000-0000-0000A6640000}"/>
    <cellStyle name="Salida 7 3 2 2 3" xfId="13716" xr:uid="{00000000-0005-0000-0000-0000A7640000}"/>
    <cellStyle name="Salida 7 3 2 2 3 2" xfId="28824" xr:uid="{00000000-0005-0000-0000-0000A8640000}"/>
    <cellStyle name="Salida 7 3 2 2 4" xfId="20096" xr:uid="{00000000-0005-0000-0000-0000A9640000}"/>
    <cellStyle name="Salida 7 3 2 3" xfId="8818" xr:uid="{00000000-0005-0000-0000-0000AA640000}"/>
    <cellStyle name="Salida 7 3 2 3 2" xfId="23926" xr:uid="{00000000-0005-0000-0000-0000AB640000}"/>
    <cellStyle name="Salida 7 3 3" xfId="2268" xr:uid="{00000000-0005-0000-0000-0000AC640000}"/>
    <cellStyle name="Salida 7 3 3 2" xfId="4905" xr:uid="{00000000-0005-0000-0000-0000AD640000}"/>
    <cellStyle name="Salida 7 3 3 2 2" xfId="11269" xr:uid="{00000000-0005-0000-0000-0000AE640000}"/>
    <cellStyle name="Salida 7 3 3 2 2 2" xfId="26377" xr:uid="{00000000-0005-0000-0000-0000AF640000}"/>
    <cellStyle name="Salida 7 3 3 2 3" xfId="8210" xr:uid="{00000000-0005-0000-0000-0000B0640000}"/>
    <cellStyle name="Salida 7 3 3 2 3 2" xfId="23318" xr:uid="{00000000-0005-0000-0000-0000B1640000}"/>
    <cellStyle name="Salida 7 3 3 2 4" xfId="20013" xr:uid="{00000000-0005-0000-0000-0000B2640000}"/>
    <cellStyle name="Salida 7 3 3 3" xfId="13771" xr:uid="{00000000-0005-0000-0000-0000B3640000}"/>
    <cellStyle name="Salida 7 3 3 3 2" xfId="28879" xr:uid="{00000000-0005-0000-0000-0000B4640000}"/>
    <cellStyle name="Salida 7 3 3 4" xfId="17493" xr:uid="{00000000-0005-0000-0000-0000B5640000}"/>
    <cellStyle name="Salida 7 3 4" xfId="2328" xr:uid="{00000000-0005-0000-0000-0000B6640000}"/>
    <cellStyle name="Salida 7 3 4 2" xfId="4965" xr:uid="{00000000-0005-0000-0000-0000B7640000}"/>
    <cellStyle name="Salida 7 3 4 2 2" xfId="11329" xr:uid="{00000000-0005-0000-0000-0000B8640000}"/>
    <cellStyle name="Salida 7 3 4 2 2 2" xfId="26437" xr:uid="{00000000-0005-0000-0000-0000B9640000}"/>
    <cellStyle name="Salida 7 3 4 2 3" xfId="16483" xr:uid="{00000000-0005-0000-0000-0000BA640000}"/>
    <cellStyle name="Salida 7 3 4 2 3 2" xfId="31591" xr:uid="{00000000-0005-0000-0000-0000BB640000}"/>
    <cellStyle name="Salida 7 3 4 2 4" xfId="20073" xr:uid="{00000000-0005-0000-0000-0000BC640000}"/>
    <cellStyle name="Salida 7 3 4 3" xfId="8795" xr:uid="{00000000-0005-0000-0000-0000BD640000}"/>
    <cellStyle name="Salida 7 3 4 3 2" xfId="23903" xr:uid="{00000000-0005-0000-0000-0000BE640000}"/>
    <cellStyle name="Salida 7 3 4 4" xfId="11799" xr:uid="{00000000-0005-0000-0000-0000BF640000}"/>
    <cellStyle name="Salida 7 3 4 4 2" xfId="26907" xr:uid="{00000000-0005-0000-0000-0000C0640000}"/>
    <cellStyle name="Salida 7 3 4 5" xfId="17553" xr:uid="{00000000-0005-0000-0000-0000C1640000}"/>
    <cellStyle name="Salida 7 3 5" xfId="2282" xr:uid="{00000000-0005-0000-0000-0000C2640000}"/>
    <cellStyle name="Salida 7 3 5 2" xfId="4919" xr:uid="{00000000-0005-0000-0000-0000C3640000}"/>
    <cellStyle name="Salida 7 3 5 2 2" xfId="11283" xr:uid="{00000000-0005-0000-0000-0000C4640000}"/>
    <cellStyle name="Salida 7 3 5 2 2 2" xfId="26391" xr:uid="{00000000-0005-0000-0000-0000C5640000}"/>
    <cellStyle name="Salida 7 3 5 2 3" xfId="14646" xr:uid="{00000000-0005-0000-0000-0000C6640000}"/>
    <cellStyle name="Salida 7 3 5 2 3 2" xfId="29754" xr:uid="{00000000-0005-0000-0000-0000C7640000}"/>
    <cellStyle name="Salida 7 3 5 2 4" xfId="20027" xr:uid="{00000000-0005-0000-0000-0000C8640000}"/>
    <cellStyle name="Salida 7 3 5 3" xfId="8749" xr:uid="{00000000-0005-0000-0000-0000C9640000}"/>
    <cellStyle name="Salida 7 3 5 3 2" xfId="23857" xr:uid="{00000000-0005-0000-0000-0000CA640000}"/>
    <cellStyle name="Salida 7 3 5 4" xfId="16515" xr:uid="{00000000-0005-0000-0000-0000CB640000}"/>
    <cellStyle name="Salida 7 3 5 4 2" xfId="31623" xr:uid="{00000000-0005-0000-0000-0000CC640000}"/>
    <cellStyle name="Salida 7 3 5 5" xfId="17507" xr:uid="{00000000-0005-0000-0000-0000CD640000}"/>
    <cellStyle name="Salida 7 3 6" xfId="2294" xr:uid="{00000000-0005-0000-0000-0000CE640000}"/>
    <cellStyle name="Salida 7 3 6 2" xfId="4931" xr:uid="{00000000-0005-0000-0000-0000CF640000}"/>
    <cellStyle name="Salida 7 3 6 2 2" xfId="11295" xr:uid="{00000000-0005-0000-0000-0000D0640000}"/>
    <cellStyle name="Salida 7 3 6 2 2 2" xfId="26403" xr:uid="{00000000-0005-0000-0000-0000D1640000}"/>
    <cellStyle name="Salida 7 3 6 2 3" xfId="8712" xr:uid="{00000000-0005-0000-0000-0000D2640000}"/>
    <cellStyle name="Salida 7 3 6 2 3 2" xfId="23820" xr:uid="{00000000-0005-0000-0000-0000D3640000}"/>
    <cellStyle name="Salida 7 3 6 2 4" xfId="20039" xr:uid="{00000000-0005-0000-0000-0000D4640000}"/>
    <cellStyle name="Salida 7 3 6 3" xfId="8761" xr:uid="{00000000-0005-0000-0000-0000D5640000}"/>
    <cellStyle name="Salida 7 3 6 3 2" xfId="23869" xr:uid="{00000000-0005-0000-0000-0000D6640000}"/>
    <cellStyle name="Salida 7 3 6 4" xfId="7513" xr:uid="{00000000-0005-0000-0000-0000D7640000}"/>
    <cellStyle name="Salida 7 3 6 4 2" xfId="22621" xr:uid="{00000000-0005-0000-0000-0000D8640000}"/>
    <cellStyle name="Salida 7 3 6 5" xfId="17519" xr:uid="{00000000-0005-0000-0000-0000D9640000}"/>
    <cellStyle name="Salida 7 3 7" xfId="3863" xr:uid="{00000000-0005-0000-0000-0000DA640000}"/>
    <cellStyle name="Salida 7 3 7 2" xfId="6500" xr:uid="{00000000-0005-0000-0000-0000DB640000}"/>
    <cellStyle name="Salida 7 3 7 2 2" xfId="12811" xr:uid="{00000000-0005-0000-0000-0000DC640000}"/>
    <cellStyle name="Salida 7 3 7 2 2 2" xfId="27919" xr:uid="{00000000-0005-0000-0000-0000DD640000}"/>
    <cellStyle name="Salida 7 3 7 2 3" xfId="16250" xr:uid="{00000000-0005-0000-0000-0000DE640000}"/>
    <cellStyle name="Salida 7 3 7 2 3 2" xfId="31358" xr:uid="{00000000-0005-0000-0000-0000DF640000}"/>
    <cellStyle name="Salida 7 3 7 2 4" xfId="21608" xr:uid="{00000000-0005-0000-0000-0000E0640000}"/>
    <cellStyle name="Salida 7 3 7 3" xfId="10245" xr:uid="{00000000-0005-0000-0000-0000E1640000}"/>
    <cellStyle name="Salida 7 3 7 3 2" xfId="25353" xr:uid="{00000000-0005-0000-0000-0000E2640000}"/>
    <cellStyle name="Salida 7 3 7 4" xfId="7605" xr:uid="{00000000-0005-0000-0000-0000E3640000}"/>
    <cellStyle name="Salida 7 3 7 4 2" xfId="22713" xr:uid="{00000000-0005-0000-0000-0000E4640000}"/>
    <cellStyle name="Salida 7 3 7 5" xfId="18971" xr:uid="{00000000-0005-0000-0000-0000E5640000}"/>
    <cellStyle name="Salida 7 3 8" xfId="4245" xr:uid="{00000000-0005-0000-0000-0000E6640000}"/>
    <cellStyle name="Salida 7 3 8 2" xfId="6882" xr:uid="{00000000-0005-0000-0000-0000E7640000}"/>
    <cellStyle name="Salida 7 3 8 2 2" xfId="13193" xr:uid="{00000000-0005-0000-0000-0000E8640000}"/>
    <cellStyle name="Salida 7 3 8 2 2 2" xfId="28301" xr:uid="{00000000-0005-0000-0000-0000E9640000}"/>
    <cellStyle name="Salida 7 3 8 2 3" xfId="16857" xr:uid="{00000000-0005-0000-0000-0000EA640000}"/>
    <cellStyle name="Salida 7 3 8 2 3 2" xfId="31965" xr:uid="{00000000-0005-0000-0000-0000EB640000}"/>
    <cellStyle name="Salida 7 3 8 2 4" xfId="21990" xr:uid="{00000000-0005-0000-0000-0000EC640000}"/>
    <cellStyle name="Salida 7 3 8 3" xfId="10627" xr:uid="{00000000-0005-0000-0000-0000ED640000}"/>
    <cellStyle name="Salida 7 3 8 3 2" xfId="25735" xr:uid="{00000000-0005-0000-0000-0000EE640000}"/>
    <cellStyle name="Salida 7 3 8 4" xfId="16276" xr:uid="{00000000-0005-0000-0000-0000EF640000}"/>
    <cellStyle name="Salida 7 3 8 4 2" xfId="31384" xr:uid="{00000000-0005-0000-0000-0000F0640000}"/>
    <cellStyle name="Salida 7 3 8 5" xfId="19353" xr:uid="{00000000-0005-0000-0000-0000F1640000}"/>
    <cellStyle name="Salida 7 3 9" xfId="4428" xr:uid="{00000000-0005-0000-0000-0000F2640000}"/>
    <cellStyle name="Salida 7 3 9 2" xfId="10810" xr:uid="{00000000-0005-0000-0000-0000F3640000}"/>
    <cellStyle name="Salida 7 3 9 2 2" xfId="25918" xr:uid="{00000000-0005-0000-0000-0000F4640000}"/>
    <cellStyle name="Salida 7 3 9 3" xfId="7098" xr:uid="{00000000-0005-0000-0000-0000F5640000}"/>
    <cellStyle name="Salida 7 3 9 3 2" xfId="22206" xr:uid="{00000000-0005-0000-0000-0000F6640000}"/>
    <cellStyle name="Salida 7 3 9 4" xfId="19536" xr:uid="{00000000-0005-0000-0000-0000F7640000}"/>
    <cellStyle name="Salida 7 4" xfId="2133" xr:uid="{00000000-0005-0000-0000-0000F8640000}"/>
    <cellStyle name="Salida 7 4 10" xfId="14017" xr:uid="{00000000-0005-0000-0000-0000F9640000}"/>
    <cellStyle name="Salida 7 4 10 2" xfId="29125" xr:uid="{00000000-0005-0000-0000-0000FA640000}"/>
    <cellStyle name="Salida 7 4 11" xfId="8074" xr:uid="{00000000-0005-0000-0000-0000FB640000}"/>
    <cellStyle name="Salida 7 4 11 2" xfId="23182" xr:uid="{00000000-0005-0000-0000-0000FC640000}"/>
    <cellStyle name="Salida 7 4 12" xfId="17358" xr:uid="{00000000-0005-0000-0000-0000FD640000}"/>
    <cellStyle name="Salida 7 4 2" xfId="2623" xr:uid="{00000000-0005-0000-0000-0000FE640000}"/>
    <cellStyle name="Salida 7 4 2 2" xfId="5260" xr:uid="{00000000-0005-0000-0000-0000FF640000}"/>
    <cellStyle name="Salida 7 4 2 2 2" xfId="11624" xr:uid="{00000000-0005-0000-0000-000000650000}"/>
    <cellStyle name="Salida 7 4 2 2 2 2" xfId="26732" xr:uid="{00000000-0005-0000-0000-000001650000}"/>
    <cellStyle name="Salida 7 4 2 2 3" xfId="8092" xr:uid="{00000000-0005-0000-0000-000002650000}"/>
    <cellStyle name="Salida 7 4 2 2 3 2" xfId="23200" xr:uid="{00000000-0005-0000-0000-000003650000}"/>
    <cellStyle name="Salida 7 4 2 2 4" xfId="20368" xr:uid="{00000000-0005-0000-0000-000004650000}"/>
    <cellStyle name="Salida 7 4 2 3" xfId="9090" xr:uid="{00000000-0005-0000-0000-000005650000}"/>
    <cellStyle name="Salida 7 4 2 3 2" xfId="24198" xr:uid="{00000000-0005-0000-0000-000006650000}"/>
    <cellStyle name="Salida 7 4 2 4" xfId="8728" xr:uid="{00000000-0005-0000-0000-000007650000}"/>
    <cellStyle name="Salida 7 4 2 4 2" xfId="23836" xr:uid="{00000000-0005-0000-0000-000008650000}"/>
    <cellStyle name="Salida 7 4 2 5" xfId="7682" xr:uid="{00000000-0005-0000-0000-000009650000}"/>
    <cellStyle name="Salida 7 4 2 5 2" xfId="22790" xr:uid="{00000000-0005-0000-0000-00000A650000}"/>
    <cellStyle name="Salida 7 4 2 6" xfId="17731" xr:uid="{00000000-0005-0000-0000-00000B650000}"/>
    <cellStyle name="Salida 7 4 3" xfId="2888" xr:uid="{00000000-0005-0000-0000-00000C650000}"/>
    <cellStyle name="Salida 7 4 3 2" xfId="5525" xr:uid="{00000000-0005-0000-0000-00000D650000}"/>
    <cellStyle name="Salida 7 4 3 2 2" xfId="11836" xr:uid="{00000000-0005-0000-0000-00000E650000}"/>
    <cellStyle name="Salida 7 4 3 2 2 2" xfId="26944" xr:uid="{00000000-0005-0000-0000-00000F650000}"/>
    <cellStyle name="Salida 7 4 3 2 3" xfId="8033" xr:uid="{00000000-0005-0000-0000-000010650000}"/>
    <cellStyle name="Salida 7 4 3 2 3 2" xfId="23141" xr:uid="{00000000-0005-0000-0000-000011650000}"/>
    <cellStyle name="Salida 7 4 3 2 4" xfId="20633" xr:uid="{00000000-0005-0000-0000-000012650000}"/>
    <cellStyle name="Salida 7 4 3 3" xfId="16319" xr:uid="{00000000-0005-0000-0000-000013650000}"/>
    <cellStyle name="Salida 7 4 3 3 2" xfId="31427" xr:uid="{00000000-0005-0000-0000-000014650000}"/>
    <cellStyle name="Salida 7 4 3 4" xfId="17996" xr:uid="{00000000-0005-0000-0000-000015650000}"/>
    <cellStyle name="Salida 7 4 4" xfId="3191" xr:uid="{00000000-0005-0000-0000-000016650000}"/>
    <cellStyle name="Salida 7 4 4 2" xfId="5828" xr:uid="{00000000-0005-0000-0000-000017650000}"/>
    <cellStyle name="Salida 7 4 4 2 2" xfId="12139" xr:uid="{00000000-0005-0000-0000-000018650000}"/>
    <cellStyle name="Salida 7 4 4 2 2 2" xfId="27247" xr:uid="{00000000-0005-0000-0000-000019650000}"/>
    <cellStyle name="Salida 7 4 4 2 3" xfId="16455" xr:uid="{00000000-0005-0000-0000-00001A650000}"/>
    <cellStyle name="Salida 7 4 4 2 3 2" xfId="31563" xr:uid="{00000000-0005-0000-0000-00001B650000}"/>
    <cellStyle name="Salida 7 4 4 2 4" xfId="20936" xr:uid="{00000000-0005-0000-0000-00001C650000}"/>
    <cellStyle name="Salida 7 4 4 3" xfId="9573" xr:uid="{00000000-0005-0000-0000-00001D650000}"/>
    <cellStyle name="Salida 7 4 4 3 2" xfId="24681" xr:uid="{00000000-0005-0000-0000-00001E650000}"/>
    <cellStyle name="Salida 7 4 4 4" xfId="14461" xr:uid="{00000000-0005-0000-0000-00001F650000}"/>
    <cellStyle name="Salida 7 4 4 4 2" xfId="29569" xr:uid="{00000000-0005-0000-0000-000020650000}"/>
    <cellStyle name="Salida 7 4 4 5" xfId="18299" xr:uid="{00000000-0005-0000-0000-000021650000}"/>
    <cellStyle name="Salida 7 4 5" xfId="3517" xr:uid="{00000000-0005-0000-0000-000022650000}"/>
    <cellStyle name="Salida 7 4 5 2" xfId="6154" xr:uid="{00000000-0005-0000-0000-000023650000}"/>
    <cellStyle name="Salida 7 4 5 2 2" xfId="12465" xr:uid="{00000000-0005-0000-0000-000024650000}"/>
    <cellStyle name="Salida 7 4 5 2 2 2" xfId="27573" xr:uid="{00000000-0005-0000-0000-000025650000}"/>
    <cellStyle name="Salida 7 4 5 2 3" xfId="7483" xr:uid="{00000000-0005-0000-0000-000026650000}"/>
    <cellStyle name="Salida 7 4 5 2 3 2" xfId="22591" xr:uid="{00000000-0005-0000-0000-000027650000}"/>
    <cellStyle name="Salida 7 4 5 2 4" xfId="21262" xr:uid="{00000000-0005-0000-0000-000028650000}"/>
    <cellStyle name="Salida 7 4 5 3" xfId="9899" xr:uid="{00000000-0005-0000-0000-000029650000}"/>
    <cellStyle name="Salida 7 4 5 3 2" xfId="25007" xr:uid="{00000000-0005-0000-0000-00002A650000}"/>
    <cellStyle name="Salida 7 4 5 4" xfId="14144" xr:uid="{00000000-0005-0000-0000-00002B650000}"/>
    <cellStyle name="Salida 7 4 5 4 2" xfId="29252" xr:uid="{00000000-0005-0000-0000-00002C650000}"/>
    <cellStyle name="Salida 7 4 5 5" xfId="18625" xr:uid="{00000000-0005-0000-0000-00002D650000}"/>
    <cellStyle name="Salida 7 4 6" xfId="3823" xr:uid="{00000000-0005-0000-0000-00002E650000}"/>
    <cellStyle name="Salida 7 4 6 2" xfId="6460" xr:uid="{00000000-0005-0000-0000-00002F650000}"/>
    <cellStyle name="Salida 7 4 6 2 2" xfId="12771" xr:uid="{00000000-0005-0000-0000-000030650000}"/>
    <cellStyle name="Salida 7 4 6 2 2 2" xfId="27879" xr:uid="{00000000-0005-0000-0000-000031650000}"/>
    <cellStyle name="Salida 7 4 6 2 3" xfId="14662" xr:uid="{00000000-0005-0000-0000-000032650000}"/>
    <cellStyle name="Salida 7 4 6 2 3 2" xfId="29770" xr:uid="{00000000-0005-0000-0000-000033650000}"/>
    <cellStyle name="Salida 7 4 6 2 4" xfId="21568" xr:uid="{00000000-0005-0000-0000-000034650000}"/>
    <cellStyle name="Salida 7 4 6 3" xfId="10205" xr:uid="{00000000-0005-0000-0000-000035650000}"/>
    <cellStyle name="Salida 7 4 6 3 2" xfId="25313" xr:uid="{00000000-0005-0000-0000-000036650000}"/>
    <cellStyle name="Salida 7 4 6 4" xfId="14420" xr:uid="{00000000-0005-0000-0000-000037650000}"/>
    <cellStyle name="Salida 7 4 6 4 2" xfId="29528" xr:uid="{00000000-0005-0000-0000-000038650000}"/>
    <cellStyle name="Salida 7 4 6 5" xfId="18931" xr:uid="{00000000-0005-0000-0000-000039650000}"/>
    <cellStyle name="Salida 7 4 7" xfId="4205" xr:uid="{00000000-0005-0000-0000-00003A650000}"/>
    <cellStyle name="Salida 7 4 7 2" xfId="6842" xr:uid="{00000000-0005-0000-0000-00003B650000}"/>
    <cellStyle name="Salida 7 4 7 2 2" xfId="13153" xr:uid="{00000000-0005-0000-0000-00003C650000}"/>
    <cellStyle name="Salida 7 4 7 2 2 2" xfId="28261" xr:uid="{00000000-0005-0000-0000-00003D650000}"/>
    <cellStyle name="Salida 7 4 7 2 3" xfId="16822" xr:uid="{00000000-0005-0000-0000-00003E650000}"/>
    <cellStyle name="Salida 7 4 7 2 3 2" xfId="31930" xr:uid="{00000000-0005-0000-0000-00003F650000}"/>
    <cellStyle name="Salida 7 4 7 2 4" xfId="21950" xr:uid="{00000000-0005-0000-0000-000040650000}"/>
    <cellStyle name="Salida 7 4 7 3" xfId="10587" xr:uid="{00000000-0005-0000-0000-000041650000}"/>
    <cellStyle name="Salida 7 4 7 3 2" xfId="25695" xr:uid="{00000000-0005-0000-0000-000042650000}"/>
    <cellStyle name="Salida 7 4 7 4" xfId="16565" xr:uid="{00000000-0005-0000-0000-000043650000}"/>
    <cellStyle name="Salida 7 4 7 4 2" xfId="31673" xr:uid="{00000000-0005-0000-0000-000044650000}"/>
    <cellStyle name="Salida 7 4 7 5" xfId="19313" xr:uid="{00000000-0005-0000-0000-000045650000}"/>
    <cellStyle name="Salida 7 4 8" xfId="4770" xr:uid="{00000000-0005-0000-0000-000046650000}"/>
    <cellStyle name="Salida 7 4 8 2" xfId="11152" xr:uid="{00000000-0005-0000-0000-000047650000}"/>
    <cellStyle name="Salida 7 4 8 2 2" xfId="26260" xr:uid="{00000000-0005-0000-0000-000048650000}"/>
    <cellStyle name="Salida 7 4 8 3" xfId="15467" xr:uid="{00000000-0005-0000-0000-000049650000}"/>
    <cellStyle name="Salida 7 4 8 3 2" xfId="30575" xr:uid="{00000000-0005-0000-0000-00004A650000}"/>
    <cellStyle name="Salida 7 4 8 4" xfId="19878" xr:uid="{00000000-0005-0000-0000-00004B650000}"/>
    <cellStyle name="Salida 7 4 9" xfId="8631" xr:uid="{00000000-0005-0000-0000-00004C650000}"/>
    <cellStyle name="Salida 7 4 9 2" xfId="23739" xr:uid="{00000000-0005-0000-0000-00004D650000}"/>
    <cellStyle name="Salida 7 5" xfId="1991" xr:uid="{00000000-0005-0000-0000-00004E650000}"/>
    <cellStyle name="Salida 7 5 10" xfId="16352" xr:uid="{00000000-0005-0000-0000-00004F650000}"/>
    <cellStyle name="Salida 7 5 10 2" xfId="31460" xr:uid="{00000000-0005-0000-0000-000050650000}"/>
    <cellStyle name="Salida 7 5 11" xfId="17216" xr:uid="{00000000-0005-0000-0000-000051650000}"/>
    <cellStyle name="Salida 7 5 2" xfId="2753" xr:uid="{00000000-0005-0000-0000-000052650000}"/>
    <cellStyle name="Salida 7 5 2 2" xfId="5390" xr:uid="{00000000-0005-0000-0000-000053650000}"/>
    <cellStyle name="Salida 7 5 2 2 2" xfId="11739" xr:uid="{00000000-0005-0000-0000-000054650000}"/>
    <cellStyle name="Salida 7 5 2 2 2 2" xfId="26847" xr:uid="{00000000-0005-0000-0000-000055650000}"/>
    <cellStyle name="Salida 7 5 2 2 3" xfId="16331" xr:uid="{00000000-0005-0000-0000-000056650000}"/>
    <cellStyle name="Salida 7 5 2 2 3 2" xfId="31439" xr:uid="{00000000-0005-0000-0000-000057650000}"/>
    <cellStyle name="Salida 7 5 2 2 4" xfId="20498" xr:uid="{00000000-0005-0000-0000-000058650000}"/>
    <cellStyle name="Salida 7 5 2 3" xfId="16127" xr:uid="{00000000-0005-0000-0000-000059650000}"/>
    <cellStyle name="Salida 7 5 2 3 2" xfId="31235" xr:uid="{00000000-0005-0000-0000-00005A650000}"/>
    <cellStyle name="Salida 7 5 2 4" xfId="17861" xr:uid="{00000000-0005-0000-0000-00005B650000}"/>
    <cellStyle name="Salida 7 5 3" xfId="3056" xr:uid="{00000000-0005-0000-0000-00005C650000}"/>
    <cellStyle name="Salida 7 5 3 2" xfId="5693" xr:uid="{00000000-0005-0000-0000-00005D650000}"/>
    <cellStyle name="Salida 7 5 3 2 2" xfId="12004" xr:uid="{00000000-0005-0000-0000-00005E650000}"/>
    <cellStyle name="Salida 7 5 3 2 2 2" xfId="27112" xr:uid="{00000000-0005-0000-0000-00005F650000}"/>
    <cellStyle name="Salida 7 5 3 2 3" xfId="16280" xr:uid="{00000000-0005-0000-0000-000060650000}"/>
    <cellStyle name="Salida 7 5 3 2 3 2" xfId="31388" xr:uid="{00000000-0005-0000-0000-000061650000}"/>
    <cellStyle name="Salida 7 5 3 2 4" xfId="20801" xr:uid="{00000000-0005-0000-0000-000062650000}"/>
    <cellStyle name="Salida 7 5 3 3" xfId="9438" xr:uid="{00000000-0005-0000-0000-000063650000}"/>
    <cellStyle name="Salida 7 5 3 3 2" xfId="24546" xr:uid="{00000000-0005-0000-0000-000064650000}"/>
    <cellStyle name="Salida 7 5 3 4" xfId="14414" xr:uid="{00000000-0005-0000-0000-000065650000}"/>
    <cellStyle name="Salida 7 5 3 4 2" xfId="29522" xr:uid="{00000000-0005-0000-0000-000066650000}"/>
    <cellStyle name="Salida 7 5 3 5" xfId="18164" xr:uid="{00000000-0005-0000-0000-000067650000}"/>
    <cellStyle name="Salida 7 5 4" xfId="3382" xr:uid="{00000000-0005-0000-0000-000068650000}"/>
    <cellStyle name="Salida 7 5 4 2" xfId="6019" xr:uid="{00000000-0005-0000-0000-000069650000}"/>
    <cellStyle name="Salida 7 5 4 2 2" xfId="12330" xr:uid="{00000000-0005-0000-0000-00006A650000}"/>
    <cellStyle name="Salida 7 5 4 2 2 2" xfId="27438" xr:uid="{00000000-0005-0000-0000-00006B650000}"/>
    <cellStyle name="Salida 7 5 4 2 3" xfId="15973" xr:uid="{00000000-0005-0000-0000-00006C650000}"/>
    <cellStyle name="Salida 7 5 4 2 3 2" xfId="31081" xr:uid="{00000000-0005-0000-0000-00006D650000}"/>
    <cellStyle name="Salida 7 5 4 2 4" xfId="21127" xr:uid="{00000000-0005-0000-0000-00006E650000}"/>
    <cellStyle name="Salida 7 5 4 3" xfId="9764" xr:uid="{00000000-0005-0000-0000-00006F650000}"/>
    <cellStyle name="Salida 7 5 4 3 2" xfId="24872" xr:uid="{00000000-0005-0000-0000-000070650000}"/>
    <cellStyle name="Salida 7 5 4 4" xfId="14613" xr:uid="{00000000-0005-0000-0000-000071650000}"/>
    <cellStyle name="Salida 7 5 4 4 2" xfId="29721" xr:uid="{00000000-0005-0000-0000-000072650000}"/>
    <cellStyle name="Salida 7 5 4 5" xfId="18490" xr:uid="{00000000-0005-0000-0000-000073650000}"/>
    <cellStyle name="Salida 7 5 5" xfId="3688" xr:uid="{00000000-0005-0000-0000-000074650000}"/>
    <cellStyle name="Salida 7 5 5 2" xfId="6325" xr:uid="{00000000-0005-0000-0000-000075650000}"/>
    <cellStyle name="Salida 7 5 5 2 2" xfId="12636" xr:uid="{00000000-0005-0000-0000-000076650000}"/>
    <cellStyle name="Salida 7 5 5 2 2 2" xfId="27744" xr:uid="{00000000-0005-0000-0000-000077650000}"/>
    <cellStyle name="Salida 7 5 5 2 3" xfId="13978" xr:uid="{00000000-0005-0000-0000-000078650000}"/>
    <cellStyle name="Salida 7 5 5 2 3 2" xfId="29086" xr:uid="{00000000-0005-0000-0000-000079650000}"/>
    <cellStyle name="Salida 7 5 5 2 4" xfId="21433" xr:uid="{00000000-0005-0000-0000-00007A650000}"/>
    <cellStyle name="Salida 7 5 5 3" xfId="10070" xr:uid="{00000000-0005-0000-0000-00007B650000}"/>
    <cellStyle name="Salida 7 5 5 3 2" xfId="25178" xr:uid="{00000000-0005-0000-0000-00007C650000}"/>
    <cellStyle name="Salida 7 5 5 4" xfId="7377" xr:uid="{00000000-0005-0000-0000-00007D650000}"/>
    <cellStyle name="Salida 7 5 5 4 2" xfId="22485" xr:uid="{00000000-0005-0000-0000-00007E650000}"/>
    <cellStyle name="Salida 7 5 5 5" xfId="18796" xr:uid="{00000000-0005-0000-0000-00007F650000}"/>
    <cellStyle name="Salida 7 5 6" xfId="4063" xr:uid="{00000000-0005-0000-0000-000080650000}"/>
    <cellStyle name="Salida 7 5 6 2" xfId="6700" xr:uid="{00000000-0005-0000-0000-000081650000}"/>
    <cellStyle name="Salida 7 5 6 2 2" xfId="13011" xr:uid="{00000000-0005-0000-0000-000082650000}"/>
    <cellStyle name="Salida 7 5 6 2 2 2" xfId="28119" xr:uid="{00000000-0005-0000-0000-000083650000}"/>
    <cellStyle name="Salida 7 5 6 2 3" xfId="16687" xr:uid="{00000000-0005-0000-0000-000084650000}"/>
    <cellStyle name="Salida 7 5 6 2 3 2" xfId="31795" xr:uid="{00000000-0005-0000-0000-000085650000}"/>
    <cellStyle name="Salida 7 5 6 2 4" xfId="21808" xr:uid="{00000000-0005-0000-0000-000086650000}"/>
    <cellStyle name="Salida 7 5 6 3" xfId="10445" xr:uid="{00000000-0005-0000-0000-000087650000}"/>
    <cellStyle name="Salida 7 5 6 3 2" xfId="25553" xr:uid="{00000000-0005-0000-0000-000088650000}"/>
    <cellStyle name="Salida 7 5 6 4" xfId="13956" xr:uid="{00000000-0005-0000-0000-000089650000}"/>
    <cellStyle name="Salida 7 5 6 4 2" xfId="29064" xr:uid="{00000000-0005-0000-0000-00008A650000}"/>
    <cellStyle name="Salida 7 5 6 5" xfId="19171" xr:uid="{00000000-0005-0000-0000-00008B650000}"/>
    <cellStyle name="Salida 7 5 7" xfId="4628" xr:uid="{00000000-0005-0000-0000-00008C650000}"/>
    <cellStyle name="Salida 7 5 7 2" xfId="11010" xr:uid="{00000000-0005-0000-0000-00008D650000}"/>
    <cellStyle name="Salida 7 5 7 2 2" xfId="26118" xr:uid="{00000000-0005-0000-0000-00008E650000}"/>
    <cellStyle name="Salida 7 5 7 3" xfId="13588" xr:uid="{00000000-0005-0000-0000-00008F650000}"/>
    <cellStyle name="Salida 7 5 7 3 2" xfId="28696" xr:uid="{00000000-0005-0000-0000-000090650000}"/>
    <cellStyle name="Salida 7 5 7 4" xfId="19736" xr:uid="{00000000-0005-0000-0000-000091650000}"/>
    <cellStyle name="Salida 7 5 8" xfId="8489" xr:uid="{00000000-0005-0000-0000-000092650000}"/>
    <cellStyle name="Salida 7 5 8 2" xfId="23597" xr:uid="{00000000-0005-0000-0000-000093650000}"/>
    <cellStyle name="Salida 7 5 9" xfId="7887" xr:uid="{00000000-0005-0000-0000-000094650000}"/>
    <cellStyle name="Salida 7 5 9 2" xfId="22995" xr:uid="{00000000-0005-0000-0000-000095650000}"/>
    <cellStyle name="Salida 8" xfId="1517" xr:uid="{00000000-0005-0000-0000-000096650000}"/>
    <cellStyle name="Salida 8 2" xfId="1943" xr:uid="{00000000-0005-0000-0000-000097650000}"/>
    <cellStyle name="Salida 8 2 10" xfId="8444" xr:uid="{00000000-0005-0000-0000-000098650000}"/>
    <cellStyle name="Salida 8 2 10 2" xfId="23552" xr:uid="{00000000-0005-0000-0000-000099650000}"/>
    <cellStyle name="Salida 8 2 11" xfId="14051" xr:uid="{00000000-0005-0000-0000-00009A650000}"/>
    <cellStyle name="Salida 8 2 11 2" xfId="29159" xr:uid="{00000000-0005-0000-0000-00009B650000}"/>
    <cellStyle name="Salida 8 2 12" xfId="14495" xr:uid="{00000000-0005-0000-0000-00009C650000}"/>
    <cellStyle name="Salida 8 2 12 2" xfId="29603" xr:uid="{00000000-0005-0000-0000-00009D650000}"/>
    <cellStyle name="Salida 8 2 13" xfId="17168" xr:uid="{00000000-0005-0000-0000-00009E650000}"/>
    <cellStyle name="Salida 8 2 2" xfId="2503" xr:uid="{00000000-0005-0000-0000-00009F650000}"/>
    <cellStyle name="Salida 8 2 2 2" xfId="5140" xr:uid="{00000000-0005-0000-0000-0000A0650000}"/>
    <cellStyle name="Salida 8 2 2 2 2" xfId="11504" xr:uid="{00000000-0005-0000-0000-0000A1650000}"/>
    <cellStyle name="Salida 8 2 2 2 2 2" xfId="26612" xr:uid="{00000000-0005-0000-0000-0000A2650000}"/>
    <cellStyle name="Salida 8 2 2 2 3" xfId="14830" xr:uid="{00000000-0005-0000-0000-0000A3650000}"/>
    <cellStyle name="Salida 8 2 2 2 3 2" xfId="29938" xr:uid="{00000000-0005-0000-0000-0000A4650000}"/>
    <cellStyle name="Salida 8 2 2 2 4" xfId="20248" xr:uid="{00000000-0005-0000-0000-0000A5650000}"/>
    <cellStyle name="Salida 8 2 2 3" xfId="8970" xr:uid="{00000000-0005-0000-0000-0000A6650000}"/>
    <cellStyle name="Salida 8 2 2 3 2" xfId="24078" xr:uid="{00000000-0005-0000-0000-0000A7650000}"/>
    <cellStyle name="Salida 8 2 3" xfId="2719" xr:uid="{00000000-0005-0000-0000-0000A8650000}"/>
    <cellStyle name="Salida 8 2 3 2" xfId="5356" xr:uid="{00000000-0005-0000-0000-0000A9650000}"/>
    <cellStyle name="Salida 8 2 3 2 2" xfId="11705" xr:uid="{00000000-0005-0000-0000-0000AA650000}"/>
    <cellStyle name="Salida 8 2 3 2 2 2" xfId="26813" xr:uid="{00000000-0005-0000-0000-0000AB650000}"/>
    <cellStyle name="Salida 8 2 3 2 3" xfId="13412" xr:uid="{00000000-0005-0000-0000-0000AC650000}"/>
    <cellStyle name="Salida 8 2 3 2 3 2" xfId="28520" xr:uid="{00000000-0005-0000-0000-0000AD650000}"/>
    <cellStyle name="Salida 8 2 3 2 4" xfId="20464" xr:uid="{00000000-0005-0000-0000-0000AE650000}"/>
    <cellStyle name="Salida 8 2 3 3" xfId="15746" xr:uid="{00000000-0005-0000-0000-0000AF650000}"/>
    <cellStyle name="Salida 8 2 3 3 2" xfId="30854" xr:uid="{00000000-0005-0000-0000-0000B0650000}"/>
    <cellStyle name="Salida 8 2 3 4" xfId="17827" xr:uid="{00000000-0005-0000-0000-0000B1650000}"/>
    <cellStyle name="Salida 8 2 4" xfId="3022" xr:uid="{00000000-0005-0000-0000-0000B2650000}"/>
    <cellStyle name="Salida 8 2 4 2" xfId="5659" xr:uid="{00000000-0005-0000-0000-0000B3650000}"/>
    <cellStyle name="Salida 8 2 4 2 2" xfId="11970" xr:uid="{00000000-0005-0000-0000-0000B4650000}"/>
    <cellStyle name="Salida 8 2 4 2 2 2" xfId="27078" xr:uid="{00000000-0005-0000-0000-0000B5650000}"/>
    <cellStyle name="Salida 8 2 4 2 3" xfId="7366" xr:uid="{00000000-0005-0000-0000-0000B6650000}"/>
    <cellStyle name="Salida 8 2 4 2 3 2" xfId="22474" xr:uid="{00000000-0005-0000-0000-0000B7650000}"/>
    <cellStyle name="Salida 8 2 4 2 4" xfId="20767" xr:uid="{00000000-0005-0000-0000-0000B8650000}"/>
    <cellStyle name="Salida 8 2 4 3" xfId="9404" xr:uid="{00000000-0005-0000-0000-0000B9650000}"/>
    <cellStyle name="Salida 8 2 4 3 2" xfId="24512" xr:uid="{00000000-0005-0000-0000-0000BA650000}"/>
    <cellStyle name="Salida 8 2 4 4" xfId="14158" xr:uid="{00000000-0005-0000-0000-0000BB650000}"/>
    <cellStyle name="Salida 8 2 4 4 2" xfId="29266" xr:uid="{00000000-0005-0000-0000-0000BC650000}"/>
    <cellStyle name="Salida 8 2 4 5" xfId="18130" xr:uid="{00000000-0005-0000-0000-0000BD650000}"/>
    <cellStyle name="Salida 8 2 5" xfId="3348" xr:uid="{00000000-0005-0000-0000-0000BE650000}"/>
    <cellStyle name="Salida 8 2 5 2" xfId="5985" xr:uid="{00000000-0005-0000-0000-0000BF650000}"/>
    <cellStyle name="Salida 8 2 5 2 2" xfId="12296" xr:uid="{00000000-0005-0000-0000-0000C0650000}"/>
    <cellStyle name="Salida 8 2 5 2 2 2" xfId="27404" xr:uid="{00000000-0005-0000-0000-0000C1650000}"/>
    <cellStyle name="Salida 8 2 5 2 3" xfId="13632" xr:uid="{00000000-0005-0000-0000-0000C2650000}"/>
    <cellStyle name="Salida 8 2 5 2 3 2" xfId="28740" xr:uid="{00000000-0005-0000-0000-0000C3650000}"/>
    <cellStyle name="Salida 8 2 5 2 4" xfId="21093" xr:uid="{00000000-0005-0000-0000-0000C4650000}"/>
    <cellStyle name="Salida 8 2 5 3" xfId="9730" xr:uid="{00000000-0005-0000-0000-0000C5650000}"/>
    <cellStyle name="Salida 8 2 5 3 2" xfId="24838" xr:uid="{00000000-0005-0000-0000-0000C6650000}"/>
    <cellStyle name="Salida 8 2 5 4" xfId="13690" xr:uid="{00000000-0005-0000-0000-0000C7650000}"/>
    <cellStyle name="Salida 8 2 5 4 2" xfId="28798" xr:uid="{00000000-0005-0000-0000-0000C8650000}"/>
    <cellStyle name="Salida 8 2 5 5" xfId="18456" xr:uid="{00000000-0005-0000-0000-0000C9650000}"/>
    <cellStyle name="Salida 8 2 6" xfId="3654" xr:uid="{00000000-0005-0000-0000-0000CA650000}"/>
    <cellStyle name="Salida 8 2 6 2" xfId="6291" xr:uid="{00000000-0005-0000-0000-0000CB650000}"/>
    <cellStyle name="Salida 8 2 6 2 2" xfId="12602" xr:uid="{00000000-0005-0000-0000-0000CC650000}"/>
    <cellStyle name="Salida 8 2 6 2 2 2" xfId="27710" xr:uid="{00000000-0005-0000-0000-0000CD650000}"/>
    <cellStyle name="Salida 8 2 6 2 3" xfId="15909" xr:uid="{00000000-0005-0000-0000-0000CE650000}"/>
    <cellStyle name="Salida 8 2 6 2 3 2" xfId="31017" xr:uid="{00000000-0005-0000-0000-0000CF650000}"/>
    <cellStyle name="Salida 8 2 6 2 4" xfId="21399" xr:uid="{00000000-0005-0000-0000-0000D0650000}"/>
    <cellStyle name="Salida 8 2 6 3" xfId="10036" xr:uid="{00000000-0005-0000-0000-0000D1650000}"/>
    <cellStyle name="Salida 8 2 6 3 2" xfId="25144" xr:uid="{00000000-0005-0000-0000-0000D2650000}"/>
    <cellStyle name="Salida 8 2 6 4" xfId="14356" xr:uid="{00000000-0005-0000-0000-0000D3650000}"/>
    <cellStyle name="Salida 8 2 6 4 2" xfId="29464" xr:uid="{00000000-0005-0000-0000-0000D4650000}"/>
    <cellStyle name="Salida 8 2 6 5" xfId="18762" xr:uid="{00000000-0005-0000-0000-0000D5650000}"/>
    <cellStyle name="Salida 8 2 7" xfId="4015" xr:uid="{00000000-0005-0000-0000-0000D6650000}"/>
    <cellStyle name="Salida 8 2 7 2" xfId="6652" xr:uid="{00000000-0005-0000-0000-0000D7650000}"/>
    <cellStyle name="Salida 8 2 7 2 2" xfId="12963" xr:uid="{00000000-0005-0000-0000-0000D8650000}"/>
    <cellStyle name="Salida 8 2 7 2 2 2" xfId="28071" xr:uid="{00000000-0005-0000-0000-0000D9650000}"/>
    <cellStyle name="Salida 8 2 7 2 3" xfId="16653" xr:uid="{00000000-0005-0000-0000-0000DA650000}"/>
    <cellStyle name="Salida 8 2 7 2 3 2" xfId="31761" xr:uid="{00000000-0005-0000-0000-0000DB650000}"/>
    <cellStyle name="Salida 8 2 7 2 4" xfId="21760" xr:uid="{00000000-0005-0000-0000-0000DC650000}"/>
    <cellStyle name="Salida 8 2 7 3" xfId="10397" xr:uid="{00000000-0005-0000-0000-0000DD650000}"/>
    <cellStyle name="Salida 8 2 7 3 2" xfId="25505" xr:uid="{00000000-0005-0000-0000-0000DE650000}"/>
    <cellStyle name="Salida 8 2 7 4" xfId="9167" xr:uid="{00000000-0005-0000-0000-0000DF650000}"/>
    <cellStyle name="Salida 8 2 7 4 2" xfId="24275" xr:uid="{00000000-0005-0000-0000-0000E0650000}"/>
    <cellStyle name="Salida 8 2 7 5" xfId="19123" xr:uid="{00000000-0005-0000-0000-0000E1650000}"/>
    <cellStyle name="Salida 8 2 8" xfId="4328" xr:uid="{00000000-0005-0000-0000-0000E2650000}"/>
    <cellStyle name="Salida 8 2 8 2" xfId="6965" xr:uid="{00000000-0005-0000-0000-0000E3650000}"/>
    <cellStyle name="Salida 8 2 8 2 2" xfId="13276" xr:uid="{00000000-0005-0000-0000-0000E4650000}"/>
    <cellStyle name="Salida 8 2 8 2 2 2" xfId="28384" xr:uid="{00000000-0005-0000-0000-0000E5650000}"/>
    <cellStyle name="Salida 8 2 8 2 3" xfId="16940" xr:uid="{00000000-0005-0000-0000-0000E6650000}"/>
    <cellStyle name="Salida 8 2 8 2 3 2" xfId="32048" xr:uid="{00000000-0005-0000-0000-0000E7650000}"/>
    <cellStyle name="Salida 8 2 8 2 4" xfId="22073" xr:uid="{00000000-0005-0000-0000-0000E8650000}"/>
    <cellStyle name="Salida 8 2 8 3" xfId="10710" xr:uid="{00000000-0005-0000-0000-0000E9650000}"/>
    <cellStyle name="Salida 8 2 8 3 2" xfId="25818" xr:uid="{00000000-0005-0000-0000-0000EA650000}"/>
    <cellStyle name="Salida 8 2 8 4" xfId="16227" xr:uid="{00000000-0005-0000-0000-0000EB650000}"/>
    <cellStyle name="Salida 8 2 8 4 2" xfId="31335" xr:uid="{00000000-0005-0000-0000-0000EC650000}"/>
    <cellStyle name="Salida 8 2 8 5" xfId="19436" xr:uid="{00000000-0005-0000-0000-0000ED650000}"/>
    <cellStyle name="Salida 8 2 9" xfId="4580" xr:uid="{00000000-0005-0000-0000-0000EE650000}"/>
    <cellStyle name="Salida 8 2 9 2" xfId="10962" xr:uid="{00000000-0005-0000-0000-0000EF650000}"/>
    <cellStyle name="Salida 8 2 9 2 2" xfId="26070" xr:uid="{00000000-0005-0000-0000-0000F0650000}"/>
    <cellStyle name="Salida 8 2 9 3" xfId="7791" xr:uid="{00000000-0005-0000-0000-0000F1650000}"/>
    <cellStyle name="Salida 8 2 9 3 2" xfId="22899" xr:uid="{00000000-0005-0000-0000-0000F2650000}"/>
    <cellStyle name="Salida 8 2 9 4" xfId="19688" xr:uid="{00000000-0005-0000-0000-0000F3650000}"/>
    <cellStyle name="Salida 8 3" xfId="1790" xr:uid="{00000000-0005-0000-0000-0000F4650000}"/>
    <cellStyle name="Salida 8 3 10" xfId="8267" xr:uid="{00000000-0005-0000-0000-0000F5650000}"/>
    <cellStyle name="Salida 8 3 10 2" xfId="23375" xr:uid="{00000000-0005-0000-0000-0000F6650000}"/>
    <cellStyle name="Salida 8 3 11" xfId="14418" xr:uid="{00000000-0005-0000-0000-0000F7650000}"/>
    <cellStyle name="Salida 8 3 11 2" xfId="29526" xr:uid="{00000000-0005-0000-0000-0000F8650000}"/>
    <cellStyle name="Salida 8 3 12" xfId="7159" xr:uid="{00000000-0005-0000-0000-0000F9650000}"/>
    <cellStyle name="Salida 8 3 12 2" xfId="22267" xr:uid="{00000000-0005-0000-0000-0000FA650000}"/>
    <cellStyle name="Salida 8 3 13" xfId="17015" xr:uid="{00000000-0005-0000-0000-0000FB650000}"/>
    <cellStyle name="Salida 8 3 2" xfId="2350" xr:uid="{00000000-0005-0000-0000-0000FC650000}"/>
    <cellStyle name="Salida 8 3 2 2" xfId="4987" xr:uid="{00000000-0005-0000-0000-0000FD650000}"/>
    <cellStyle name="Salida 8 3 2 2 2" xfId="11351" xr:uid="{00000000-0005-0000-0000-0000FE650000}"/>
    <cellStyle name="Salida 8 3 2 2 2 2" xfId="26459" xr:uid="{00000000-0005-0000-0000-0000FF650000}"/>
    <cellStyle name="Salida 8 3 2 2 3" xfId="8695" xr:uid="{00000000-0005-0000-0000-000000660000}"/>
    <cellStyle name="Salida 8 3 2 2 3 2" xfId="23803" xr:uid="{00000000-0005-0000-0000-000001660000}"/>
    <cellStyle name="Salida 8 3 2 2 4" xfId="20095" xr:uid="{00000000-0005-0000-0000-000002660000}"/>
    <cellStyle name="Salida 8 3 2 3" xfId="8817" xr:uid="{00000000-0005-0000-0000-000003660000}"/>
    <cellStyle name="Salida 8 3 2 3 2" xfId="23925" xr:uid="{00000000-0005-0000-0000-000004660000}"/>
    <cellStyle name="Salida 8 3 3" xfId="2269" xr:uid="{00000000-0005-0000-0000-000005660000}"/>
    <cellStyle name="Salida 8 3 3 2" xfId="4906" xr:uid="{00000000-0005-0000-0000-000006660000}"/>
    <cellStyle name="Salida 8 3 3 2 2" xfId="11270" xr:uid="{00000000-0005-0000-0000-000007660000}"/>
    <cellStyle name="Salida 8 3 3 2 2 2" xfId="26378" xr:uid="{00000000-0005-0000-0000-000008660000}"/>
    <cellStyle name="Salida 8 3 3 2 3" xfId="7380" xr:uid="{00000000-0005-0000-0000-000009660000}"/>
    <cellStyle name="Salida 8 3 3 2 3 2" xfId="22488" xr:uid="{00000000-0005-0000-0000-00000A660000}"/>
    <cellStyle name="Salida 8 3 3 2 4" xfId="20014" xr:uid="{00000000-0005-0000-0000-00000B660000}"/>
    <cellStyle name="Salida 8 3 3 3" xfId="11763" xr:uid="{00000000-0005-0000-0000-00000C660000}"/>
    <cellStyle name="Salida 8 3 3 3 2" xfId="26871" xr:uid="{00000000-0005-0000-0000-00000D660000}"/>
    <cellStyle name="Salida 8 3 3 4" xfId="17494" xr:uid="{00000000-0005-0000-0000-00000E660000}"/>
    <cellStyle name="Salida 8 3 4" xfId="2327" xr:uid="{00000000-0005-0000-0000-00000F660000}"/>
    <cellStyle name="Salida 8 3 4 2" xfId="4964" xr:uid="{00000000-0005-0000-0000-000010660000}"/>
    <cellStyle name="Salida 8 3 4 2 2" xfId="11328" xr:uid="{00000000-0005-0000-0000-000011660000}"/>
    <cellStyle name="Salida 8 3 4 2 2 2" xfId="26436" xr:uid="{00000000-0005-0000-0000-000012660000}"/>
    <cellStyle name="Salida 8 3 4 2 3" xfId="14439" xr:uid="{00000000-0005-0000-0000-000013660000}"/>
    <cellStyle name="Salida 8 3 4 2 3 2" xfId="29547" xr:uid="{00000000-0005-0000-0000-000014660000}"/>
    <cellStyle name="Salida 8 3 4 2 4" xfId="20072" xr:uid="{00000000-0005-0000-0000-000015660000}"/>
    <cellStyle name="Salida 8 3 4 3" xfId="8794" xr:uid="{00000000-0005-0000-0000-000016660000}"/>
    <cellStyle name="Salida 8 3 4 3 2" xfId="23902" xr:uid="{00000000-0005-0000-0000-000017660000}"/>
    <cellStyle name="Salida 8 3 4 4" xfId="7732" xr:uid="{00000000-0005-0000-0000-000018660000}"/>
    <cellStyle name="Salida 8 3 4 4 2" xfId="22840" xr:uid="{00000000-0005-0000-0000-000019660000}"/>
    <cellStyle name="Salida 8 3 4 5" xfId="17552" xr:uid="{00000000-0005-0000-0000-00001A660000}"/>
    <cellStyle name="Salida 8 3 5" xfId="2283" xr:uid="{00000000-0005-0000-0000-00001B660000}"/>
    <cellStyle name="Salida 8 3 5 2" xfId="4920" xr:uid="{00000000-0005-0000-0000-00001C660000}"/>
    <cellStyle name="Salida 8 3 5 2 2" xfId="11284" xr:uid="{00000000-0005-0000-0000-00001D660000}"/>
    <cellStyle name="Salida 8 3 5 2 2 2" xfId="26392" xr:uid="{00000000-0005-0000-0000-00001E660000}"/>
    <cellStyle name="Salida 8 3 5 2 3" xfId="13895" xr:uid="{00000000-0005-0000-0000-00001F660000}"/>
    <cellStyle name="Salida 8 3 5 2 3 2" xfId="29003" xr:uid="{00000000-0005-0000-0000-000020660000}"/>
    <cellStyle name="Salida 8 3 5 2 4" xfId="20028" xr:uid="{00000000-0005-0000-0000-000021660000}"/>
    <cellStyle name="Salida 8 3 5 3" xfId="8750" xr:uid="{00000000-0005-0000-0000-000022660000}"/>
    <cellStyle name="Salida 8 3 5 3 2" xfId="23858" xr:uid="{00000000-0005-0000-0000-000023660000}"/>
    <cellStyle name="Salida 8 3 5 4" xfId="9278" xr:uid="{00000000-0005-0000-0000-000024660000}"/>
    <cellStyle name="Salida 8 3 5 4 2" xfId="24386" xr:uid="{00000000-0005-0000-0000-000025660000}"/>
    <cellStyle name="Salida 8 3 5 5" xfId="17508" xr:uid="{00000000-0005-0000-0000-000026660000}"/>
    <cellStyle name="Salida 8 3 6" xfId="2293" xr:uid="{00000000-0005-0000-0000-000027660000}"/>
    <cellStyle name="Salida 8 3 6 2" xfId="4930" xr:uid="{00000000-0005-0000-0000-000028660000}"/>
    <cellStyle name="Salida 8 3 6 2 2" xfId="11294" xr:uid="{00000000-0005-0000-0000-000029660000}"/>
    <cellStyle name="Salida 8 3 6 2 2 2" xfId="26402" xr:uid="{00000000-0005-0000-0000-00002A660000}"/>
    <cellStyle name="Salida 8 3 6 2 3" xfId="16036" xr:uid="{00000000-0005-0000-0000-00002B660000}"/>
    <cellStyle name="Salida 8 3 6 2 3 2" xfId="31144" xr:uid="{00000000-0005-0000-0000-00002C660000}"/>
    <cellStyle name="Salida 8 3 6 2 4" xfId="20038" xr:uid="{00000000-0005-0000-0000-00002D660000}"/>
    <cellStyle name="Salida 8 3 6 3" xfId="8760" xr:uid="{00000000-0005-0000-0000-00002E660000}"/>
    <cellStyle name="Salida 8 3 6 3 2" xfId="23868" xr:uid="{00000000-0005-0000-0000-00002F660000}"/>
    <cellStyle name="Salida 8 3 6 4" xfId="15729" xr:uid="{00000000-0005-0000-0000-000030660000}"/>
    <cellStyle name="Salida 8 3 6 4 2" xfId="30837" xr:uid="{00000000-0005-0000-0000-000031660000}"/>
    <cellStyle name="Salida 8 3 6 5" xfId="17518" xr:uid="{00000000-0005-0000-0000-000032660000}"/>
    <cellStyle name="Salida 8 3 7" xfId="3862" xr:uid="{00000000-0005-0000-0000-000033660000}"/>
    <cellStyle name="Salida 8 3 7 2" xfId="6499" xr:uid="{00000000-0005-0000-0000-000034660000}"/>
    <cellStyle name="Salida 8 3 7 2 2" xfId="12810" xr:uid="{00000000-0005-0000-0000-000035660000}"/>
    <cellStyle name="Salida 8 3 7 2 2 2" xfId="27918" xr:uid="{00000000-0005-0000-0000-000036660000}"/>
    <cellStyle name="Salida 8 3 7 2 3" xfId="15456" xr:uid="{00000000-0005-0000-0000-000037660000}"/>
    <cellStyle name="Salida 8 3 7 2 3 2" xfId="30564" xr:uid="{00000000-0005-0000-0000-000038660000}"/>
    <cellStyle name="Salida 8 3 7 2 4" xfId="21607" xr:uid="{00000000-0005-0000-0000-000039660000}"/>
    <cellStyle name="Salida 8 3 7 3" xfId="10244" xr:uid="{00000000-0005-0000-0000-00003A660000}"/>
    <cellStyle name="Salida 8 3 7 3 2" xfId="25352" xr:uid="{00000000-0005-0000-0000-00003B660000}"/>
    <cellStyle name="Salida 8 3 7 4" xfId="13860" xr:uid="{00000000-0005-0000-0000-00003C660000}"/>
    <cellStyle name="Salida 8 3 7 4 2" xfId="28968" xr:uid="{00000000-0005-0000-0000-00003D660000}"/>
    <cellStyle name="Salida 8 3 7 5" xfId="18970" xr:uid="{00000000-0005-0000-0000-00003E660000}"/>
    <cellStyle name="Salida 8 3 8" xfId="4244" xr:uid="{00000000-0005-0000-0000-00003F660000}"/>
    <cellStyle name="Salida 8 3 8 2" xfId="6881" xr:uid="{00000000-0005-0000-0000-000040660000}"/>
    <cellStyle name="Salida 8 3 8 2 2" xfId="13192" xr:uid="{00000000-0005-0000-0000-000041660000}"/>
    <cellStyle name="Salida 8 3 8 2 2 2" xfId="28300" xr:uid="{00000000-0005-0000-0000-000042660000}"/>
    <cellStyle name="Salida 8 3 8 2 3" xfId="16856" xr:uid="{00000000-0005-0000-0000-000043660000}"/>
    <cellStyle name="Salida 8 3 8 2 3 2" xfId="31964" xr:uid="{00000000-0005-0000-0000-000044660000}"/>
    <cellStyle name="Salida 8 3 8 2 4" xfId="21989" xr:uid="{00000000-0005-0000-0000-000045660000}"/>
    <cellStyle name="Salida 8 3 8 3" xfId="10626" xr:uid="{00000000-0005-0000-0000-000046660000}"/>
    <cellStyle name="Salida 8 3 8 3 2" xfId="25734" xr:uid="{00000000-0005-0000-0000-000047660000}"/>
    <cellStyle name="Salida 8 3 8 4" xfId="13991" xr:uid="{00000000-0005-0000-0000-000048660000}"/>
    <cellStyle name="Salida 8 3 8 4 2" xfId="29099" xr:uid="{00000000-0005-0000-0000-000049660000}"/>
    <cellStyle name="Salida 8 3 8 5" xfId="19352" xr:uid="{00000000-0005-0000-0000-00004A660000}"/>
    <cellStyle name="Salida 8 3 9" xfId="4427" xr:uid="{00000000-0005-0000-0000-00004B660000}"/>
    <cellStyle name="Salida 8 3 9 2" xfId="10809" xr:uid="{00000000-0005-0000-0000-00004C660000}"/>
    <cellStyle name="Salida 8 3 9 2 2" xfId="25917" xr:uid="{00000000-0005-0000-0000-00004D660000}"/>
    <cellStyle name="Salida 8 3 9 3" xfId="14650" xr:uid="{00000000-0005-0000-0000-00004E660000}"/>
    <cellStyle name="Salida 8 3 9 3 2" xfId="29758" xr:uid="{00000000-0005-0000-0000-00004F660000}"/>
    <cellStyle name="Salida 8 3 9 4" xfId="19535" xr:uid="{00000000-0005-0000-0000-000050660000}"/>
    <cellStyle name="Salida 8 4" xfId="2134" xr:uid="{00000000-0005-0000-0000-000051660000}"/>
    <cellStyle name="Salida 8 4 10" xfId="14669" xr:uid="{00000000-0005-0000-0000-000052660000}"/>
    <cellStyle name="Salida 8 4 10 2" xfId="29777" xr:uid="{00000000-0005-0000-0000-000053660000}"/>
    <cellStyle name="Salida 8 4 11" xfId="7243" xr:uid="{00000000-0005-0000-0000-000054660000}"/>
    <cellStyle name="Salida 8 4 11 2" xfId="22351" xr:uid="{00000000-0005-0000-0000-000055660000}"/>
    <cellStyle name="Salida 8 4 12" xfId="17359" xr:uid="{00000000-0005-0000-0000-000056660000}"/>
    <cellStyle name="Salida 8 4 2" xfId="2624" xr:uid="{00000000-0005-0000-0000-000057660000}"/>
    <cellStyle name="Salida 8 4 2 2" xfId="5261" xr:uid="{00000000-0005-0000-0000-000058660000}"/>
    <cellStyle name="Salida 8 4 2 2 2" xfId="11625" xr:uid="{00000000-0005-0000-0000-000059660000}"/>
    <cellStyle name="Salida 8 4 2 2 2 2" xfId="26733" xr:uid="{00000000-0005-0000-0000-00005A660000}"/>
    <cellStyle name="Salida 8 4 2 2 3" xfId="8035" xr:uid="{00000000-0005-0000-0000-00005B660000}"/>
    <cellStyle name="Salida 8 4 2 2 3 2" xfId="23143" xr:uid="{00000000-0005-0000-0000-00005C660000}"/>
    <cellStyle name="Salida 8 4 2 2 4" xfId="20369" xr:uid="{00000000-0005-0000-0000-00005D660000}"/>
    <cellStyle name="Salida 8 4 2 3" xfId="9091" xr:uid="{00000000-0005-0000-0000-00005E660000}"/>
    <cellStyle name="Salida 8 4 2 3 2" xfId="24199" xr:uid="{00000000-0005-0000-0000-00005F660000}"/>
    <cellStyle name="Salida 8 4 2 4" xfId="7387" xr:uid="{00000000-0005-0000-0000-000060660000}"/>
    <cellStyle name="Salida 8 4 2 4 2" xfId="22495" xr:uid="{00000000-0005-0000-0000-000061660000}"/>
    <cellStyle name="Salida 8 4 2 5" xfId="13876" xr:uid="{00000000-0005-0000-0000-000062660000}"/>
    <cellStyle name="Salida 8 4 2 5 2" xfId="28984" xr:uid="{00000000-0005-0000-0000-000063660000}"/>
    <cellStyle name="Salida 8 4 2 6" xfId="17732" xr:uid="{00000000-0005-0000-0000-000064660000}"/>
    <cellStyle name="Salida 8 4 3" xfId="2889" xr:uid="{00000000-0005-0000-0000-000065660000}"/>
    <cellStyle name="Salida 8 4 3 2" xfId="5526" xr:uid="{00000000-0005-0000-0000-000066660000}"/>
    <cellStyle name="Salida 8 4 3 2 2" xfId="11837" xr:uid="{00000000-0005-0000-0000-000067660000}"/>
    <cellStyle name="Salida 8 4 3 2 2 2" xfId="26945" xr:uid="{00000000-0005-0000-0000-000068660000}"/>
    <cellStyle name="Salida 8 4 3 2 3" xfId="15478" xr:uid="{00000000-0005-0000-0000-000069660000}"/>
    <cellStyle name="Salida 8 4 3 2 3 2" xfId="30586" xr:uid="{00000000-0005-0000-0000-00006A660000}"/>
    <cellStyle name="Salida 8 4 3 2 4" xfId="20634" xr:uid="{00000000-0005-0000-0000-00006B660000}"/>
    <cellStyle name="Salida 8 4 3 3" xfId="16336" xr:uid="{00000000-0005-0000-0000-00006C660000}"/>
    <cellStyle name="Salida 8 4 3 3 2" xfId="31444" xr:uid="{00000000-0005-0000-0000-00006D660000}"/>
    <cellStyle name="Salida 8 4 3 4" xfId="17997" xr:uid="{00000000-0005-0000-0000-00006E660000}"/>
    <cellStyle name="Salida 8 4 4" xfId="3192" xr:uid="{00000000-0005-0000-0000-00006F660000}"/>
    <cellStyle name="Salida 8 4 4 2" xfId="5829" xr:uid="{00000000-0005-0000-0000-000070660000}"/>
    <cellStyle name="Salida 8 4 4 2 2" xfId="12140" xr:uid="{00000000-0005-0000-0000-000071660000}"/>
    <cellStyle name="Salida 8 4 4 2 2 2" xfId="27248" xr:uid="{00000000-0005-0000-0000-000072660000}"/>
    <cellStyle name="Salida 8 4 4 2 3" xfId="14472" xr:uid="{00000000-0005-0000-0000-000073660000}"/>
    <cellStyle name="Salida 8 4 4 2 3 2" xfId="29580" xr:uid="{00000000-0005-0000-0000-000074660000}"/>
    <cellStyle name="Salida 8 4 4 2 4" xfId="20937" xr:uid="{00000000-0005-0000-0000-000075660000}"/>
    <cellStyle name="Salida 8 4 4 3" xfId="9574" xr:uid="{00000000-0005-0000-0000-000076660000}"/>
    <cellStyle name="Salida 8 4 4 3 2" xfId="24682" xr:uid="{00000000-0005-0000-0000-000077660000}"/>
    <cellStyle name="Salida 8 4 4 4" xfId="13720" xr:uid="{00000000-0005-0000-0000-000078660000}"/>
    <cellStyle name="Salida 8 4 4 4 2" xfId="28828" xr:uid="{00000000-0005-0000-0000-000079660000}"/>
    <cellStyle name="Salida 8 4 4 5" xfId="18300" xr:uid="{00000000-0005-0000-0000-00007A660000}"/>
    <cellStyle name="Salida 8 4 5" xfId="3518" xr:uid="{00000000-0005-0000-0000-00007B660000}"/>
    <cellStyle name="Salida 8 4 5 2" xfId="6155" xr:uid="{00000000-0005-0000-0000-00007C660000}"/>
    <cellStyle name="Salida 8 4 5 2 2" xfId="12466" xr:uid="{00000000-0005-0000-0000-00007D660000}"/>
    <cellStyle name="Salida 8 4 5 2 2 2" xfId="27574" xr:uid="{00000000-0005-0000-0000-00007E660000}"/>
    <cellStyle name="Salida 8 4 5 2 3" xfId="7285" xr:uid="{00000000-0005-0000-0000-00007F660000}"/>
    <cellStyle name="Salida 8 4 5 2 3 2" xfId="22393" xr:uid="{00000000-0005-0000-0000-000080660000}"/>
    <cellStyle name="Salida 8 4 5 2 4" xfId="21263" xr:uid="{00000000-0005-0000-0000-000081660000}"/>
    <cellStyle name="Salida 8 4 5 3" xfId="9900" xr:uid="{00000000-0005-0000-0000-000082660000}"/>
    <cellStyle name="Salida 8 4 5 3 2" xfId="25008" xr:uid="{00000000-0005-0000-0000-000083660000}"/>
    <cellStyle name="Salida 8 4 5 4" xfId="11686" xr:uid="{00000000-0005-0000-0000-000084660000}"/>
    <cellStyle name="Salida 8 4 5 4 2" xfId="26794" xr:uid="{00000000-0005-0000-0000-000085660000}"/>
    <cellStyle name="Salida 8 4 5 5" xfId="18626" xr:uid="{00000000-0005-0000-0000-000086660000}"/>
    <cellStyle name="Salida 8 4 6" xfId="3824" xr:uid="{00000000-0005-0000-0000-000087660000}"/>
    <cellStyle name="Salida 8 4 6 2" xfId="6461" xr:uid="{00000000-0005-0000-0000-000088660000}"/>
    <cellStyle name="Salida 8 4 6 2 2" xfId="12772" xr:uid="{00000000-0005-0000-0000-000089660000}"/>
    <cellStyle name="Salida 8 4 6 2 2 2" xfId="27880" xr:uid="{00000000-0005-0000-0000-00008A660000}"/>
    <cellStyle name="Salida 8 4 6 2 3" xfId="15985" xr:uid="{00000000-0005-0000-0000-00008B660000}"/>
    <cellStyle name="Salida 8 4 6 2 3 2" xfId="31093" xr:uid="{00000000-0005-0000-0000-00008C660000}"/>
    <cellStyle name="Salida 8 4 6 2 4" xfId="21569" xr:uid="{00000000-0005-0000-0000-00008D660000}"/>
    <cellStyle name="Salida 8 4 6 3" xfId="10206" xr:uid="{00000000-0005-0000-0000-00008E660000}"/>
    <cellStyle name="Salida 8 4 6 3 2" xfId="25314" xr:uid="{00000000-0005-0000-0000-00008F660000}"/>
    <cellStyle name="Salida 8 4 6 4" xfId="8260" xr:uid="{00000000-0005-0000-0000-000090660000}"/>
    <cellStyle name="Salida 8 4 6 4 2" xfId="23368" xr:uid="{00000000-0005-0000-0000-000091660000}"/>
    <cellStyle name="Salida 8 4 6 5" xfId="18932" xr:uid="{00000000-0005-0000-0000-000092660000}"/>
    <cellStyle name="Salida 8 4 7" xfId="4206" xr:uid="{00000000-0005-0000-0000-000093660000}"/>
    <cellStyle name="Salida 8 4 7 2" xfId="6843" xr:uid="{00000000-0005-0000-0000-000094660000}"/>
    <cellStyle name="Salida 8 4 7 2 2" xfId="13154" xr:uid="{00000000-0005-0000-0000-000095660000}"/>
    <cellStyle name="Salida 8 4 7 2 2 2" xfId="28262" xr:uid="{00000000-0005-0000-0000-000096660000}"/>
    <cellStyle name="Salida 8 4 7 2 3" xfId="16823" xr:uid="{00000000-0005-0000-0000-000097660000}"/>
    <cellStyle name="Salida 8 4 7 2 3 2" xfId="31931" xr:uid="{00000000-0005-0000-0000-000098660000}"/>
    <cellStyle name="Salida 8 4 7 2 4" xfId="21951" xr:uid="{00000000-0005-0000-0000-000099660000}"/>
    <cellStyle name="Salida 8 4 7 3" xfId="10588" xr:uid="{00000000-0005-0000-0000-00009A660000}"/>
    <cellStyle name="Salida 8 4 7 3 2" xfId="25696" xr:uid="{00000000-0005-0000-0000-00009B660000}"/>
    <cellStyle name="Salida 8 4 7 4" xfId="13483" xr:uid="{00000000-0005-0000-0000-00009C660000}"/>
    <cellStyle name="Salida 8 4 7 4 2" xfId="28591" xr:uid="{00000000-0005-0000-0000-00009D660000}"/>
    <cellStyle name="Salida 8 4 7 5" xfId="19314" xr:uid="{00000000-0005-0000-0000-00009E660000}"/>
    <cellStyle name="Salida 8 4 8" xfId="4771" xr:uid="{00000000-0005-0000-0000-00009F660000}"/>
    <cellStyle name="Salida 8 4 8 2" xfId="11153" xr:uid="{00000000-0005-0000-0000-0000A0660000}"/>
    <cellStyle name="Salida 8 4 8 2 2" xfId="26261" xr:uid="{00000000-0005-0000-0000-0000A1660000}"/>
    <cellStyle name="Salida 8 4 8 3" xfId="9192" xr:uid="{00000000-0005-0000-0000-0000A2660000}"/>
    <cellStyle name="Salida 8 4 8 3 2" xfId="24300" xr:uid="{00000000-0005-0000-0000-0000A3660000}"/>
    <cellStyle name="Salida 8 4 8 4" xfId="19879" xr:uid="{00000000-0005-0000-0000-0000A4660000}"/>
    <cellStyle name="Salida 8 4 9" xfId="8632" xr:uid="{00000000-0005-0000-0000-0000A5660000}"/>
    <cellStyle name="Salida 8 4 9 2" xfId="23740" xr:uid="{00000000-0005-0000-0000-0000A6660000}"/>
    <cellStyle name="Salida 8 5" xfId="1990" xr:uid="{00000000-0005-0000-0000-0000A7660000}"/>
    <cellStyle name="Salida 8 5 10" xfId="15754" xr:uid="{00000000-0005-0000-0000-0000A8660000}"/>
    <cellStyle name="Salida 8 5 10 2" xfId="30862" xr:uid="{00000000-0005-0000-0000-0000A9660000}"/>
    <cellStyle name="Salida 8 5 11" xfId="17215" xr:uid="{00000000-0005-0000-0000-0000AA660000}"/>
    <cellStyle name="Salida 8 5 2" xfId="2752" xr:uid="{00000000-0005-0000-0000-0000AB660000}"/>
    <cellStyle name="Salida 8 5 2 2" xfId="5389" xr:uid="{00000000-0005-0000-0000-0000AC660000}"/>
    <cellStyle name="Salida 8 5 2 2 2" xfId="11738" xr:uid="{00000000-0005-0000-0000-0000AD660000}"/>
    <cellStyle name="Salida 8 5 2 2 2 2" xfId="26846" xr:uid="{00000000-0005-0000-0000-0000AE660000}"/>
    <cellStyle name="Salida 8 5 2 2 3" xfId="11789" xr:uid="{00000000-0005-0000-0000-0000AF660000}"/>
    <cellStyle name="Salida 8 5 2 2 3 2" xfId="26897" xr:uid="{00000000-0005-0000-0000-0000B0660000}"/>
    <cellStyle name="Salida 8 5 2 2 4" xfId="20497" xr:uid="{00000000-0005-0000-0000-0000B1660000}"/>
    <cellStyle name="Salida 8 5 2 3" xfId="8197" xr:uid="{00000000-0005-0000-0000-0000B2660000}"/>
    <cellStyle name="Salida 8 5 2 3 2" xfId="23305" xr:uid="{00000000-0005-0000-0000-0000B3660000}"/>
    <cellStyle name="Salida 8 5 2 4" xfId="17860" xr:uid="{00000000-0005-0000-0000-0000B4660000}"/>
    <cellStyle name="Salida 8 5 3" xfId="3055" xr:uid="{00000000-0005-0000-0000-0000B5660000}"/>
    <cellStyle name="Salida 8 5 3 2" xfId="5692" xr:uid="{00000000-0005-0000-0000-0000B6660000}"/>
    <cellStyle name="Salida 8 5 3 2 2" xfId="12003" xr:uid="{00000000-0005-0000-0000-0000B7660000}"/>
    <cellStyle name="Salida 8 5 3 2 2 2" xfId="27111" xr:uid="{00000000-0005-0000-0000-0000B8660000}"/>
    <cellStyle name="Salida 8 5 3 2 3" xfId="8214" xr:uid="{00000000-0005-0000-0000-0000B9660000}"/>
    <cellStyle name="Salida 8 5 3 2 3 2" xfId="23322" xr:uid="{00000000-0005-0000-0000-0000BA660000}"/>
    <cellStyle name="Salida 8 5 3 2 4" xfId="20800" xr:uid="{00000000-0005-0000-0000-0000BB660000}"/>
    <cellStyle name="Salida 8 5 3 3" xfId="9437" xr:uid="{00000000-0005-0000-0000-0000BC660000}"/>
    <cellStyle name="Salida 8 5 3 3 2" xfId="24545" xr:uid="{00000000-0005-0000-0000-0000BD660000}"/>
    <cellStyle name="Salida 8 5 3 4" xfId="7796" xr:uid="{00000000-0005-0000-0000-0000BE660000}"/>
    <cellStyle name="Salida 8 5 3 4 2" xfId="22904" xr:uid="{00000000-0005-0000-0000-0000BF660000}"/>
    <cellStyle name="Salida 8 5 3 5" xfId="18163" xr:uid="{00000000-0005-0000-0000-0000C0660000}"/>
    <cellStyle name="Salida 8 5 4" xfId="3381" xr:uid="{00000000-0005-0000-0000-0000C1660000}"/>
    <cellStyle name="Salida 8 5 4 2" xfId="6018" xr:uid="{00000000-0005-0000-0000-0000C2660000}"/>
    <cellStyle name="Salida 8 5 4 2 2" xfId="12329" xr:uid="{00000000-0005-0000-0000-0000C3660000}"/>
    <cellStyle name="Salida 8 5 4 2 2 2" xfId="27437" xr:uid="{00000000-0005-0000-0000-0000C4660000}"/>
    <cellStyle name="Salida 8 5 4 2 3" xfId="16386" xr:uid="{00000000-0005-0000-0000-0000C5660000}"/>
    <cellStyle name="Salida 8 5 4 2 3 2" xfId="31494" xr:uid="{00000000-0005-0000-0000-0000C6660000}"/>
    <cellStyle name="Salida 8 5 4 2 4" xfId="21126" xr:uid="{00000000-0005-0000-0000-0000C7660000}"/>
    <cellStyle name="Salida 8 5 4 3" xfId="9763" xr:uid="{00000000-0005-0000-0000-0000C8660000}"/>
    <cellStyle name="Salida 8 5 4 3 2" xfId="24871" xr:uid="{00000000-0005-0000-0000-0000C9660000}"/>
    <cellStyle name="Salida 8 5 4 4" xfId="15692" xr:uid="{00000000-0005-0000-0000-0000CA660000}"/>
    <cellStyle name="Salida 8 5 4 4 2" xfId="30800" xr:uid="{00000000-0005-0000-0000-0000CB660000}"/>
    <cellStyle name="Salida 8 5 4 5" xfId="18489" xr:uid="{00000000-0005-0000-0000-0000CC660000}"/>
    <cellStyle name="Salida 8 5 5" xfId="3687" xr:uid="{00000000-0005-0000-0000-0000CD660000}"/>
    <cellStyle name="Salida 8 5 5 2" xfId="6324" xr:uid="{00000000-0005-0000-0000-0000CE660000}"/>
    <cellStyle name="Salida 8 5 5 2 2" xfId="12635" xr:uid="{00000000-0005-0000-0000-0000CF660000}"/>
    <cellStyle name="Salida 8 5 5 2 2 2" xfId="27743" xr:uid="{00000000-0005-0000-0000-0000D0660000}"/>
    <cellStyle name="Salida 8 5 5 2 3" xfId="7170" xr:uid="{00000000-0005-0000-0000-0000D1660000}"/>
    <cellStyle name="Salida 8 5 5 2 3 2" xfId="22278" xr:uid="{00000000-0005-0000-0000-0000D2660000}"/>
    <cellStyle name="Salida 8 5 5 2 4" xfId="21432" xr:uid="{00000000-0005-0000-0000-0000D3660000}"/>
    <cellStyle name="Salida 8 5 5 3" xfId="10069" xr:uid="{00000000-0005-0000-0000-0000D4660000}"/>
    <cellStyle name="Salida 8 5 5 3 2" xfId="25177" xr:uid="{00000000-0005-0000-0000-0000D5660000}"/>
    <cellStyle name="Salida 8 5 5 4" xfId="7394" xr:uid="{00000000-0005-0000-0000-0000D6660000}"/>
    <cellStyle name="Salida 8 5 5 4 2" xfId="22502" xr:uid="{00000000-0005-0000-0000-0000D7660000}"/>
    <cellStyle name="Salida 8 5 5 5" xfId="18795" xr:uid="{00000000-0005-0000-0000-0000D8660000}"/>
    <cellStyle name="Salida 8 5 6" xfId="4062" xr:uid="{00000000-0005-0000-0000-0000D9660000}"/>
    <cellStyle name="Salida 8 5 6 2" xfId="6699" xr:uid="{00000000-0005-0000-0000-0000DA660000}"/>
    <cellStyle name="Salida 8 5 6 2 2" xfId="13010" xr:uid="{00000000-0005-0000-0000-0000DB660000}"/>
    <cellStyle name="Salida 8 5 6 2 2 2" xfId="28118" xr:uid="{00000000-0005-0000-0000-0000DC660000}"/>
    <cellStyle name="Salida 8 5 6 2 3" xfId="16686" xr:uid="{00000000-0005-0000-0000-0000DD660000}"/>
    <cellStyle name="Salida 8 5 6 2 3 2" xfId="31794" xr:uid="{00000000-0005-0000-0000-0000DE660000}"/>
    <cellStyle name="Salida 8 5 6 2 4" xfId="21807" xr:uid="{00000000-0005-0000-0000-0000DF660000}"/>
    <cellStyle name="Salida 8 5 6 3" xfId="10444" xr:uid="{00000000-0005-0000-0000-0000E0660000}"/>
    <cellStyle name="Salida 8 5 6 3 2" xfId="25552" xr:uid="{00000000-0005-0000-0000-0000E1660000}"/>
    <cellStyle name="Salida 8 5 6 4" xfId="11681" xr:uid="{00000000-0005-0000-0000-0000E2660000}"/>
    <cellStyle name="Salida 8 5 6 4 2" xfId="26789" xr:uid="{00000000-0005-0000-0000-0000E3660000}"/>
    <cellStyle name="Salida 8 5 6 5" xfId="19170" xr:uid="{00000000-0005-0000-0000-0000E4660000}"/>
    <cellStyle name="Salida 8 5 7" xfId="4627" xr:uid="{00000000-0005-0000-0000-0000E5660000}"/>
    <cellStyle name="Salida 8 5 7 2" xfId="11009" xr:uid="{00000000-0005-0000-0000-0000E6660000}"/>
    <cellStyle name="Salida 8 5 7 2 2" xfId="26117" xr:uid="{00000000-0005-0000-0000-0000E7660000}"/>
    <cellStyle name="Salida 8 5 7 3" xfId="13387" xr:uid="{00000000-0005-0000-0000-0000E8660000}"/>
    <cellStyle name="Salida 8 5 7 3 2" xfId="28495" xr:uid="{00000000-0005-0000-0000-0000E9660000}"/>
    <cellStyle name="Salida 8 5 7 4" xfId="19735" xr:uid="{00000000-0005-0000-0000-0000EA660000}"/>
    <cellStyle name="Salida 8 5 8" xfId="8488" xr:uid="{00000000-0005-0000-0000-0000EB660000}"/>
    <cellStyle name="Salida 8 5 8 2" xfId="23596" xr:uid="{00000000-0005-0000-0000-0000EC660000}"/>
    <cellStyle name="Salida 8 5 9" xfId="7710" xr:uid="{00000000-0005-0000-0000-0000ED660000}"/>
    <cellStyle name="Salida 8 5 9 2" xfId="22818" xr:uid="{00000000-0005-0000-0000-0000EE660000}"/>
    <cellStyle name="Salida 9" xfId="1518" xr:uid="{00000000-0005-0000-0000-0000EF660000}"/>
    <cellStyle name="Salida 9 10" xfId="1519" xr:uid="{00000000-0005-0000-0000-0000F0660000}"/>
    <cellStyle name="Salida 9 11" xfId="1520" xr:uid="{00000000-0005-0000-0000-0000F1660000}"/>
    <cellStyle name="Salida 9 12" xfId="1521" xr:uid="{00000000-0005-0000-0000-0000F2660000}"/>
    <cellStyle name="Salida 9 13" xfId="1522" xr:uid="{00000000-0005-0000-0000-0000F3660000}"/>
    <cellStyle name="Salida 9 14" xfId="1523" xr:uid="{00000000-0005-0000-0000-0000F4660000}"/>
    <cellStyle name="Salida 9 15" xfId="1524" xr:uid="{00000000-0005-0000-0000-0000F5660000}"/>
    <cellStyle name="Salida 9 16" xfId="1525" xr:uid="{00000000-0005-0000-0000-0000F6660000}"/>
    <cellStyle name="Salida 9 17" xfId="1526" xr:uid="{00000000-0005-0000-0000-0000F7660000}"/>
    <cellStyle name="Salida 9 18" xfId="1527" xr:uid="{00000000-0005-0000-0000-0000F8660000}"/>
    <cellStyle name="Salida 9 19" xfId="1528" xr:uid="{00000000-0005-0000-0000-0000F9660000}"/>
    <cellStyle name="Salida 9 2" xfId="1529" xr:uid="{00000000-0005-0000-0000-0000FA660000}"/>
    <cellStyle name="Salida 9 20" xfId="1530" xr:uid="{00000000-0005-0000-0000-0000FB660000}"/>
    <cellStyle name="Salida 9 21" xfId="1531" xr:uid="{00000000-0005-0000-0000-0000FC660000}"/>
    <cellStyle name="Salida 9 22" xfId="1532" xr:uid="{00000000-0005-0000-0000-0000FD660000}"/>
    <cellStyle name="Salida 9 23" xfId="1944" xr:uid="{00000000-0005-0000-0000-0000FE660000}"/>
    <cellStyle name="Salida 9 23 10" xfId="8445" xr:uid="{00000000-0005-0000-0000-0000FF660000}"/>
    <cellStyle name="Salida 9 23 10 2" xfId="23553" xr:uid="{00000000-0005-0000-0000-000000670000}"/>
    <cellStyle name="Salida 9 23 11" xfId="8236" xr:uid="{00000000-0005-0000-0000-000001670000}"/>
    <cellStyle name="Salida 9 23 11 2" xfId="23344" xr:uid="{00000000-0005-0000-0000-000002670000}"/>
    <cellStyle name="Salida 9 23 12" xfId="16121" xr:uid="{00000000-0005-0000-0000-000003670000}"/>
    <cellStyle name="Salida 9 23 12 2" xfId="31229" xr:uid="{00000000-0005-0000-0000-000004670000}"/>
    <cellStyle name="Salida 9 23 13" xfId="17169" xr:uid="{00000000-0005-0000-0000-000005670000}"/>
    <cellStyle name="Salida 9 23 2" xfId="2504" xr:uid="{00000000-0005-0000-0000-000006670000}"/>
    <cellStyle name="Salida 9 23 2 2" xfId="5141" xr:uid="{00000000-0005-0000-0000-000007670000}"/>
    <cellStyle name="Salida 9 23 2 2 2" xfId="11505" xr:uid="{00000000-0005-0000-0000-000008670000}"/>
    <cellStyle name="Salida 9 23 2 2 2 2" xfId="26613" xr:uid="{00000000-0005-0000-0000-000009670000}"/>
    <cellStyle name="Salida 9 23 2 2 3" xfId="14540" xr:uid="{00000000-0005-0000-0000-00000A670000}"/>
    <cellStyle name="Salida 9 23 2 2 3 2" xfId="29648" xr:uid="{00000000-0005-0000-0000-00000B670000}"/>
    <cellStyle name="Salida 9 23 2 2 4" xfId="20249" xr:uid="{00000000-0005-0000-0000-00000C670000}"/>
    <cellStyle name="Salida 9 23 2 3" xfId="8971" xr:uid="{00000000-0005-0000-0000-00000D670000}"/>
    <cellStyle name="Salida 9 23 2 3 2" xfId="24079" xr:uid="{00000000-0005-0000-0000-00000E670000}"/>
    <cellStyle name="Salida 9 23 3" xfId="2720" xr:uid="{00000000-0005-0000-0000-00000F670000}"/>
    <cellStyle name="Salida 9 23 3 2" xfId="5357" xr:uid="{00000000-0005-0000-0000-000010670000}"/>
    <cellStyle name="Salida 9 23 3 2 2" xfId="11706" xr:uid="{00000000-0005-0000-0000-000011670000}"/>
    <cellStyle name="Salida 9 23 3 2 2 2" xfId="26814" xr:uid="{00000000-0005-0000-0000-000012670000}"/>
    <cellStyle name="Salida 9 23 3 2 3" xfId="14951" xr:uid="{00000000-0005-0000-0000-000013670000}"/>
    <cellStyle name="Salida 9 23 3 2 3 2" xfId="30059" xr:uid="{00000000-0005-0000-0000-000014670000}"/>
    <cellStyle name="Salida 9 23 3 2 4" xfId="20465" xr:uid="{00000000-0005-0000-0000-000015670000}"/>
    <cellStyle name="Salida 9 23 3 3" xfId="14212" xr:uid="{00000000-0005-0000-0000-000016670000}"/>
    <cellStyle name="Salida 9 23 3 3 2" xfId="29320" xr:uid="{00000000-0005-0000-0000-000017670000}"/>
    <cellStyle name="Salida 9 23 3 4" xfId="17828" xr:uid="{00000000-0005-0000-0000-000018670000}"/>
    <cellStyle name="Salida 9 23 4" xfId="3023" xr:uid="{00000000-0005-0000-0000-000019670000}"/>
    <cellStyle name="Salida 9 23 4 2" xfId="5660" xr:uid="{00000000-0005-0000-0000-00001A670000}"/>
    <cellStyle name="Salida 9 23 4 2 2" xfId="11971" xr:uid="{00000000-0005-0000-0000-00001B670000}"/>
    <cellStyle name="Salida 9 23 4 2 2 2" xfId="27079" xr:uid="{00000000-0005-0000-0000-00001C670000}"/>
    <cellStyle name="Salida 9 23 4 2 3" xfId="16019" xr:uid="{00000000-0005-0000-0000-00001D670000}"/>
    <cellStyle name="Salida 9 23 4 2 3 2" xfId="31127" xr:uid="{00000000-0005-0000-0000-00001E670000}"/>
    <cellStyle name="Salida 9 23 4 2 4" xfId="20768" xr:uid="{00000000-0005-0000-0000-00001F670000}"/>
    <cellStyle name="Salida 9 23 4 3" xfId="9405" xr:uid="{00000000-0005-0000-0000-000020670000}"/>
    <cellStyle name="Salida 9 23 4 3 2" xfId="24513" xr:uid="{00000000-0005-0000-0000-000021670000}"/>
    <cellStyle name="Salida 9 23 4 4" xfId="15447" xr:uid="{00000000-0005-0000-0000-000022670000}"/>
    <cellStyle name="Salida 9 23 4 4 2" xfId="30555" xr:uid="{00000000-0005-0000-0000-000023670000}"/>
    <cellStyle name="Salida 9 23 4 5" xfId="18131" xr:uid="{00000000-0005-0000-0000-000024670000}"/>
    <cellStyle name="Salida 9 23 5" xfId="3349" xr:uid="{00000000-0005-0000-0000-000025670000}"/>
    <cellStyle name="Salida 9 23 5 2" xfId="5986" xr:uid="{00000000-0005-0000-0000-000026670000}"/>
    <cellStyle name="Salida 9 23 5 2 2" xfId="12297" xr:uid="{00000000-0005-0000-0000-000027670000}"/>
    <cellStyle name="Salida 9 23 5 2 2 2" xfId="27405" xr:uid="{00000000-0005-0000-0000-000028670000}"/>
    <cellStyle name="Salida 9 23 5 2 3" xfId="14252" xr:uid="{00000000-0005-0000-0000-000029670000}"/>
    <cellStyle name="Salida 9 23 5 2 3 2" xfId="29360" xr:uid="{00000000-0005-0000-0000-00002A670000}"/>
    <cellStyle name="Salida 9 23 5 2 4" xfId="21094" xr:uid="{00000000-0005-0000-0000-00002B670000}"/>
    <cellStyle name="Salida 9 23 5 3" xfId="9731" xr:uid="{00000000-0005-0000-0000-00002C670000}"/>
    <cellStyle name="Salida 9 23 5 3 2" xfId="24839" xr:uid="{00000000-0005-0000-0000-00002D670000}"/>
    <cellStyle name="Salida 9 23 5 4" xfId="9162" xr:uid="{00000000-0005-0000-0000-00002E670000}"/>
    <cellStyle name="Salida 9 23 5 4 2" xfId="24270" xr:uid="{00000000-0005-0000-0000-00002F670000}"/>
    <cellStyle name="Salida 9 23 5 5" xfId="18457" xr:uid="{00000000-0005-0000-0000-000030670000}"/>
    <cellStyle name="Salida 9 23 6" xfId="3655" xr:uid="{00000000-0005-0000-0000-000031670000}"/>
    <cellStyle name="Salida 9 23 6 2" xfId="6292" xr:uid="{00000000-0005-0000-0000-000032670000}"/>
    <cellStyle name="Salida 9 23 6 2 2" xfId="12603" xr:uid="{00000000-0005-0000-0000-000033670000}"/>
    <cellStyle name="Salida 9 23 6 2 2 2" xfId="27711" xr:uid="{00000000-0005-0000-0000-000034670000}"/>
    <cellStyle name="Salida 9 23 6 2 3" xfId="14862" xr:uid="{00000000-0005-0000-0000-000035670000}"/>
    <cellStyle name="Salida 9 23 6 2 3 2" xfId="29970" xr:uid="{00000000-0005-0000-0000-000036670000}"/>
    <cellStyle name="Salida 9 23 6 2 4" xfId="21400" xr:uid="{00000000-0005-0000-0000-000037670000}"/>
    <cellStyle name="Salida 9 23 6 3" xfId="10037" xr:uid="{00000000-0005-0000-0000-000038670000}"/>
    <cellStyle name="Salida 9 23 6 3 2" xfId="25145" xr:uid="{00000000-0005-0000-0000-000039670000}"/>
    <cellStyle name="Salida 9 23 6 4" xfId="16244" xr:uid="{00000000-0005-0000-0000-00003A670000}"/>
    <cellStyle name="Salida 9 23 6 4 2" xfId="31352" xr:uid="{00000000-0005-0000-0000-00003B670000}"/>
    <cellStyle name="Salida 9 23 6 5" xfId="18763" xr:uid="{00000000-0005-0000-0000-00003C670000}"/>
    <cellStyle name="Salida 9 23 7" xfId="4016" xr:uid="{00000000-0005-0000-0000-00003D670000}"/>
    <cellStyle name="Salida 9 23 7 2" xfId="6653" xr:uid="{00000000-0005-0000-0000-00003E670000}"/>
    <cellStyle name="Salida 9 23 7 2 2" xfId="12964" xr:uid="{00000000-0005-0000-0000-00003F670000}"/>
    <cellStyle name="Salida 9 23 7 2 2 2" xfId="28072" xr:uid="{00000000-0005-0000-0000-000040670000}"/>
    <cellStyle name="Salida 9 23 7 2 3" xfId="16654" xr:uid="{00000000-0005-0000-0000-000041670000}"/>
    <cellStyle name="Salida 9 23 7 2 3 2" xfId="31762" xr:uid="{00000000-0005-0000-0000-000042670000}"/>
    <cellStyle name="Salida 9 23 7 2 4" xfId="21761" xr:uid="{00000000-0005-0000-0000-000043670000}"/>
    <cellStyle name="Salida 9 23 7 3" xfId="10398" xr:uid="{00000000-0005-0000-0000-000044670000}"/>
    <cellStyle name="Salida 9 23 7 3 2" xfId="25506" xr:uid="{00000000-0005-0000-0000-000045670000}"/>
    <cellStyle name="Salida 9 23 7 4" xfId="15694" xr:uid="{00000000-0005-0000-0000-000046670000}"/>
    <cellStyle name="Salida 9 23 7 4 2" xfId="30802" xr:uid="{00000000-0005-0000-0000-000047670000}"/>
    <cellStyle name="Salida 9 23 7 5" xfId="19124" xr:uid="{00000000-0005-0000-0000-000048670000}"/>
    <cellStyle name="Salida 9 23 8" xfId="4329" xr:uid="{00000000-0005-0000-0000-000049670000}"/>
    <cellStyle name="Salida 9 23 8 2" xfId="6966" xr:uid="{00000000-0005-0000-0000-00004A670000}"/>
    <cellStyle name="Salida 9 23 8 2 2" xfId="13277" xr:uid="{00000000-0005-0000-0000-00004B670000}"/>
    <cellStyle name="Salida 9 23 8 2 2 2" xfId="28385" xr:uid="{00000000-0005-0000-0000-00004C670000}"/>
    <cellStyle name="Salida 9 23 8 2 3" xfId="16941" xr:uid="{00000000-0005-0000-0000-00004D670000}"/>
    <cellStyle name="Salida 9 23 8 2 3 2" xfId="32049" xr:uid="{00000000-0005-0000-0000-00004E670000}"/>
    <cellStyle name="Salida 9 23 8 2 4" xfId="22074" xr:uid="{00000000-0005-0000-0000-00004F670000}"/>
    <cellStyle name="Salida 9 23 8 3" xfId="10711" xr:uid="{00000000-0005-0000-0000-000050670000}"/>
    <cellStyle name="Salida 9 23 8 3 2" xfId="25819" xr:uid="{00000000-0005-0000-0000-000051670000}"/>
    <cellStyle name="Salida 9 23 8 4" xfId="9254" xr:uid="{00000000-0005-0000-0000-000052670000}"/>
    <cellStyle name="Salida 9 23 8 4 2" xfId="24362" xr:uid="{00000000-0005-0000-0000-000053670000}"/>
    <cellStyle name="Salida 9 23 8 5" xfId="19437" xr:uid="{00000000-0005-0000-0000-000054670000}"/>
    <cellStyle name="Salida 9 23 9" xfId="4581" xr:uid="{00000000-0005-0000-0000-000055670000}"/>
    <cellStyle name="Salida 9 23 9 2" xfId="10963" xr:uid="{00000000-0005-0000-0000-000056670000}"/>
    <cellStyle name="Salida 9 23 9 2 2" xfId="26071" xr:uid="{00000000-0005-0000-0000-000057670000}"/>
    <cellStyle name="Salida 9 23 9 3" xfId="14362" xr:uid="{00000000-0005-0000-0000-000058670000}"/>
    <cellStyle name="Salida 9 23 9 3 2" xfId="29470" xr:uid="{00000000-0005-0000-0000-000059670000}"/>
    <cellStyle name="Salida 9 23 9 4" xfId="19689" xr:uid="{00000000-0005-0000-0000-00005A670000}"/>
    <cellStyle name="Salida 9 24" xfId="1789" xr:uid="{00000000-0005-0000-0000-00005B670000}"/>
    <cellStyle name="Salida 9 24 10" xfId="8266" xr:uid="{00000000-0005-0000-0000-00005C670000}"/>
    <cellStyle name="Salida 9 24 10 2" xfId="23374" xr:uid="{00000000-0005-0000-0000-00005D670000}"/>
    <cellStyle name="Salida 9 24 11" xfId="15381" xr:uid="{00000000-0005-0000-0000-00005E670000}"/>
    <cellStyle name="Salida 9 24 11 2" xfId="30489" xr:uid="{00000000-0005-0000-0000-00005F670000}"/>
    <cellStyle name="Salida 9 24 12" xfId="13488" xr:uid="{00000000-0005-0000-0000-000060670000}"/>
    <cellStyle name="Salida 9 24 12 2" xfId="28596" xr:uid="{00000000-0005-0000-0000-000061670000}"/>
    <cellStyle name="Salida 9 24 13" xfId="17014" xr:uid="{00000000-0005-0000-0000-000062670000}"/>
    <cellStyle name="Salida 9 24 2" xfId="2349" xr:uid="{00000000-0005-0000-0000-000063670000}"/>
    <cellStyle name="Salida 9 24 2 2" xfId="4986" xr:uid="{00000000-0005-0000-0000-000064670000}"/>
    <cellStyle name="Salida 9 24 2 2 2" xfId="11350" xr:uid="{00000000-0005-0000-0000-000065670000}"/>
    <cellStyle name="Salida 9 24 2 2 2 2" xfId="26458" xr:uid="{00000000-0005-0000-0000-000066670000}"/>
    <cellStyle name="Salida 9 24 2 2 3" xfId="9185" xr:uid="{00000000-0005-0000-0000-000067670000}"/>
    <cellStyle name="Salida 9 24 2 2 3 2" xfId="24293" xr:uid="{00000000-0005-0000-0000-000068670000}"/>
    <cellStyle name="Salida 9 24 2 2 4" xfId="20094" xr:uid="{00000000-0005-0000-0000-000069670000}"/>
    <cellStyle name="Salida 9 24 2 3" xfId="8816" xr:uid="{00000000-0005-0000-0000-00006A670000}"/>
    <cellStyle name="Salida 9 24 2 3 2" xfId="23924" xr:uid="{00000000-0005-0000-0000-00006B670000}"/>
    <cellStyle name="Salida 9 24 3" xfId="2270" xr:uid="{00000000-0005-0000-0000-00006C670000}"/>
    <cellStyle name="Salida 9 24 3 2" xfId="4907" xr:uid="{00000000-0005-0000-0000-00006D670000}"/>
    <cellStyle name="Salida 9 24 3 2 2" xfId="11271" xr:uid="{00000000-0005-0000-0000-00006E670000}"/>
    <cellStyle name="Salida 9 24 3 2 2 2" xfId="26379" xr:uid="{00000000-0005-0000-0000-00006F670000}"/>
    <cellStyle name="Salida 9 24 3 2 3" xfId="7465" xr:uid="{00000000-0005-0000-0000-000070670000}"/>
    <cellStyle name="Salida 9 24 3 2 3 2" xfId="22573" xr:uid="{00000000-0005-0000-0000-000071670000}"/>
    <cellStyle name="Salida 9 24 3 2 4" xfId="20015" xr:uid="{00000000-0005-0000-0000-000072670000}"/>
    <cellStyle name="Salida 9 24 3 3" xfId="16301" xr:uid="{00000000-0005-0000-0000-000073670000}"/>
    <cellStyle name="Salida 9 24 3 3 2" xfId="31409" xr:uid="{00000000-0005-0000-0000-000074670000}"/>
    <cellStyle name="Salida 9 24 3 4" xfId="17495" xr:uid="{00000000-0005-0000-0000-000075670000}"/>
    <cellStyle name="Salida 9 24 4" xfId="2326" xr:uid="{00000000-0005-0000-0000-000076670000}"/>
    <cellStyle name="Salida 9 24 4 2" xfId="4963" xr:uid="{00000000-0005-0000-0000-000077670000}"/>
    <cellStyle name="Salida 9 24 4 2 2" xfId="11327" xr:uid="{00000000-0005-0000-0000-000078670000}"/>
    <cellStyle name="Salida 9 24 4 2 2 2" xfId="26435" xr:uid="{00000000-0005-0000-0000-000079670000}"/>
    <cellStyle name="Salida 9 24 4 2 3" xfId="14152" xr:uid="{00000000-0005-0000-0000-00007A670000}"/>
    <cellStyle name="Salida 9 24 4 2 3 2" xfId="29260" xr:uid="{00000000-0005-0000-0000-00007B670000}"/>
    <cellStyle name="Salida 9 24 4 2 4" xfId="20071" xr:uid="{00000000-0005-0000-0000-00007C670000}"/>
    <cellStyle name="Salida 9 24 4 3" xfId="8793" xr:uid="{00000000-0005-0000-0000-00007D670000}"/>
    <cellStyle name="Salida 9 24 4 3 2" xfId="23901" xr:uid="{00000000-0005-0000-0000-00007E670000}"/>
    <cellStyle name="Salida 9 24 4 4" xfId="15653" xr:uid="{00000000-0005-0000-0000-00007F670000}"/>
    <cellStyle name="Salida 9 24 4 4 2" xfId="30761" xr:uid="{00000000-0005-0000-0000-000080670000}"/>
    <cellStyle name="Salida 9 24 4 5" xfId="17551" xr:uid="{00000000-0005-0000-0000-000081670000}"/>
    <cellStyle name="Salida 9 24 5" xfId="2284" xr:uid="{00000000-0005-0000-0000-000082670000}"/>
    <cellStyle name="Salida 9 24 5 2" xfId="4921" xr:uid="{00000000-0005-0000-0000-000083670000}"/>
    <cellStyle name="Salida 9 24 5 2 2" xfId="11285" xr:uid="{00000000-0005-0000-0000-000084670000}"/>
    <cellStyle name="Salida 9 24 5 2 2 2" xfId="26393" xr:uid="{00000000-0005-0000-0000-000085670000}"/>
    <cellStyle name="Salida 9 24 5 2 3" xfId="16334" xr:uid="{00000000-0005-0000-0000-000086670000}"/>
    <cellStyle name="Salida 9 24 5 2 3 2" xfId="31442" xr:uid="{00000000-0005-0000-0000-000087670000}"/>
    <cellStyle name="Salida 9 24 5 2 4" xfId="20029" xr:uid="{00000000-0005-0000-0000-000088670000}"/>
    <cellStyle name="Salida 9 24 5 3" xfId="8751" xr:uid="{00000000-0005-0000-0000-000089670000}"/>
    <cellStyle name="Salida 9 24 5 3 2" xfId="23859" xr:uid="{00000000-0005-0000-0000-00008A670000}"/>
    <cellStyle name="Salida 9 24 5 4" xfId="14088" xr:uid="{00000000-0005-0000-0000-00008B670000}"/>
    <cellStyle name="Salida 9 24 5 4 2" xfId="29196" xr:uid="{00000000-0005-0000-0000-00008C670000}"/>
    <cellStyle name="Salida 9 24 5 5" xfId="17509" xr:uid="{00000000-0005-0000-0000-00008D670000}"/>
    <cellStyle name="Salida 9 24 6" xfId="2292" xr:uid="{00000000-0005-0000-0000-00008E670000}"/>
    <cellStyle name="Salida 9 24 6 2" xfId="4929" xr:uid="{00000000-0005-0000-0000-00008F670000}"/>
    <cellStyle name="Salida 9 24 6 2 2" xfId="11293" xr:uid="{00000000-0005-0000-0000-000090670000}"/>
    <cellStyle name="Salida 9 24 6 2 2 2" xfId="26401" xr:uid="{00000000-0005-0000-0000-000091670000}"/>
    <cellStyle name="Salida 9 24 6 2 3" xfId="15792" xr:uid="{00000000-0005-0000-0000-000092670000}"/>
    <cellStyle name="Salida 9 24 6 2 3 2" xfId="30900" xr:uid="{00000000-0005-0000-0000-000093670000}"/>
    <cellStyle name="Salida 9 24 6 2 4" xfId="20037" xr:uid="{00000000-0005-0000-0000-000094670000}"/>
    <cellStyle name="Salida 9 24 6 3" xfId="8759" xr:uid="{00000000-0005-0000-0000-000095670000}"/>
    <cellStyle name="Salida 9 24 6 3 2" xfId="23867" xr:uid="{00000000-0005-0000-0000-000096670000}"/>
    <cellStyle name="Salida 9 24 6 4" xfId="7660" xr:uid="{00000000-0005-0000-0000-000097670000}"/>
    <cellStyle name="Salida 9 24 6 4 2" xfId="22768" xr:uid="{00000000-0005-0000-0000-000098670000}"/>
    <cellStyle name="Salida 9 24 6 5" xfId="17517" xr:uid="{00000000-0005-0000-0000-000099670000}"/>
    <cellStyle name="Salida 9 24 7" xfId="3861" xr:uid="{00000000-0005-0000-0000-00009A670000}"/>
    <cellStyle name="Salida 9 24 7 2" xfId="6498" xr:uid="{00000000-0005-0000-0000-00009B670000}"/>
    <cellStyle name="Salida 9 24 7 2 2" xfId="12809" xr:uid="{00000000-0005-0000-0000-00009C670000}"/>
    <cellStyle name="Salida 9 24 7 2 2 2" xfId="27917" xr:uid="{00000000-0005-0000-0000-00009D670000}"/>
    <cellStyle name="Salida 9 24 7 2 3" xfId="9217" xr:uid="{00000000-0005-0000-0000-00009E670000}"/>
    <cellStyle name="Salida 9 24 7 2 3 2" xfId="24325" xr:uid="{00000000-0005-0000-0000-00009F670000}"/>
    <cellStyle name="Salida 9 24 7 2 4" xfId="21606" xr:uid="{00000000-0005-0000-0000-0000A0670000}"/>
    <cellStyle name="Salida 9 24 7 3" xfId="10243" xr:uid="{00000000-0005-0000-0000-0000A1670000}"/>
    <cellStyle name="Salida 9 24 7 3 2" xfId="25351" xr:uid="{00000000-0005-0000-0000-0000A2670000}"/>
    <cellStyle name="Salida 9 24 7 4" xfId="13715" xr:uid="{00000000-0005-0000-0000-0000A3670000}"/>
    <cellStyle name="Salida 9 24 7 4 2" xfId="28823" xr:uid="{00000000-0005-0000-0000-0000A4670000}"/>
    <cellStyle name="Salida 9 24 7 5" xfId="18969" xr:uid="{00000000-0005-0000-0000-0000A5670000}"/>
    <cellStyle name="Salida 9 24 8" xfId="4243" xr:uid="{00000000-0005-0000-0000-0000A6670000}"/>
    <cellStyle name="Salida 9 24 8 2" xfId="6880" xr:uid="{00000000-0005-0000-0000-0000A7670000}"/>
    <cellStyle name="Salida 9 24 8 2 2" xfId="13191" xr:uid="{00000000-0005-0000-0000-0000A8670000}"/>
    <cellStyle name="Salida 9 24 8 2 2 2" xfId="28299" xr:uid="{00000000-0005-0000-0000-0000A9670000}"/>
    <cellStyle name="Salida 9 24 8 2 3" xfId="16855" xr:uid="{00000000-0005-0000-0000-0000AA670000}"/>
    <cellStyle name="Salida 9 24 8 2 3 2" xfId="31963" xr:uid="{00000000-0005-0000-0000-0000AB670000}"/>
    <cellStyle name="Salida 9 24 8 2 4" xfId="21988" xr:uid="{00000000-0005-0000-0000-0000AC670000}"/>
    <cellStyle name="Salida 9 24 8 3" xfId="10625" xr:uid="{00000000-0005-0000-0000-0000AD670000}"/>
    <cellStyle name="Salida 9 24 8 3 2" xfId="25733" xr:uid="{00000000-0005-0000-0000-0000AE670000}"/>
    <cellStyle name="Salida 9 24 8 4" xfId="13748" xr:uid="{00000000-0005-0000-0000-0000AF670000}"/>
    <cellStyle name="Salida 9 24 8 4 2" xfId="28856" xr:uid="{00000000-0005-0000-0000-0000B0670000}"/>
    <cellStyle name="Salida 9 24 8 5" xfId="19351" xr:uid="{00000000-0005-0000-0000-0000B1670000}"/>
    <cellStyle name="Salida 9 24 9" xfId="4426" xr:uid="{00000000-0005-0000-0000-0000B2670000}"/>
    <cellStyle name="Salida 9 24 9 2" xfId="10808" xr:uid="{00000000-0005-0000-0000-0000B3670000}"/>
    <cellStyle name="Salida 9 24 9 2 2" xfId="25916" xr:uid="{00000000-0005-0000-0000-0000B4670000}"/>
    <cellStyle name="Salida 9 24 9 3" xfId="7120" xr:uid="{00000000-0005-0000-0000-0000B5670000}"/>
    <cellStyle name="Salida 9 24 9 3 2" xfId="22228" xr:uid="{00000000-0005-0000-0000-0000B6670000}"/>
    <cellStyle name="Salida 9 24 9 4" xfId="19534" xr:uid="{00000000-0005-0000-0000-0000B7670000}"/>
    <cellStyle name="Salida 9 25" xfId="2135" xr:uid="{00000000-0005-0000-0000-0000B8670000}"/>
    <cellStyle name="Salida 9 25 10" xfId="7613" xr:uid="{00000000-0005-0000-0000-0000B9670000}"/>
    <cellStyle name="Salida 9 25 10 2" xfId="22721" xr:uid="{00000000-0005-0000-0000-0000BA670000}"/>
    <cellStyle name="Salida 9 25 11" xfId="16150" xr:uid="{00000000-0005-0000-0000-0000BB670000}"/>
    <cellStyle name="Salida 9 25 11 2" xfId="31258" xr:uid="{00000000-0005-0000-0000-0000BC670000}"/>
    <cellStyle name="Salida 9 25 12" xfId="17360" xr:uid="{00000000-0005-0000-0000-0000BD670000}"/>
    <cellStyle name="Salida 9 25 2" xfId="2625" xr:uid="{00000000-0005-0000-0000-0000BE670000}"/>
    <cellStyle name="Salida 9 25 2 2" xfId="5262" xr:uid="{00000000-0005-0000-0000-0000BF670000}"/>
    <cellStyle name="Salida 9 25 2 2 2" xfId="11626" xr:uid="{00000000-0005-0000-0000-0000C0670000}"/>
    <cellStyle name="Salida 9 25 2 2 2 2" xfId="26734" xr:uid="{00000000-0005-0000-0000-0000C1670000}"/>
    <cellStyle name="Salida 9 25 2 2 3" xfId="7939" xr:uid="{00000000-0005-0000-0000-0000C2670000}"/>
    <cellStyle name="Salida 9 25 2 2 3 2" xfId="23047" xr:uid="{00000000-0005-0000-0000-0000C3670000}"/>
    <cellStyle name="Salida 9 25 2 2 4" xfId="20370" xr:uid="{00000000-0005-0000-0000-0000C4670000}"/>
    <cellStyle name="Salida 9 25 2 3" xfId="9092" xr:uid="{00000000-0005-0000-0000-0000C5670000}"/>
    <cellStyle name="Salida 9 25 2 3 2" xfId="24200" xr:uid="{00000000-0005-0000-0000-0000C6670000}"/>
    <cellStyle name="Salida 9 25 2 4" xfId="16527" xr:uid="{00000000-0005-0000-0000-0000C7670000}"/>
    <cellStyle name="Salida 9 25 2 4 2" xfId="31635" xr:uid="{00000000-0005-0000-0000-0000C8670000}"/>
    <cellStyle name="Salida 9 25 2 5" xfId="7590" xr:uid="{00000000-0005-0000-0000-0000C9670000}"/>
    <cellStyle name="Salida 9 25 2 5 2" xfId="22698" xr:uid="{00000000-0005-0000-0000-0000CA670000}"/>
    <cellStyle name="Salida 9 25 2 6" xfId="17733" xr:uid="{00000000-0005-0000-0000-0000CB670000}"/>
    <cellStyle name="Salida 9 25 3" xfId="2890" xr:uid="{00000000-0005-0000-0000-0000CC670000}"/>
    <cellStyle name="Salida 9 25 3 2" xfId="5527" xr:uid="{00000000-0005-0000-0000-0000CD670000}"/>
    <cellStyle name="Salida 9 25 3 2 2" xfId="11838" xr:uid="{00000000-0005-0000-0000-0000CE670000}"/>
    <cellStyle name="Salida 9 25 3 2 2 2" xfId="26946" xr:uid="{00000000-0005-0000-0000-0000CF670000}"/>
    <cellStyle name="Salida 9 25 3 2 3" xfId="15861" xr:uid="{00000000-0005-0000-0000-0000D0670000}"/>
    <cellStyle name="Salida 9 25 3 2 3 2" xfId="30969" xr:uid="{00000000-0005-0000-0000-0000D1670000}"/>
    <cellStyle name="Salida 9 25 3 2 4" xfId="20635" xr:uid="{00000000-0005-0000-0000-0000D2670000}"/>
    <cellStyle name="Salida 9 25 3 3" xfId="14520" xr:uid="{00000000-0005-0000-0000-0000D3670000}"/>
    <cellStyle name="Salida 9 25 3 3 2" xfId="29628" xr:uid="{00000000-0005-0000-0000-0000D4670000}"/>
    <cellStyle name="Salida 9 25 3 4" xfId="17998" xr:uid="{00000000-0005-0000-0000-0000D5670000}"/>
    <cellStyle name="Salida 9 25 4" xfId="3193" xr:uid="{00000000-0005-0000-0000-0000D6670000}"/>
    <cellStyle name="Salida 9 25 4 2" xfId="5830" xr:uid="{00000000-0005-0000-0000-0000D7670000}"/>
    <cellStyle name="Salida 9 25 4 2 2" xfId="12141" xr:uid="{00000000-0005-0000-0000-0000D8670000}"/>
    <cellStyle name="Salida 9 25 4 2 2 2" xfId="27249" xr:uid="{00000000-0005-0000-0000-0000D9670000}"/>
    <cellStyle name="Salida 9 25 4 2 3" xfId="14912" xr:uid="{00000000-0005-0000-0000-0000DA670000}"/>
    <cellStyle name="Salida 9 25 4 2 3 2" xfId="30020" xr:uid="{00000000-0005-0000-0000-0000DB670000}"/>
    <cellStyle name="Salida 9 25 4 2 4" xfId="20938" xr:uid="{00000000-0005-0000-0000-0000DC670000}"/>
    <cellStyle name="Salida 9 25 4 3" xfId="9575" xr:uid="{00000000-0005-0000-0000-0000DD670000}"/>
    <cellStyle name="Salida 9 25 4 3 2" xfId="24683" xr:uid="{00000000-0005-0000-0000-0000DE670000}"/>
    <cellStyle name="Salida 9 25 4 4" xfId="13744" xr:uid="{00000000-0005-0000-0000-0000DF670000}"/>
    <cellStyle name="Salida 9 25 4 4 2" xfId="28852" xr:uid="{00000000-0005-0000-0000-0000E0670000}"/>
    <cellStyle name="Salida 9 25 4 5" xfId="18301" xr:uid="{00000000-0005-0000-0000-0000E1670000}"/>
    <cellStyle name="Salida 9 25 5" xfId="3519" xr:uid="{00000000-0005-0000-0000-0000E2670000}"/>
    <cellStyle name="Salida 9 25 5 2" xfId="6156" xr:uid="{00000000-0005-0000-0000-0000E3670000}"/>
    <cellStyle name="Salida 9 25 5 2 2" xfId="12467" xr:uid="{00000000-0005-0000-0000-0000E4670000}"/>
    <cellStyle name="Salida 9 25 5 2 2 2" xfId="27575" xr:uid="{00000000-0005-0000-0000-0000E5670000}"/>
    <cellStyle name="Salida 9 25 5 2 3" xfId="16174" xr:uid="{00000000-0005-0000-0000-0000E6670000}"/>
    <cellStyle name="Salida 9 25 5 2 3 2" xfId="31282" xr:uid="{00000000-0005-0000-0000-0000E7670000}"/>
    <cellStyle name="Salida 9 25 5 2 4" xfId="21264" xr:uid="{00000000-0005-0000-0000-0000E8670000}"/>
    <cellStyle name="Salida 9 25 5 3" xfId="9901" xr:uid="{00000000-0005-0000-0000-0000E9670000}"/>
    <cellStyle name="Salida 9 25 5 3 2" xfId="25009" xr:uid="{00000000-0005-0000-0000-0000EA670000}"/>
    <cellStyle name="Salida 9 25 5 4" xfId="14959" xr:uid="{00000000-0005-0000-0000-0000EB670000}"/>
    <cellStyle name="Salida 9 25 5 4 2" xfId="30067" xr:uid="{00000000-0005-0000-0000-0000EC670000}"/>
    <cellStyle name="Salida 9 25 5 5" xfId="18627" xr:uid="{00000000-0005-0000-0000-0000ED670000}"/>
    <cellStyle name="Salida 9 25 6" xfId="3825" xr:uid="{00000000-0005-0000-0000-0000EE670000}"/>
    <cellStyle name="Salida 9 25 6 2" xfId="6462" xr:uid="{00000000-0005-0000-0000-0000EF670000}"/>
    <cellStyle name="Salida 9 25 6 2 2" xfId="12773" xr:uid="{00000000-0005-0000-0000-0000F0670000}"/>
    <cellStyle name="Salida 9 25 6 2 2 2" xfId="27881" xr:uid="{00000000-0005-0000-0000-0000F1670000}"/>
    <cellStyle name="Salida 9 25 6 2 3" xfId="13390" xr:uid="{00000000-0005-0000-0000-0000F2670000}"/>
    <cellStyle name="Salida 9 25 6 2 3 2" xfId="28498" xr:uid="{00000000-0005-0000-0000-0000F3670000}"/>
    <cellStyle name="Salida 9 25 6 2 4" xfId="21570" xr:uid="{00000000-0005-0000-0000-0000F4670000}"/>
    <cellStyle name="Salida 9 25 6 3" xfId="10207" xr:uid="{00000000-0005-0000-0000-0000F5670000}"/>
    <cellStyle name="Salida 9 25 6 3 2" xfId="25315" xr:uid="{00000000-0005-0000-0000-0000F6670000}"/>
    <cellStyle name="Salida 9 25 6 4" xfId="14141" xr:uid="{00000000-0005-0000-0000-0000F7670000}"/>
    <cellStyle name="Salida 9 25 6 4 2" xfId="29249" xr:uid="{00000000-0005-0000-0000-0000F8670000}"/>
    <cellStyle name="Salida 9 25 6 5" xfId="18933" xr:uid="{00000000-0005-0000-0000-0000F9670000}"/>
    <cellStyle name="Salida 9 25 7" xfId="4207" xr:uid="{00000000-0005-0000-0000-0000FA670000}"/>
    <cellStyle name="Salida 9 25 7 2" xfId="6844" xr:uid="{00000000-0005-0000-0000-0000FB670000}"/>
    <cellStyle name="Salida 9 25 7 2 2" xfId="13155" xr:uid="{00000000-0005-0000-0000-0000FC670000}"/>
    <cellStyle name="Salida 9 25 7 2 2 2" xfId="28263" xr:uid="{00000000-0005-0000-0000-0000FD670000}"/>
    <cellStyle name="Salida 9 25 7 2 3" xfId="16824" xr:uid="{00000000-0005-0000-0000-0000FE670000}"/>
    <cellStyle name="Salida 9 25 7 2 3 2" xfId="31932" xr:uid="{00000000-0005-0000-0000-0000FF670000}"/>
    <cellStyle name="Salida 9 25 7 2 4" xfId="21952" xr:uid="{00000000-0005-0000-0000-000000680000}"/>
    <cellStyle name="Salida 9 25 7 3" xfId="10589" xr:uid="{00000000-0005-0000-0000-000001680000}"/>
    <cellStyle name="Salida 9 25 7 3 2" xfId="25697" xr:uid="{00000000-0005-0000-0000-000002680000}"/>
    <cellStyle name="Salida 9 25 7 4" xfId="7349" xr:uid="{00000000-0005-0000-0000-000003680000}"/>
    <cellStyle name="Salida 9 25 7 4 2" xfId="22457" xr:uid="{00000000-0005-0000-0000-000004680000}"/>
    <cellStyle name="Salida 9 25 7 5" xfId="19315" xr:uid="{00000000-0005-0000-0000-000005680000}"/>
    <cellStyle name="Salida 9 25 8" xfId="4772" xr:uid="{00000000-0005-0000-0000-000006680000}"/>
    <cellStyle name="Salida 9 25 8 2" xfId="11154" xr:uid="{00000000-0005-0000-0000-000007680000}"/>
    <cellStyle name="Salida 9 25 8 2 2" xfId="26262" xr:uid="{00000000-0005-0000-0000-000008680000}"/>
    <cellStyle name="Salida 9 25 8 3" xfId="13576" xr:uid="{00000000-0005-0000-0000-000009680000}"/>
    <cellStyle name="Salida 9 25 8 3 2" xfId="28684" xr:uid="{00000000-0005-0000-0000-00000A680000}"/>
    <cellStyle name="Salida 9 25 8 4" xfId="19880" xr:uid="{00000000-0005-0000-0000-00000B680000}"/>
    <cellStyle name="Salida 9 25 9" xfId="8633" xr:uid="{00000000-0005-0000-0000-00000C680000}"/>
    <cellStyle name="Salida 9 25 9 2" xfId="23741" xr:uid="{00000000-0005-0000-0000-00000D680000}"/>
    <cellStyle name="Salida 9 26" xfId="1989" xr:uid="{00000000-0005-0000-0000-00000E680000}"/>
    <cellStyle name="Salida 9 26 10" xfId="16569" xr:uid="{00000000-0005-0000-0000-00000F680000}"/>
    <cellStyle name="Salida 9 26 10 2" xfId="31677" xr:uid="{00000000-0005-0000-0000-000010680000}"/>
    <cellStyle name="Salida 9 26 11" xfId="17214" xr:uid="{00000000-0005-0000-0000-000011680000}"/>
    <cellStyle name="Salida 9 26 2" xfId="2751" xr:uid="{00000000-0005-0000-0000-000012680000}"/>
    <cellStyle name="Salida 9 26 2 2" xfId="5388" xr:uid="{00000000-0005-0000-0000-000013680000}"/>
    <cellStyle name="Salida 9 26 2 2 2" xfId="11737" xr:uid="{00000000-0005-0000-0000-000014680000}"/>
    <cellStyle name="Salida 9 26 2 2 2 2" xfId="26845" xr:uid="{00000000-0005-0000-0000-000015680000}"/>
    <cellStyle name="Salida 9 26 2 2 3" xfId="15654" xr:uid="{00000000-0005-0000-0000-000016680000}"/>
    <cellStyle name="Salida 9 26 2 2 3 2" xfId="30762" xr:uid="{00000000-0005-0000-0000-000017680000}"/>
    <cellStyle name="Salida 9 26 2 2 4" xfId="20496" xr:uid="{00000000-0005-0000-0000-000018680000}"/>
    <cellStyle name="Salida 9 26 2 3" xfId="15148" xr:uid="{00000000-0005-0000-0000-000019680000}"/>
    <cellStyle name="Salida 9 26 2 3 2" xfId="30256" xr:uid="{00000000-0005-0000-0000-00001A680000}"/>
    <cellStyle name="Salida 9 26 2 4" xfId="17859" xr:uid="{00000000-0005-0000-0000-00001B680000}"/>
    <cellStyle name="Salida 9 26 3" xfId="3054" xr:uid="{00000000-0005-0000-0000-00001C680000}"/>
    <cellStyle name="Salida 9 26 3 2" xfId="5691" xr:uid="{00000000-0005-0000-0000-00001D680000}"/>
    <cellStyle name="Salida 9 26 3 2 2" xfId="12002" xr:uid="{00000000-0005-0000-0000-00001E680000}"/>
    <cellStyle name="Salida 9 26 3 2 2 2" xfId="27110" xr:uid="{00000000-0005-0000-0000-00001F680000}"/>
    <cellStyle name="Salida 9 26 3 2 3" xfId="7762" xr:uid="{00000000-0005-0000-0000-000020680000}"/>
    <cellStyle name="Salida 9 26 3 2 3 2" xfId="22870" xr:uid="{00000000-0005-0000-0000-000021680000}"/>
    <cellStyle name="Salida 9 26 3 2 4" xfId="20799" xr:uid="{00000000-0005-0000-0000-000022680000}"/>
    <cellStyle name="Salida 9 26 3 3" xfId="9436" xr:uid="{00000000-0005-0000-0000-000023680000}"/>
    <cellStyle name="Salida 9 26 3 3 2" xfId="24544" xr:uid="{00000000-0005-0000-0000-000024680000}"/>
    <cellStyle name="Salida 9 26 3 4" xfId="7315" xr:uid="{00000000-0005-0000-0000-000025680000}"/>
    <cellStyle name="Salida 9 26 3 4 2" xfId="22423" xr:uid="{00000000-0005-0000-0000-000026680000}"/>
    <cellStyle name="Salida 9 26 3 5" xfId="18162" xr:uid="{00000000-0005-0000-0000-000027680000}"/>
    <cellStyle name="Salida 9 26 4" xfId="3380" xr:uid="{00000000-0005-0000-0000-000028680000}"/>
    <cellStyle name="Salida 9 26 4 2" xfId="6017" xr:uid="{00000000-0005-0000-0000-000029680000}"/>
    <cellStyle name="Salida 9 26 4 2 2" xfId="12328" xr:uid="{00000000-0005-0000-0000-00002A680000}"/>
    <cellStyle name="Salida 9 26 4 2 2 2" xfId="27436" xr:uid="{00000000-0005-0000-0000-00002B680000}"/>
    <cellStyle name="Salida 9 26 4 2 3" xfId="16306" xr:uid="{00000000-0005-0000-0000-00002C680000}"/>
    <cellStyle name="Salida 9 26 4 2 3 2" xfId="31414" xr:uid="{00000000-0005-0000-0000-00002D680000}"/>
    <cellStyle name="Salida 9 26 4 2 4" xfId="21125" xr:uid="{00000000-0005-0000-0000-00002E680000}"/>
    <cellStyle name="Salida 9 26 4 3" xfId="9762" xr:uid="{00000000-0005-0000-0000-00002F680000}"/>
    <cellStyle name="Salida 9 26 4 3 2" xfId="24870" xr:uid="{00000000-0005-0000-0000-000030680000}"/>
    <cellStyle name="Salida 9 26 4 4" xfId="7262" xr:uid="{00000000-0005-0000-0000-000031680000}"/>
    <cellStyle name="Salida 9 26 4 4 2" xfId="22370" xr:uid="{00000000-0005-0000-0000-000032680000}"/>
    <cellStyle name="Salida 9 26 4 5" xfId="18488" xr:uid="{00000000-0005-0000-0000-000033680000}"/>
    <cellStyle name="Salida 9 26 5" xfId="3686" xr:uid="{00000000-0005-0000-0000-000034680000}"/>
    <cellStyle name="Salida 9 26 5 2" xfId="6323" xr:uid="{00000000-0005-0000-0000-000035680000}"/>
    <cellStyle name="Salida 9 26 5 2 2" xfId="12634" xr:uid="{00000000-0005-0000-0000-000036680000}"/>
    <cellStyle name="Salida 9 26 5 2 2 2" xfId="27742" xr:uid="{00000000-0005-0000-0000-000037680000}"/>
    <cellStyle name="Salida 9 26 5 2 3" xfId="15613" xr:uid="{00000000-0005-0000-0000-000038680000}"/>
    <cellStyle name="Salida 9 26 5 2 3 2" xfId="30721" xr:uid="{00000000-0005-0000-0000-000039680000}"/>
    <cellStyle name="Salida 9 26 5 2 4" xfId="21431" xr:uid="{00000000-0005-0000-0000-00003A680000}"/>
    <cellStyle name="Salida 9 26 5 3" xfId="10068" xr:uid="{00000000-0005-0000-0000-00003B680000}"/>
    <cellStyle name="Salida 9 26 5 3 2" xfId="25176" xr:uid="{00000000-0005-0000-0000-00003C680000}"/>
    <cellStyle name="Salida 9 26 5 4" xfId="14738" xr:uid="{00000000-0005-0000-0000-00003D680000}"/>
    <cellStyle name="Salida 9 26 5 4 2" xfId="29846" xr:uid="{00000000-0005-0000-0000-00003E680000}"/>
    <cellStyle name="Salida 9 26 5 5" xfId="18794" xr:uid="{00000000-0005-0000-0000-00003F680000}"/>
    <cellStyle name="Salida 9 26 6" xfId="4061" xr:uid="{00000000-0005-0000-0000-000040680000}"/>
    <cellStyle name="Salida 9 26 6 2" xfId="6698" xr:uid="{00000000-0005-0000-0000-000041680000}"/>
    <cellStyle name="Salida 9 26 6 2 2" xfId="13009" xr:uid="{00000000-0005-0000-0000-000042680000}"/>
    <cellStyle name="Salida 9 26 6 2 2 2" xfId="28117" xr:uid="{00000000-0005-0000-0000-000043680000}"/>
    <cellStyle name="Salida 9 26 6 2 3" xfId="16685" xr:uid="{00000000-0005-0000-0000-000044680000}"/>
    <cellStyle name="Salida 9 26 6 2 3 2" xfId="31793" xr:uid="{00000000-0005-0000-0000-000045680000}"/>
    <cellStyle name="Salida 9 26 6 2 4" xfId="21806" xr:uid="{00000000-0005-0000-0000-000046680000}"/>
    <cellStyle name="Salida 9 26 6 3" xfId="10443" xr:uid="{00000000-0005-0000-0000-000047680000}"/>
    <cellStyle name="Salida 9 26 6 3 2" xfId="25551" xr:uid="{00000000-0005-0000-0000-000048680000}"/>
    <cellStyle name="Salida 9 26 6 4" xfId="13574" xr:uid="{00000000-0005-0000-0000-000049680000}"/>
    <cellStyle name="Salida 9 26 6 4 2" xfId="28682" xr:uid="{00000000-0005-0000-0000-00004A680000}"/>
    <cellStyle name="Salida 9 26 6 5" xfId="19169" xr:uid="{00000000-0005-0000-0000-00004B680000}"/>
    <cellStyle name="Salida 9 26 7" xfId="4626" xr:uid="{00000000-0005-0000-0000-00004C680000}"/>
    <cellStyle name="Salida 9 26 7 2" xfId="11008" xr:uid="{00000000-0005-0000-0000-00004D680000}"/>
    <cellStyle name="Salida 9 26 7 2 2" xfId="26116" xr:uid="{00000000-0005-0000-0000-00004E680000}"/>
    <cellStyle name="Salida 9 26 7 3" xfId="16459" xr:uid="{00000000-0005-0000-0000-00004F680000}"/>
    <cellStyle name="Salida 9 26 7 3 2" xfId="31567" xr:uid="{00000000-0005-0000-0000-000050680000}"/>
    <cellStyle name="Salida 9 26 7 4" xfId="19734" xr:uid="{00000000-0005-0000-0000-000051680000}"/>
    <cellStyle name="Salida 9 26 8" xfId="8487" xr:uid="{00000000-0005-0000-0000-000052680000}"/>
    <cellStyle name="Salida 9 26 8 2" xfId="23595" xr:uid="{00000000-0005-0000-0000-000053680000}"/>
    <cellStyle name="Salida 9 26 9" xfId="13454" xr:uid="{00000000-0005-0000-0000-000054680000}"/>
    <cellStyle name="Salida 9 26 9 2" xfId="28562" xr:uid="{00000000-0005-0000-0000-000055680000}"/>
    <cellStyle name="Salida 9 3" xfId="1533" xr:uid="{00000000-0005-0000-0000-000056680000}"/>
    <cellStyle name="Salida 9 4" xfId="1534" xr:uid="{00000000-0005-0000-0000-000057680000}"/>
    <cellStyle name="Salida 9 5" xfId="1535" xr:uid="{00000000-0005-0000-0000-000058680000}"/>
    <cellStyle name="Salida 9 6" xfId="1536" xr:uid="{00000000-0005-0000-0000-000059680000}"/>
    <cellStyle name="Salida 9 7" xfId="1537" xr:uid="{00000000-0005-0000-0000-00005A680000}"/>
    <cellStyle name="Salida 9 8" xfId="1538" xr:uid="{00000000-0005-0000-0000-00005B680000}"/>
    <cellStyle name="Salida 9 9" xfId="1539" xr:uid="{00000000-0005-0000-0000-00005C680000}"/>
    <cellStyle name="Texto de advertencia" xfId="1540" builtinId="11" customBuiltin="1"/>
    <cellStyle name="Texto de advertencia 10" xfId="1541" xr:uid="{00000000-0005-0000-0000-00005E680000}"/>
    <cellStyle name="Texto de advertencia 11" xfId="1542" xr:uid="{00000000-0005-0000-0000-00005F680000}"/>
    <cellStyle name="Texto de advertencia 12" xfId="1543" xr:uid="{00000000-0005-0000-0000-000060680000}"/>
    <cellStyle name="Texto de advertencia 13" xfId="1544" xr:uid="{00000000-0005-0000-0000-000061680000}"/>
    <cellStyle name="Texto de advertencia 14" xfId="1545" xr:uid="{00000000-0005-0000-0000-000062680000}"/>
    <cellStyle name="Texto de advertencia 15" xfId="1546" xr:uid="{00000000-0005-0000-0000-000063680000}"/>
    <cellStyle name="Texto de advertencia 16" xfId="1547" xr:uid="{00000000-0005-0000-0000-000064680000}"/>
    <cellStyle name="Texto de advertencia 17" xfId="1548" xr:uid="{00000000-0005-0000-0000-000065680000}"/>
    <cellStyle name="Texto de advertencia 18" xfId="1549" xr:uid="{00000000-0005-0000-0000-000066680000}"/>
    <cellStyle name="Texto de advertencia 2" xfId="1550" xr:uid="{00000000-0005-0000-0000-000067680000}"/>
    <cellStyle name="Texto de advertencia 3" xfId="1551" xr:uid="{00000000-0005-0000-0000-000068680000}"/>
    <cellStyle name="Texto de advertencia 4" xfId="1552" xr:uid="{00000000-0005-0000-0000-000069680000}"/>
    <cellStyle name="Texto de advertencia 5" xfId="1553" xr:uid="{00000000-0005-0000-0000-00006A680000}"/>
    <cellStyle name="Texto de advertencia 6" xfId="1554" xr:uid="{00000000-0005-0000-0000-00006B680000}"/>
    <cellStyle name="Texto de advertencia 7" xfId="1555" xr:uid="{00000000-0005-0000-0000-00006C680000}"/>
    <cellStyle name="Texto de advertencia 8" xfId="1556" xr:uid="{00000000-0005-0000-0000-00006D680000}"/>
    <cellStyle name="Texto de advertencia 9" xfId="1557" xr:uid="{00000000-0005-0000-0000-00006E680000}"/>
    <cellStyle name="Texto de advertencia 9 10" xfId="1558" xr:uid="{00000000-0005-0000-0000-00006F680000}"/>
    <cellStyle name="Texto de advertencia 9 11" xfId="1559" xr:uid="{00000000-0005-0000-0000-000070680000}"/>
    <cellStyle name="Texto de advertencia 9 12" xfId="1560" xr:uid="{00000000-0005-0000-0000-000071680000}"/>
    <cellStyle name="Texto de advertencia 9 13" xfId="1561" xr:uid="{00000000-0005-0000-0000-000072680000}"/>
    <cellStyle name="Texto de advertencia 9 14" xfId="1562" xr:uid="{00000000-0005-0000-0000-000073680000}"/>
    <cellStyle name="Texto de advertencia 9 15" xfId="1563" xr:uid="{00000000-0005-0000-0000-000074680000}"/>
    <cellStyle name="Texto de advertencia 9 16" xfId="1564" xr:uid="{00000000-0005-0000-0000-000075680000}"/>
    <cellStyle name="Texto de advertencia 9 17" xfId="1565" xr:uid="{00000000-0005-0000-0000-000076680000}"/>
    <cellStyle name="Texto de advertencia 9 18" xfId="1566" xr:uid="{00000000-0005-0000-0000-000077680000}"/>
    <cellStyle name="Texto de advertencia 9 19" xfId="1567" xr:uid="{00000000-0005-0000-0000-000078680000}"/>
    <cellStyle name="Texto de advertencia 9 2" xfId="1568" xr:uid="{00000000-0005-0000-0000-000079680000}"/>
    <cellStyle name="Texto de advertencia 9 20" xfId="1569" xr:uid="{00000000-0005-0000-0000-00007A680000}"/>
    <cellStyle name="Texto de advertencia 9 21" xfId="1570" xr:uid="{00000000-0005-0000-0000-00007B680000}"/>
    <cellStyle name="Texto de advertencia 9 22" xfId="1571" xr:uid="{00000000-0005-0000-0000-00007C680000}"/>
    <cellStyle name="Texto de advertencia 9 3" xfId="1572" xr:uid="{00000000-0005-0000-0000-00007D680000}"/>
    <cellStyle name="Texto de advertencia 9 4" xfId="1573" xr:uid="{00000000-0005-0000-0000-00007E680000}"/>
    <cellStyle name="Texto de advertencia 9 5" xfId="1574" xr:uid="{00000000-0005-0000-0000-00007F680000}"/>
    <cellStyle name="Texto de advertencia 9 6" xfId="1575" xr:uid="{00000000-0005-0000-0000-000080680000}"/>
    <cellStyle name="Texto de advertencia 9 7" xfId="1576" xr:uid="{00000000-0005-0000-0000-000081680000}"/>
    <cellStyle name="Texto de advertencia 9 8" xfId="1577" xr:uid="{00000000-0005-0000-0000-000082680000}"/>
    <cellStyle name="Texto de advertencia 9 9" xfId="1578" xr:uid="{00000000-0005-0000-0000-000083680000}"/>
    <cellStyle name="Texto explicativo" xfId="1579" builtinId="53" customBuiltin="1"/>
    <cellStyle name="Texto explicativo 10" xfId="1580" xr:uid="{00000000-0005-0000-0000-000085680000}"/>
    <cellStyle name="Texto explicativo 11" xfId="1581" xr:uid="{00000000-0005-0000-0000-000086680000}"/>
    <cellStyle name="Texto explicativo 12" xfId="1582" xr:uid="{00000000-0005-0000-0000-000087680000}"/>
    <cellStyle name="Texto explicativo 13" xfId="1583" xr:uid="{00000000-0005-0000-0000-000088680000}"/>
    <cellStyle name="Texto explicativo 14" xfId="1584" xr:uid="{00000000-0005-0000-0000-000089680000}"/>
    <cellStyle name="Texto explicativo 15" xfId="1585" xr:uid="{00000000-0005-0000-0000-00008A680000}"/>
    <cellStyle name="Texto explicativo 16" xfId="1586" xr:uid="{00000000-0005-0000-0000-00008B680000}"/>
    <cellStyle name="Texto explicativo 17" xfId="1587" xr:uid="{00000000-0005-0000-0000-00008C680000}"/>
    <cellStyle name="Texto explicativo 18" xfId="1588" xr:uid="{00000000-0005-0000-0000-00008D680000}"/>
    <cellStyle name="Texto explicativo 2" xfId="1589" xr:uid="{00000000-0005-0000-0000-00008E680000}"/>
    <cellStyle name="Texto explicativo 3" xfId="1590" xr:uid="{00000000-0005-0000-0000-00008F680000}"/>
    <cellStyle name="Texto explicativo 4" xfId="1591" xr:uid="{00000000-0005-0000-0000-000090680000}"/>
    <cellStyle name="Texto explicativo 5" xfId="1592" xr:uid="{00000000-0005-0000-0000-000091680000}"/>
    <cellStyle name="Texto explicativo 6" xfId="1593" xr:uid="{00000000-0005-0000-0000-000092680000}"/>
    <cellStyle name="Texto explicativo 7" xfId="1594" xr:uid="{00000000-0005-0000-0000-000093680000}"/>
    <cellStyle name="Texto explicativo 8" xfId="1595" xr:uid="{00000000-0005-0000-0000-000094680000}"/>
    <cellStyle name="Texto explicativo 9" xfId="1596" xr:uid="{00000000-0005-0000-0000-000095680000}"/>
    <cellStyle name="Texto explicativo 9 10" xfId="1597" xr:uid="{00000000-0005-0000-0000-000096680000}"/>
    <cellStyle name="Texto explicativo 9 11" xfId="1598" xr:uid="{00000000-0005-0000-0000-000097680000}"/>
    <cellStyle name="Texto explicativo 9 12" xfId="1599" xr:uid="{00000000-0005-0000-0000-000098680000}"/>
    <cellStyle name="Texto explicativo 9 13" xfId="1600" xr:uid="{00000000-0005-0000-0000-000099680000}"/>
    <cellStyle name="Texto explicativo 9 14" xfId="1601" xr:uid="{00000000-0005-0000-0000-00009A680000}"/>
    <cellStyle name="Texto explicativo 9 15" xfId="1602" xr:uid="{00000000-0005-0000-0000-00009B680000}"/>
    <cellStyle name="Texto explicativo 9 16" xfId="1603" xr:uid="{00000000-0005-0000-0000-00009C680000}"/>
    <cellStyle name="Texto explicativo 9 17" xfId="1604" xr:uid="{00000000-0005-0000-0000-00009D680000}"/>
    <cellStyle name="Texto explicativo 9 18" xfId="1605" xr:uid="{00000000-0005-0000-0000-00009E680000}"/>
    <cellStyle name="Texto explicativo 9 19" xfId="1606" xr:uid="{00000000-0005-0000-0000-00009F680000}"/>
    <cellStyle name="Texto explicativo 9 2" xfId="1607" xr:uid="{00000000-0005-0000-0000-0000A0680000}"/>
    <cellStyle name="Texto explicativo 9 20" xfId="1608" xr:uid="{00000000-0005-0000-0000-0000A1680000}"/>
    <cellStyle name="Texto explicativo 9 21" xfId="1609" xr:uid="{00000000-0005-0000-0000-0000A2680000}"/>
    <cellStyle name="Texto explicativo 9 22" xfId="1610" xr:uid="{00000000-0005-0000-0000-0000A3680000}"/>
    <cellStyle name="Texto explicativo 9 3" xfId="1611" xr:uid="{00000000-0005-0000-0000-0000A4680000}"/>
    <cellStyle name="Texto explicativo 9 4" xfId="1612" xr:uid="{00000000-0005-0000-0000-0000A5680000}"/>
    <cellStyle name="Texto explicativo 9 5" xfId="1613" xr:uid="{00000000-0005-0000-0000-0000A6680000}"/>
    <cellStyle name="Texto explicativo 9 6" xfId="1614" xr:uid="{00000000-0005-0000-0000-0000A7680000}"/>
    <cellStyle name="Texto explicativo 9 7" xfId="1615" xr:uid="{00000000-0005-0000-0000-0000A8680000}"/>
    <cellStyle name="Texto explicativo 9 8" xfId="1616" xr:uid="{00000000-0005-0000-0000-0000A9680000}"/>
    <cellStyle name="Texto explicativo 9 9" xfId="1617" xr:uid="{00000000-0005-0000-0000-0000AA680000}"/>
    <cellStyle name="Título 1 10" xfId="1618" xr:uid="{00000000-0005-0000-0000-0000AB680000}"/>
    <cellStyle name="Título 1 11" xfId="1619" xr:uid="{00000000-0005-0000-0000-0000AC680000}"/>
    <cellStyle name="Título 1 12" xfId="1620" xr:uid="{00000000-0005-0000-0000-0000AD680000}"/>
    <cellStyle name="Título 1 13" xfId="1621" xr:uid="{00000000-0005-0000-0000-0000AE680000}"/>
    <cellStyle name="Título 1 14" xfId="1622" xr:uid="{00000000-0005-0000-0000-0000AF680000}"/>
    <cellStyle name="Título 1 15" xfId="1623" xr:uid="{00000000-0005-0000-0000-0000B0680000}"/>
    <cellStyle name="Título 1 16" xfId="1624" xr:uid="{00000000-0005-0000-0000-0000B1680000}"/>
    <cellStyle name="Título 1 17" xfId="1625" xr:uid="{00000000-0005-0000-0000-0000B2680000}"/>
    <cellStyle name="Título 1 18" xfId="1626" xr:uid="{00000000-0005-0000-0000-0000B3680000}"/>
    <cellStyle name="Título 1 2" xfId="1627" xr:uid="{00000000-0005-0000-0000-0000B4680000}"/>
    <cellStyle name="Título 1 3" xfId="1628" xr:uid="{00000000-0005-0000-0000-0000B5680000}"/>
    <cellStyle name="Título 1 4" xfId="1629" xr:uid="{00000000-0005-0000-0000-0000B6680000}"/>
    <cellStyle name="Título 1 5" xfId="1630" xr:uid="{00000000-0005-0000-0000-0000B7680000}"/>
    <cellStyle name="Título 1 6" xfId="1631" xr:uid="{00000000-0005-0000-0000-0000B8680000}"/>
    <cellStyle name="Título 1 7" xfId="1632" xr:uid="{00000000-0005-0000-0000-0000B9680000}"/>
    <cellStyle name="Título 1 8" xfId="1633" xr:uid="{00000000-0005-0000-0000-0000BA680000}"/>
    <cellStyle name="Título 1 9" xfId="1634" xr:uid="{00000000-0005-0000-0000-0000BB680000}"/>
    <cellStyle name="Título 1 9 10" xfId="1635" xr:uid="{00000000-0005-0000-0000-0000BC680000}"/>
    <cellStyle name="Título 1 9 11" xfId="1636" xr:uid="{00000000-0005-0000-0000-0000BD680000}"/>
    <cellStyle name="Título 1 9 12" xfId="1637" xr:uid="{00000000-0005-0000-0000-0000BE680000}"/>
    <cellStyle name="Título 1 9 13" xfId="1638" xr:uid="{00000000-0005-0000-0000-0000BF680000}"/>
    <cellStyle name="Título 1 9 14" xfId="1639" xr:uid="{00000000-0005-0000-0000-0000C0680000}"/>
    <cellStyle name="Título 1 9 15" xfId="1640" xr:uid="{00000000-0005-0000-0000-0000C1680000}"/>
    <cellStyle name="Título 1 9 16" xfId="1641" xr:uid="{00000000-0005-0000-0000-0000C2680000}"/>
    <cellStyle name="Título 1 9 17" xfId="1642" xr:uid="{00000000-0005-0000-0000-0000C3680000}"/>
    <cellStyle name="Título 1 9 18" xfId="1643" xr:uid="{00000000-0005-0000-0000-0000C4680000}"/>
    <cellStyle name="Título 1 9 19" xfId="1644" xr:uid="{00000000-0005-0000-0000-0000C5680000}"/>
    <cellStyle name="Título 1 9 2" xfId="1645" xr:uid="{00000000-0005-0000-0000-0000C6680000}"/>
    <cellStyle name="Título 1 9 20" xfId="1646" xr:uid="{00000000-0005-0000-0000-0000C7680000}"/>
    <cellStyle name="Título 1 9 21" xfId="1647" xr:uid="{00000000-0005-0000-0000-0000C8680000}"/>
    <cellStyle name="Título 1 9 22" xfId="1648" xr:uid="{00000000-0005-0000-0000-0000C9680000}"/>
    <cellStyle name="Título 1 9 3" xfId="1649" xr:uid="{00000000-0005-0000-0000-0000CA680000}"/>
    <cellStyle name="Título 1 9 4" xfId="1650" xr:uid="{00000000-0005-0000-0000-0000CB680000}"/>
    <cellStyle name="Título 1 9 5" xfId="1651" xr:uid="{00000000-0005-0000-0000-0000CC680000}"/>
    <cellStyle name="Título 1 9 6" xfId="1652" xr:uid="{00000000-0005-0000-0000-0000CD680000}"/>
    <cellStyle name="Título 1 9 7" xfId="1653" xr:uid="{00000000-0005-0000-0000-0000CE680000}"/>
    <cellStyle name="Título 1 9 8" xfId="1654" xr:uid="{00000000-0005-0000-0000-0000CF680000}"/>
    <cellStyle name="Título 1 9 9" xfId="1655" xr:uid="{00000000-0005-0000-0000-0000D0680000}"/>
    <cellStyle name="Título 10" xfId="1656" xr:uid="{00000000-0005-0000-0000-0000D1680000}"/>
    <cellStyle name="Título 11" xfId="1657" xr:uid="{00000000-0005-0000-0000-0000D2680000}"/>
    <cellStyle name="Título 11 10" xfId="1658" xr:uid="{00000000-0005-0000-0000-0000D3680000}"/>
    <cellStyle name="Título 11 11" xfId="1659" xr:uid="{00000000-0005-0000-0000-0000D4680000}"/>
    <cellStyle name="Título 11 12" xfId="1660" xr:uid="{00000000-0005-0000-0000-0000D5680000}"/>
    <cellStyle name="Título 11 13" xfId="1661" xr:uid="{00000000-0005-0000-0000-0000D6680000}"/>
    <cellStyle name="Título 11 14" xfId="1662" xr:uid="{00000000-0005-0000-0000-0000D7680000}"/>
    <cellStyle name="Título 11 15" xfId="1663" xr:uid="{00000000-0005-0000-0000-0000D8680000}"/>
    <cellStyle name="Título 11 16" xfId="1664" xr:uid="{00000000-0005-0000-0000-0000D9680000}"/>
    <cellStyle name="Título 11 17" xfId="1665" xr:uid="{00000000-0005-0000-0000-0000DA680000}"/>
    <cellStyle name="Título 11 18" xfId="1666" xr:uid="{00000000-0005-0000-0000-0000DB680000}"/>
    <cellStyle name="Título 11 19" xfId="1667" xr:uid="{00000000-0005-0000-0000-0000DC680000}"/>
    <cellStyle name="Título 11 2" xfId="1668" xr:uid="{00000000-0005-0000-0000-0000DD680000}"/>
    <cellStyle name="Título 11 20" xfId="1669" xr:uid="{00000000-0005-0000-0000-0000DE680000}"/>
    <cellStyle name="Título 11 21" xfId="1670" xr:uid="{00000000-0005-0000-0000-0000DF680000}"/>
    <cellStyle name="Título 11 22" xfId="1671" xr:uid="{00000000-0005-0000-0000-0000E0680000}"/>
    <cellStyle name="Título 11 3" xfId="1672" xr:uid="{00000000-0005-0000-0000-0000E1680000}"/>
    <cellStyle name="Título 11 4" xfId="1673" xr:uid="{00000000-0005-0000-0000-0000E2680000}"/>
    <cellStyle name="Título 11 5" xfId="1674" xr:uid="{00000000-0005-0000-0000-0000E3680000}"/>
    <cellStyle name="Título 11 6" xfId="1675" xr:uid="{00000000-0005-0000-0000-0000E4680000}"/>
    <cellStyle name="Título 11 7" xfId="1676" xr:uid="{00000000-0005-0000-0000-0000E5680000}"/>
    <cellStyle name="Título 11 8" xfId="1677" xr:uid="{00000000-0005-0000-0000-0000E6680000}"/>
    <cellStyle name="Título 11 9" xfId="1678" xr:uid="{00000000-0005-0000-0000-0000E7680000}"/>
    <cellStyle name="Título 12" xfId="1679" xr:uid="{00000000-0005-0000-0000-0000E8680000}"/>
    <cellStyle name="Título 13" xfId="1680" xr:uid="{00000000-0005-0000-0000-0000E9680000}"/>
    <cellStyle name="Título 14" xfId="1681" xr:uid="{00000000-0005-0000-0000-0000EA680000}"/>
    <cellStyle name="Título 15" xfId="1682" xr:uid="{00000000-0005-0000-0000-0000EB680000}"/>
    <cellStyle name="Título 16" xfId="1683" xr:uid="{00000000-0005-0000-0000-0000EC680000}"/>
    <cellStyle name="Título 17" xfId="1684" xr:uid="{00000000-0005-0000-0000-0000ED680000}"/>
    <cellStyle name="Título 18" xfId="1685" xr:uid="{00000000-0005-0000-0000-0000EE680000}"/>
    <cellStyle name="Título 19" xfId="1686" xr:uid="{00000000-0005-0000-0000-0000EF680000}"/>
    <cellStyle name="Título 2" xfId="1687" builtinId="17" customBuiltin="1"/>
    <cellStyle name="Título 2 10" xfId="1688" xr:uid="{00000000-0005-0000-0000-0000F1680000}"/>
    <cellStyle name="Título 2 11" xfId="1689" xr:uid="{00000000-0005-0000-0000-0000F2680000}"/>
    <cellStyle name="Título 2 12" xfId="1690" xr:uid="{00000000-0005-0000-0000-0000F3680000}"/>
    <cellStyle name="Título 2 13" xfId="1691" xr:uid="{00000000-0005-0000-0000-0000F4680000}"/>
    <cellStyle name="Título 2 14" xfId="1692" xr:uid="{00000000-0005-0000-0000-0000F5680000}"/>
    <cellStyle name="Título 2 15" xfId="1693" xr:uid="{00000000-0005-0000-0000-0000F6680000}"/>
    <cellStyle name="Título 2 16" xfId="1694" xr:uid="{00000000-0005-0000-0000-0000F7680000}"/>
    <cellStyle name="Título 2 17" xfId="1695" xr:uid="{00000000-0005-0000-0000-0000F8680000}"/>
    <cellStyle name="Título 2 18" xfId="1696" xr:uid="{00000000-0005-0000-0000-0000F9680000}"/>
    <cellStyle name="Título 2 2" xfId="1697" xr:uid="{00000000-0005-0000-0000-0000FA680000}"/>
    <cellStyle name="Título 2 3" xfId="1698" xr:uid="{00000000-0005-0000-0000-0000FB680000}"/>
    <cellStyle name="Título 2 4" xfId="1699" xr:uid="{00000000-0005-0000-0000-0000FC680000}"/>
    <cellStyle name="Título 2 5" xfId="1700" xr:uid="{00000000-0005-0000-0000-0000FD680000}"/>
    <cellStyle name="Título 2 6" xfId="1701" xr:uid="{00000000-0005-0000-0000-0000FE680000}"/>
    <cellStyle name="Título 2 7" xfId="1702" xr:uid="{00000000-0005-0000-0000-0000FF680000}"/>
    <cellStyle name="Título 2 8" xfId="1703" xr:uid="{00000000-0005-0000-0000-000000690000}"/>
    <cellStyle name="Título 2 9" xfId="1704" xr:uid="{00000000-0005-0000-0000-000001690000}"/>
    <cellStyle name="Título 2 9 10" xfId="1705" xr:uid="{00000000-0005-0000-0000-000002690000}"/>
    <cellStyle name="Título 2 9 11" xfId="1706" xr:uid="{00000000-0005-0000-0000-000003690000}"/>
    <cellStyle name="Título 2 9 12" xfId="1707" xr:uid="{00000000-0005-0000-0000-000004690000}"/>
    <cellStyle name="Título 2 9 13" xfId="1708" xr:uid="{00000000-0005-0000-0000-000005690000}"/>
    <cellStyle name="Título 2 9 14" xfId="1709" xr:uid="{00000000-0005-0000-0000-000006690000}"/>
    <cellStyle name="Título 2 9 15" xfId="1710" xr:uid="{00000000-0005-0000-0000-000007690000}"/>
    <cellStyle name="Título 2 9 16" xfId="1711" xr:uid="{00000000-0005-0000-0000-000008690000}"/>
    <cellStyle name="Título 2 9 17" xfId="1712" xr:uid="{00000000-0005-0000-0000-000009690000}"/>
    <cellStyle name="Título 2 9 18" xfId="1713" xr:uid="{00000000-0005-0000-0000-00000A690000}"/>
    <cellStyle name="Título 2 9 19" xfId="1714" xr:uid="{00000000-0005-0000-0000-00000B690000}"/>
    <cellStyle name="Título 2 9 2" xfId="1715" xr:uid="{00000000-0005-0000-0000-00000C690000}"/>
    <cellStyle name="Título 2 9 20" xfId="1716" xr:uid="{00000000-0005-0000-0000-00000D690000}"/>
    <cellStyle name="Título 2 9 21" xfId="1717" xr:uid="{00000000-0005-0000-0000-00000E690000}"/>
    <cellStyle name="Título 2 9 22" xfId="1718" xr:uid="{00000000-0005-0000-0000-00000F690000}"/>
    <cellStyle name="Título 2 9 3" xfId="1719" xr:uid="{00000000-0005-0000-0000-000010690000}"/>
    <cellStyle name="Título 2 9 4" xfId="1720" xr:uid="{00000000-0005-0000-0000-000011690000}"/>
    <cellStyle name="Título 2 9 5" xfId="1721" xr:uid="{00000000-0005-0000-0000-000012690000}"/>
    <cellStyle name="Título 2 9 6" xfId="1722" xr:uid="{00000000-0005-0000-0000-000013690000}"/>
    <cellStyle name="Título 2 9 7" xfId="1723" xr:uid="{00000000-0005-0000-0000-000014690000}"/>
    <cellStyle name="Título 2 9 8" xfId="1724" xr:uid="{00000000-0005-0000-0000-000015690000}"/>
    <cellStyle name="Título 2 9 9" xfId="1725" xr:uid="{00000000-0005-0000-0000-000016690000}"/>
    <cellStyle name="Título 20" xfId="1726" xr:uid="{00000000-0005-0000-0000-000017690000}"/>
    <cellStyle name="Título 21" xfId="1727" xr:uid="{00000000-0005-0000-0000-000018690000}"/>
    <cellStyle name="Título 3" xfId="1728" builtinId="18" customBuiltin="1"/>
    <cellStyle name="Título 3 10" xfId="1729" xr:uid="{00000000-0005-0000-0000-00001A690000}"/>
    <cellStyle name="Título 3 11" xfId="1730" xr:uid="{00000000-0005-0000-0000-00001B690000}"/>
    <cellStyle name="Título 3 12" xfId="1731" xr:uid="{00000000-0005-0000-0000-00001C690000}"/>
    <cellStyle name="Título 3 13" xfId="1732" xr:uid="{00000000-0005-0000-0000-00001D690000}"/>
    <cellStyle name="Título 3 14" xfId="1733" xr:uid="{00000000-0005-0000-0000-00001E690000}"/>
    <cellStyle name="Título 3 15" xfId="1734" xr:uid="{00000000-0005-0000-0000-00001F690000}"/>
    <cellStyle name="Título 3 16" xfId="1735" xr:uid="{00000000-0005-0000-0000-000020690000}"/>
    <cellStyle name="Título 3 17" xfId="1736" xr:uid="{00000000-0005-0000-0000-000021690000}"/>
    <cellStyle name="Título 3 18" xfId="1737" xr:uid="{00000000-0005-0000-0000-000022690000}"/>
    <cellStyle name="Título 3 2" xfId="1738" xr:uid="{00000000-0005-0000-0000-000023690000}"/>
    <cellStyle name="Título 3 3" xfId="1739" xr:uid="{00000000-0005-0000-0000-000024690000}"/>
    <cellStyle name="Título 3 4" xfId="1740" xr:uid="{00000000-0005-0000-0000-000025690000}"/>
    <cellStyle name="Título 3 5" xfId="1741" xr:uid="{00000000-0005-0000-0000-000026690000}"/>
    <cellStyle name="Título 3 6" xfId="1742" xr:uid="{00000000-0005-0000-0000-000027690000}"/>
    <cellStyle name="Título 3 7" xfId="1743" xr:uid="{00000000-0005-0000-0000-000028690000}"/>
    <cellStyle name="Título 3 8" xfId="1744" xr:uid="{00000000-0005-0000-0000-000029690000}"/>
    <cellStyle name="Título 3 9" xfId="1745" xr:uid="{00000000-0005-0000-0000-00002A690000}"/>
    <cellStyle name="Título 3 9 10" xfId="1746" xr:uid="{00000000-0005-0000-0000-00002B690000}"/>
    <cellStyle name="Título 3 9 11" xfId="1747" xr:uid="{00000000-0005-0000-0000-00002C690000}"/>
    <cellStyle name="Título 3 9 12" xfId="1748" xr:uid="{00000000-0005-0000-0000-00002D690000}"/>
    <cellStyle name="Título 3 9 13" xfId="1749" xr:uid="{00000000-0005-0000-0000-00002E690000}"/>
    <cellStyle name="Título 3 9 14" xfId="1750" xr:uid="{00000000-0005-0000-0000-00002F690000}"/>
    <cellStyle name="Título 3 9 15" xfId="1751" xr:uid="{00000000-0005-0000-0000-000030690000}"/>
    <cellStyle name="Título 3 9 16" xfId="1752" xr:uid="{00000000-0005-0000-0000-000031690000}"/>
    <cellStyle name="Título 3 9 17" xfId="1753" xr:uid="{00000000-0005-0000-0000-000032690000}"/>
    <cellStyle name="Título 3 9 18" xfId="1754" xr:uid="{00000000-0005-0000-0000-000033690000}"/>
    <cellStyle name="Título 3 9 19" xfId="1755" xr:uid="{00000000-0005-0000-0000-000034690000}"/>
    <cellStyle name="Título 3 9 2" xfId="1756" xr:uid="{00000000-0005-0000-0000-000035690000}"/>
    <cellStyle name="Título 3 9 20" xfId="1757" xr:uid="{00000000-0005-0000-0000-000036690000}"/>
    <cellStyle name="Título 3 9 21" xfId="1758" xr:uid="{00000000-0005-0000-0000-000037690000}"/>
    <cellStyle name="Título 3 9 22" xfId="1759" xr:uid="{00000000-0005-0000-0000-000038690000}"/>
    <cellStyle name="Título 3 9 3" xfId="1760" xr:uid="{00000000-0005-0000-0000-000039690000}"/>
    <cellStyle name="Título 3 9 4" xfId="1761" xr:uid="{00000000-0005-0000-0000-00003A690000}"/>
    <cellStyle name="Título 3 9 5" xfId="1762" xr:uid="{00000000-0005-0000-0000-00003B690000}"/>
    <cellStyle name="Título 3 9 6" xfId="1763" xr:uid="{00000000-0005-0000-0000-00003C690000}"/>
    <cellStyle name="Título 3 9 7" xfId="1764" xr:uid="{00000000-0005-0000-0000-00003D690000}"/>
    <cellStyle name="Título 3 9 8" xfId="1765" xr:uid="{00000000-0005-0000-0000-00003E690000}"/>
    <cellStyle name="Título 3 9 9" xfId="1766" xr:uid="{00000000-0005-0000-0000-00003F690000}"/>
    <cellStyle name="Título 4" xfId="1767" xr:uid="{00000000-0005-0000-0000-000040690000}"/>
    <cellStyle name="Título 5" xfId="1768" xr:uid="{00000000-0005-0000-0000-000041690000}"/>
    <cellStyle name="Título 6" xfId="1769" xr:uid="{00000000-0005-0000-0000-000042690000}"/>
    <cellStyle name="Título 7" xfId="1770" xr:uid="{00000000-0005-0000-0000-000043690000}"/>
    <cellStyle name="Título 8" xfId="1771" xr:uid="{00000000-0005-0000-0000-000044690000}"/>
    <cellStyle name="Título 9" xfId="1772" xr:uid="{00000000-0005-0000-0000-000045690000}"/>
    <cellStyle name="Total" xfId="1773" builtinId="25" customBuiltin="1"/>
    <cellStyle name="Total 10" xfId="1774" xr:uid="{00000000-0005-0000-0000-000047690000}"/>
    <cellStyle name="Total 10 2" xfId="1945" xr:uid="{00000000-0005-0000-0000-000048690000}"/>
    <cellStyle name="Total 10 2 10" xfId="8446" xr:uid="{00000000-0005-0000-0000-000049690000}"/>
    <cellStyle name="Total 10 2 10 2" xfId="23554" xr:uid="{00000000-0005-0000-0000-00004A690000}"/>
    <cellStyle name="Total 10 2 11" xfId="7389" xr:uid="{00000000-0005-0000-0000-00004B690000}"/>
    <cellStyle name="Total 10 2 11 2" xfId="22497" xr:uid="{00000000-0005-0000-0000-00004C690000}"/>
    <cellStyle name="Total 10 2 12" xfId="8463" xr:uid="{00000000-0005-0000-0000-00004D690000}"/>
    <cellStyle name="Total 10 2 12 2" xfId="23571" xr:uid="{00000000-0005-0000-0000-00004E690000}"/>
    <cellStyle name="Total 10 2 13" xfId="17170" xr:uid="{00000000-0005-0000-0000-00004F690000}"/>
    <cellStyle name="Total 10 2 2" xfId="2505" xr:uid="{00000000-0005-0000-0000-000050690000}"/>
    <cellStyle name="Total 10 2 2 2" xfId="5142" xr:uid="{00000000-0005-0000-0000-000051690000}"/>
    <cellStyle name="Total 10 2 2 2 2" xfId="11506" xr:uid="{00000000-0005-0000-0000-000052690000}"/>
    <cellStyle name="Total 10 2 2 2 2 2" xfId="26614" xr:uid="{00000000-0005-0000-0000-000053690000}"/>
    <cellStyle name="Total 10 2 2 2 3" xfId="7714" xr:uid="{00000000-0005-0000-0000-000054690000}"/>
    <cellStyle name="Total 10 2 2 2 3 2" xfId="22822" xr:uid="{00000000-0005-0000-0000-000055690000}"/>
    <cellStyle name="Total 10 2 2 2 4" xfId="20250" xr:uid="{00000000-0005-0000-0000-000056690000}"/>
    <cellStyle name="Total 10 2 2 3" xfId="8972" xr:uid="{00000000-0005-0000-0000-000057690000}"/>
    <cellStyle name="Total 10 2 2 3 2" xfId="24080" xr:uid="{00000000-0005-0000-0000-000058690000}"/>
    <cellStyle name="Total 10 2 3" xfId="2721" xr:uid="{00000000-0005-0000-0000-000059690000}"/>
    <cellStyle name="Total 10 2 3 2" xfId="5358" xr:uid="{00000000-0005-0000-0000-00005A690000}"/>
    <cellStyle name="Total 10 2 3 2 2" xfId="11707" xr:uid="{00000000-0005-0000-0000-00005B690000}"/>
    <cellStyle name="Total 10 2 3 2 2 2" xfId="26815" xr:uid="{00000000-0005-0000-0000-00005C690000}"/>
    <cellStyle name="Total 10 2 3 2 3" xfId="7599" xr:uid="{00000000-0005-0000-0000-00005D690000}"/>
    <cellStyle name="Total 10 2 3 2 3 2" xfId="22707" xr:uid="{00000000-0005-0000-0000-00005E690000}"/>
    <cellStyle name="Total 10 2 3 2 4" xfId="20466" xr:uid="{00000000-0005-0000-0000-00005F690000}"/>
    <cellStyle name="Total 10 2 3 3" xfId="16049" xr:uid="{00000000-0005-0000-0000-000060690000}"/>
    <cellStyle name="Total 10 2 3 3 2" xfId="31157" xr:uid="{00000000-0005-0000-0000-000061690000}"/>
    <cellStyle name="Total 10 2 3 4" xfId="17829" xr:uid="{00000000-0005-0000-0000-000062690000}"/>
    <cellStyle name="Total 10 2 4" xfId="3024" xr:uid="{00000000-0005-0000-0000-000063690000}"/>
    <cellStyle name="Total 10 2 4 2" xfId="5661" xr:uid="{00000000-0005-0000-0000-000064690000}"/>
    <cellStyle name="Total 10 2 4 2 2" xfId="11972" xr:uid="{00000000-0005-0000-0000-000065690000}"/>
    <cellStyle name="Total 10 2 4 2 2 2" xfId="27080" xr:uid="{00000000-0005-0000-0000-000066690000}"/>
    <cellStyle name="Total 10 2 4 2 3" xfId="14070" xr:uid="{00000000-0005-0000-0000-000067690000}"/>
    <cellStyle name="Total 10 2 4 2 3 2" xfId="29178" xr:uid="{00000000-0005-0000-0000-000068690000}"/>
    <cellStyle name="Total 10 2 4 2 4" xfId="20769" xr:uid="{00000000-0005-0000-0000-000069690000}"/>
    <cellStyle name="Total 10 2 4 3" xfId="9406" xr:uid="{00000000-0005-0000-0000-00006A690000}"/>
    <cellStyle name="Total 10 2 4 3 2" xfId="24514" xr:uid="{00000000-0005-0000-0000-00006B690000}"/>
    <cellStyle name="Total 10 2 4 4" xfId="14659" xr:uid="{00000000-0005-0000-0000-00006C690000}"/>
    <cellStyle name="Total 10 2 4 4 2" xfId="29767" xr:uid="{00000000-0005-0000-0000-00006D690000}"/>
    <cellStyle name="Total 10 2 4 5" xfId="18132" xr:uid="{00000000-0005-0000-0000-00006E690000}"/>
    <cellStyle name="Total 10 2 5" xfId="3350" xr:uid="{00000000-0005-0000-0000-00006F690000}"/>
    <cellStyle name="Total 10 2 5 2" xfId="5987" xr:uid="{00000000-0005-0000-0000-000070690000}"/>
    <cellStyle name="Total 10 2 5 2 2" xfId="12298" xr:uid="{00000000-0005-0000-0000-000071690000}"/>
    <cellStyle name="Total 10 2 5 2 2 2" xfId="27406" xr:uid="{00000000-0005-0000-0000-000072690000}"/>
    <cellStyle name="Total 10 2 5 2 3" xfId="16076" xr:uid="{00000000-0005-0000-0000-000073690000}"/>
    <cellStyle name="Total 10 2 5 2 3 2" xfId="31184" xr:uid="{00000000-0005-0000-0000-000074690000}"/>
    <cellStyle name="Total 10 2 5 2 4" xfId="21095" xr:uid="{00000000-0005-0000-0000-000075690000}"/>
    <cellStyle name="Total 10 2 5 3" xfId="9732" xr:uid="{00000000-0005-0000-0000-000076690000}"/>
    <cellStyle name="Total 10 2 5 3 2" xfId="24840" xr:uid="{00000000-0005-0000-0000-000077690000}"/>
    <cellStyle name="Total 10 2 5 4" xfId="14717" xr:uid="{00000000-0005-0000-0000-000078690000}"/>
    <cellStyle name="Total 10 2 5 4 2" xfId="29825" xr:uid="{00000000-0005-0000-0000-000079690000}"/>
    <cellStyle name="Total 10 2 5 5" xfId="18458" xr:uid="{00000000-0005-0000-0000-00007A690000}"/>
    <cellStyle name="Total 10 2 6" xfId="3656" xr:uid="{00000000-0005-0000-0000-00007B690000}"/>
    <cellStyle name="Total 10 2 6 2" xfId="6293" xr:uid="{00000000-0005-0000-0000-00007C690000}"/>
    <cellStyle name="Total 10 2 6 2 2" xfId="12604" xr:uid="{00000000-0005-0000-0000-00007D690000}"/>
    <cellStyle name="Total 10 2 6 2 2 2" xfId="27712" xr:uid="{00000000-0005-0000-0000-00007E690000}"/>
    <cellStyle name="Total 10 2 6 2 3" xfId="15529" xr:uid="{00000000-0005-0000-0000-00007F690000}"/>
    <cellStyle name="Total 10 2 6 2 3 2" xfId="30637" xr:uid="{00000000-0005-0000-0000-000080690000}"/>
    <cellStyle name="Total 10 2 6 2 4" xfId="21401" xr:uid="{00000000-0005-0000-0000-000081690000}"/>
    <cellStyle name="Total 10 2 6 3" xfId="10038" xr:uid="{00000000-0005-0000-0000-000082690000}"/>
    <cellStyle name="Total 10 2 6 3 2" xfId="25146" xr:uid="{00000000-0005-0000-0000-000083690000}"/>
    <cellStyle name="Total 10 2 6 4" xfId="13894" xr:uid="{00000000-0005-0000-0000-000084690000}"/>
    <cellStyle name="Total 10 2 6 4 2" xfId="29002" xr:uid="{00000000-0005-0000-0000-000085690000}"/>
    <cellStyle name="Total 10 2 6 5" xfId="18764" xr:uid="{00000000-0005-0000-0000-000086690000}"/>
    <cellStyle name="Total 10 2 7" xfId="4017" xr:uid="{00000000-0005-0000-0000-000087690000}"/>
    <cellStyle name="Total 10 2 7 2" xfId="6654" xr:uid="{00000000-0005-0000-0000-000088690000}"/>
    <cellStyle name="Total 10 2 7 2 2" xfId="12965" xr:uid="{00000000-0005-0000-0000-000089690000}"/>
    <cellStyle name="Total 10 2 7 2 2 2" xfId="28073" xr:uid="{00000000-0005-0000-0000-00008A690000}"/>
    <cellStyle name="Total 10 2 7 2 3" xfId="16655" xr:uid="{00000000-0005-0000-0000-00008B690000}"/>
    <cellStyle name="Total 10 2 7 2 3 2" xfId="31763" xr:uid="{00000000-0005-0000-0000-00008C690000}"/>
    <cellStyle name="Total 10 2 7 2 4" xfId="21762" xr:uid="{00000000-0005-0000-0000-00008D690000}"/>
    <cellStyle name="Total 10 2 7 3" xfId="10399" xr:uid="{00000000-0005-0000-0000-00008E690000}"/>
    <cellStyle name="Total 10 2 7 3 2" xfId="25507" xr:uid="{00000000-0005-0000-0000-00008F690000}"/>
    <cellStyle name="Total 10 2 7 4" xfId="7139" xr:uid="{00000000-0005-0000-0000-000090690000}"/>
    <cellStyle name="Total 10 2 7 4 2" xfId="22247" xr:uid="{00000000-0005-0000-0000-000091690000}"/>
    <cellStyle name="Total 10 2 7 5" xfId="19125" xr:uid="{00000000-0005-0000-0000-000092690000}"/>
    <cellStyle name="Total 10 2 8" xfId="4330" xr:uid="{00000000-0005-0000-0000-000093690000}"/>
    <cellStyle name="Total 10 2 8 2" xfId="6967" xr:uid="{00000000-0005-0000-0000-000094690000}"/>
    <cellStyle name="Total 10 2 8 2 2" xfId="13278" xr:uid="{00000000-0005-0000-0000-000095690000}"/>
    <cellStyle name="Total 10 2 8 2 2 2" xfId="28386" xr:uid="{00000000-0005-0000-0000-000096690000}"/>
    <cellStyle name="Total 10 2 8 2 3" xfId="16942" xr:uid="{00000000-0005-0000-0000-000097690000}"/>
    <cellStyle name="Total 10 2 8 2 3 2" xfId="32050" xr:uid="{00000000-0005-0000-0000-000098690000}"/>
    <cellStyle name="Total 10 2 8 2 4" xfId="22075" xr:uid="{00000000-0005-0000-0000-000099690000}"/>
    <cellStyle name="Total 10 2 8 3" xfId="10712" xr:uid="{00000000-0005-0000-0000-00009A690000}"/>
    <cellStyle name="Total 10 2 8 3 2" xfId="25820" xr:uid="{00000000-0005-0000-0000-00009B690000}"/>
    <cellStyle name="Total 10 2 8 4" xfId="14246" xr:uid="{00000000-0005-0000-0000-00009C690000}"/>
    <cellStyle name="Total 10 2 8 4 2" xfId="29354" xr:uid="{00000000-0005-0000-0000-00009D690000}"/>
    <cellStyle name="Total 10 2 8 5" xfId="19438" xr:uid="{00000000-0005-0000-0000-00009E690000}"/>
    <cellStyle name="Total 10 2 9" xfId="4582" xr:uid="{00000000-0005-0000-0000-00009F690000}"/>
    <cellStyle name="Total 10 2 9 2" xfId="10964" xr:uid="{00000000-0005-0000-0000-0000A0690000}"/>
    <cellStyle name="Total 10 2 9 2 2" xfId="26072" xr:uid="{00000000-0005-0000-0000-0000A1690000}"/>
    <cellStyle name="Total 10 2 9 3" xfId="8112" xr:uid="{00000000-0005-0000-0000-0000A2690000}"/>
    <cellStyle name="Total 10 2 9 3 2" xfId="23220" xr:uid="{00000000-0005-0000-0000-0000A3690000}"/>
    <cellStyle name="Total 10 2 9 4" xfId="19690" xr:uid="{00000000-0005-0000-0000-0000A4690000}"/>
    <cellStyle name="Total 10 3" xfId="1974" xr:uid="{00000000-0005-0000-0000-0000A5690000}"/>
    <cellStyle name="Total 10 3 10" xfId="8472" xr:uid="{00000000-0005-0000-0000-0000A6690000}"/>
    <cellStyle name="Total 10 3 10 2" xfId="23580" xr:uid="{00000000-0005-0000-0000-0000A7690000}"/>
    <cellStyle name="Total 10 3 11" xfId="14014" xr:uid="{00000000-0005-0000-0000-0000A8690000}"/>
    <cellStyle name="Total 10 3 11 2" xfId="29122" xr:uid="{00000000-0005-0000-0000-0000A9690000}"/>
    <cellStyle name="Total 10 3 12" xfId="15333" xr:uid="{00000000-0005-0000-0000-0000AA690000}"/>
    <cellStyle name="Total 10 3 12 2" xfId="30441" xr:uid="{00000000-0005-0000-0000-0000AB690000}"/>
    <cellStyle name="Total 10 3 13" xfId="17199" xr:uid="{00000000-0005-0000-0000-0000AC690000}"/>
    <cellStyle name="Total 10 3 2" xfId="2534" xr:uid="{00000000-0005-0000-0000-0000AD690000}"/>
    <cellStyle name="Total 10 3 2 2" xfId="5171" xr:uid="{00000000-0005-0000-0000-0000AE690000}"/>
    <cellStyle name="Total 10 3 2 2 2" xfId="11535" xr:uid="{00000000-0005-0000-0000-0000AF690000}"/>
    <cellStyle name="Total 10 3 2 2 2 2" xfId="26643" xr:uid="{00000000-0005-0000-0000-0000B0690000}"/>
    <cellStyle name="Total 10 3 2 2 3" xfId="16075" xr:uid="{00000000-0005-0000-0000-0000B1690000}"/>
    <cellStyle name="Total 10 3 2 2 3 2" xfId="31183" xr:uid="{00000000-0005-0000-0000-0000B2690000}"/>
    <cellStyle name="Total 10 3 2 2 4" xfId="20279" xr:uid="{00000000-0005-0000-0000-0000B3690000}"/>
    <cellStyle name="Total 10 3 2 3" xfId="9001" xr:uid="{00000000-0005-0000-0000-0000B4690000}"/>
    <cellStyle name="Total 10 3 2 3 2" xfId="24109" xr:uid="{00000000-0005-0000-0000-0000B5690000}"/>
    <cellStyle name="Total 10 3 3" xfId="2736" xr:uid="{00000000-0005-0000-0000-0000B6690000}"/>
    <cellStyle name="Total 10 3 3 2" xfId="5373" xr:uid="{00000000-0005-0000-0000-0000B7690000}"/>
    <cellStyle name="Total 10 3 3 2 2" xfId="11722" xr:uid="{00000000-0005-0000-0000-0000B8690000}"/>
    <cellStyle name="Total 10 3 3 2 2 2" xfId="26830" xr:uid="{00000000-0005-0000-0000-0000B9690000}"/>
    <cellStyle name="Total 10 3 3 2 3" xfId="13639" xr:uid="{00000000-0005-0000-0000-0000BA690000}"/>
    <cellStyle name="Total 10 3 3 2 3 2" xfId="28747" xr:uid="{00000000-0005-0000-0000-0000BB690000}"/>
    <cellStyle name="Total 10 3 3 2 4" xfId="20481" xr:uid="{00000000-0005-0000-0000-0000BC690000}"/>
    <cellStyle name="Total 10 3 3 3" xfId="7415" xr:uid="{00000000-0005-0000-0000-0000BD690000}"/>
    <cellStyle name="Total 10 3 3 3 2" xfId="22523" xr:uid="{00000000-0005-0000-0000-0000BE690000}"/>
    <cellStyle name="Total 10 3 3 4" xfId="17844" xr:uid="{00000000-0005-0000-0000-0000BF690000}"/>
    <cellStyle name="Total 10 3 4" xfId="3039" xr:uid="{00000000-0005-0000-0000-0000C0690000}"/>
    <cellStyle name="Total 10 3 4 2" xfId="5676" xr:uid="{00000000-0005-0000-0000-0000C1690000}"/>
    <cellStyle name="Total 10 3 4 2 2" xfId="11987" xr:uid="{00000000-0005-0000-0000-0000C2690000}"/>
    <cellStyle name="Total 10 3 4 2 2 2" xfId="27095" xr:uid="{00000000-0005-0000-0000-0000C3690000}"/>
    <cellStyle name="Total 10 3 4 2 3" xfId="15442" xr:uid="{00000000-0005-0000-0000-0000C4690000}"/>
    <cellStyle name="Total 10 3 4 2 3 2" xfId="30550" xr:uid="{00000000-0005-0000-0000-0000C5690000}"/>
    <cellStyle name="Total 10 3 4 2 4" xfId="20784" xr:uid="{00000000-0005-0000-0000-0000C6690000}"/>
    <cellStyle name="Total 10 3 4 3" xfId="9421" xr:uid="{00000000-0005-0000-0000-0000C7690000}"/>
    <cellStyle name="Total 10 3 4 3 2" xfId="24529" xr:uid="{00000000-0005-0000-0000-0000C8690000}"/>
    <cellStyle name="Total 10 3 4 4" xfId="9153" xr:uid="{00000000-0005-0000-0000-0000C9690000}"/>
    <cellStyle name="Total 10 3 4 4 2" xfId="24261" xr:uid="{00000000-0005-0000-0000-0000CA690000}"/>
    <cellStyle name="Total 10 3 4 5" xfId="18147" xr:uid="{00000000-0005-0000-0000-0000CB690000}"/>
    <cellStyle name="Total 10 3 5" xfId="3365" xr:uid="{00000000-0005-0000-0000-0000CC690000}"/>
    <cellStyle name="Total 10 3 5 2" xfId="6002" xr:uid="{00000000-0005-0000-0000-0000CD690000}"/>
    <cellStyle name="Total 10 3 5 2 2" xfId="12313" xr:uid="{00000000-0005-0000-0000-0000CE690000}"/>
    <cellStyle name="Total 10 3 5 2 2 2" xfId="27421" xr:uid="{00000000-0005-0000-0000-0000CF690000}"/>
    <cellStyle name="Total 10 3 5 2 3" xfId="15269" xr:uid="{00000000-0005-0000-0000-0000D0690000}"/>
    <cellStyle name="Total 10 3 5 2 3 2" xfId="30377" xr:uid="{00000000-0005-0000-0000-0000D1690000}"/>
    <cellStyle name="Total 10 3 5 2 4" xfId="21110" xr:uid="{00000000-0005-0000-0000-0000D2690000}"/>
    <cellStyle name="Total 10 3 5 3" xfId="9747" xr:uid="{00000000-0005-0000-0000-0000D3690000}"/>
    <cellStyle name="Total 10 3 5 3 2" xfId="24855" xr:uid="{00000000-0005-0000-0000-0000D4690000}"/>
    <cellStyle name="Total 10 3 5 4" xfId="14441" xr:uid="{00000000-0005-0000-0000-0000D5690000}"/>
    <cellStyle name="Total 10 3 5 4 2" xfId="29549" xr:uid="{00000000-0005-0000-0000-0000D6690000}"/>
    <cellStyle name="Total 10 3 5 5" xfId="18473" xr:uid="{00000000-0005-0000-0000-0000D7690000}"/>
    <cellStyle name="Total 10 3 6" xfId="3671" xr:uid="{00000000-0005-0000-0000-0000D8690000}"/>
    <cellStyle name="Total 10 3 6 2" xfId="6308" xr:uid="{00000000-0005-0000-0000-0000D9690000}"/>
    <cellStyle name="Total 10 3 6 2 2" xfId="12619" xr:uid="{00000000-0005-0000-0000-0000DA690000}"/>
    <cellStyle name="Total 10 3 6 2 2 2" xfId="27727" xr:uid="{00000000-0005-0000-0000-0000DB690000}"/>
    <cellStyle name="Total 10 3 6 2 3" xfId="16355" xr:uid="{00000000-0005-0000-0000-0000DC690000}"/>
    <cellStyle name="Total 10 3 6 2 3 2" xfId="31463" xr:uid="{00000000-0005-0000-0000-0000DD690000}"/>
    <cellStyle name="Total 10 3 6 2 4" xfId="21416" xr:uid="{00000000-0005-0000-0000-0000DE690000}"/>
    <cellStyle name="Total 10 3 6 3" xfId="10053" xr:uid="{00000000-0005-0000-0000-0000DF690000}"/>
    <cellStyle name="Total 10 3 6 3 2" xfId="25161" xr:uid="{00000000-0005-0000-0000-0000E0690000}"/>
    <cellStyle name="Total 10 3 6 4" xfId="14513" xr:uid="{00000000-0005-0000-0000-0000E1690000}"/>
    <cellStyle name="Total 10 3 6 4 2" xfId="29621" xr:uid="{00000000-0005-0000-0000-0000E2690000}"/>
    <cellStyle name="Total 10 3 6 5" xfId="18779" xr:uid="{00000000-0005-0000-0000-0000E3690000}"/>
    <cellStyle name="Total 10 3 7" xfId="4046" xr:uid="{00000000-0005-0000-0000-0000E4690000}"/>
    <cellStyle name="Total 10 3 7 2" xfId="6683" xr:uid="{00000000-0005-0000-0000-0000E5690000}"/>
    <cellStyle name="Total 10 3 7 2 2" xfId="12994" xr:uid="{00000000-0005-0000-0000-0000E6690000}"/>
    <cellStyle name="Total 10 3 7 2 2 2" xfId="28102" xr:uid="{00000000-0005-0000-0000-0000E7690000}"/>
    <cellStyle name="Total 10 3 7 2 3" xfId="16670" xr:uid="{00000000-0005-0000-0000-0000E8690000}"/>
    <cellStyle name="Total 10 3 7 2 3 2" xfId="31778" xr:uid="{00000000-0005-0000-0000-0000E9690000}"/>
    <cellStyle name="Total 10 3 7 2 4" xfId="21791" xr:uid="{00000000-0005-0000-0000-0000EA690000}"/>
    <cellStyle name="Total 10 3 7 3" xfId="10428" xr:uid="{00000000-0005-0000-0000-0000EB690000}"/>
    <cellStyle name="Total 10 3 7 3 2" xfId="25536" xr:uid="{00000000-0005-0000-0000-0000EC690000}"/>
    <cellStyle name="Total 10 3 7 4" xfId="15118" xr:uid="{00000000-0005-0000-0000-0000ED690000}"/>
    <cellStyle name="Total 10 3 7 4 2" xfId="30226" xr:uid="{00000000-0005-0000-0000-0000EE690000}"/>
    <cellStyle name="Total 10 3 7 5" xfId="19154" xr:uid="{00000000-0005-0000-0000-0000EF690000}"/>
    <cellStyle name="Total 10 3 8" xfId="4345" xr:uid="{00000000-0005-0000-0000-0000F0690000}"/>
    <cellStyle name="Total 10 3 8 2" xfId="6982" xr:uid="{00000000-0005-0000-0000-0000F1690000}"/>
    <cellStyle name="Total 10 3 8 2 2" xfId="13293" xr:uid="{00000000-0005-0000-0000-0000F2690000}"/>
    <cellStyle name="Total 10 3 8 2 2 2" xfId="28401" xr:uid="{00000000-0005-0000-0000-0000F3690000}"/>
    <cellStyle name="Total 10 3 8 2 3" xfId="16957" xr:uid="{00000000-0005-0000-0000-0000F4690000}"/>
    <cellStyle name="Total 10 3 8 2 3 2" xfId="32065" xr:uid="{00000000-0005-0000-0000-0000F5690000}"/>
    <cellStyle name="Total 10 3 8 2 4" xfId="22090" xr:uid="{00000000-0005-0000-0000-0000F6690000}"/>
    <cellStyle name="Total 10 3 8 3" xfId="10727" xr:uid="{00000000-0005-0000-0000-0000F7690000}"/>
    <cellStyle name="Total 10 3 8 3 2" xfId="25835" xr:uid="{00000000-0005-0000-0000-0000F8690000}"/>
    <cellStyle name="Total 10 3 8 4" xfId="11232" xr:uid="{00000000-0005-0000-0000-0000F9690000}"/>
    <cellStyle name="Total 10 3 8 4 2" xfId="26340" xr:uid="{00000000-0005-0000-0000-0000FA690000}"/>
    <cellStyle name="Total 10 3 8 5" xfId="19453" xr:uid="{00000000-0005-0000-0000-0000FB690000}"/>
    <cellStyle name="Total 10 3 9" xfId="4611" xr:uid="{00000000-0005-0000-0000-0000FC690000}"/>
    <cellStyle name="Total 10 3 9 2" xfId="10993" xr:uid="{00000000-0005-0000-0000-0000FD690000}"/>
    <cellStyle name="Total 10 3 9 2 2" xfId="26101" xr:uid="{00000000-0005-0000-0000-0000FE690000}"/>
    <cellStyle name="Total 10 3 9 3" xfId="7975" xr:uid="{00000000-0005-0000-0000-0000FF690000}"/>
    <cellStyle name="Total 10 3 9 3 2" xfId="23083" xr:uid="{00000000-0005-0000-0000-0000006A0000}"/>
    <cellStyle name="Total 10 3 9 4" xfId="19719" xr:uid="{00000000-0005-0000-0000-0000016A0000}"/>
    <cellStyle name="Total 10 4" xfId="2136" xr:uid="{00000000-0005-0000-0000-0000026A0000}"/>
    <cellStyle name="Total 10 4 10" xfId="14788" xr:uid="{00000000-0005-0000-0000-0000036A0000}"/>
    <cellStyle name="Total 10 4 10 2" xfId="29896" xr:uid="{00000000-0005-0000-0000-0000046A0000}"/>
    <cellStyle name="Total 10 4 11" xfId="14055" xr:uid="{00000000-0005-0000-0000-0000056A0000}"/>
    <cellStyle name="Total 10 4 11 2" xfId="29163" xr:uid="{00000000-0005-0000-0000-0000066A0000}"/>
    <cellStyle name="Total 10 4 12" xfId="17361" xr:uid="{00000000-0005-0000-0000-0000076A0000}"/>
    <cellStyle name="Total 10 4 2" xfId="2626" xr:uid="{00000000-0005-0000-0000-0000086A0000}"/>
    <cellStyle name="Total 10 4 2 2" xfId="5263" xr:uid="{00000000-0005-0000-0000-0000096A0000}"/>
    <cellStyle name="Total 10 4 2 2 2" xfId="11627" xr:uid="{00000000-0005-0000-0000-00000A6A0000}"/>
    <cellStyle name="Total 10 4 2 2 2 2" xfId="26735" xr:uid="{00000000-0005-0000-0000-00000B6A0000}"/>
    <cellStyle name="Total 10 4 2 2 3" xfId="16324" xr:uid="{00000000-0005-0000-0000-00000C6A0000}"/>
    <cellStyle name="Total 10 4 2 2 3 2" xfId="31432" xr:uid="{00000000-0005-0000-0000-00000D6A0000}"/>
    <cellStyle name="Total 10 4 2 2 4" xfId="20371" xr:uid="{00000000-0005-0000-0000-00000E6A0000}"/>
    <cellStyle name="Total 10 4 2 3" xfId="9093" xr:uid="{00000000-0005-0000-0000-00000F6A0000}"/>
    <cellStyle name="Total 10 4 2 3 2" xfId="24201" xr:uid="{00000000-0005-0000-0000-0000106A0000}"/>
    <cellStyle name="Total 10 4 2 4" xfId="7747" xr:uid="{00000000-0005-0000-0000-0000116A0000}"/>
    <cellStyle name="Total 10 4 2 4 2" xfId="22855" xr:uid="{00000000-0005-0000-0000-0000126A0000}"/>
    <cellStyle name="Total 10 4 2 5" xfId="9257" xr:uid="{00000000-0005-0000-0000-0000136A0000}"/>
    <cellStyle name="Total 10 4 2 5 2" xfId="24365" xr:uid="{00000000-0005-0000-0000-0000146A0000}"/>
    <cellStyle name="Total 10 4 2 6" xfId="17734" xr:uid="{00000000-0005-0000-0000-0000156A0000}"/>
    <cellStyle name="Total 10 4 3" xfId="2891" xr:uid="{00000000-0005-0000-0000-0000166A0000}"/>
    <cellStyle name="Total 10 4 3 2" xfId="5528" xr:uid="{00000000-0005-0000-0000-0000176A0000}"/>
    <cellStyle name="Total 10 4 3 2 2" xfId="11839" xr:uid="{00000000-0005-0000-0000-0000186A0000}"/>
    <cellStyle name="Total 10 4 3 2 2 2" xfId="26947" xr:uid="{00000000-0005-0000-0000-0000196A0000}"/>
    <cellStyle name="Total 10 4 3 2 3" xfId="16123" xr:uid="{00000000-0005-0000-0000-00001A6A0000}"/>
    <cellStyle name="Total 10 4 3 2 3 2" xfId="31231" xr:uid="{00000000-0005-0000-0000-00001B6A0000}"/>
    <cellStyle name="Total 10 4 3 2 4" xfId="20636" xr:uid="{00000000-0005-0000-0000-00001C6A0000}"/>
    <cellStyle name="Total 10 4 3 3" xfId="15435" xr:uid="{00000000-0005-0000-0000-00001D6A0000}"/>
    <cellStyle name="Total 10 4 3 3 2" xfId="30543" xr:uid="{00000000-0005-0000-0000-00001E6A0000}"/>
    <cellStyle name="Total 10 4 3 4" xfId="17999" xr:uid="{00000000-0005-0000-0000-00001F6A0000}"/>
    <cellStyle name="Total 10 4 4" xfId="3194" xr:uid="{00000000-0005-0000-0000-0000206A0000}"/>
    <cellStyle name="Total 10 4 4 2" xfId="5831" xr:uid="{00000000-0005-0000-0000-0000216A0000}"/>
    <cellStyle name="Total 10 4 4 2 2" xfId="12142" xr:uid="{00000000-0005-0000-0000-0000226A0000}"/>
    <cellStyle name="Total 10 4 4 2 2 2" xfId="27250" xr:uid="{00000000-0005-0000-0000-0000236A0000}"/>
    <cellStyle name="Total 10 4 4 2 3" xfId="11211" xr:uid="{00000000-0005-0000-0000-0000246A0000}"/>
    <cellStyle name="Total 10 4 4 2 3 2" xfId="26319" xr:uid="{00000000-0005-0000-0000-0000256A0000}"/>
    <cellStyle name="Total 10 4 4 2 4" xfId="20939" xr:uid="{00000000-0005-0000-0000-0000266A0000}"/>
    <cellStyle name="Total 10 4 4 3" xfId="9576" xr:uid="{00000000-0005-0000-0000-0000276A0000}"/>
    <cellStyle name="Total 10 4 4 3 2" xfId="24684" xr:uid="{00000000-0005-0000-0000-0000286A0000}"/>
    <cellStyle name="Total 10 4 4 4" xfId="7053" xr:uid="{00000000-0005-0000-0000-0000296A0000}"/>
    <cellStyle name="Total 10 4 4 4 2" xfId="22161" xr:uid="{00000000-0005-0000-0000-00002A6A0000}"/>
    <cellStyle name="Total 10 4 4 5" xfId="18302" xr:uid="{00000000-0005-0000-0000-00002B6A0000}"/>
    <cellStyle name="Total 10 4 5" xfId="3520" xr:uid="{00000000-0005-0000-0000-00002C6A0000}"/>
    <cellStyle name="Total 10 4 5 2" xfId="6157" xr:uid="{00000000-0005-0000-0000-00002D6A0000}"/>
    <cellStyle name="Total 10 4 5 2 2" xfId="12468" xr:uid="{00000000-0005-0000-0000-00002E6A0000}"/>
    <cellStyle name="Total 10 4 5 2 2 2" xfId="27576" xr:uid="{00000000-0005-0000-0000-00002F6A0000}"/>
    <cellStyle name="Total 10 4 5 2 3" xfId="7118" xr:uid="{00000000-0005-0000-0000-0000306A0000}"/>
    <cellStyle name="Total 10 4 5 2 3 2" xfId="22226" xr:uid="{00000000-0005-0000-0000-0000316A0000}"/>
    <cellStyle name="Total 10 4 5 2 4" xfId="21265" xr:uid="{00000000-0005-0000-0000-0000326A0000}"/>
    <cellStyle name="Total 10 4 5 3" xfId="9902" xr:uid="{00000000-0005-0000-0000-0000336A0000}"/>
    <cellStyle name="Total 10 4 5 3 2" xfId="25010" xr:uid="{00000000-0005-0000-0000-0000346A0000}"/>
    <cellStyle name="Total 10 4 5 4" xfId="8104" xr:uid="{00000000-0005-0000-0000-0000356A0000}"/>
    <cellStyle name="Total 10 4 5 4 2" xfId="23212" xr:uid="{00000000-0005-0000-0000-0000366A0000}"/>
    <cellStyle name="Total 10 4 5 5" xfId="18628" xr:uid="{00000000-0005-0000-0000-0000376A0000}"/>
    <cellStyle name="Total 10 4 6" xfId="3826" xr:uid="{00000000-0005-0000-0000-0000386A0000}"/>
    <cellStyle name="Total 10 4 6 2" xfId="6463" xr:uid="{00000000-0005-0000-0000-0000396A0000}"/>
    <cellStyle name="Total 10 4 6 2 2" xfId="12774" xr:uid="{00000000-0005-0000-0000-00003A6A0000}"/>
    <cellStyle name="Total 10 4 6 2 2 2" xfId="27882" xr:uid="{00000000-0005-0000-0000-00003B6A0000}"/>
    <cellStyle name="Total 10 4 6 2 3" xfId="7824" xr:uid="{00000000-0005-0000-0000-00003C6A0000}"/>
    <cellStyle name="Total 10 4 6 2 3 2" xfId="22932" xr:uid="{00000000-0005-0000-0000-00003D6A0000}"/>
    <cellStyle name="Total 10 4 6 2 4" xfId="21571" xr:uid="{00000000-0005-0000-0000-00003E6A0000}"/>
    <cellStyle name="Total 10 4 6 3" xfId="10208" xr:uid="{00000000-0005-0000-0000-00003F6A0000}"/>
    <cellStyle name="Total 10 4 6 3 2" xfId="25316" xr:uid="{00000000-0005-0000-0000-0000406A0000}"/>
    <cellStyle name="Total 10 4 6 4" xfId="15864" xr:uid="{00000000-0005-0000-0000-0000416A0000}"/>
    <cellStyle name="Total 10 4 6 4 2" xfId="30972" xr:uid="{00000000-0005-0000-0000-0000426A0000}"/>
    <cellStyle name="Total 10 4 6 5" xfId="18934" xr:uid="{00000000-0005-0000-0000-0000436A0000}"/>
    <cellStyle name="Total 10 4 7" xfId="4208" xr:uid="{00000000-0005-0000-0000-0000446A0000}"/>
    <cellStyle name="Total 10 4 7 2" xfId="6845" xr:uid="{00000000-0005-0000-0000-0000456A0000}"/>
    <cellStyle name="Total 10 4 7 2 2" xfId="13156" xr:uid="{00000000-0005-0000-0000-0000466A0000}"/>
    <cellStyle name="Total 10 4 7 2 2 2" xfId="28264" xr:uid="{00000000-0005-0000-0000-0000476A0000}"/>
    <cellStyle name="Total 10 4 7 2 3" xfId="16825" xr:uid="{00000000-0005-0000-0000-0000486A0000}"/>
    <cellStyle name="Total 10 4 7 2 3 2" xfId="31933" xr:uid="{00000000-0005-0000-0000-0000496A0000}"/>
    <cellStyle name="Total 10 4 7 2 4" xfId="21953" xr:uid="{00000000-0005-0000-0000-00004A6A0000}"/>
    <cellStyle name="Total 10 4 7 3" xfId="10590" xr:uid="{00000000-0005-0000-0000-00004B6A0000}"/>
    <cellStyle name="Total 10 4 7 3 2" xfId="25698" xr:uid="{00000000-0005-0000-0000-00004C6A0000}"/>
    <cellStyle name="Total 10 4 7 4" xfId="9132" xr:uid="{00000000-0005-0000-0000-00004D6A0000}"/>
    <cellStyle name="Total 10 4 7 4 2" xfId="24240" xr:uid="{00000000-0005-0000-0000-00004E6A0000}"/>
    <cellStyle name="Total 10 4 7 5" xfId="19316" xr:uid="{00000000-0005-0000-0000-00004F6A0000}"/>
    <cellStyle name="Total 10 4 8" xfId="4773" xr:uid="{00000000-0005-0000-0000-0000506A0000}"/>
    <cellStyle name="Total 10 4 8 2" xfId="11155" xr:uid="{00000000-0005-0000-0000-0000516A0000}"/>
    <cellStyle name="Total 10 4 8 2 2" xfId="26263" xr:uid="{00000000-0005-0000-0000-0000526A0000}"/>
    <cellStyle name="Total 10 4 8 3" xfId="7946" xr:uid="{00000000-0005-0000-0000-0000536A0000}"/>
    <cellStyle name="Total 10 4 8 3 2" xfId="23054" xr:uid="{00000000-0005-0000-0000-0000546A0000}"/>
    <cellStyle name="Total 10 4 8 4" xfId="19881" xr:uid="{00000000-0005-0000-0000-0000556A0000}"/>
    <cellStyle name="Total 10 4 9" xfId="8634" xr:uid="{00000000-0005-0000-0000-0000566A0000}"/>
    <cellStyle name="Total 10 4 9 2" xfId="23742" xr:uid="{00000000-0005-0000-0000-0000576A0000}"/>
    <cellStyle name="Total 10 5" xfId="2151" xr:uid="{00000000-0005-0000-0000-0000586A0000}"/>
    <cellStyle name="Total 10 5 10" xfId="7834" xr:uid="{00000000-0005-0000-0000-0000596A0000}"/>
    <cellStyle name="Total 10 5 10 2" xfId="22942" xr:uid="{00000000-0005-0000-0000-00005A6A0000}"/>
    <cellStyle name="Total 10 5 11" xfId="17376" xr:uid="{00000000-0005-0000-0000-00005B6A0000}"/>
    <cellStyle name="Total 10 5 2" xfId="2906" xr:uid="{00000000-0005-0000-0000-00005C6A0000}"/>
    <cellStyle name="Total 10 5 2 2" xfId="5543" xr:uid="{00000000-0005-0000-0000-00005D6A0000}"/>
    <cellStyle name="Total 10 5 2 2 2" xfId="11854" xr:uid="{00000000-0005-0000-0000-00005E6A0000}"/>
    <cellStyle name="Total 10 5 2 2 2 2" xfId="26962" xr:uid="{00000000-0005-0000-0000-00005F6A0000}"/>
    <cellStyle name="Total 10 5 2 2 3" xfId="7303" xr:uid="{00000000-0005-0000-0000-0000606A0000}"/>
    <cellStyle name="Total 10 5 2 2 3 2" xfId="22411" xr:uid="{00000000-0005-0000-0000-0000616A0000}"/>
    <cellStyle name="Total 10 5 2 2 4" xfId="20651" xr:uid="{00000000-0005-0000-0000-0000626A0000}"/>
    <cellStyle name="Total 10 5 2 3" xfId="8737" xr:uid="{00000000-0005-0000-0000-0000636A0000}"/>
    <cellStyle name="Total 10 5 2 3 2" xfId="23845" xr:uid="{00000000-0005-0000-0000-0000646A0000}"/>
    <cellStyle name="Total 10 5 2 4" xfId="18014" xr:uid="{00000000-0005-0000-0000-0000656A0000}"/>
    <cellStyle name="Total 10 5 3" xfId="3209" xr:uid="{00000000-0005-0000-0000-0000666A0000}"/>
    <cellStyle name="Total 10 5 3 2" xfId="5846" xr:uid="{00000000-0005-0000-0000-0000676A0000}"/>
    <cellStyle name="Total 10 5 3 2 2" xfId="12157" xr:uid="{00000000-0005-0000-0000-0000686A0000}"/>
    <cellStyle name="Total 10 5 3 2 2 2" xfId="27265" xr:uid="{00000000-0005-0000-0000-0000696A0000}"/>
    <cellStyle name="Total 10 5 3 2 3" xfId="14547" xr:uid="{00000000-0005-0000-0000-00006A6A0000}"/>
    <cellStyle name="Total 10 5 3 2 3 2" xfId="29655" xr:uid="{00000000-0005-0000-0000-00006B6A0000}"/>
    <cellStyle name="Total 10 5 3 2 4" xfId="20954" xr:uid="{00000000-0005-0000-0000-00006C6A0000}"/>
    <cellStyle name="Total 10 5 3 3" xfId="9591" xr:uid="{00000000-0005-0000-0000-00006D6A0000}"/>
    <cellStyle name="Total 10 5 3 3 2" xfId="24699" xr:uid="{00000000-0005-0000-0000-00006E6A0000}"/>
    <cellStyle name="Total 10 5 3 4" xfId="14505" xr:uid="{00000000-0005-0000-0000-00006F6A0000}"/>
    <cellStyle name="Total 10 5 3 4 2" xfId="29613" xr:uid="{00000000-0005-0000-0000-0000706A0000}"/>
    <cellStyle name="Total 10 5 3 5" xfId="18317" xr:uid="{00000000-0005-0000-0000-0000716A0000}"/>
    <cellStyle name="Total 10 5 4" xfId="3535" xr:uid="{00000000-0005-0000-0000-0000726A0000}"/>
    <cellStyle name="Total 10 5 4 2" xfId="6172" xr:uid="{00000000-0005-0000-0000-0000736A0000}"/>
    <cellStyle name="Total 10 5 4 2 2" xfId="12483" xr:uid="{00000000-0005-0000-0000-0000746A0000}"/>
    <cellStyle name="Total 10 5 4 2 2 2" xfId="27591" xr:uid="{00000000-0005-0000-0000-0000756A0000}"/>
    <cellStyle name="Total 10 5 4 2 3" xfId="14833" xr:uid="{00000000-0005-0000-0000-0000766A0000}"/>
    <cellStyle name="Total 10 5 4 2 3 2" xfId="29941" xr:uid="{00000000-0005-0000-0000-0000776A0000}"/>
    <cellStyle name="Total 10 5 4 2 4" xfId="21280" xr:uid="{00000000-0005-0000-0000-0000786A0000}"/>
    <cellStyle name="Total 10 5 4 3" xfId="9917" xr:uid="{00000000-0005-0000-0000-0000796A0000}"/>
    <cellStyle name="Total 10 5 4 3 2" xfId="25025" xr:uid="{00000000-0005-0000-0000-00007A6A0000}"/>
    <cellStyle name="Total 10 5 4 4" xfId="14116" xr:uid="{00000000-0005-0000-0000-00007B6A0000}"/>
    <cellStyle name="Total 10 5 4 4 2" xfId="29224" xr:uid="{00000000-0005-0000-0000-00007C6A0000}"/>
    <cellStyle name="Total 10 5 4 5" xfId="18643" xr:uid="{00000000-0005-0000-0000-00007D6A0000}"/>
    <cellStyle name="Total 10 5 5" xfId="3841" xr:uid="{00000000-0005-0000-0000-00007E6A0000}"/>
    <cellStyle name="Total 10 5 5 2" xfId="6478" xr:uid="{00000000-0005-0000-0000-00007F6A0000}"/>
    <cellStyle name="Total 10 5 5 2 2" xfId="12789" xr:uid="{00000000-0005-0000-0000-0000806A0000}"/>
    <cellStyle name="Total 10 5 5 2 2 2" xfId="27897" xr:uid="{00000000-0005-0000-0000-0000816A0000}"/>
    <cellStyle name="Total 10 5 5 2 3" xfId="15184" xr:uid="{00000000-0005-0000-0000-0000826A0000}"/>
    <cellStyle name="Total 10 5 5 2 3 2" xfId="30292" xr:uid="{00000000-0005-0000-0000-0000836A0000}"/>
    <cellStyle name="Total 10 5 5 2 4" xfId="21586" xr:uid="{00000000-0005-0000-0000-0000846A0000}"/>
    <cellStyle name="Total 10 5 5 3" xfId="10223" xr:uid="{00000000-0005-0000-0000-0000856A0000}"/>
    <cellStyle name="Total 10 5 5 3 2" xfId="25331" xr:uid="{00000000-0005-0000-0000-0000866A0000}"/>
    <cellStyle name="Total 10 5 5 4" xfId="8126" xr:uid="{00000000-0005-0000-0000-0000876A0000}"/>
    <cellStyle name="Total 10 5 5 4 2" xfId="23234" xr:uid="{00000000-0005-0000-0000-0000886A0000}"/>
    <cellStyle name="Total 10 5 5 5" xfId="18949" xr:uid="{00000000-0005-0000-0000-0000896A0000}"/>
    <cellStyle name="Total 10 5 6" xfId="4223" xr:uid="{00000000-0005-0000-0000-00008A6A0000}"/>
    <cellStyle name="Total 10 5 6 2" xfId="6860" xr:uid="{00000000-0005-0000-0000-00008B6A0000}"/>
    <cellStyle name="Total 10 5 6 2 2" xfId="13171" xr:uid="{00000000-0005-0000-0000-00008C6A0000}"/>
    <cellStyle name="Total 10 5 6 2 2 2" xfId="28279" xr:uid="{00000000-0005-0000-0000-00008D6A0000}"/>
    <cellStyle name="Total 10 5 6 2 3" xfId="16840" xr:uid="{00000000-0005-0000-0000-00008E6A0000}"/>
    <cellStyle name="Total 10 5 6 2 3 2" xfId="31948" xr:uid="{00000000-0005-0000-0000-00008F6A0000}"/>
    <cellStyle name="Total 10 5 6 2 4" xfId="21968" xr:uid="{00000000-0005-0000-0000-0000906A0000}"/>
    <cellStyle name="Total 10 5 6 3" xfId="10605" xr:uid="{00000000-0005-0000-0000-0000916A0000}"/>
    <cellStyle name="Total 10 5 6 3 2" xfId="25713" xr:uid="{00000000-0005-0000-0000-0000926A0000}"/>
    <cellStyle name="Total 10 5 6 4" xfId="9164" xr:uid="{00000000-0005-0000-0000-0000936A0000}"/>
    <cellStyle name="Total 10 5 6 4 2" xfId="24272" xr:uid="{00000000-0005-0000-0000-0000946A0000}"/>
    <cellStyle name="Total 10 5 6 5" xfId="19331" xr:uid="{00000000-0005-0000-0000-0000956A0000}"/>
    <cellStyle name="Total 10 5 7" xfId="4788" xr:uid="{00000000-0005-0000-0000-0000966A0000}"/>
    <cellStyle name="Total 10 5 7 2" xfId="11170" xr:uid="{00000000-0005-0000-0000-0000976A0000}"/>
    <cellStyle name="Total 10 5 7 2 2" xfId="26278" xr:uid="{00000000-0005-0000-0000-0000986A0000}"/>
    <cellStyle name="Total 10 5 7 3" xfId="7978" xr:uid="{00000000-0005-0000-0000-0000996A0000}"/>
    <cellStyle name="Total 10 5 7 3 2" xfId="23086" xr:uid="{00000000-0005-0000-0000-00009A6A0000}"/>
    <cellStyle name="Total 10 5 7 4" xfId="19896" xr:uid="{00000000-0005-0000-0000-00009B6A0000}"/>
    <cellStyle name="Total 10 5 8" xfId="8649" xr:uid="{00000000-0005-0000-0000-00009C6A0000}"/>
    <cellStyle name="Total 10 5 8 2" xfId="23757" xr:uid="{00000000-0005-0000-0000-00009D6A0000}"/>
    <cellStyle name="Total 10 5 9" xfId="16069" xr:uid="{00000000-0005-0000-0000-00009E6A0000}"/>
    <cellStyle name="Total 10 5 9 2" xfId="31177" xr:uid="{00000000-0005-0000-0000-00009F6A0000}"/>
    <cellStyle name="Total 11" xfId="1775" xr:uid="{00000000-0005-0000-0000-0000A06A0000}"/>
    <cellStyle name="Total 11 2" xfId="1946" xr:uid="{00000000-0005-0000-0000-0000A16A0000}"/>
    <cellStyle name="Total 11 2 10" xfId="8447" xr:uid="{00000000-0005-0000-0000-0000A26A0000}"/>
    <cellStyle name="Total 11 2 10 2" xfId="23555" xr:uid="{00000000-0005-0000-0000-0000A36A0000}"/>
    <cellStyle name="Total 11 2 11" xfId="14994" xr:uid="{00000000-0005-0000-0000-0000A46A0000}"/>
    <cellStyle name="Total 11 2 11 2" xfId="30102" xr:uid="{00000000-0005-0000-0000-0000A56A0000}"/>
    <cellStyle name="Total 11 2 12" xfId="15982" xr:uid="{00000000-0005-0000-0000-0000A66A0000}"/>
    <cellStyle name="Total 11 2 12 2" xfId="31090" xr:uid="{00000000-0005-0000-0000-0000A76A0000}"/>
    <cellStyle name="Total 11 2 13" xfId="17171" xr:uid="{00000000-0005-0000-0000-0000A86A0000}"/>
    <cellStyle name="Total 11 2 2" xfId="2506" xr:uid="{00000000-0005-0000-0000-0000A96A0000}"/>
    <cellStyle name="Total 11 2 2 2" xfId="5143" xr:uid="{00000000-0005-0000-0000-0000AA6A0000}"/>
    <cellStyle name="Total 11 2 2 2 2" xfId="11507" xr:uid="{00000000-0005-0000-0000-0000AB6A0000}"/>
    <cellStyle name="Total 11 2 2 2 2 2" xfId="26615" xr:uid="{00000000-0005-0000-0000-0000AC6A0000}"/>
    <cellStyle name="Total 11 2 2 2 3" xfId="16383" xr:uid="{00000000-0005-0000-0000-0000AD6A0000}"/>
    <cellStyle name="Total 11 2 2 2 3 2" xfId="31491" xr:uid="{00000000-0005-0000-0000-0000AE6A0000}"/>
    <cellStyle name="Total 11 2 2 2 4" xfId="20251" xr:uid="{00000000-0005-0000-0000-0000AF6A0000}"/>
    <cellStyle name="Total 11 2 2 3" xfId="8973" xr:uid="{00000000-0005-0000-0000-0000B06A0000}"/>
    <cellStyle name="Total 11 2 2 3 2" xfId="24081" xr:uid="{00000000-0005-0000-0000-0000B16A0000}"/>
    <cellStyle name="Total 11 2 3" xfId="2722" xr:uid="{00000000-0005-0000-0000-0000B26A0000}"/>
    <cellStyle name="Total 11 2 3 2" xfId="5359" xr:uid="{00000000-0005-0000-0000-0000B36A0000}"/>
    <cellStyle name="Total 11 2 3 2 2" xfId="11708" xr:uid="{00000000-0005-0000-0000-0000B46A0000}"/>
    <cellStyle name="Total 11 2 3 2 2 2" xfId="26816" xr:uid="{00000000-0005-0000-0000-0000B56A0000}"/>
    <cellStyle name="Total 11 2 3 2 3" xfId="15933" xr:uid="{00000000-0005-0000-0000-0000B66A0000}"/>
    <cellStyle name="Total 11 2 3 2 3 2" xfId="31041" xr:uid="{00000000-0005-0000-0000-0000B76A0000}"/>
    <cellStyle name="Total 11 2 3 2 4" xfId="20467" xr:uid="{00000000-0005-0000-0000-0000B86A0000}"/>
    <cellStyle name="Total 11 2 3 3" xfId="16149" xr:uid="{00000000-0005-0000-0000-0000B96A0000}"/>
    <cellStyle name="Total 11 2 3 3 2" xfId="31257" xr:uid="{00000000-0005-0000-0000-0000BA6A0000}"/>
    <cellStyle name="Total 11 2 3 4" xfId="17830" xr:uid="{00000000-0005-0000-0000-0000BB6A0000}"/>
    <cellStyle name="Total 11 2 4" xfId="3025" xr:uid="{00000000-0005-0000-0000-0000BC6A0000}"/>
    <cellStyle name="Total 11 2 4 2" xfId="5662" xr:uid="{00000000-0005-0000-0000-0000BD6A0000}"/>
    <cellStyle name="Total 11 2 4 2 2" xfId="11973" xr:uid="{00000000-0005-0000-0000-0000BE6A0000}"/>
    <cellStyle name="Total 11 2 4 2 2 2" xfId="27081" xr:uid="{00000000-0005-0000-0000-0000BF6A0000}"/>
    <cellStyle name="Total 11 2 4 2 3" xfId="14575" xr:uid="{00000000-0005-0000-0000-0000C06A0000}"/>
    <cellStyle name="Total 11 2 4 2 3 2" xfId="29683" xr:uid="{00000000-0005-0000-0000-0000C16A0000}"/>
    <cellStyle name="Total 11 2 4 2 4" xfId="20770" xr:uid="{00000000-0005-0000-0000-0000C26A0000}"/>
    <cellStyle name="Total 11 2 4 3" xfId="9407" xr:uid="{00000000-0005-0000-0000-0000C36A0000}"/>
    <cellStyle name="Total 11 2 4 3 2" xfId="24515" xr:uid="{00000000-0005-0000-0000-0000C46A0000}"/>
    <cellStyle name="Total 11 2 4 4" xfId="11811" xr:uid="{00000000-0005-0000-0000-0000C56A0000}"/>
    <cellStyle name="Total 11 2 4 4 2" xfId="26919" xr:uid="{00000000-0005-0000-0000-0000C66A0000}"/>
    <cellStyle name="Total 11 2 4 5" xfId="18133" xr:uid="{00000000-0005-0000-0000-0000C76A0000}"/>
    <cellStyle name="Total 11 2 5" xfId="3351" xr:uid="{00000000-0005-0000-0000-0000C86A0000}"/>
    <cellStyle name="Total 11 2 5 2" xfId="5988" xr:uid="{00000000-0005-0000-0000-0000C96A0000}"/>
    <cellStyle name="Total 11 2 5 2 2" xfId="12299" xr:uid="{00000000-0005-0000-0000-0000CA6A0000}"/>
    <cellStyle name="Total 11 2 5 2 2 2" xfId="27407" xr:uid="{00000000-0005-0000-0000-0000CB6A0000}"/>
    <cellStyle name="Total 11 2 5 2 3" xfId="16136" xr:uid="{00000000-0005-0000-0000-0000CC6A0000}"/>
    <cellStyle name="Total 11 2 5 2 3 2" xfId="31244" xr:uid="{00000000-0005-0000-0000-0000CD6A0000}"/>
    <cellStyle name="Total 11 2 5 2 4" xfId="21096" xr:uid="{00000000-0005-0000-0000-0000CE6A0000}"/>
    <cellStyle name="Total 11 2 5 3" xfId="9733" xr:uid="{00000000-0005-0000-0000-0000CF6A0000}"/>
    <cellStyle name="Total 11 2 5 3 2" xfId="24841" xr:uid="{00000000-0005-0000-0000-0000D06A0000}"/>
    <cellStyle name="Total 11 2 5 4" xfId="7391" xr:uid="{00000000-0005-0000-0000-0000D16A0000}"/>
    <cellStyle name="Total 11 2 5 4 2" xfId="22499" xr:uid="{00000000-0005-0000-0000-0000D26A0000}"/>
    <cellStyle name="Total 11 2 5 5" xfId="18459" xr:uid="{00000000-0005-0000-0000-0000D36A0000}"/>
    <cellStyle name="Total 11 2 6" xfId="3657" xr:uid="{00000000-0005-0000-0000-0000D46A0000}"/>
    <cellStyle name="Total 11 2 6 2" xfId="6294" xr:uid="{00000000-0005-0000-0000-0000D56A0000}"/>
    <cellStyle name="Total 11 2 6 2 2" xfId="12605" xr:uid="{00000000-0005-0000-0000-0000D66A0000}"/>
    <cellStyle name="Total 11 2 6 2 2 2" xfId="27713" xr:uid="{00000000-0005-0000-0000-0000D76A0000}"/>
    <cellStyle name="Total 11 2 6 2 3" xfId="14300" xr:uid="{00000000-0005-0000-0000-0000D86A0000}"/>
    <cellStyle name="Total 11 2 6 2 3 2" xfId="29408" xr:uid="{00000000-0005-0000-0000-0000D96A0000}"/>
    <cellStyle name="Total 11 2 6 2 4" xfId="21402" xr:uid="{00000000-0005-0000-0000-0000DA6A0000}"/>
    <cellStyle name="Total 11 2 6 3" xfId="10039" xr:uid="{00000000-0005-0000-0000-0000DB6A0000}"/>
    <cellStyle name="Total 11 2 6 3 2" xfId="25147" xr:uid="{00000000-0005-0000-0000-0000DC6A0000}"/>
    <cellStyle name="Total 11 2 6 4" xfId="14489" xr:uid="{00000000-0005-0000-0000-0000DD6A0000}"/>
    <cellStyle name="Total 11 2 6 4 2" xfId="29597" xr:uid="{00000000-0005-0000-0000-0000DE6A0000}"/>
    <cellStyle name="Total 11 2 6 5" xfId="18765" xr:uid="{00000000-0005-0000-0000-0000DF6A0000}"/>
    <cellStyle name="Total 11 2 7" xfId="4018" xr:uid="{00000000-0005-0000-0000-0000E06A0000}"/>
    <cellStyle name="Total 11 2 7 2" xfId="6655" xr:uid="{00000000-0005-0000-0000-0000E16A0000}"/>
    <cellStyle name="Total 11 2 7 2 2" xfId="12966" xr:uid="{00000000-0005-0000-0000-0000E26A0000}"/>
    <cellStyle name="Total 11 2 7 2 2 2" xfId="28074" xr:uid="{00000000-0005-0000-0000-0000E36A0000}"/>
    <cellStyle name="Total 11 2 7 2 3" xfId="16656" xr:uid="{00000000-0005-0000-0000-0000E46A0000}"/>
    <cellStyle name="Total 11 2 7 2 3 2" xfId="31764" xr:uid="{00000000-0005-0000-0000-0000E56A0000}"/>
    <cellStyle name="Total 11 2 7 2 4" xfId="21763" xr:uid="{00000000-0005-0000-0000-0000E66A0000}"/>
    <cellStyle name="Total 11 2 7 3" xfId="10400" xr:uid="{00000000-0005-0000-0000-0000E76A0000}"/>
    <cellStyle name="Total 11 2 7 3 2" xfId="25508" xr:uid="{00000000-0005-0000-0000-0000E86A0000}"/>
    <cellStyle name="Total 11 2 7 4" xfId="14875" xr:uid="{00000000-0005-0000-0000-0000E96A0000}"/>
    <cellStyle name="Total 11 2 7 4 2" xfId="29983" xr:uid="{00000000-0005-0000-0000-0000EA6A0000}"/>
    <cellStyle name="Total 11 2 7 5" xfId="19126" xr:uid="{00000000-0005-0000-0000-0000EB6A0000}"/>
    <cellStyle name="Total 11 2 8" xfId="4331" xr:uid="{00000000-0005-0000-0000-0000EC6A0000}"/>
    <cellStyle name="Total 11 2 8 2" xfId="6968" xr:uid="{00000000-0005-0000-0000-0000ED6A0000}"/>
    <cellStyle name="Total 11 2 8 2 2" xfId="13279" xr:uid="{00000000-0005-0000-0000-0000EE6A0000}"/>
    <cellStyle name="Total 11 2 8 2 2 2" xfId="28387" xr:uid="{00000000-0005-0000-0000-0000EF6A0000}"/>
    <cellStyle name="Total 11 2 8 2 3" xfId="16943" xr:uid="{00000000-0005-0000-0000-0000F06A0000}"/>
    <cellStyle name="Total 11 2 8 2 3 2" xfId="32051" xr:uid="{00000000-0005-0000-0000-0000F16A0000}"/>
    <cellStyle name="Total 11 2 8 2 4" xfId="22076" xr:uid="{00000000-0005-0000-0000-0000F26A0000}"/>
    <cellStyle name="Total 11 2 8 3" xfId="10713" xr:uid="{00000000-0005-0000-0000-0000F36A0000}"/>
    <cellStyle name="Total 11 2 8 3 2" xfId="25821" xr:uid="{00000000-0005-0000-0000-0000F46A0000}"/>
    <cellStyle name="Total 11 2 8 4" xfId="14387" xr:uid="{00000000-0005-0000-0000-0000F56A0000}"/>
    <cellStyle name="Total 11 2 8 4 2" xfId="29495" xr:uid="{00000000-0005-0000-0000-0000F66A0000}"/>
    <cellStyle name="Total 11 2 8 5" xfId="19439" xr:uid="{00000000-0005-0000-0000-0000F76A0000}"/>
    <cellStyle name="Total 11 2 9" xfId="4583" xr:uid="{00000000-0005-0000-0000-0000F86A0000}"/>
    <cellStyle name="Total 11 2 9 2" xfId="10965" xr:uid="{00000000-0005-0000-0000-0000F96A0000}"/>
    <cellStyle name="Total 11 2 9 2 2" xfId="26073" xr:uid="{00000000-0005-0000-0000-0000FA6A0000}"/>
    <cellStyle name="Total 11 2 9 3" xfId="16433" xr:uid="{00000000-0005-0000-0000-0000FB6A0000}"/>
    <cellStyle name="Total 11 2 9 3 2" xfId="31541" xr:uid="{00000000-0005-0000-0000-0000FC6A0000}"/>
    <cellStyle name="Total 11 2 9 4" xfId="19691" xr:uid="{00000000-0005-0000-0000-0000FD6A0000}"/>
    <cellStyle name="Total 11 3" xfId="1975" xr:uid="{00000000-0005-0000-0000-0000FE6A0000}"/>
    <cellStyle name="Total 11 3 10" xfId="8473" xr:uid="{00000000-0005-0000-0000-0000FF6A0000}"/>
    <cellStyle name="Total 11 3 10 2" xfId="23581" xr:uid="{00000000-0005-0000-0000-0000006B0000}"/>
    <cellStyle name="Total 11 3 11" xfId="14608" xr:uid="{00000000-0005-0000-0000-0000016B0000}"/>
    <cellStyle name="Total 11 3 11 2" xfId="29716" xr:uid="{00000000-0005-0000-0000-0000026B0000}"/>
    <cellStyle name="Total 11 3 12" xfId="14631" xr:uid="{00000000-0005-0000-0000-0000036B0000}"/>
    <cellStyle name="Total 11 3 12 2" xfId="29739" xr:uid="{00000000-0005-0000-0000-0000046B0000}"/>
    <cellStyle name="Total 11 3 13" xfId="17200" xr:uid="{00000000-0005-0000-0000-0000056B0000}"/>
    <cellStyle name="Total 11 3 2" xfId="2535" xr:uid="{00000000-0005-0000-0000-0000066B0000}"/>
    <cellStyle name="Total 11 3 2 2" xfId="5172" xr:uid="{00000000-0005-0000-0000-0000076B0000}"/>
    <cellStyle name="Total 11 3 2 2 2" xfId="11536" xr:uid="{00000000-0005-0000-0000-0000086B0000}"/>
    <cellStyle name="Total 11 3 2 2 2 2" xfId="26644" xr:uid="{00000000-0005-0000-0000-0000096B0000}"/>
    <cellStyle name="Total 11 3 2 2 3" xfId="14350" xr:uid="{00000000-0005-0000-0000-00000A6B0000}"/>
    <cellStyle name="Total 11 3 2 2 3 2" xfId="29458" xr:uid="{00000000-0005-0000-0000-00000B6B0000}"/>
    <cellStyle name="Total 11 3 2 2 4" xfId="20280" xr:uid="{00000000-0005-0000-0000-00000C6B0000}"/>
    <cellStyle name="Total 11 3 2 3" xfId="9002" xr:uid="{00000000-0005-0000-0000-00000D6B0000}"/>
    <cellStyle name="Total 11 3 2 3 2" xfId="24110" xr:uid="{00000000-0005-0000-0000-00000E6B0000}"/>
    <cellStyle name="Total 11 3 3" xfId="2737" xr:uid="{00000000-0005-0000-0000-00000F6B0000}"/>
    <cellStyle name="Total 11 3 3 2" xfId="5374" xr:uid="{00000000-0005-0000-0000-0000106B0000}"/>
    <cellStyle name="Total 11 3 3 2 2" xfId="11723" xr:uid="{00000000-0005-0000-0000-0000116B0000}"/>
    <cellStyle name="Total 11 3 3 2 2 2" xfId="26831" xr:uid="{00000000-0005-0000-0000-0000126B0000}"/>
    <cellStyle name="Total 11 3 3 2 3" xfId="7095" xr:uid="{00000000-0005-0000-0000-0000136B0000}"/>
    <cellStyle name="Total 11 3 3 2 3 2" xfId="22203" xr:uid="{00000000-0005-0000-0000-0000146B0000}"/>
    <cellStyle name="Total 11 3 3 2 4" xfId="20482" xr:uid="{00000000-0005-0000-0000-0000156B0000}"/>
    <cellStyle name="Total 11 3 3 3" xfId="15153" xr:uid="{00000000-0005-0000-0000-0000166B0000}"/>
    <cellStyle name="Total 11 3 3 3 2" xfId="30261" xr:uid="{00000000-0005-0000-0000-0000176B0000}"/>
    <cellStyle name="Total 11 3 3 4" xfId="17845" xr:uid="{00000000-0005-0000-0000-0000186B0000}"/>
    <cellStyle name="Total 11 3 4" xfId="3040" xr:uid="{00000000-0005-0000-0000-0000196B0000}"/>
    <cellStyle name="Total 11 3 4 2" xfId="5677" xr:uid="{00000000-0005-0000-0000-00001A6B0000}"/>
    <cellStyle name="Total 11 3 4 2 2" xfId="11988" xr:uid="{00000000-0005-0000-0000-00001B6B0000}"/>
    <cellStyle name="Total 11 3 4 2 2 2" xfId="27096" xr:uid="{00000000-0005-0000-0000-00001C6B0000}"/>
    <cellStyle name="Total 11 3 4 2 3" xfId="13440" xr:uid="{00000000-0005-0000-0000-00001D6B0000}"/>
    <cellStyle name="Total 11 3 4 2 3 2" xfId="28548" xr:uid="{00000000-0005-0000-0000-00001E6B0000}"/>
    <cellStyle name="Total 11 3 4 2 4" xfId="20785" xr:uid="{00000000-0005-0000-0000-00001F6B0000}"/>
    <cellStyle name="Total 11 3 4 3" xfId="9422" xr:uid="{00000000-0005-0000-0000-0000206B0000}"/>
    <cellStyle name="Total 11 3 4 3 2" xfId="24530" xr:uid="{00000000-0005-0000-0000-0000216B0000}"/>
    <cellStyle name="Total 11 3 4 4" xfId="14731" xr:uid="{00000000-0005-0000-0000-0000226B0000}"/>
    <cellStyle name="Total 11 3 4 4 2" xfId="29839" xr:uid="{00000000-0005-0000-0000-0000236B0000}"/>
    <cellStyle name="Total 11 3 4 5" xfId="18148" xr:uid="{00000000-0005-0000-0000-0000246B0000}"/>
    <cellStyle name="Total 11 3 5" xfId="3366" xr:uid="{00000000-0005-0000-0000-0000256B0000}"/>
    <cellStyle name="Total 11 3 5 2" xfId="6003" xr:uid="{00000000-0005-0000-0000-0000266B0000}"/>
    <cellStyle name="Total 11 3 5 2 2" xfId="12314" xr:uid="{00000000-0005-0000-0000-0000276B0000}"/>
    <cellStyle name="Total 11 3 5 2 2 2" xfId="27422" xr:uid="{00000000-0005-0000-0000-0000286B0000}"/>
    <cellStyle name="Total 11 3 5 2 3" xfId="14643" xr:uid="{00000000-0005-0000-0000-0000296B0000}"/>
    <cellStyle name="Total 11 3 5 2 3 2" xfId="29751" xr:uid="{00000000-0005-0000-0000-00002A6B0000}"/>
    <cellStyle name="Total 11 3 5 2 4" xfId="21111" xr:uid="{00000000-0005-0000-0000-00002B6B0000}"/>
    <cellStyle name="Total 11 3 5 3" xfId="9748" xr:uid="{00000000-0005-0000-0000-00002C6B0000}"/>
    <cellStyle name="Total 11 3 5 3 2" xfId="24856" xr:uid="{00000000-0005-0000-0000-00002D6B0000}"/>
    <cellStyle name="Total 11 3 5 4" xfId="14334" xr:uid="{00000000-0005-0000-0000-00002E6B0000}"/>
    <cellStyle name="Total 11 3 5 4 2" xfId="29442" xr:uid="{00000000-0005-0000-0000-00002F6B0000}"/>
    <cellStyle name="Total 11 3 5 5" xfId="18474" xr:uid="{00000000-0005-0000-0000-0000306B0000}"/>
    <cellStyle name="Total 11 3 6" xfId="3672" xr:uid="{00000000-0005-0000-0000-0000316B0000}"/>
    <cellStyle name="Total 11 3 6 2" xfId="6309" xr:uid="{00000000-0005-0000-0000-0000326B0000}"/>
    <cellStyle name="Total 11 3 6 2 2" xfId="12620" xr:uid="{00000000-0005-0000-0000-0000336B0000}"/>
    <cellStyle name="Total 11 3 6 2 2 2" xfId="27728" xr:uid="{00000000-0005-0000-0000-0000346B0000}"/>
    <cellStyle name="Total 11 3 6 2 3" xfId="8056" xr:uid="{00000000-0005-0000-0000-0000356B0000}"/>
    <cellStyle name="Total 11 3 6 2 3 2" xfId="23164" xr:uid="{00000000-0005-0000-0000-0000366B0000}"/>
    <cellStyle name="Total 11 3 6 2 4" xfId="21417" xr:uid="{00000000-0005-0000-0000-0000376B0000}"/>
    <cellStyle name="Total 11 3 6 3" xfId="10054" xr:uid="{00000000-0005-0000-0000-0000386B0000}"/>
    <cellStyle name="Total 11 3 6 3 2" xfId="25162" xr:uid="{00000000-0005-0000-0000-0000396B0000}"/>
    <cellStyle name="Total 11 3 6 4" xfId="13406" xr:uid="{00000000-0005-0000-0000-00003A6B0000}"/>
    <cellStyle name="Total 11 3 6 4 2" xfId="28514" xr:uid="{00000000-0005-0000-0000-00003B6B0000}"/>
    <cellStyle name="Total 11 3 6 5" xfId="18780" xr:uid="{00000000-0005-0000-0000-00003C6B0000}"/>
    <cellStyle name="Total 11 3 7" xfId="4047" xr:uid="{00000000-0005-0000-0000-00003D6B0000}"/>
    <cellStyle name="Total 11 3 7 2" xfId="6684" xr:uid="{00000000-0005-0000-0000-00003E6B0000}"/>
    <cellStyle name="Total 11 3 7 2 2" xfId="12995" xr:uid="{00000000-0005-0000-0000-00003F6B0000}"/>
    <cellStyle name="Total 11 3 7 2 2 2" xfId="28103" xr:uid="{00000000-0005-0000-0000-0000406B0000}"/>
    <cellStyle name="Total 11 3 7 2 3" xfId="16671" xr:uid="{00000000-0005-0000-0000-0000416B0000}"/>
    <cellStyle name="Total 11 3 7 2 3 2" xfId="31779" xr:uid="{00000000-0005-0000-0000-0000426B0000}"/>
    <cellStyle name="Total 11 3 7 2 4" xfId="21792" xr:uid="{00000000-0005-0000-0000-0000436B0000}"/>
    <cellStyle name="Total 11 3 7 3" xfId="10429" xr:uid="{00000000-0005-0000-0000-0000446B0000}"/>
    <cellStyle name="Total 11 3 7 3 2" xfId="25537" xr:uid="{00000000-0005-0000-0000-0000456B0000}"/>
    <cellStyle name="Total 11 3 7 4" xfId="7832" xr:uid="{00000000-0005-0000-0000-0000466B0000}"/>
    <cellStyle name="Total 11 3 7 4 2" xfId="22940" xr:uid="{00000000-0005-0000-0000-0000476B0000}"/>
    <cellStyle name="Total 11 3 7 5" xfId="19155" xr:uid="{00000000-0005-0000-0000-0000486B0000}"/>
    <cellStyle name="Total 11 3 8" xfId="4346" xr:uid="{00000000-0005-0000-0000-0000496B0000}"/>
    <cellStyle name="Total 11 3 8 2" xfId="6983" xr:uid="{00000000-0005-0000-0000-00004A6B0000}"/>
    <cellStyle name="Total 11 3 8 2 2" xfId="13294" xr:uid="{00000000-0005-0000-0000-00004B6B0000}"/>
    <cellStyle name="Total 11 3 8 2 2 2" xfId="28402" xr:uid="{00000000-0005-0000-0000-00004C6B0000}"/>
    <cellStyle name="Total 11 3 8 2 3" xfId="16958" xr:uid="{00000000-0005-0000-0000-00004D6B0000}"/>
    <cellStyle name="Total 11 3 8 2 3 2" xfId="32066" xr:uid="{00000000-0005-0000-0000-00004E6B0000}"/>
    <cellStyle name="Total 11 3 8 2 4" xfId="22091" xr:uid="{00000000-0005-0000-0000-00004F6B0000}"/>
    <cellStyle name="Total 11 3 8 3" xfId="10728" xr:uid="{00000000-0005-0000-0000-0000506B0000}"/>
    <cellStyle name="Total 11 3 8 3 2" xfId="25836" xr:uid="{00000000-0005-0000-0000-0000516B0000}"/>
    <cellStyle name="Total 11 3 8 4" xfId="14649" xr:uid="{00000000-0005-0000-0000-0000526B0000}"/>
    <cellStyle name="Total 11 3 8 4 2" xfId="29757" xr:uid="{00000000-0005-0000-0000-0000536B0000}"/>
    <cellStyle name="Total 11 3 8 5" xfId="19454" xr:uid="{00000000-0005-0000-0000-0000546B0000}"/>
    <cellStyle name="Total 11 3 9" xfId="4612" xr:uid="{00000000-0005-0000-0000-0000556B0000}"/>
    <cellStyle name="Total 11 3 9 2" xfId="10994" xr:uid="{00000000-0005-0000-0000-0000566B0000}"/>
    <cellStyle name="Total 11 3 9 2 2" xfId="26102" xr:uid="{00000000-0005-0000-0000-0000576B0000}"/>
    <cellStyle name="Total 11 3 9 3" xfId="16258" xr:uid="{00000000-0005-0000-0000-0000586B0000}"/>
    <cellStyle name="Total 11 3 9 3 2" xfId="31366" xr:uid="{00000000-0005-0000-0000-0000596B0000}"/>
    <cellStyle name="Total 11 3 9 4" xfId="19720" xr:uid="{00000000-0005-0000-0000-00005A6B0000}"/>
    <cellStyle name="Total 11 4" xfId="2137" xr:uid="{00000000-0005-0000-0000-00005B6B0000}"/>
    <cellStyle name="Total 11 4 10" xfId="14834" xr:uid="{00000000-0005-0000-0000-00005C6B0000}"/>
    <cellStyle name="Total 11 4 10 2" xfId="29942" xr:uid="{00000000-0005-0000-0000-00005D6B0000}"/>
    <cellStyle name="Total 11 4 11" xfId="14098" xr:uid="{00000000-0005-0000-0000-00005E6B0000}"/>
    <cellStyle name="Total 11 4 11 2" xfId="29206" xr:uid="{00000000-0005-0000-0000-00005F6B0000}"/>
    <cellStyle name="Total 11 4 12" xfId="17362" xr:uid="{00000000-0005-0000-0000-0000606B0000}"/>
    <cellStyle name="Total 11 4 2" xfId="2627" xr:uid="{00000000-0005-0000-0000-0000616B0000}"/>
    <cellStyle name="Total 11 4 2 2" xfId="5264" xr:uid="{00000000-0005-0000-0000-0000626B0000}"/>
    <cellStyle name="Total 11 4 2 2 2" xfId="11628" xr:uid="{00000000-0005-0000-0000-0000636B0000}"/>
    <cellStyle name="Total 11 4 2 2 2 2" xfId="26736" xr:uid="{00000000-0005-0000-0000-0000646B0000}"/>
    <cellStyle name="Total 11 4 2 2 3" xfId="13903" xr:uid="{00000000-0005-0000-0000-0000656B0000}"/>
    <cellStyle name="Total 11 4 2 2 3 2" xfId="29011" xr:uid="{00000000-0005-0000-0000-0000666B0000}"/>
    <cellStyle name="Total 11 4 2 2 4" xfId="20372" xr:uid="{00000000-0005-0000-0000-0000676B0000}"/>
    <cellStyle name="Total 11 4 2 3" xfId="9094" xr:uid="{00000000-0005-0000-0000-0000686B0000}"/>
    <cellStyle name="Total 11 4 2 3 2" xfId="24202" xr:uid="{00000000-0005-0000-0000-0000696B0000}"/>
    <cellStyle name="Total 11 4 2 4" xfId="15540" xr:uid="{00000000-0005-0000-0000-00006A6B0000}"/>
    <cellStyle name="Total 11 4 2 4 2" xfId="30648" xr:uid="{00000000-0005-0000-0000-00006B6B0000}"/>
    <cellStyle name="Total 11 4 2 5" xfId="7683" xr:uid="{00000000-0005-0000-0000-00006C6B0000}"/>
    <cellStyle name="Total 11 4 2 5 2" xfId="22791" xr:uid="{00000000-0005-0000-0000-00006D6B0000}"/>
    <cellStyle name="Total 11 4 2 6" xfId="17735" xr:uid="{00000000-0005-0000-0000-00006E6B0000}"/>
    <cellStyle name="Total 11 4 3" xfId="2892" xr:uid="{00000000-0005-0000-0000-00006F6B0000}"/>
    <cellStyle name="Total 11 4 3 2" xfId="5529" xr:uid="{00000000-0005-0000-0000-0000706B0000}"/>
    <cellStyle name="Total 11 4 3 2 2" xfId="11840" xr:uid="{00000000-0005-0000-0000-0000716B0000}"/>
    <cellStyle name="Total 11 4 3 2 2 2" xfId="26948" xr:uid="{00000000-0005-0000-0000-0000726B0000}"/>
    <cellStyle name="Total 11 4 3 2 3" xfId="15402" xr:uid="{00000000-0005-0000-0000-0000736B0000}"/>
    <cellStyle name="Total 11 4 3 2 3 2" xfId="30510" xr:uid="{00000000-0005-0000-0000-0000746B0000}"/>
    <cellStyle name="Total 11 4 3 2 4" xfId="20637" xr:uid="{00000000-0005-0000-0000-0000756B0000}"/>
    <cellStyle name="Total 11 4 3 3" xfId="13445" xr:uid="{00000000-0005-0000-0000-0000766B0000}"/>
    <cellStyle name="Total 11 4 3 3 2" xfId="28553" xr:uid="{00000000-0005-0000-0000-0000776B0000}"/>
    <cellStyle name="Total 11 4 3 4" xfId="18000" xr:uid="{00000000-0005-0000-0000-0000786B0000}"/>
    <cellStyle name="Total 11 4 4" xfId="3195" xr:uid="{00000000-0005-0000-0000-0000796B0000}"/>
    <cellStyle name="Total 11 4 4 2" xfId="5832" xr:uid="{00000000-0005-0000-0000-00007A6B0000}"/>
    <cellStyle name="Total 11 4 4 2 2" xfId="12143" xr:uid="{00000000-0005-0000-0000-00007B6B0000}"/>
    <cellStyle name="Total 11 4 4 2 2 2" xfId="27251" xr:uid="{00000000-0005-0000-0000-00007C6B0000}"/>
    <cellStyle name="Total 11 4 4 2 3" xfId="16446" xr:uid="{00000000-0005-0000-0000-00007D6B0000}"/>
    <cellStyle name="Total 11 4 4 2 3 2" xfId="31554" xr:uid="{00000000-0005-0000-0000-00007E6B0000}"/>
    <cellStyle name="Total 11 4 4 2 4" xfId="20940" xr:uid="{00000000-0005-0000-0000-00007F6B0000}"/>
    <cellStyle name="Total 11 4 4 3" xfId="9577" xr:uid="{00000000-0005-0000-0000-0000806B0000}"/>
    <cellStyle name="Total 11 4 4 3 2" xfId="24685" xr:uid="{00000000-0005-0000-0000-0000816B0000}"/>
    <cellStyle name="Total 11 4 4 4" xfId="14261" xr:uid="{00000000-0005-0000-0000-0000826B0000}"/>
    <cellStyle name="Total 11 4 4 4 2" xfId="29369" xr:uid="{00000000-0005-0000-0000-0000836B0000}"/>
    <cellStyle name="Total 11 4 4 5" xfId="18303" xr:uid="{00000000-0005-0000-0000-0000846B0000}"/>
    <cellStyle name="Total 11 4 5" xfId="3521" xr:uid="{00000000-0005-0000-0000-0000856B0000}"/>
    <cellStyle name="Total 11 4 5 2" xfId="6158" xr:uid="{00000000-0005-0000-0000-0000866B0000}"/>
    <cellStyle name="Total 11 4 5 2 2" xfId="12469" xr:uid="{00000000-0005-0000-0000-0000876B0000}"/>
    <cellStyle name="Total 11 4 5 2 2 2" xfId="27577" xr:uid="{00000000-0005-0000-0000-0000886B0000}"/>
    <cellStyle name="Total 11 4 5 2 3" xfId="8296" xr:uid="{00000000-0005-0000-0000-0000896B0000}"/>
    <cellStyle name="Total 11 4 5 2 3 2" xfId="23404" xr:uid="{00000000-0005-0000-0000-00008A6B0000}"/>
    <cellStyle name="Total 11 4 5 2 4" xfId="21266" xr:uid="{00000000-0005-0000-0000-00008B6B0000}"/>
    <cellStyle name="Total 11 4 5 3" xfId="9903" xr:uid="{00000000-0005-0000-0000-00008C6B0000}"/>
    <cellStyle name="Total 11 4 5 3 2" xfId="25011" xr:uid="{00000000-0005-0000-0000-00008D6B0000}"/>
    <cellStyle name="Total 11 4 5 4" xfId="13677" xr:uid="{00000000-0005-0000-0000-00008E6B0000}"/>
    <cellStyle name="Total 11 4 5 4 2" xfId="28785" xr:uid="{00000000-0005-0000-0000-00008F6B0000}"/>
    <cellStyle name="Total 11 4 5 5" xfId="18629" xr:uid="{00000000-0005-0000-0000-0000906B0000}"/>
    <cellStyle name="Total 11 4 6" xfId="3827" xr:uid="{00000000-0005-0000-0000-0000916B0000}"/>
    <cellStyle name="Total 11 4 6 2" xfId="6464" xr:uid="{00000000-0005-0000-0000-0000926B0000}"/>
    <cellStyle name="Total 11 4 6 2 2" xfId="12775" xr:uid="{00000000-0005-0000-0000-0000936B0000}"/>
    <cellStyle name="Total 11 4 6 2 2 2" xfId="27883" xr:uid="{00000000-0005-0000-0000-0000946B0000}"/>
    <cellStyle name="Total 11 4 6 2 3" xfId="13582" xr:uid="{00000000-0005-0000-0000-0000956B0000}"/>
    <cellStyle name="Total 11 4 6 2 3 2" xfId="28690" xr:uid="{00000000-0005-0000-0000-0000966B0000}"/>
    <cellStyle name="Total 11 4 6 2 4" xfId="21572" xr:uid="{00000000-0005-0000-0000-0000976B0000}"/>
    <cellStyle name="Total 11 4 6 3" xfId="10209" xr:uid="{00000000-0005-0000-0000-0000986B0000}"/>
    <cellStyle name="Total 11 4 6 3 2" xfId="25317" xr:uid="{00000000-0005-0000-0000-0000996B0000}"/>
    <cellStyle name="Total 11 4 6 4" xfId="13362" xr:uid="{00000000-0005-0000-0000-00009A6B0000}"/>
    <cellStyle name="Total 11 4 6 4 2" xfId="28470" xr:uid="{00000000-0005-0000-0000-00009B6B0000}"/>
    <cellStyle name="Total 11 4 6 5" xfId="18935" xr:uid="{00000000-0005-0000-0000-00009C6B0000}"/>
    <cellStyle name="Total 11 4 7" xfId="4209" xr:uid="{00000000-0005-0000-0000-00009D6B0000}"/>
    <cellStyle name="Total 11 4 7 2" xfId="6846" xr:uid="{00000000-0005-0000-0000-00009E6B0000}"/>
    <cellStyle name="Total 11 4 7 2 2" xfId="13157" xr:uid="{00000000-0005-0000-0000-00009F6B0000}"/>
    <cellStyle name="Total 11 4 7 2 2 2" xfId="28265" xr:uid="{00000000-0005-0000-0000-0000A06B0000}"/>
    <cellStyle name="Total 11 4 7 2 3" xfId="16826" xr:uid="{00000000-0005-0000-0000-0000A16B0000}"/>
    <cellStyle name="Total 11 4 7 2 3 2" xfId="31934" xr:uid="{00000000-0005-0000-0000-0000A26B0000}"/>
    <cellStyle name="Total 11 4 7 2 4" xfId="21954" xr:uid="{00000000-0005-0000-0000-0000A36B0000}"/>
    <cellStyle name="Total 11 4 7 3" xfId="10591" xr:uid="{00000000-0005-0000-0000-0000A46B0000}"/>
    <cellStyle name="Total 11 4 7 3 2" xfId="25699" xr:uid="{00000000-0005-0000-0000-0000A56B0000}"/>
    <cellStyle name="Total 11 4 7 4" xfId="9170" xr:uid="{00000000-0005-0000-0000-0000A66B0000}"/>
    <cellStyle name="Total 11 4 7 4 2" xfId="24278" xr:uid="{00000000-0005-0000-0000-0000A76B0000}"/>
    <cellStyle name="Total 11 4 7 5" xfId="19317" xr:uid="{00000000-0005-0000-0000-0000A86B0000}"/>
    <cellStyle name="Total 11 4 8" xfId="4774" xr:uid="{00000000-0005-0000-0000-0000A96B0000}"/>
    <cellStyle name="Total 11 4 8 2" xfId="11156" xr:uid="{00000000-0005-0000-0000-0000AA6B0000}"/>
    <cellStyle name="Total 11 4 8 2 2" xfId="26264" xr:uid="{00000000-0005-0000-0000-0000AB6B0000}"/>
    <cellStyle name="Total 11 4 8 3" xfId="7693" xr:uid="{00000000-0005-0000-0000-0000AC6B0000}"/>
    <cellStyle name="Total 11 4 8 3 2" xfId="22801" xr:uid="{00000000-0005-0000-0000-0000AD6B0000}"/>
    <cellStyle name="Total 11 4 8 4" xfId="19882" xr:uid="{00000000-0005-0000-0000-0000AE6B0000}"/>
    <cellStyle name="Total 11 4 9" xfId="8635" xr:uid="{00000000-0005-0000-0000-0000AF6B0000}"/>
    <cellStyle name="Total 11 4 9 2" xfId="23743" xr:uid="{00000000-0005-0000-0000-0000B06B0000}"/>
    <cellStyle name="Total 11 5" xfId="2152" xr:uid="{00000000-0005-0000-0000-0000B16B0000}"/>
    <cellStyle name="Total 11 5 10" xfId="8060" xr:uid="{00000000-0005-0000-0000-0000B26B0000}"/>
    <cellStyle name="Total 11 5 10 2" xfId="23168" xr:uid="{00000000-0005-0000-0000-0000B36B0000}"/>
    <cellStyle name="Total 11 5 11" xfId="17377" xr:uid="{00000000-0005-0000-0000-0000B46B0000}"/>
    <cellStyle name="Total 11 5 2" xfId="2907" xr:uid="{00000000-0005-0000-0000-0000B56B0000}"/>
    <cellStyle name="Total 11 5 2 2" xfId="5544" xr:uid="{00000000-0005-0000-0000-0000B66B0000}"/>
    <cellStyle name="Total 11 5 2 2 2" xfId="11855" xr:uid="{00000000-0005-0000-0000-0000B76B0000}"/>
    <cellStyle name="Total 11 5 2 2 2 2" xfId="26963" xr:uid="{00000000-0005-0000-0000-0000B86B0000}"/>
    <cellStyle name="Total 11 5 2 2 3" xfId="15804" xr:uid="{00000000-0005-0000-0000-0000B96B0000}"/>
    <cellStyle name="Total 11 5 2 2 3 2" xfId="30912" xr:uid="{00000000-0005-0000-0000-0000BA6B0000}"/>
    <cellStyle name="Total 11 5 2 2 4" xfId="20652" xr:uid="{00000000-0005-0000-0000-0000BB6B0000}"/>
    <cellStyle name="Total 11 5 2 3" xfId="13605" xr:uid="{00000000-0005-0000-0000-0000BC6B0000}"/>
    <cellStyle name="Total 11 5 2 3 2" xfId="28713" xr:uid="{00000000-0005-0000-0000-0000BD6B0000}"/>
    <cellStyle name="Total 11 5 2 4" xfId="18015" xr:uid="{00000000-0005-0000-0000-0000BE6B0000}"/>
    <cellStyle name="Total 11 5 3" xfId="3210" xr:uid="{00000000-0005-0000-0000-0000BF6B0000}"/>
    <cellStyle name="Total 11 5 3 2" xfId="5847" xr:uid="{00000000-0005-0000-0000-0000C06B0000}"/>
    <cellStyle name="Total 11 5 3 2 2" xfId="12158" xr:uid="{00000000-0005-0000-0000-0000C16B0000}"/>
    <cellStyle name="Total 11 5 3 2 2 2" xfId="27266" xr:uid="{00000000-0005-0000-0000-0000C26B0000}"/>
    <cellStyle name="Total 11 5 3 2 3" xfId="14435" xr:uid="{00000000-0005-0000-0000-0000C36B0000}"/>
    <cellStyle name="Total 11 5 3 2 3 2" xfId="29543" xr:uid="{00000000-0005-0000-0000-0000C46B0000}"/>
    <cellStyle name="Total 11 5 3 2 4" xfId="20955" xr:uid="{00000000-0005-0000-0000-0000C56B0000}"/>
    <cellStyle name="Total 11 5 3 3" xfId="9592" xr:uid="{00000000-0005-0000-0000-0000C66B0000}"/>
    <cellStyle name="Total 11 5 3 3 2" xfId="24700" xr:uid="{00000000-0005-0000-0000-0000C76B0000}"/>
    <cellStyle name="Total 11 5 3 4" xfId="13927" xr:uid="{00000000-0005-0000-0000-0000C86B0000}"/>
    <cellStyle name="Total 11 5 3 4 2" xfId="29035" xr:uid="{00000000-0005-0000-0000-0000C96B0000}"/>
    <cellStyle name="Total 11 5 3 5" xfId="18318" xr:uid="{00000000-0005-0000-0000-0000CA6B0000}"/>
    <cellStyle name="Total 11 5 4" xfId="3536" xr:uid="{00000000-0005-0000-0000-0000CB6B0000}"/>
    <cellStyle name="Total 11 5 4 2" xfId="6173" xr:uid="{00000000-0005-0000-0000-0000CC6B0000}"/>
    <cellStyle name="Total 11 5 4 2 2" xfId="12484" xr:uid="{00000000-0005-0000-0000-0000CD6B0000}"/>
    <cellStyle name="Total 11 5 4 2 2 2" xfId="27592" xr:uid="{00000000-0005-0000-0000-0000CE6B0000}"/>
    <cellStyle name="Total 11 5 4 2 3" xfId="11754" xr:uid="{00000000-0005-0000-0000-0000CF6B0000}"/>
    <cellStyle name="Total 11 5 4 2 3 2" xfId="26862" xr:uid="{00000000-0005-0000-0000-0000D06B0000}"/>
    <cellStyle name="Total 11 5 4 2 4" xfId="21281" xr:uid="{00000000-0005-0000-0000-0000D16B0000}"/>
    <cellStyle name="Total 11 5 4 3" xfId="9918" xr:uid="{00000000-0005-0000-0000-0000D26B0000}"/>
    <cellStyle name="Total 11 5 4 3 2" xfId="25026" xr:uid="{00000000-0005-0000-0000-0000D36B0000}"/>
    <cellStyle name="Total 11 5 4 4" xfId="8004" xr:uid="{00000000-0005-0000-0000-0000D46B0000}"/>
    <cellStyle name="Total 11 5 4 4 2" xfId="23112" xr:uid="{00000000-0005-0000-0000-0000D56B0000}"/>
    <cellStyle name="Total 11 5 4 5" xfId="18644" xr:uid="{00000000-0005-0000-0000-0000D66B0000}"/>
    <cellStyle name="Total 11 5 5" xfId="3842" xr:uid="{00000000-0005-0000-0000-0000D76B0000}"/>
    <cellStyle name="Total 11 5 5 2" xfId="6479" xr:uid="{00000000-0005-0000-0000-0000D86B0000}"/>
    <cellStyle name="Total 11 5 5 2 2" xfId="12790" xr:uid="{00000000-0005-0000-0000-0000D96B0000}"/>
    <cellStyle name="Total 11 5 5 2 2 2" xfId="27898" xr:uid="{00000000-0005-0000-0000-0000DA6B0000}"/>
    <cellStyle name="Total 11 5 5 2 3" xfId="7622" xr:uid="{00000000-0005-0000-0000-0000DB6B0000}"/>
    <cellStyle name="Total 11 5 5 2 3 2" xfId="22730" xr:uid="{00000000-0005-0000-0000-0000DC6B0000}"/>
    <cellStyle name="Total 11 5 5 2 4" xfId="21587" xr:uid="{00000000-0005-0000-0000-0000DD6B0000}"/>
    <cellStyle name="Total 11 5 5 3" xfId="10224" xr:uid="{00000000-0005-0000-0000-0000DE6B0000}"/>
    <cellStyle name="Total 11 5 5 3 2" xfId="25332" xr:uid="{00000000-0005-0000-0000-0000DF6B0000}"/>
    <cellStyle name="Total 11 5 5 4" xfId="14824" xr:uid="{00000000-0005-0000-0000-0000E06B0000}"/>
    <cellStyle name="Total 11 5 5 4 2" xfId="29932" xr:uid="{00000000-0005-0000-0000-0000E16B0000}"/>
    <cellStyle name="Total 11 5 5 5" xfId="18950" xr:uid="{00000000-0005-0000-0000-0000E26B0000}"/>
    <cellStyle name="Total 11 5 6" xfId="4224" xr:uid="{00000000-0005-0000-0000-0000E36B0000}"/>
    <cellStyle name="Total 11 5 6 2" xfId="6861" xr:uid="{00000000-0005-0000-0000-0000E46B0000}"/>
    <cellStyle name="Total 11 5 6 2 2" xfId="13172" xr:uid="{00000000-0005-0000-0000-0000E56B0000}"/>
    <cellStyle name="Total 11 5 6 2 2 2" xfId="28280" xr:uid="{00000000-0005-0000-0000-0000E66B0000}"/>
    <cellStyle name="Total 11 5 6 2 3" xfId="16841" xr:uid="{00000000-0005-0000-0000-0000E76B0000}"/>
    <cellStyle name="Total 11 5 6 2 3 2" xfId="31949" xr:uid="{00000000-0005-0000-0000-0000E86B0000}"/>
    <cellStyle name="Total 11 5 6 2 4" xfId="21969" xr:uid="{00000000-0005-0000-0000-0000E96B0000}"/>
    <cellStyle name="Total 11 5 6 3" xfId="10606" xr:uid="{00000000-0005-0000-0000-0000EA6B0000}"/>
    <cellStyle name="Total 11 5 6 3 2" xfId="25714" xr:uid="{00000000-0005-0000-0000-0000EB6B0000}"/>
    <cellStyle name="Total 11 5 6 4" xfId="13898" xr:uid="{00000000-0005-0000-0000-0000EC6B0000}"/>
    <cellStyle name="Total 11 5 6 4 2" xfId="29006" xr:uid="{00000000-0005-0000-0000-0000ED6B0000}"/>
    <cellStyle name="Total 11 5 6 5" xfId="19332" xr:uid="{00000000-0005-0000-0000-0000EE6B0000}"/>
    <cellStyle name="Total 11 5 7" xfId="4789" xr:uid="{00000000-0005-0000-0000-0000EF6B0000}"/>
    <cellStyle name="Total 11 5 7 2" xfId="11171" xr:uid="{00000000-0005-0000-0000-0000F06B0000}"/>
    <cellStyle name="Total 11 5 7 2 2" xfId="26279" xr:uid="{00000000-0005-0000-0000-0000F16B0000}"/>
    <cellStyle name="Total 11 5 7 3" xfId="13426" xr:uid="{00000000-0005-0000-0000-0000F26B0000}"/>
    <cellStyle name="Total 11 5 7 3 2" xfId="28534" xr:uid="{00000000-0005-0000-0000-0000F36B0000}"/>
    <cellStyle name="Total 11 5 7 4" xfId="19897" xr:uid="{00000000-0005-0000-0000-0000F46B0000}"/>
    <cellStyle name="Total 11 5 8" xfId="8650" xr:uid="{00000000-0005-0000-0000-0000F56B0000}"/>
    <cellStyle name="Total 11 5 8 2" xfId="23758" xr:uid="{00000000-0005-0000-0000-0000F66B0000}"/>
    <cellStyle name="Total 11 5 9" xfId="15576" xr:uid="{00000000-0005-0000-0000-0000F76B0000}"/>
    <cellStyle name="Total 11 5 9 2" xfId="30684" xr:uid="{00000000-0005-0000-0000-0000F86B0000}"/>
    <cellStyle name="Total 12" xfId="1776" xr:uid="{00000000-0005-0000-0000-0000F96B0000}"/>
    <cellStyle name="Total 12 2" xfId="1947" xr:uid="{00000000-0005-0000-0000-0000FA6B0000}"/>
    <cellStyle name="Total 12 2 10" xfId="8448" xr:uid="{00000000-0005-0000-0000-0000FB6B0000}"/>
    <cellStyle name="Total 12 2 10 2" xfId="23556" xr:uid="{00000000-0005-0000-0000-0000FC6B0000}"/>
    <cellStyle name="Total 12 2 11" xfId="13522" xr:uid="{00000000-0005-0000-0000-0000FD6B0000}"/>
    <cellStyle name="Total 12 2 11 2" xfId="28630" xr:uid="{00000000-0005-0000-0000-0000FE6B0000}"/>
    <cellStyle name="Total 12 2 12" xfId="15911" xr:uid="{00000000-0005-0000-0000-0000FF6B0000}"/>
    <cellStyle name="Total 12 2 12 2" xfId="31019" xr:uid="{00000000-0005-0000-0000-0000006C0000}"/>
    <cellStyle name="Total 12 2 13" xfId="17172" xr:uid="{00000000-0005-0000-0000-0000016C0000}"/>
    <cellStyle name="Total 12 2 2" xfId="2507" xr:uid="{00000000-0005-0000-0000-0000026C0000}"/>
    <cellStyle name="Total 12 2 2 2" xfId="5144" xr:uid="{00000000-0005-0000-0000-0000036C0000}"/>
    <cellStyle name="Total 12 2 2 2 2" xfId="11508" xr:uid="{00000000-0005-0000-0000-0000046C0000}"/>
    <cellStyle name="Total 12 2 2 2 2 2" xfId="26616" xr:uid="{00000000-0005-0000-0000-0000056C0000}"/>
    <cellStyle name="Total 12 2 2 2 3" xfId="7207" xr:uid="{00000000-0005-0000-0000-0000066C0000}"/>
    <cellStyle name="Total 12 2 2 2 3 2" xfId="22315" xr:uid="{00000000-0005-0000-0000-0000076C0000}"/>
    <cellStyle name="Total 12 2 2 2 4" xfId="20252" xr:uid="{00000000-0005-0000-0000-0000086C0000}"/>
    <cellStyle name="Total 12 2 2 3" xfId="8974" xr:uid="{00000000-0005-0000-0000-0000096C0000}"/>
    <cellStyle name="Total 12 2 2 3 2" xfId="24082" xr:uid="{00000000-0005-0000-0000-00000A6C0000}"/>
    <cellStyle name="Total 12 2 3" xfId="2723" xr:uid="{00000000-0005-0000-0000-00000B6C0000}"/>
    <cellStyle name="Total 12 2 3 2" xfId="5360" xr:uid="{00000000-0005-0000-0000-00000C6C0000}"/>
    <cellStyle name="Total 12 2 3 2 2" xfId="11709" xr:uid="{00000000-0005-0000-0000-00000D6C0000}"/>
    <cellStyle name="Total 12 2 3 2 2 2" xfId="26817" xr:uid="{00000000-0005-0000-0000-00000E6C0000}"/>
    <cellStyle name="Total 12 2 3 2 3" xfId="14591" xr:uid="{00000000-0005-0000-0000-00000F6C0000}"/>
    <cellStyle name="Total 12 2 3 2 3 2" xfId="29699" xr:uid="{00000000-0005-0000-0000-0000106C0000}"/>
    <cellStyle name="Total 12 2 3 2 4" xfId="20468" xr:uid="{00000000-0005-0000-0000-0000116C0000}"/>
    <cellStyle name="Total 12 2 3 3" xfId="16263" xr:uid="{00000000-0005-0000-0000-0000126C0000}"/>
    <cellStyle name="Total 12 2 3 3 2" xfId="31371" xr:uid="{00000000-0005-0000-0000-0000136C0000}"/>
    <cellStyle name="Total 12 2 3 4" xfId="17831" xr:uid="{00000000-0005-0000-0000-0000146C0000}"/>
    <cellStyle name="Total 12 2 4" xfId="3026" xr:uid="{00000000-0005-0000-0000-0000156C0000}"/>
    <cellStyle name="Total 12 2 4 2" xfId="5663" xr:uid="{00000000-0005-0000-0000-0000166C0000}"/>
    <cellStyle name="Total 12 2 4 2 2" xfId="11974" xr:uid="{00000000-0005-0000-0000-0000176C0000}"/>
    <cellStyle name="Total 12 2 4 2 2 2" xfId="27082" xr:uid="{00000000-0005-0000-0000-0000186C0000}"/>
    <cellStyle name="Total 12 2 4 2 3" xfId="14110" xr:uid="{00000000-0005-0000-0000-0000196C0000}"/>
    <cellStyle name="Total 12 2 4 2 3 2" xfId="29218" xr:uid="{00000000-0005-0000-0000-00001A6C0000}"/>
    <cellStyle name="Total 12 2 4 2 4" xfId="20771" xr:uid="{00000000-0005-0000-0000-00001B6C0000}"/>
    <cellStyle name="Total 12 2 4 3" xfId="9408" xr:uid="{00000000-0005-0000-0000-00001C6C0000}"/>
    <cellStyle name="Total 12 2 4 3 2" xfId="24516" xr:uid="{00000000-0005-0000-0000-00001D6C0000}"/>
    <cellStyle name="Total 12 2 4 4" xfId="14795" xr:uid="{00000000-0005-0000-0000-00001E6C0000}"/>
    <cellStyle name="Total 12 2 4 4 2" xfId="29903" xr:uid="{00000000-0005-0000-0000-00001F6C0000}"/>
    <cellStyle name="Total 12 2 4 5" xfId="18134" xr:uid="{00000000-0005-0000-0000-0000206C0000}"/>
    <cellStyle name="Total 12 2 5" xfId="3352" xr:uid="{00000000-0005-0000-0000-0000216C0000}"/>
    <cellStyle name="Total 12 2 5 2" xfId="5989" xr:uid="{00000000-0005-0000-0000-0000226C0000}"/>
    <cellStyle name="Total 12 2 5 2 2" xfId="12300" xr:uid="{00000000-0005-0000-0000-0000236C0000}"/>
    <cellStyle name="Total 12 2 5 2 2 2" xfId="27408" xr:uid="{00000000-0005-0000-0000-0000246C0000}"/>
    <cellStyle name="Total 12 2 5 2 3" xfId="16444" xr:uid="{00000000-0005-0000-0000-0000256C0000}"/>
    <cellStyle name="Total 12 2 5 2 3 2" xfId="31552" xr:uid="{00000000-0005-0000-0000-0000266C0000}"/>
    <cellStyle name="Total 12 2 5 2 4" xfId="21097" xr:uid="{00000000-0005-0000-0000-0000276C0000}"/>
    <cellStyle name="Total 12 2 5 3" xfId="9734" xr:uid="{00000000-0005-0000-0000-0000286C0000}"/>
    <cellStyle name="Total 12 2 5 3 2" xfId="24842" xr:uid="{00000000-0005-0000-0000-0000296C0000}"/>
    <cellStyle name="Total 12 2 5 4" xfId="15444" xr:uid="{00000000-0005-0000-0000-00002A6C0000}"/>
    <cellStyle name="Total 12 2 5 4 2" xfId="30552" xr:uid="{00000000-0005-0000-0000-00002B6C0000}"/>
    <cellStyle name="Total 12 2 5 5" xfId="18460" xr:uid="{00000000-0005-0000-0000-00002C6C0000}"/>
    <cellStyle name="Total 12 2 6" xfId="3658" xr:uid="{00000000-0005-0000-0000-00002D6C0000}"/>
    <cellStyle name="Total 12 2 6 2" xfId="6295" xr:uid="{00000000-0005-0000-0000-00002E6C0000}"/>
    <cellStyle name="Total 12 2 6 2 2" xfId="12606" xr:uid="{00000000-0005-0000-0000-00002F6C0000}"/>
    <cellStyle name="Total 12 2 6 2 2 2" xfId="27714" xr:uid="{00000000-0005-0000-0000-0000306C0000}"/>
    <cellStyle name="Total 12 2 6 2 3" xfId="7848" xr:uid="{00000000-0005-0000-0000-0000316C0000}"/>
    <cellStyle name="Total 12 2 6 2 3 2" xfId="22956" xr:uid="{00000000-0005-0000-0000-0000326C0000}"/>
    <cellStyle name="Total 12 2 6 2 4" xfId="21403" xr:uid="{00000000-0005-0000-0000-0000336C0000}"/>
    <cellStyle name="Total 12 2 6 3" xfId="10040" xr:uid="{00000000-0005-0000-0000-0000346C0000}"/>
    <cellStyle name="Total 12 2 6 3 2" xfId="25148" xr:uid="{00000000-0005-0000-0000-0000356C0000}"/>
    <cellStyle name="Total 12 2 6 4" xfId="16170" xr:uid="{00000000-0005-0000-0000-0000366C0000}"/>
    <cellStyle name="Total 12 2 6 4 2" xfId="31278" xr:uid="{00000000-0005-0000-0000-0000376C0000}"/>
    <cellStyle name="Total 12 2 6 5" xfId="18766" xr:uid="{00000000-0005-0000-0000-0000386C0000}"/>
    <cellStyle name="Total 12 2 7" xfId="4019" xr:uid="{00000000-0005-0000-0000-0000396C0000}"/>
    <cellStyle name="Total 12 2 7 2" xfId="6656" xr:uid="{00000000-0005-0000-0000-00003A6C0000}"/>
    <cellStyle name="Total 12 2 7 2 2" xfId="12967" xr:uid="{00000000-0005-0000-0000-00003B6C0000}"/>
    <cellStyle name="Total 12 2 7 2 2 2" xfId="28075" xr:uid="{00000000-0005-0000-0000-00003C6C0000}"/>
    <cellStyle name="Total 12 2 7 2 3" xfId="16657" xr:uid="{00000000-0005-0000-0000-00003D6C0000}"/>
    <cellStyle name="Total 12 2 7 2 3 2" xfId="31765" xr:uid="{00000000-0005-0000-0000-00003E6C0000}"/>
    <cellStyle name="Total 12 2 7 2 4" xfId="21764" xr:uid="{00000000-0005-0000-0000-00003F6C0000}"/>
    <cellStyle name="Total 12 2 7 3" xfId="10401" xr:uid="{00000000-0005-0000-0000-0000406C0000}"/>
    <cellStyle name="Total 12 2 7 3 2" xfId="25509" xr:uid="{00000000-0005-0000-0000-0000416C0000}"/>
    <cellStyle name="Total 12 2 7 4" xfId="14780" xr:uid="{00000000-0005-0000-0000-0000426C0000}"/>
    <cellStyle name="Total 12 2 7 4 2" xfId="29888" xr:uid="{00000000-0005-0000-0000-0000436C0000}"/>
    <cellStyle name="Total 12 2 7 5" xfId="19127" xr:uid="{00000000-0005-0000-0000-0000446C0000}"/>
    <cellStyle name="Total 12 2 8" xfId="4332" xr:uid="{00000000-0005-0000-0000-0000456C0000}"/>
    <cellStyle name="Total 12 2 8 2" xfId="6969" xr:uid="{00000000-0005-0000-0000-0000466C0000}"/>
    <cellStyle name="Total 12 2 8 2 2" xfId="13280" xr:uid="{00000000-0005-0000-0000-0000476C0000}"/>
    <cellStyle name="Total 12 2 8 2 2 2" xfId="28388" xr:uid="{00000000-0005-0000-0000-0000486C0000}"/>
    <cellStyle name="Total 12 2 8 2 3" xfId="16944" xr:uid="{00000000-0005-0000-0000-0000496C0000}"/>
    <cellStyle name="Total 12 2 8 2 3 2" xfId="32052" xr:uid="{00000000-0005-0000-0000-00004A6C0000}"/>
    <cellStyle name="Total 12 2 8 2 4" xfId="22077" xr:uid="{00000000-0005-0000-0000-00004B6C0000}"/>
    <cellStyle name="Total 12 2 8 3" xfId="10714" xr:uid="{00000000-0005-0000-0000-00004C6C0000}"/>
    <cellStyle name="Total 12 2 8 3 2" xfId="25822" xr:uid="{00000000-0005-0000-0000-00004D6C0000}"/>
    <cellStyle name="Total 12 2 8 4" xfId="13762" xr:uid="{00000000-0005-0000-0000-00004E6C0000}"/>
    <cellStyle name="Total 12 2 8 4 2" xfId="28870" xr:uid="{00000000-0005-0000-0000-00004F6C0000}"/>
    <cellStyle name="Total 12 2 8 5" xfId="19440" xr:uid="{00000000-0005-0000-0000-0000506C0000}"/>
    <cellStyle name="Total 12 2 9" xfId="4584" xr:uid="{00000000-0005-0000-0000-0000516C0000}"/>
    <cellStyle name="Total 12 2 9 2" xfId="10966" xr:uid="{00000000-0005-0000-0000-0000526C0000}"/>
    <cellStyle name="Total 12 2 9 2 2" xfId="26074" xr:uid="{00000000-0005-0000-0000-0000536C0000}"/>
    <cellStyle name="Total 12 2 9 3" xfId="16436" xr:uid="{00000000-0005-0000-0000-0000546C0000}"/>
    <cellStyle name="Total 12 2 9 3 2" xfId="31544" xr:uid="{00000000-0005-0000-0000-0000556C0000}"/>
    <cellStyle name="Total 12 2 9 4" xfId="19692" xr:uid="{00000000-0005-0000-0000-0000566C0000}"/>
    <cellStyle name="Total 12 3" xfId="1976" xr:uid="{00000000-0005-0000-0000-0000576C0000}"/>
    <cellStyle name="Total 12 3 10" xfId="8474" xr:uid="{00000000-0005-0000-0000-0000586C0000}"/>
    <cellStyle name="Total 12 3 10 2" xfId="23582" xr:uid="{00000000-0005-0000-0000-0000596C0000}"/>
    <cellStyle name="Total 12 3 11" xfId="14452" xr:uid="{00000000-0005-0000-0000-00005A6C0000}"/>
    <cellStyle name="Total 12 3 11 2" xfId="29560" xr:uid="{00000000-0005-0000-0000-00005B6C0000}"/>
    <cellStyle name="Total 12 3 12" xfId="14293" xr:uid="{00000000-0005-0000-0000-00005C6C0000}"/>
    <cellStyle name="Total 12 3 12 2" xfId="29401" xr:uid="{00000000-0005-0000-0000-00005D6C0000}"/>
    <cellStyle name="Total 12 3 13" xfId="17201" xr:uid="{00000000-0005-0000-0000-00005E6C0000}"/>
    <cellStyle name="Total 12 3 2" xfId="2536" xr:uid="{00000000-0005-0000-0000-00005F6C0000}"/>
    <cellStyle name="Total 12 3 2 2" xfId="5173" xr:uid="{00000000-0005-0000-0000-0000606C0000}"/>
    <cellStyle name="Total 12 3 2 2 2" xfId="11537" xr:uid="{00000000-0005-0000-0000-0000616C0000}"/>
    <cellStyle name="Total 12 3 2 2 2 2" xfId="26645" xr:uid="{00000000-0005-0000-0000-0000626C0000}"/>
    <cellStyle name="Total 12 3 2 2 3" xfId="7512" xr:uid="{00000000-0005-0000-0000-0000636C0000}"/>
    <cellStyle name="Total 12 3 2 2 3 2" xfId="22620" xr:uid="{00000000-0005-0000-0000-0000646C0000}"/>
    <cellStyle name="Total 12 3 2 2 4" xfId="20281" xr:uid="{00000000-0005-0000-0000-0000656C0000}"/>
    <cellStyle name="Total 12 3 2 3" xfId="9003" xr:uid="{00000000-0005-0000-0000-0000666C0000}"/>
    <cellStyle name="Total 12 3 2 3 2" xfId="24111" xr:uid="{00000000-0005-0000-0000-0000676C0000}"/>
    <cellStyle name="Total 12 3 3" xfId="2738" xr:uid="{00000000-0005-0000-0000-0000686C0000}"/>
    <cellStyle name="Total 12 3 3 2" xfId="5375" xr:uid="{00000000-0005-0000-0000-0000696C0000}"/>
    <cellStyle name="Total 12 3 3 2 2" xfId="11724" xr:uid="{00000000-0005-0000-0000-00006A6C0000}"/>
    <cellStyle name="Total 12 3 3 2 2 2" xfId="26832" xr:uid="{00000000-0005-0000-0000-00006B6C0000}"/>
    <cellStyle name="Total 12 3 3 2 3" xfId="7923" xr:uid="{00000000-0005-0000-0000-00006C6C0000}"/>
    <cellStyle name="Total 12 3 3 2 3 2" xfId="23031" xr:uid="{00000000-0005-0000-0000-00006D6C0000}"/>
    <cellStyle name="Total 12 3 3 2 4" xfId="20483" xr:uid="{00000000-0005-0000-0000-00006E6C0000}"/>
    <cellStyle name="Total 12 3 3 3" xfId="13858" xr:uid="{00000000-0005-0000-0000-00006F6C0000}"/>
    <cellStyle name="Total 12 3 3 3 2" xfId="28966" xr:uid="{00000000-0005-0000-0000-0000706C0000}"/>
    <cellStyle name="Total 12 3 3 4" xfId="17846" xr:uid="{00000000-0005-0000-0000-0000716C0000}"/>
    <cellStyle name="Total 12 3 4" xfId="3041" xr:uid="{00000000-0005-0000-0000-0000726C0000}"/>
    <cellStyle name="Total 12 3 4 2" xfId="5678" xr:uid="{00000000-0005-0000-0000-0000736C0000}"/>
    <cellStyle name="Total 12 3 4 2 2" xfId="11989" xr:uid="{00000000-0005-0000-0000-0000746C0000}"/>
    <cellStyle name="Total 12 3 4 2 2 2" xfId="27097" xr:uid="{00000000-0005-0000-0000-0000756C0000}"/>
    <cellStyle name="Total 12 3 4 2 3" xfId="14223" xr:uid="{00000000-0005-0000-0000-0000766C0000}"/>
    <cellStyle name="Total 12 3 4 2 3 2" xfId="29331" xr:uid="{00000000-0005-0000-0000-0000776C0000}"/>
    <cellStyle name="Total 12 3 4 2 4" xfId="20786" xr:uid="{00000000-0005-0000-0000-0000786C0000}"/>
    <cellStyle name="Total 12 3 4 3" xfId="9423" xr:uid="{00000000-0005-0000-0000-0000796C0000}"/>
    <cellStyle name="Total 12 3 4 3 2" xfId="24531" xr:uid="{00000000-0005-0000-0000-00007A6C0000}"/>
    <cellStyle name="Total 12 3 4 4" xfId="13539" xr:uid="{00000000-0005-0000-0000-00007B6C0000}"/>
    <cellStyle name="Total 12 3 4 4 2" xfId="28647" xr:uid="{00000000-0005-0000-0000-00007C6C0000}"/>
    <cellStyle name="Total 12 3 4 5" xfId="18149" xr:uid="{00000000-0005-0000-0000-00007D6C0000}"/>
    <cellStyle name="Total 12 3 5" xfId="3367" xr:uid="{00000000-0005-0000-0000-00007E6C0000}"/>
    <cellStyle name="Total 12 3 5 2" xfId="6004" xr:uid="{00000000-0005-0000-0000-00007F6C0000}"/>
    <cellStyle name="Total 12 3 5 2 2" xfId="12315" xr:uid="{00000000-0005-0000-0000-0000806C0000}"/>
    <cellStyle name="Total 12 3 5 2 2 2" xfId="27423" xr:uid="{00000000-0005-0000-0000-0000816C0000}"/>
    <cellStyle name="Total 12 3 5 2 3" xfId="16153" xr:uid="{00000000-0005-0000-0000-0000826C0000}"/>
    <cellStyle name="Total 12 3 5 2 3 2" xfId="31261" xr:uid="{00000000-0005-0000-0000-0000836C0000}"/>
    <cellStyle name="Total 12 3 5 2 4" xfId="21112" xr:uid="{00000000-0005-0000-0000-0000846C0000}"/>
    <cellStyle name="Total 12 3 5 3" xfId="9749" xr:uid="{00000000-0005-0000-0000-0000856C0000}"/>
    <cellStyle name="Total 12 3 5 3 2" xfId="24857" xr:uid="{00000000-0005-0000-0000-0000866C0000}"/>
    <cellStyle name="Total 12 3 5 4" xfId="13659" xr:uid="{00000000-0005-0000-0000-0000876C0000}"/>
    <cellStyle name="Total 12 3 5 4 2" xfId="28767" xr:uid="{00000000-0005-0000-0000-0000886C0000}"/>
    <cellStyle name="Total 12 3 5 5" xfId="18475" xr:uid="{00000000-0005-0000-0000-0000896C0000}"/>
    <cellStyle name="Total 12 3 6" xfId="3673" xr:uid="{00000000-0005-0000-0000-00008A6C0000}"/>
    <cellStyle name="Total 12 3 6 2" xfId="6310" xr:uid="{00000000-0005-0000-0000-00008B6C0000}"/>
    <cellStyle name="Total 12 3 6 2 2" xfId="12621" xr:uid="{00000000-0005-0000-0000-00008C6C0000}"/>
    <cellStyle name="Total 12 3 6 2 2 2" xfId="27729" xr:uid="{00000000-0005-0000-0000-00008D6C0000}"/>
    <cellStyle name="Total 12 3 6 2 3" xfId="7812" xr:uid="{00000000-0005-0000-0000-00008E6C0000}"/>
    <cellStyle name="Total 12 3 6 2 3 2" xfId="22920" xr:uid="{00000000-0005-0000-0000-00008F6C0000}"/>
    <cellStyle name="Total 12 3 6 2 4" xfId="21418" xr:uid="{00000000-0005-0000-0000-0000906C0000}"/>
    <cellStyle name="Total 12 3 6 3" xfId="10055" xr:uid="{00000000-0005-0000-0000-0000916C0000}"/>
    <cellStyle name="Total 12 3 6 3 2" xfId="25163" xr:uid="{00000000-0005-0000-0000-0000926C0000}"/>
    <cellStyle name="Total 12 3 6 4" xfId="15327" xr:uid="{00000000-0005-0000-0000-0000936C0000}"/>
    <cellStyle name="Total 12 3 6 4 2" xfId="30435" xr:uid="{00000000-0005-0000-0000-0000946C0000}"/>
    <cellStyle name="Total 12 3 6 5" xfId="18781" xr:uid="{00000000-0005-0000-0000-0000956C0000}"/>
    <cellStyle name="Total 12 3 7" xfId="4048" xr:uid="{00000000-0005-0000-0000-0000966C0000}"/>
    <cellStyle name="Total 12 3 7 2" xfId="6685" xr:uid="{00000000-0005-0000-0000-0000976C0000}"/>
    <cellStyle name="Total 12 3 7 2 2" xfId="12996" xr:uid="{00000000-0005-0000-0000-0000986C0000}"/>
    <cellStyle name="Total 12 3 7 2 2 2" xfId="28104" xr:uid="{00000000-0005-0000-0000-0000996C0000}"/>
    <cellStyle name="Total 12 3 7 2 3" xfId="16672" xr:uid="{00000000-0005-0000-0000-00009A6C0000}"/>
    <cellStyle name="Total 12 3 7 2 3 2" xfId="31780" xr:uid="{00000000-0005-0000-0000-00009B6C0000}"/>
    <cellStyle name="Total 12 3 7 2 4" xfId="21793" xr:uid="{00000000-0005-0000-0000-00009C6C0000}"/>
    <cellStyle name="Total 12 3 7 3" xfId="10430" xr:uid="{00000000-0005-0000-0000-00009D6C0000}"/>
    <cellStyle name="Total 12 3 7 3 2" xfId="25538" xr:uid="{00000000-0005-0000-0000-00009E6C0000}"/>
    <cellStyle name="Total 12 3 7 4" xfId="13784" xr:uid="{00000000-0005-0000-0000-00009F6C0000}"/>
    <cellStyle name="Total 12 3 7 4 2" xfId="28892" xr:uid="{00000000-0005-0000-0000-0000A06C0000}"/>
    <cellStyle name="Total 12 3 7 5" xfId="19156" xr:uid="{00000000-0005-0000-0000-0000A16C0000}"/>
    <cellStyle name="Total 12 3 8" xfId="4347" xr:uid="{00000000-0005-0000-0000-0000A26C0000}"/>
    <cellStyle name="Total 12 3 8 2" xfId="6984" xr:uid="{00000000-0005-0000-0000-0000A36C0000}"/>
    <cellStyle name="Total 12 3 8 2 2" xfId="13295" xr:uid="{00000000-0005-0000-0000-0000A46C0000}"/>
    <cellStyle name="Total 12 3 8 2 2 2" xfId="28403" xr:uid="{00000000-0005-0000-0000-0000A56C0000}"/>
    <cellStyle name="Total 12 3 8 2 3" xfId="16959" xr:uid="{00000000-0005-0000-0000-0000A66C0000}"/>
    <cellStyle name="Total 12 3 8 2 3 2" xfId="32067" xr:uid="{00000000-0005-0000-0000-0000A76C0000}"/>
    <cellStyle name="Total 12 3 8 2 4" xfId="22092" xr:uid="{00000000-0005-0000-0000-0000A86C0000}"/>
    <cellStyle name="Total 12 3 8 3" xfId="10729" xr:uid="{00000000-0005-0000-0000-0000A96C0000}"/>
    <cellStyle name="Total 12 3 8 3 2" xfId="25837" xr:uid="{00000000-0005-0000-0000-0000AA6C0000}"/>
    <cellStyle name="Total 12 3 8 4" xfId="15836" xr:uid="{00000000-0005-0000-0000-0000AB6C0000}"/>
    <cellStyle name="Total 12 3 8 4 2" xfId="30944" xr:uid="{00000000-0005-0000-0000-0000AC6C0000}"/>
    <cellStyle name="Total 12 3 8 5" xfId="19455" xr:uid="{00000000-0005-0000-0000-0000AD6C0000}"/>
    <cellStyle name="Total 12 3 9" xfId="4613" xr:uid="{00000000-0005-0000-0000-0000AE6C0000}"/>
    <cellStyle name="Total 12 3 9 2" xfId="10995" xr:uid="{00000000-0005-0000-0000-0000AF6C0000}"/>
    <cellStyle name="Total 12 3 9 2 2" xfId="26103" xr:uid="{00000000-0005-0000-0000-0000B06C0000}"/>
    <cellStyle name="Total 12 3 9 3" xfId="16208" xr:uid="{00000000-0005-0000-0000-0000B16C0000}"/>
    <cellStyle name="Total 12 3 9 3 2" xfId="31316" xr:uid="{00000000-0005-0000-0000-0000B26C0000}"/>
    <cellStyle name="Total 12 3 9 4" xfId="19721" xr:uid="{00000000-0005-0000-0000-0000B36C0000}"/>
    <cellStyle name="Total 12 4" xfId="2138" xr:uid="{00000000-0005-0000-0000-0000B46C0000}"/>
    <cellStyle name="Total 12 4 10" xfId="7974" xr:uid="{00000000-0005-0000-0000-0000B56C0000}"/>
    <cellStyle name="Total 12 4 10 2" xfId="23082" xr:uid="{00000000-0005-0000-0000-0000B66C0000}"/>
    <cellStyle name="Total 12 4 11" xfId="15030" xr:uid="{00000000-0005-0000-0000-0000B76C0000}"/>
    <cellStyle name="Total 12 4 11 2" xfId="30138" xr:uid="{00000000-0005-0000-0000-0000B86C0000}"/>
    <cellStyle name="Total 12 4 12" xfId="17363" xr:uid="{00000000-0005-0000-0000-0000B96C0000}"/>
    <cellStyle name="Total 12 4 2" xfId="2628" xr:uid="{00000000-0005-0000-0000-0000BA6C0000}"/>
    <cellStyle name="Total 12 4 2 2" xfId="5265" xr:uid="{00000000-0005-0000-0000-0000BB6C0000}"/>
    <cellStyle name="Total 12 4 2 2 2" xfId="11629" xr:uid="{00000000-0005-0000-0000-0000BC6C0000}"/>
    <cellStyle name="Total 12 4 2 2 2 2" xfId="26737" xr:uid="{00000000-0005-0000-0000-0000BD6C0000}"/>
    <cellStyle name="Total 12 4 2 2 3" xfId="15579" xr:uid="{00000000-0005-0000-0000-0000BE6C0000}"/>
    <cellStyle name="Total 12 4 2 2 3 2" xfId="30687" xr:uid="{00000000-0005-0000-0000-0000BF6C0000}"/>
    <cellStyle name="Total 12 4 2 2 4" xfId="20373" xr:uid="{00000000-0005-0000-0000-0000C06C0000}"/>
    <cellStyle name="Total 12 4 2 3" xfId="9095" xr:uid="{00000000-0005-0000-0000-0000C16C0000}"/>
    <cellStyle name="Total 12 4 2 3 2" xfId="24203" xr:uid="{00000000-0005-0000-0000-0000C26C0000}"/>
    <cellStyle name="Total 12 4 2 4" xfId="14783" xr:uid="{00000000-0005-0000-0000-0000C36C0000}"/>
    <cellStyle name="Total 12 4 2 4 2" xfId="29891" xr:uid="{00000000-0005-0000-0000-0000C46C0000}"/>
    <cellStyle name="Total 12 4 2 5" xfId="9274" xr:uid="{00000000-0005-0000-0000-0000C56C0000}"/>
    <cellStyle name="Total 12 4 2 5 2" xfId="24382" xr:uid="{00000000-0005-0000-0000-0000C66C0000}"/>
    <cellStyle name="Total 12 4 2 6" xfId="17736" xr:uid="{00000000-0005-0000-0000-0000C76C0000}"/>
    <cellStyle name="Total 12 4 3" xfId="2893" xr:uid="{00000000-0005-0000-0000-0000C86C0000}"/>
    <cellStyle name="Total 12 4 3 2" xfId="5530" xr:uid="{00000000-0005-0000-0000-0000C96C0000}"/>
    <cellStyle name="Total 12 4 3 2 2" xfId="11841" xr:uid="{00000000-0005-0000-0000-0000CA6C0000}"/>
    <cellStyle name="Total 12 4 3 2 2 2" xfId="26949" xr:uid="{00000000-0005-0000-0000-0000CB6C0000}"/>
    <cellStyle name="Total 12 4 3 2 3" xfId="13386" xr:uid="{00000000-0005-0000-0000-0000CC6C0000}"/>
    <cellStyle name="Total 12 4 3 2 3 2" xfId="28494" xr:uid="{00000000-0005-0000-0000-0000CD6C0000}"/>
    <cellStyle name="Total 12 4 3 2 4" xfId="20638" xr:uid="{00000000-0005-0000-0000-0000CE6C0000}"/>
    <cellStyle name="Total 12 4 3 3" xfId="7609" xr:uid="{00000000-0005-0000-0000-0000CF6C0000}"/>
    <cellStyle name="Total 12 4 3 3 2" xfId="22717" xr:uid="{00000000-0005-0000-0000-0000D06C0000}"/>
    <cellStyle name="Total 12 4 3 4" xfId="18001" xr:uid="{00000000-0005-0000-0000-0000D16C0000}"/>
    <cellStyle name="Total 12 4 4" xfId="3196" xr:uid="{00000000-0005-0000-0000-0000D26C0000}"/>
    <cellStyle name="Total 12 4 4 2" xfId="5833" xr:uid="{00000000-0005-0000-0000-0000D36C0000}"/>
    <cellStyle name="Total 12 4 4 2 2" xfId="12144" xr:uid="{00000000-0005-0000-0000-0000D46C0000}"/>
    <cellStyle name="Total 12 4 4 2 2 2" xfId="27252" xr:uid="{00000000-0005-0000-0000-0000D56C0000}"/>
    <cellStyle name="Total 12 4 4 2 3" xfId="9300" xr:uid="{00000000-0005-0000-0000-0000D66C0000}"/>
    <cellStyle name="Total 12 4 4 2 3 2" xfId="24408" xr:uid="{00000000-0005-0000-0000-0000D76C0000}"/>
    <cellStyle name="Total 12 4 4 2 4" xfId="20941" xr:uid="{00000000-0005-0000-0000-0000D86C0000}"/>
    <cellStyle name="Total 12 4 4 3" xfId="9578" xr:uid="{00000000-0005-0000-0000-0000D96C0000}"/>
    <cellStyle name="Total 12 4 4 3 2" xfId="24686" xr:uid="{00000000-0005-0000-0000-0000DA6C0000}"/>
    <cellStyle name="Total 12 4 4 4" xfId="16366" xr:uid="{00000000-0005-0000-0000-0000DB6C0000}"/>
    <cellStyle name="Total 12 4 4 4 2" xfId="31474" xr:uid="{00000000-0005-0000-0000-0000DC6C0000}"/>
    <cellStyle name="Total 12 4 4 5" xfId="18304" xr:uid="{00000000-0005-0000-0000-0000DD6C0000}"/>
    <cellStyle name="Total 12 4 5" xfId="3522" xr:uid="{00000000-0005-0000-0000-0000DE6C0000}"/>
    <cellStyle name="Total 12 4 5 2" xfId="6159" xr:uid="{00000000-0005-0000-0000-0000DF6C0000}"/>
    <cellStyle name="Total 12 4 5 2 2" xfId="12470" xr:uid="{00000000-0005-0000-0000-0000E06C0000}"/>
    <cellStyle name="Total 12 4 5 2 2 2" xfId="27578" xr:uid="{00000000-0005-0000-0000-0000E16C0000}"/>
    <cellStyle name="Total 12 4 5 2 3" xfId="7077" xr:uid="{00000000-0005-0000-0000-0000E26C0000}"/>
    <cellStyle name="Total 12 4 5 2 3 2" xfId="22185" xr:uid="{00000000-0005-0000-0000-0000E36C0000}"/>
    <cellStyle name="Total 12 4 5 2 4" xfId="21267" xr:uid="{00000000-0005-0000-0000-0000E46C0000}"/>
    <cellStyle name="Total 12 4 5 3" xfId="9904" xr:uid="{00000000-0005-0000-0000-0000E56C0000}"/>
    <cellStyle name="Total 12 4 5 3 2" xfId="25012" xr:uid="{00000000-0005-0000-0000-0000E66C0000}"/>
    <cellStyle name="Total 12 4 5 4" xfId="15290" xr:uid="{00000000-0005-0000-0000-0000E76C0000}"/>
    <cellStyle name="Total 12 4 5 4 2" xfId="30398" xr:uid="{00000000-0005-0000-0000-0000E86C0000}"/>
    <cellStyle name="Total 12 4 5 5" xfId="18630" xr:uid="{00000000-0005-0000-0000-0000E96C0000}"/>
    <cellStyle name="Total 12 4 6" xfId="3828" xr:uid="{00000000-0005-0000-0000-0000EA6C0000}"/>
    <cellStyle name="Total 12 4 6 2" xfId="6465" xr:uid="{00000000-0005-0000-0000-0000EB6C0000}"/>
    <cellStyle name="Total 12 4 6 2 2" xfId="12776" xr:uid="{00000000-0005-0000-0000-0000EC6C0000}"/>
    <cellStyle name="Total 12 4 6 2 2 2" xfId="27884" xr:uid="{00000000-0005-0000-0000-0000ED6C0000}"/>
    <cellStyle name="Total 12 4 6 2 3" xfId="7453" xr:uid="{00000000-0005-0000-0000-0000EE6C0000}"/>
    <cellStyle name="Total 12 4 6 2 3 2" xfId="22561" xr:uid="{00000000-0005-0000-0000-0000EF6C0000}"/>
    <cellStyle name="Total 12 4 6 2 4" xfId="21573" xr:uid="{00000000-0005-0000-0000-0000F06C0000}"/>
    <cellStyle name="Total 12 4 6 3" xfId="10210" xr:uid="{00000000-0005-0000-0000-0000F16C0000}"/>
    <cellStyle name="Total 12 4 6 3 2" xfId="25318" xr:uid="{00000000-0005-0000-0000-0000F26C0000}"/>
    <cellStyle name="Total 12 4 6 4" xfId="13848" xr:uid="{00000000-0005-0000-0000-0000F36C0000}"/>
    <cellStyle name="Total 12 4 6 4 2" xfId="28956" xr:uid="{00000000-0005-0000-0000-0000F46C0000}"/>
    <cellStyle name="Total 12 4 6 5" xfId="18936" xr:uid="{00000000-0005-0000-0000-0000F56C0000}"/>
    <cellStyle name="Total 12 4 7" xfId="4210" xr:uid="{00000000-0005-0000-0000-0000F66C0000}"/>
    <cellStyle name="Total 12 4 7 2" xfId="6847" xr:uid="{00000000-0005-0000-0000-0000F76C0000}"/>
    <cellStyle name="Total 12 4 7 2 2" xfId="13158" xr:uid="{00000000-0005-0000-0000-0000F86C0000}"/>
    <cellStyle name="Total 12 4 7 2 2 2" xfId="28266" xr:uid="{00000000-0005-0000-0000-0000F96C0000}"/>
    <cellStyle name="Total 12 4 7 2 3" xfId="16827" xr:uid="{00000000-0005-0000-0000-0000FA6C0000}"/>
    <cellStyle name="Total 12 4 7 2 3 2" xfId="31935" xr:uid="{00000000-0005-0000-0000-0000FB6C0000}"/>
    <cellStyle name="Total 12 4 7 2 4" xfId="21955" xr:uid="{00000000-0005-0000-0000-0000FC6C0000}"/>
    <cellStyle name="Total 12 4 7 3" xfId="10592" xr:uid="{00000000-0005-0000-0000-0000FD6C0000}"/>
    <cellStyle name="Total 12 4 7 3 2" xfId="25700" xr:uid="{00000000-0005-0000-0000-0000FE6C0000}"/>
    <cellStyle name="Total 12 4 7 4" xfId="8692" xr:uid="{00000000-0005-0000-0000-0000FF6C0000}"/>
    <cellStyle name="Total 12 4 7 4 2" xfId="23800" xr:uid="{00000000-0005-0000-0000-0000006D0000}"/>
    <cellStyle name="Total 12 4 7 5" xfId="19318" xr:uid="{00000000-0005-0000-0000-0000016D0000}"/>
    <cellStyle name="Total 12 4 8" xfId="4775" xr:uid="{00000000-0005-0000-0000-0000026D0000}"/>
    <cellStyle name="Total 12 4 8 2" xfId="11157" xr:uid="{00000000-0005-0000-0000-0000036D0000}"/>
    <cellStyle name="Total 12 4 8 2 2" xfId="26265" xr:uid="{00000000-0005-0000-0000-0000046D0000}"/>
    <cellStyle name="Total 12 4 8 3" xfId="15162" xr:uid="{00000000-0005-0000-0000-0000056D0000}"/>
    <cellStyle name="Total 12 4 8 3 2" xfId="30270" xr:uid="{00000000-0005-0000-0000-0000066D0000}"/>
    <cellStyle name="Total 12 4 8 4" xfId="19883" xr:uid="{00000000-0005-0000-0000-0000076D0000}"/>
    <cellStyle name="Total 12 4 9" xfId="8636" xr:uid="{00000000-0005-0000-0000-0000086D0000}"/>
    <cellStyle name="Total 12 4 9 2" xfId="23744" xr:uid="{00000000-0005-0000-0000-0000096D0000}"/>
    <cellStyle name="Total 12 5" xfId="2153" xr:uid="{00000000-0005-0000-0000-00000A6D0000}"/>
    <cellStyle name="Total 12 5 10" xfId="8698" xr:uid="{00000000-0005-0000-0000-00000B6D0000}"/>
    <cellStyle name="Total 12 5 10 2" xfId="23806" xr:uid="{00000000-0005-0000-0000-00000C6D0000}"/>
    <cellStyle name="Total 12 5 11" xfId="17378" xr:uid="{00000000-0005-0000-0000-00000D6D0000}"/>
    <cellStyle name="Total 12 5 2" xfId="2908" xr:uid="{00000000-0005-0000-0000-00000E6D0000}"/>
    <cellStyle name="Total 12 5 2 2" xfId="5545" xr:uid="{00000000-0005-0000-0000-00000F6D0000}"/>
    <cellStyle name="Total 12 5 2 2 2" xfId="11856" xr:uid="{00000000-0005-0000-0000-0000106D0000}"/>
    <cellStyle name="Total 12 5 2 2 2 2" xfId="26964" xr:uid="{00000000-0005-0000-0000-0000116D0000}"/>
    <cellStyle name="Total 12 5 2 2 3" xfId="16461" xr:uid="{00000000-0005-0000-0000-0000126D0000}"/>
    <cellStyle name="Total 12 5 2 2 3 2" xfId="31569" xr:uid="{00000000-0005-0000-0000-0000136D0000}"/>
    <cellStyle name="Total 12 5 2 2 4" xfId="20653" xr:uid="{00000000-0005-0000-0000-0000146D0000}"/>
    <cellStyle name="Total 12 5 2 3" xfId="15790" xr:uid="{00000000-0005-0000-0000-0000156D0000}"/>
    <cellStyle name="Total 12 5 2 3 2" xfId="30898" xr:uid="{00000000-0005-0000-0000-0000166D0000}"/>
    <cellStyle name="Total 12 5 2 4" xfId="18016" xr:uid="{00000000-0005-0000-0000-0000176D0000}"/>
    <cellStyle name="Total 12 5 3" xfId="3211" xr:uid="{00000000-0005-0000-0000-0000186D0000}"/>
    <cellStyle name="Total 12 5 3 2" xfId="5848" xr:uid="{00000000-0005-0000-0000-0000196D0000}"/>
    <cellStyle name="Total 12 5 3 2 2" xfId="12159" xr:uid="{00000000-0005-0000-0000-00001A6D0000}"/>
    <cellStyle name="Total 12 5 3 2 2 2" xfId="27267" xr:uid="{00000000-0005-0000-0000-00001B6D0000}"/>
    <cellStyle name="Total 12 5 3 2 3" xfId="8012" xr:uid="{00000000-0005-0000-0000-00001C6D0000}"/>
    <cellStyle name="Total 12 5 3 2 3 2" xfId="23120" xr:uid="{00000000-0005-0000-0000-00001D6D0000}"/>
    <cellStyle name="Total 12 5 3 2 4" xfId="20956" xr:uid="{00000000-0005-0000-0000-00001E6D0000}"/>
    <cellStyle name="Total 12 5 3 3" xfId="9593" xr:uid="{00000000-0005-0000-0000-00001F6D0000}"/>
    <cellStyle name="Total 12 5 3 3 2" xfId="24701" xr:uid="{00000000-0005-0000-0000-0000206D0000}"/>
    <cellStyle name="Total 12 5 3 4" xfId="15286" xr:uid="{00000000-0005-0000-0000-0000216D0000}"/>
    <cellStyle name="Total 12 5 3 4 2" xfId="30394" xr:uid="{00000000-0005-0000-0000-0000226D0000}"/>
    <cellStyle name="Total 12 5 3 5" xfId="18319" xr:uid="{00000000-0005-0000-0000-0000236D0000}"/>
    <cellStyle name="Total 12 5 4" xfId="3537" xr:uid="{00000000-0005-0000-0000-0000246D0000}"/>
    <cellStyle name="Total 12 5 4 2" xfId="6174" xr:uid="{00000000-0005-0000-0000-0000256D0000}"/>
    <cellStyle name="Total 12 5 4 2 2" xfId="12485" xr:uid="{00000000-0005-0000-0000-0000266D0000}"/>
    <cellStyle name="Total 12 5 4 2 2 2" xfId="27593" xr:uid="{00000000-0005-0000-0000-0000276D0000}"/>
    <cellStyle name="Total 12 5 4 2 3" xfId="14231" xr:uid="{00000000-0005-0000-0000-0000286D0000}"/>
    <cellStyle name="Total 12 5 4 2 3 2" xfId="29339" xr:uid="{00000000-0005-0000-0000-0000296D0000}"/>
    <cellStyle name="Total 12 5 4 2 4" xfId="21282" xr:uid="{00000000-0005-0000-0000-00002A6D0000}"/>
    <cellStyle name="Total 12 5 4 3" xfId="9919" xr:uid="{00000000-0005-0000-0000-00002B6D0000}"/>
    <cellStyle name="Total 12 5 4 3 2" xfId="25027" xr:uid="{00000000-0005-0000-0000-00002C6D0000}"/>
    <cellStyle name="Total 12 5 4 4" xfId="7390" xr:uid="{00000000-0005-0000-0000-00002D6D0000}"/>
    <cellStyle name="Total 12 5 4 4 2" xfId="22498" xr:uid="{00000000-0005-0000-0000-00002E6D0000}"/>
    <cellStyle name="Total 12 5 4 5" xfId="18645" xr:uid="{00000000-0005-0000-0000-00002F6D0000}"/>
    <cellStyle name="Total 12 5 5" xfId="3843" xr:uid="{00000000-0005-0000-0000-0000306D0000}"/>
    <cellStyle name="Total 12 5 5 2" xfId="6480" xr:uid="{00000000-0005-0000-0000-0000316D0000}"/>
    <cellStyle name="Total 12 5 5 2 2" xfId="12791" xr:uid="{00000000-0005-0000-0000-0000326D0000}"/>
    <cellStyle name="Total 12 5 5 2 2 2" xfId="27899" xr:uid="{00000000-0005-0000-0000-0000336D0000}"/>
    <cellStyle name="Total 12 5 5 2 3" xfId="14477" xr:uid="{00000000-0005-0000-0000-0000346D0000}"/>
    <cellStyle name="Total 12 5 5 2 3 2" xfId="29585" xr:uid="{00000000-0005-0000-0000-0000356D0000}"/>
    <cellStyle name="Total 12 5 5 2 4" xfId="21588" xr:uid="{00000000-0005-0000-0000-0000366D0000}"/>
    <cellStyle name="Total 12 5 5 3" xfId="10225" xr:uid="{00000000-0005-0000-0000-0000376D0000}"/>
    <cellStyle name="Total 12 5 5 3 2" xfId="25333" xr:uid="{00000000-0005-0000-0000-0000386D0000}"/>
    <cellStyle name="Total 12 5 5 4" xfId="8101" xr:uid="{00000000-0005-0000-0000-0000396D0000}"/>
    <cellStyle name="Total 12 5 5 4 2" xfId="23209" xr:uid="{00000000-0005-0000-0000-00003A6D0000}"/>
    <cellStyle name="Total 12 5 5 5" xfId="18951" xr:uid="{00000000-0005-0000-0000-00003B6D0000}"/>
    <cellStyle name="Total 12 5 6" xfId="4225" xr:uid="{00000000-0005-0000-0000-00003C6D0000}"/>
    <cellStyle name="Total 12 5 6 2" xfId="6862" xr:uid="{00000000-0005-0000-0000-00003D6D0000}"/>
    <cellStyle name="Total 12 5 6 2 2" xfId="13173" xr:uid="{00000000-0005-0000-0000-00003E6D0000}"/>
    <cellStyle name="Total 12 5 6 2 2 2" xfId="28281" xr:uid="{00000000-0005-0000-0000-00003F6D0000}"/>
    <cellStyle name="Total 12 5 6 2 3" xfId="16842" xr:uid="{00000000-0005-0000-0000-0000406D0000}"/>
    <cellStyle name="Total 12 5 6 2 3 2" xfId="31950" xr:uid="{00000000-0005-0000-0000-0000416D0000}"/>
    <cellStyle name="Total 12 5 6 2 4" xfId="21970" xr:uid="{00000000-0005-0000-0000-0000426D0000}"/>
    <cellStyle name="Total 12 5 6 3" xfId="10607" xr:uid="{00000000-0005-0000-0000-0000436D0000}"/>
    <cellStyle name="Total 12 5 6 3 2" xfId="25715" xr:uid="{00000000-0005-0000-0000-0000446D0000}"/>
    <cellStyle name="Total 12 5 6 4" xfId="8103" xr:uid="{00000000-0005-0000-0000-0000456D0000}"/>
    <cellStyle name="Total 12 5 6 4 2" xfId="23211" xr:uid="{00000000-0005-0000-0000-0000466D0000}"/>
    <cellStyle name="Total 12 5 6 5" xfId="19333" xr:uid="{00000000-0005-0000-0000-0000476D0000}"/>
    <cellStyle name="Total 12 5 7" xfId="4790" xr:uid="{00000000-0005-0000-0000-0000486D0000}"/>
    <cellStyle name="Total 12 5 7 2" xfId="11172" xr:uid="{00000000-0005-0000-0000-0000496D0000}"/>
    <cellStyle name="Total 12 5 7 2 2" xfId="26280" xr:uid="{00000000-0005-0000-0000-00004A6D0000}"/>
    <cellStyle name="Total 12 5 7 3" xfId="7055" xr:uid="{00000000-0005-0000-0000-00004B6D0000}"/>
    <cellStyle name="Total 12 5 7 3 2" xfId="22163" xr:uid="{00000000-0005-0000-0000-00004C6D0000}"/>
    <cellStyle name="Total 12 5 7 4" xfId="19898" xr:uid="{00000000-0005-0000-0000-00004D6D0000}"/>
    <cellStyle name="Total 12 5 8" xfId="8651" xr:uid="{00000000-0005-0000-0000-00004E6D0000}"/>
    <cellStyle name="Total 12 5 8 2" xfId="23759" xr:uid="{00000000-0005-0000-0000-00004F6D0000}"/>
    <cellStyle name="Total 12 5 9" xfId="14064" xr:uid="{00000000-0005-0000-0000-0000506D0000}"/>
    <cellStyle name="Total 12 5 9 2" xfId="29172" xr:uid="{00000000-0005-0000-0000-0000516D0000}"/>
    <cellStyle name="Total 13" xfId="1777" xr:uid="{00000000-0005-0000-0000-0000526D0000}"/>
    <cellStyle name="Total 13 2" xfId="1948" xr:uid="{00000000-0005-0000-0000-0000536D0000}"/>
    <cellStyle name="Total 13 2 10" xfId="8449" xr:uid="{00000000-0005-0000-0000-0000546D0000}"/>
    <cellStyle name="Total 13 2 10 2" xfId="23557" xr:uid="{00000000-0005-0000-0000-0000556D0000}"/>
    <cellStyle name="Total 13 2 11" xfId="16333" xr:uid="{00000000-0005-0000-0000-0000566D0000}"/>
    <cellStyle name="Total 13 2 11 2" xfId="31441" xr:uid="{00000000-0005-0000-0000-0000576D0000}"/>
    <cellStyle name="Total 13 2 12" xfId="14303" xr:uid="{00000000-0005-0000-0000-0000586D0000}"/>
    <cellStyle name="Total 13 2 12 2" xfId="29411" xr:uid="{00000000-0005-0000-0000-0000596D0000}"/>
    <cellStyle name="Total 13 2 13" xfId="17173" xr:uid="{00000000-0005-0000-0000-00005A6D0000}"/>
    <cellStyle name="Total 13 2 2" xfId="2508" xr:uid="{00000000-0005-0000-0000-00005B6D0000}"/>
    <cellStyle name="Total 13 2 2 2" xfId="5145" xr:uid="{00000000-0005-0000-0000-00005C6D0000}"/>
    <cellStyle name="Total 13 2 2 2 2" xfId="11509" xr:uid="{00000000-0005-0000-0000-00005D6D0000}"/>
    <cellStyle name="Total 13 2 2 2 2 2" xfId="26617" xr:uid="{00000000-0005-0000-0000-00005E6D0000}"/>
    <cellStyle name="Total 13 2 2 2 3" xfId="8189" xr:uid="{00000000-0005-0000-0000-00005F6D0000}"/>
    <cellStyle name="Total 13 2 2 2 3 2" xfId="23297" xr:uid="{00000000-0005-0000-0000-0000606D0000}"/>
    <cellStyle name="Total 13 2 2 2 4" xfId="20253" xr:uid="{00000000-0005-0000-0000-0000616D0000}"/>
    <cellStyle name="Total 13 2 2 3" xfId="8975" xr:uid="{00000000-0005-0000-0000-0000626D0000}"/>
    <cellStyle name="Total 13 2 2 3 2" xfId="24083" xr:uid="{00000000-0005-0000-0000-0000636D0000}"/>
    <cellStyle name="Total 13 2 3" xfId="2724" xr:uid="{00000000-0005-0000-0000-0000646D0000}"/>
    <cellStyle name="Total 13 2 3 2" xfId="5361" xr:uid="{00000000-0005-0000-0000-0000656D0000}"/>
    <cellStyle name="Total 13 2 3 2 2" xfId="11710" xr:uid="{00000000-0005-0000-0000-0000666D0000}"/>
    <cellStyle name="Total 13 2 3 2 2 2" xfId="26818" xr:uid="{00000000-0005-0000-0000-0000676D0000}"/>
    <cellStyle name="Total 13 2 3 2 3" xfId="9209" xr:uid="{00000000-0005-0000-0000-0000686D0000}"/>
    <cellStyle name="Total 13 2 3 2 3 2" xfId="24317" xr:uid="{00000000-0005-0000-0000-0000696D0000}"/>
    <cellStyle name="Total 13 2 3 2 4" xfId="20469" xr:uid="{00000000-0005-0000-0000-00006A6D0000}"/>
    <cellStyle name="Total 13 2 3 3" xfId="14281" xr:uid="{00000000-0005-0000-0000-00006B6D0000}"/>
    <cellStyle name="Total 13 2 3 3 2" xfId="29389" xr:uid="{00000000-0005-0000-0000-00006C6D0000}"/>
    <cellStyle name="Total 13 2 3 4" xfId="17832" xr:uid="{00000000-0005-0000-0000-00006D6D0000}"/>
    <cellStyle name="Total 13 2 4" xfId="3027" xr:uid="{00000000-0005-0000-0000-00006E6D0000}"/>
    <cellStyle name="Total 13 2 4 2" xfId="5664" xr:uid="{00000000-0005-0000-0000-00006F6D0000}"/>
    <cellStyle name="Total 13 2 4 2 2" xfId="11975" xr:uid="{00000000-0005-0000-0000-0000706D0000}"/>
    <cellStyle name="Total 13 2 4 2 2 2" xfId="27083" xr:uid="{00000000-0005-0000-0000-0000716D0000}"/>
    <cellStyle name="Total 13 2 4 2 3" xfId="14925" xr:uid="{00000000-0005-0000-0000-0000726D0000}"/>
    <cellStyle name="Total 13 2 4 2 3 2" xfId="30033" xr:uid="{00000000-0005-0000-0000-0000736D0000}"/>
    <cellStyle name="Total 13 2 4 2 4" xfId="20772" xr:uid="{00000000-0005-0000-0000-0000746D0000}"/>
    <cellStyle name="Total 13 2 4 3" xfId="9409" xr:uid="{00000000-0005-0000-0000-0000756D0000}"/>
    <cellStyle name="Total 13 2 4 3 2" xfId="24517" xr:uid="{00000000-0005-0000-0000-0000766D0000}"/>
    <cellStyle name="Total 13 2 4 4" xfId="15545" xr:uid="{00000000-0005-0000-0000-0000776D0000}"/>
    <cellStyle name="Total 13 2 4 4 2" xfId="30653" xr:uid="{00000000-0005-0000-0000-0000786D0000}"/>
    <cellStyle name="Total 13 2 4 5" xfId="18135" xr:uid="{00000000-0005-0000-0000-0000796D0000}"/>
    <cellStyle name="Total 13 2 5" xfId="3353" xr:uid="{00000000-0005-0000-0000-00007A6D0000}"/>
    <cellStyle name="Total 13 2 5 2" xfId="5990" xr:uid="{00000000-0005-0000-0000-00007B6D0000}"/>
    <cellStyle name="Total 13 2 5 2 2" xfId="12301" xr:uid="{00000000-0005-0000-0000-00007C6D0000}"/>
    <cellStyle name="Total 13 2 5 2 2 2" xfId="27409" xr:uid="{00000000-0005-0000-0000-00007D6D0000}"/>
    <cellStyle name="Total 13 2 5 2 3" xfId="8229" xr:uid="{00000000-0005-0000-0000-00007E6D0000}"/>
    <cellStyle name="Total 13 2 5 2 3 2" xfId="23337" xr:uid="{00000000-0005-0000-0000-00007F6D0000}"/>
    <cellStyle name="Total 13 2 5 2 4" xfId="21098" xr:uid="{00000000-0005-0000-0000-0000806D0000}"/>
    <cellStyle name="Total 13 2 5 3" xfId="9735" xr:uid="{00000000-0005-0000-0000-0000816D0000}"/>
    <cellStyle name="Total 13 2 5 3 2" xfId="24843" xr:uid="{00000000-0005-0000-0000-0000826D0000}"/>
    <cellStyle name="Total 13 2 5 4" xfId="15145" xr:uid="{00000000-0005-0000-0000-0000836D0000}"/>
    <cellStyle name="Total 13 2 5 4 2" xfId="30253" xr:uid="{00000000-0005-0000-0000-0000846D0000}"/>
    <cellStyle name="Total 13 2 5 5" xfId="18461" xr:uid="{00000000-0005-0000-0000-0000856D0000}"/>
    <cellStyle name="Total 13 2 6" xfId="3659" xr:uid="{00000000-0005-0000-0000-0000866D0000}"/>
    <cellStyle name="Total 13 2 6 2" xfId="6296" xr:uid="{00000000-0005-0000-0000-0000876D0000}"/>
    <cellStyle name="Total 13 2 6 2 2" xfId="12607" xr:uid="{00000000-0005-0000-0000-0000886D0000}"/>
    <cellStyle name="Total 13 2 6 2 2 2" xfId="27715" xr:uid="{00000000-0005-0000-0000-0000896D0000}"/>
    <cellStyle name="Total 13 2 6 2 3" xfId="14169" xr:uid="{00000000-0005-0000-0000-00008A6D0000}"/>
    <cellStyle name="Total 13 2 6 2 3 2" xfId="29277" xr:uid="{00000000-0005-0000-0000-00008B6D0000}"/>
    <cellStyle name="Total 13 2 6 2 4" xfId="21404" xr:uid="{00000000-0005-0000-0000-00008C6D0000}"/>
    <cellStyle name="Total 13 2 6 3" xfId="10041" xr:uid="{00000000-0005-0000-0000-00008D6D0000}"/>
    <cellStyle name="Total 13 2 6 3 2" xfId="25149" xr:uid="{00000000-0005-0000-0000-00008E6D0000}"/>
    <cellStyle name="Total 13 2 6 4" xfId="15196" xr:uid="{00000000-0005-0000-0000-00008F6D0000}"/>
    <cellStyle name="Total 13 2 6 4 2" xfId="30304" xr:uid="{00000000-0005-0000-0000-0000906D0000}"/>
    <cellStyle name="Total 13 2 6 5" xfId="18767" xr:uid="{00000000-0005-0000-0000-0000916D0000}"/>
    <cellStyle name="Total 13 2 7" xfId="4020" xr:uid="{00000000-0005-0000-0000-0000926D0000}"/>
    <cellStyle name="Total 13 2 7 2" xfId="6657" xr:uid="{00000000-0005-0000-0000-0000936D0000}"/>
    <cellStyle name="Total 13 2 7 2 2" xfId="12968" xr:uid="{00000000-0005-0000-0000-0000946D0000}"/>
    <cellStyle name="Total 13 2 7 2 2 2" xfId="28076" xr:uid="{00000000-0005-0000-0000-0000956D0000}"/>
    <cellStyle name="Total 13 2 7 2 3" xfId="16658" xr:uid="{00000000-0005-0000-0000-0000966D0000}"/>
    <cellStyle name="Total 13 2 7 2 3 2" xfId="31766" xr:uid="{00000000-0005-0000-0000-0000976D0000}"/>
    <cellStyle name="Total 13 2 7 2 4" xfId="21765" xr:uid="{00000000-0005-0000-0000-0000986D0000}"/>
    <cellStyle name="Total 13 2 7 3" xfId="10402" xr:uid="{00000000-0005-0000-0000-0000996D0000}"/>
    <cellStyle name="Total 13 2 7 3 2" xfId="25510" xr:uid="{00000000-0005-0000-0000-00009A6D0000}"/>
    <cellStyle name="Total 13 2 7 4" xfId="15410" xr:uid="{00000000-0005-0000-0000-00009B6D0000}"/>
    <cellStyle name="Total 13 2 7 4 2" xfId="30518" xr:uid="{00000000-0005-0000-0000-00009C6D0000}"/>
    <cellStyle name="Total 13 2 7 5" xfId="19128" xr:uid="{00000000-0005-0000-0000-00009D6D0000}"/>
    <cellStyle name="Total 13 2 8" xfId="4333" xr:uid="{00000000-0005-0000-0000-00009E6D0000}"/>
    <cellStyle name="Total 13 2 8 2" xfId="6970" xr:uid="{00000000-0005-0000-0000-00009F6D0000}"/>
    <cellStyle name="Total 13 2 8 2 2" xfId="13281" xr:uid="{00000000-0005-0000-0000-0000A06D0000}"/>
    <cellStyle name="Total 13 2 8 2 2 2" xfId="28389" xr:uid="{00000000-0005-0000-0000-0000A16D0000}"/>
    <cellStyle name="Total 13 2 8 2 3" xfId="16945" xr:uid="{00000000-0005-0000-0000-0000A26D0000}"/>
    <cellStyle name="Total 13 2 8 2 3 2" xfId="32053" xr:uid="{00000000-0005-0000-0000-0000A36D0000}"/>
    <cellStyle name="Total 13 2 8 2 4" xfId="22078" xr:uid="{00000000-0005-0000-0000-0000A46D0000}"/>
    <cellStyle name="Total 13 2 8 3" xfId="10715" xr:uid="{00000000-0005-0000-0000-0000A56D0000}"/>
    <cellStyle name="Total 13 2 8 3 2" xfId="25823" xr:uid="{00000000-0005-0000-0000-0000A66D0000}"/>
    <cellStyle name="Total 13 2 8 4" xfId="8201" xr:uid="{00000000-0005-0000-0000-0000A76D0000}"/>
    <cellStyle name="Total 13 2 8 4 2" xfId="23309" xr:uid="{00000000-0005-0000-0000-0000A86D0000}"/>
    <cellStyle name="Total 13 2 8 5" xfId="19441" xr:uid="{00000000-0005-0000-0000-0000A96D0000}"/>
    <cellStyle name="Total 13 2 9" xfId="4585" xr:uid="{00000000-0005-0000-0000-0000AA6D0000}"/>
    <cellStyle name="Total 13 2 9 2" xfId="10967" xr:uid="{00000000-0005-0000-0000-0000AB6D0000}"/>
    <cellStyle name="Total 13 2 9 2 2" xfId="26075" xr:uid="{00000000-0005-0000-0000-0000AC6D0000}"/>
    <cellStyle name="Total 13 2 9 3" xfId="7736" xr:uid="{00000000-0005-0000-0000-0000AD6D0000}"/>
    <cellStyle name="Total 13 2 9 3 2" xfId="22844" xr:uid="{00000000-0005-0000-0000-0000AE6D0000}"/>
    <cellStyle name="Total 13 2 9 4" xfId="19693" xr:uid="{00000000-0005-0000-0000-0000AF6D0000}"/>
    <cellStyle name="Total 13 3" xfId="1977" xr:uid="{00000000-0005-0000-0000-0000B06D0000}"/>
    <cellStyle name="Total 13 3 10" xfId="8475" xr:uid="{00000000-0005-0000-0000-0000B16D0000}"/>
    <cellStyle name="Total 13 3 10 2" xfId="23583" xr:uid="{00000000-0005-0000-0000-0000B26D0000}"/>
    <cellStyle name="Total 13 3 11" xfId="11212" xr:uid="{00000000-0005-0000-0000-0000B36D0000}"/>
    <cellStyle name="Total 13 3 11 2" xfId="26320" xr:uid="{00000000-0005-0000-0000-0000B46D0000}"/>
    <cellStyle name="Total 13 3 12" xfId="8147" xr:uid="{00000000-0005-0000-0000-0000B56D0000}"/>
    <cellStyle name="Total 13 3 12 2" xfId="23255" xr:uid="{00000000-0005-0000-0000-0000B66D0000}"/>
    <cellStyle name="Total 13 3 13" xfId="17202" xr:uid="{00000000-0005-0000-0000-0000B76D0000}"/>
    <cellStyle name="Total 13 3 2" xfId="2537" xr:uid="{00000000-0005-0000-0000-0000B86D0000}"/>
    <cellStyle name="Total 13 3 2 2" xfId="5174" xr:uid="{00000000-0005-0000-0000-0000B96D0000}"/>
    <cellStyle name="Total 13 3 2 2 2" xfId="11538" xr:uid="{00000000-0005-0000-0000-0000BA6D0000}"/>
    <cellStyle name="Total 13 3 2 2 2 2" xfId="26646" xr:uid="{00000000-0005-0000-0000-0000BB6D0000}"/>
    <cellStyle name="Total 13 3 2 2 3" xfId="8089" xr:uid="{00000000-0005-0000-0000-0000BC6D0000}"/>
    <cellStyle name="Total 13 3 2 2 3 2" xfId="23197" xr:uid="{00000000-0005-0000-0000-0000BD6D0000}"/>
    <cellStyle name="Total 13 3 2 2 4" xfId="20282" xr:uid="{00000000-0005-0000-0000-0000BE6D0000}"/>
    <cellStyle name="Total 13 3 2 3" xfId="9004" xr:uid="{00000000-0005-0000-0000-0000BF6D0000}"/>
    <cellStyle name="Total 13 3 2 3 2" xfId="24112" xr:uid="{00000000-0005-0000-0000-0000C06D0000}"/>
    <cellStyle name="Total 13 3 3" xfId="2739" xr:uid="{00000000-0005-0000-0000-0000C16D0000}"/>
    <cellStyle name="Total 13 3 3 2" xfId="5376" xr:uid="{00000000-0005-0000-0000-0000C26D0000}"/>
    <cellStyle name="Total 13 3 3 2 2" xfId="11725" xr:uid="{00000000-0005-0000-0000-0000C36D0000}"/>
    <cellStyle name="Total 13 3 3 2 2 2" xfId="26833" xr:uid="{00000000-0005-0000-0000-0000C46D0000}"/>
    <cellStyle name="Total 13 3 3 2 3" xfId="14451" xr:uid="{00000000-0005-0000-0000-0000C56D0000}"/>
    <cellStyle name="Total 13 3 3 2 3 2" xfId="29559" xr:uid="{00000000-0005-0000-0000-0000C66D0000}"/>
    <cellStyle name="Total 13 3 3 2 4" xfId="20484" xr:uid="{00000000-0005-0000-0000-0000C76D0000}"/>
    <cellStyle name="Total 13 3 3 3" xfId="15247" xr:uid="{00000000-0005-0000-0000-0000C86D0000}"/>
    <cellStyle name="Total 13 3 3 3 2" xfId="30355" xr:uid="{00000000-0005-0000-0000-0000C96D0000}"/>
    <cellStyle name="Total 13 3 3 4" xfId="17847" xr:uid="{00000000-0005-0000-0000-0000CA6D0000}"/>
    <cellStyle name="Total 13 3 4" xfId="3042" xr:uid="{00000000-0005-0000-0000-0000CB6D0000}"/>
    <cellStyle name="Total 13 3 4 2" xfId="5679" xr:uid="{00000000-0005-0000-0000-0000CC6D0000}"/>
    <cellStyle name="Total 13 3 4 2 2" xfId="11990" xr:uid="{00000000-0005-0000-0000-0000CD6D0000}"/>
    <cellStyle name="Total 13 3 4 2 2 2" xfId="27098" xr:uid="{00000000-0005-0000-0000-0000CE6D0000}"/>
    <cellStyle name="Total 13 3 4 2 3" xfId="15122" xr:uid="{00000000-0005-0000-0000-0000CF6D0000}"/>
    <cellStyle name="Total 13 3 4 2 3 2" xfId="30230" xr:uid="{00000000-0005-0000-0000-0000D06D0000}"/>
    <cellStyle name="Total 13 3 4 2 4" xfId="20787" xr:uid="{00000000-0005-0000-0000-0000D16D0000}"/>
    <cellStyle name="Total 13 3 4 3" xfId="9424" xr:uid="{00000000-0005-0000-0000-0000D26D0000}"/>
    <cellStyle name="Total 13 3 4 3 2" xfId="24532" xr:uid="{00000000-0005-0000-0000-0000D36D0000}"/>
    <cellStyle name="Total 13 3 4 4" xfId="14702" xr:uid="{00000000-0005-0000-0000-0000D46D0000}"/>
    <cellStyle name="Total 13 3 4 4 2" xfId="29810" xr:uid="{00000000-0005-0000-0000-0000D56D0000}"/>
    <cellStyle name="Total 13 3 4 5" xfId="18150" xr:uid="{00000000-0005-0000-0000-0000D66D0000}"/>
    <cellStyle name="Total 13 3 5" xfId="3368" xr:uid="{00000000-0005-0000-0000-0000D76D0000}"/>
    <cellStyle name="Total 13 3 5 2" xfId="6005" xr:uid="{00000000-0005-0000-0000-0000D86D0000}"/>
    <cellStyle name="Total 13 3 5 2 2" xfId="12316" xr:uid="{00000000-0005-0000-0000-0000D96D0000}"/>
    <cellStyle name="Total 13 3 5 2 2 2" xfId="27424" xr:uid="{00000000-0005-0000-0000-0000DA6D0000}"/>
    <cellStyle name="Total 13 3 5 2 3" xfId="7296" xr:uid="{00000000-0005-0000-0000-0000DB6D0000}"/>
    <cellStyle name="Total 13 3 5 2 3 2" xfId="22404" xr:uid="{00000000-0005-0000-0000-0000DC6D0000}"/>
    <cellStyle name="Total 13 3 5 2 4" xfId="21113" xr:uid="{00000000-0005-0000-0000-0000DD6D0000}"/>
    <cellStyle name="Total 13 3 5 3" xfId="9750" xr:uid="{00000000-0005-0000-0000-0000DE6D0000}"/>
    <cellStyle name="Total 13 3 5 3 2" xfId="24858" xr:uid="{00000000-0005-0000-0000-0000DF6D0000}"/>
    <cellStyle name="Total 13 3 5 4" xfId="7784" xr:uid="{00000000-0005-0000-0000-0000E06D0000}"/>
    <cellStyle name="Total 13 3 5 4 2" xfId="22892" xr:uid="{00000000-0005-0000-0000-0000E16D0000}"/>
    <cellStyle name="Total 13 3 5 5" xfId="18476" xr:uid="{00000000-0005-0000-0000-0000E26D0000}"/>
    <cellStyle name="Total 13 3 6" xfId="3674" xr:uid="{00000000-0005-0000-0000-0000E36D0000}"/>
    <cellStyle name="Total 13 3 6 2" xfId="6311" xr:uid="{00000000-0005-0000-0000-0000E46D0000}"/>
    <cellStyle name="Total 13 3 6 2 2" xfId="12622" xr:uid="{00000000-0005-0000-0000-0000E56D0000}"/>
    <cellStyle name="Total 13 3 6 2 2 2" xfId="27730" xr:uid="{00000000-0005-0000-0000-0000E66D0000}"/>
    <cellStyle name="Total 13 3 6 2 3" xfId="14484" xr:uid="{00000000-0005-0000-0000-0000E76D0000}"/>
    <cellStyle name="Total 13 3 6 2 3 2" xfId="29592" xr:uid="{00000000-0005-0000-0000-0000E86D0000}"/>
    <cellStyle name="Total 13 3 6 2 4" xfId="21419" xr:uid="{00000000-0005-0000-0000-0000E96D0000}"/>
    <cellStyle name="Total 13 3 6 3" xfId="10056" xr:uid="{00000000-0005-0000-0000-0000EA6D0000}"/>
    <cellStyle name="Total 13 3 6 3 2" xfId="25164" xr:uid="{00000000-0005-0000-0000-0000EB6D0000}"/>
    <cellStyle name="Total 13 3 6 4" xfId="13766" xr:uid="{00000000-0005-0000-0000-0000EC6D0000}"/>
    <cellStyle name="Total 13 3 6 4 2" xfId="28874" xr:uid="{00000000-0005-0000-0000-0000ED6D0000}"/>
    <cellStyle name="Total 13 3 6 5" xfId="18782" xr:uid="{00000000-0005-0000-0000-0000EE6D0000}"/>
    <cellStyle name="Total 13 3 7" xfId="4049" xr:uid="{00000000-0005-0000-0000-0000EF6D0000}"/>
    <cellStyle name="Total 13 3 7 2" xfId="6686" xr:uid="{00000000-0005-0000-0000-0000F06D0000}"/>
    <cellStyle name="Total 13 3 7 2 2" xfId="12997" xr:uid="{00000000-0005-0000-0000-0000F16D0000}"/>
    <cellStyle name="Total 13 3 7 2 2 2" xfId="28105" xr:uid="{00000000-0005-0000-0000-0000F26D0000}"/>
    <cellStyle name="Total 13 3 7 2 3" xfId="16673" xr:uid="{00000000-0005-0000-0000-0000F36D0000}"/>
    <cellStyle name="Total 13 3 7 2 3 2" xfId="31781" xr:uid="{00000000-0005-0000-0000-0000F46D0000}"/>
    <cellStyle name="Total 13 3 7 2 4" xfId="21794" xr:uid="{00000000-0005-0000-0000-0000F56D0000}"/>
    <cellStyle name="Total 13 3 7 3" xfId="10431" xr:uid="{00000000-0005-0000-0000-0000F66D0000}"/>
    <cellStyle name="Total 13 3 7 3 2" xfId="25539" xr:uid="{00000000-0005-0000-0000-0000F76D0000}"/>
    <cellStyle name="Total 13 3 7 4" xfId="9214" xr:uid="{00000000-0005-0000-0000-0000F86D0000}"/>
    <cellStyle name="Total 13 3 7 4 2" xfId="24322" xr:uid="{00000000-0005-0000-0000-0000F96D0000}"/>
    <cellStyle name="Total 13 3 7 5" xfId="19157" xr:uid="{00000000-0005-0000-0000-0000FA6D0000}"/>
    <cellStyle name="Total 13 3 8" xfId="4348" xr:uid="{00000000-0005-0000-0000-0000FB6D0000}"/>
    <cellStyle name="Total 13 3 8 2" xfId="6985" xr:uid="{00000000-0005-0000-0000-0000FC6D0000}"/>
    <cellStyle name="Total 13 3 8 2 2" xfId="13296" xr:uid="{00000000-0005-0000-0000-0000FD6D0000}"/>
    <cellStyle name="Total 13 3 8 2 2 2" xfId="28404" xr:uid="{00000000-0005-0000-0000-0000FE6D0000}"/>
    <cellStyle name="Total 13 3 8 2 3" xfId="16960" xr:uid="{00000000-0005-0000-0000-0000FF6D0000}"/>
    <cellStyle name="Total 13 3 8 2 3 2" xfId="32068" xr:uid="{00000000-0005-0000-0000-0000006E0000}"/>
    <cellStyle name="Total 13 3 8 2 4" xfId="22093" xr:uid="{00000000-0005-0000-0000-0000016E0000}"/>
    <cellStyle name="Total 13 3 8 3" xfId="10730" xr:uid="{00000000-0005-0000-0000-0000026E0000}"/>
    <cellStyle name="Total 13 3 8 3 2" xfId="25838" xr:uid="{00000000-0005-0000-0000-0000036E0000}"/>
    <cellStyle name="Total 13 3 8 4" xfId="14729" xr:uid="{00000000-0005-0000-0000-0000046E0000}"/>
    <cellStyle name="Total 13 3 8 4 2" xfId="29837" xr:uid="{00000000-0005-0000-0000-0000056E0000}"/>
    <cellStyle name="Total 13 3 8 5" xfId="19456" xr:uid="{00000000-0005-0000-0000-0000066E0000}"/>
    <cellStyle name="Total 13 3 9" xfId="4614" xr:uid="{00000000-0005-0000-0000-0000076E0000}"/>
    <cellStyle name="Total 13 3 9 2" xfId="10996" xr:uid="{00000000-0005-0000-0000-0000086E0000}"/>
    <cellStyle name="Total 13 3 9 2 2" xfId="26104" xr:uid="{00000000-0005-0000-0000-0000096E0000}"/>
    <cellStyle name="Total 13 3 9 3" xfId="7614" xr:uid="{00000000-0005-0000-0000-00000A6E0000}"/>
    <cellStyle name="Total 13 3 9 3 2" xfId="22722" xr:uid="{00000000-0005-0000-0000-00000B6E0000}"/>
    <cellStyle name="Total 13 3 9 4" xfId="19722" xr:uid="{00000000-0005-0000-0000-00000C6E0000}"/>
    <cellStyle name="Total 13 4" xfId="2139" xr:uid="{00000000-0005-0000-0000-00000D6E0000}"/>
    <cellStyle name="Total 13 4 10" xfId="16496" xr:uid="{00000000-0005-0000-0000-00000E6E0000}"/>
    <cellStyle name="Total 13 4 10 2" xfId="31604" xr:uid="{00000000-0005-0000-0000-00000F6E0000}"/>
    <cellStyle name="Total 13 4 11" xfId="16154" xr:uid="{00000000-0005-0000-0000-0000106E0000}"/>
    <cellStyle name="Total 13 4 11 2" xfId="31262" xr:uid="{00000000-0005-0000-0000-0000116E0000}"/>
    <cellStyle name="Total 13 4 12" xfId="17364" xr:uid="{00000000-0005-0000-0000-0000126E0000}"/>
    <cellStyle name="Total 13 4 2" xfId="2629" xr:uid="{00000000-0005-0000-0000-0000136E0000}"/>
    <cellStyle name="Total 13 4 2 2" xfId="5266" xr:uid="{00000000-0005-0000-0000-0000146E0000}"/>
    <cellStyle name="Total 13 4 2 2 2" xfId="11630" xr:uid="{00000000-0005-0000-0000-0000156E0000}"/>
    <cellStyle name="Total 13 4 2 2 2 2" xfId="26738" xr:uid="{00000000-0005-0000-0000-0000166E0000}"/>
    <cellStyle name="Total 13 4 2 2 3" xfId="15081" xr:uid="{00000000-0005-0000-0000-0000176E0000}"/>
    <cellStyle name="Total 13 4 2 2 3 2" xfId="30189" xr:uid="{00000000-0005-0000-0000-0000186E0000}"/>
    <cellStyle name="Total 13 4 2 2 4" xfId="20374" xr:uid="{00000000-0005-0000-0000-0000196E0000}"/>
    <cellStyle name="Total 13 4 2 3" xfId="9096" xr:uid="{00000000-0005-0000-0000-00001A6E0000}"/>
    <cellStyle name="Total 13 4 2 3 2" xfId="24204" xr:uid="{00000000-0005-0000-0000-00001B6E0000}"/>
    <cellStyle name="Total 13 4 2 4" xfId="14317" xr:uid="{00000000-0005-0000-0000-00001C6E0000}"/>
    <cellStyle name="Total 13 4 2 4 2" xfId="29425" xr:uid="{00000000-0005-0000-0000-00001D6E0000}"/>
    <cellStyle name="Total 13 4 2 5" xfId="13871" xr:uid="{00000000-0005-0000-0000-00001E6E0000}"/>
    <cellStyle name="Total 13 4 2 5 2" xfId="28979" xr:uid="{00000000-0005-0000-0000-00001F6E0000}"/>
    <cellStyle name="Total 13 4 2 6" xfId="17737" xr:uid="{00000000-0005-0000-0000-0000206E0000}"/>
    <cellStyle name="Total 13 4 3" xfId="2894" xr:uid="{00000000-0005-0000-0000-0000216E0000}"/>
    <cellStyle name="Total 13 4 3 2" xfId="5531" xr:uid="{00000000-0005-0000-0000-0000226E0000}"/>
    <cellStyle name="Total 13 4 3 2 2" xfId="11842" xr:uid="{00000000-0005-0000-0000-0000236E0000}"/>
    <cellStyle name="Total 13 4 3 2 2 2" xfId="26950" xr:uid="{00000000-0005-0000-0000-0000246E0000}"/>
    <cellStyle name="Total 13 4 3 2 3" xfId="7942" xr:uid="{00000000-0005-0000-0000-0000256E0000}"/>
    <cellStyle name="Total 13 4 3 2 3 2" xfId="23050" xr:uid="{00000000-0005-0000-0000-0000266E0000}"/>
    <cellStyle name="Total 13 4 3 2 4" xfId="20639" xr:uid="{00000000-0005-0000-0000-0000276E0000}"/>
    <cellStyle name="Total 13 4 3 3" xfId="15188" xr:uid="{00000000-0005-0000-0000-0000286E0000}"/>
    <cellStyle name="Total 13 4 3 3 2" xfId="30296" xr:uid="{00000000-0005-0000-0000-0000296E0000}"/>
    <cellStyle name="Total 13 4 3 4" xfId="18002" xr:uid="{00000000-0005-0000-0000-00002A6E0000}"/>
    <cellStyle name="Total 13 4 4" xfId="3197" xr:uid="{00000000-0005-0000-0000-00002B6E0000}"/>
    <cellStyle name="Total 13 4 4 2" xfId="5834" xr:uid="{00000000-0005-0000-0000-00002C6E0000}"/>
    <cellStyle name="Total 13 4 4 2 2" xfId="12145" xr:uid="{00000000-0005-0000-0000-00002D6E0000}"/>
    <cellStyle name="Total 13 4 4 2 2 2" xfId="27253" xr:uid="{00000000-0005-0000-0000-00002E6E0000}"/>
    <cellStyle name="Total 13 4 4 2 3" xfId="15252" xr:uid="{00000000-0005-0000-0000-00002F6E0000}"/>
    <cellStyle name="Total 13 4 4 2 3 2" xfId="30360" xr:uid="{00000000-0005-0000-0000-0000306E0000}"/>
    <cellStyle name="Total 13 4 4 2 4" xfId="20942" xr:uid="{00000000-0005-0000-0000-0000316E0000}"/>
    <cellStyle name="Total 13 4 4 3" xfId="9579" xr:uid="{00000000-0005-0000-0000-0000326E0000}"/>
    <cellStyle name="Total 13 4 4 3 2" xfId="24687" xr:uid="{00000000-0005-0000-0000-0000336E0000}"/>
    <cellStyle name="Total 13 4 4 4" xfId="14930" xr:uid="{00000000-0005-0000-0000-0000346E0000}"/>
    <cellStyle name="Total 13 4 4 4 2" xfId="30038" xr:uid="{00000000-0005-0000-0000-0000356E0000}"/>
    <cellStyle name="Total 13 4 4 5" xfId="18305" xr:uid="{00000000-0005-0000-0000-0000366E0000}"/>
    <cellStyle name="Total 13 4 5" xfId="3523" xr:uid="{00000000-0005-0000-0000-0000376E0000}"/>
    <cellStyle name="Total 13 4 5 2" xfId="6160" xr:uid="{00000000-0005-0000-0000-0000386E0000}"/>
    <cellStyle name="Total 13 4 5 2 2" xfId="12471" xr:uid="{00000000-0005-0000-0000-0000396E0000}"/>
    <cellStyle name="Total 13 4 5 2 2 2" xfId="27579" xr:uid="{00000000-0005-0000-0000-00003A6E0000}"/>
    <cellStyle name="Total 13 4 5 2 3" xfId="13437" xr:uid="{00000000-0005-0000-0000-00003B6E0000}"/>
    <cellStyle name="Total 13 4 5 2 3 2" xfId="28545" xr:uid="{00000000-0005-0000-0000-00003C6E0000}"/>
    <cellStyle name="Total 13 4 5 2 4" xfId="21268" xr:uid="{00000000-0005-0000-0000-00003D6E0000}"/>
    <cellStyle name="Total 13 4 5 3" xfId="9905" xr:uid="{00000000-0005-0000-0000-00003E6E0000}"/>
    <cellStyle name="Total 13 4 5 3 2" xfId="25013" xr:uid="{00000000-0005-0000-0000-00003F6E0000}"/>
    <cellStyle name="Total 13 4 5 4" xfId="13498" xr:uid="{00000000-0005-0000-0000-0000406E0000}"/>
    <cellStyle name="Total 13 4 5 4 2" xfId="28606" xr:uid="{00000000-0005-0000-0000-0000416E0000}"/>
    <cellStyle name="Total 13 4 5 5" xfId="18631" xr:uid="{00000000-0005-0000-0000-0000426E0000}"/>
    <cellStyle name="Total 13 4 6" xfId="3829" xr:uid="{00000000-0005-0000-0000-0000436E0000}"/>
    <cellStyle name="Total 13 4 6 2" xfId="6466" xr:uid="{00000000-0005-0000-0000-0000446E0000}"/>
    <cellStyle name="Total 13 4 6 2 2" xfId="12777" xr:uid="{00000000-0005-0000-0000-0000456E0000}"/>
    <cellStyle name="Total 13 4 6 2 2 2" xfId="27885" xr:uid="{00000000-0005-0000-0000-0000466E0000}"/>
    <cellStyle name="Total 13 4 6 2 3" xfId="16033" xr:uid="{00000000-0005-0000-0000-0000476E0000}"/>
    <cellStyle name="Total 13 4 6 2 3 2" xfId="31141" xr:uid="{00000000-0005-0000-0000-0000486E0000}"/>
    <cellStyle name="Total 13 4 6 2 4" xfId="21574" xr:uid="{00000000-0005-0000-0000-0000496E0000}"/>
    <cellStyle name="Total 13 4 6 3" xfId="10211" xr:uid="{00000000-0005-0000-0000-00004A6E0000}"/>
    <cellStyle name="Total 13 4 6 3 2" xfId="25319" xr:uid="{00000000-0005-0000-0000-00004B6E0000}"/>
    <cellStyle name="Total 13 4 6 4" xfId="7234" xr:uid="{00000000-0005-0000-0000-00004C6E0000}"/>
    <cellStyle name="Total 13 4 6 4 2" xfId="22342" xr:uid="{00000000-0005-0000-0000-00004D6E0000}"/>
    <cellStyle name="Total 13 4 6 5" xfId="18937" xr:uid="{00000000-0005-0000-0000-00004E6E0000}"/>
    <cellStyle name="Total 13 4 7" xfId="4211" xr:uid="{00000000-0005-0000-0000-00004F6E0000}"/>
    <cellStyle name="Total 13 4 7 2" xfId="6848" xr:uid="{00000000-0005-0000-0000-0000506E0000}"/>
    <cellStyle name="Total 13 4 7 2 2" xfId="13159" xr:uid="{00000000-0005-0000-0000-0000516E0000}"/>
    <cellStyle name="Total 13 4 7 2 2 2" xfId="28267" xr:uid="{00000000-0005-0000-0000-0000526E0000}"/>
    <cellStyle name="Total 13 4 7 2 3" xfId="16828" xr:uid="{00000000-0005-0000-0000-0000536E0000}"/>
    <cellStyle name="Total 13 4 7 2 3 2" xfId="31936" xr:uid="{00000000-0005-0000-0000-0000546E0000}"/>
    <cellStyle name="Total 13 4 7 2 4" xfId="21956" xr:uid="{00000000-0005-0000-0000-0000556E0000}"/>
    <cellStyle name="Total 13 4 7 3" xfId="10593" xr:uid="{00000000-0005-0000-0000-0000566E0000}"/>
    <cellStyle name="Total 13 4 7 3 2" xfId="25701" xr:uid="{00000000-0005-0000-0000-0000576E0000}"/>
    <cellStyle name="Total 13 4 7 4" xfId="15040" xr:uid="{00000000-0005-0000-0000-0000586E0000}"/>
    <cellStyle name="Total 13 4 7 4 2" xfId="30148" xr:uid="{00000000-0005-0000-0000-0000596E0000}"/>
    <cellStyle name="Total 13 4 7 5" xfId="19319" xr:uid="{00000000-0005-0000-0000-00005A6E0000}"/>
    <cellStyle name="Total 13 4 8" xfId="4776" xr:uid="{00000000-0005-0000-0000-00005B6E0000}"/>
    <cellStyle name="Total 13 4 8 2" xfId="11158" xr:uid="{00000000-0005-0000-0000-00005C6E0000}"/>
    <cellStyle name="Total 13 4 8 2 2" xfId="26266" xr:uid="{00000000-0005-0000-0000-00005D6E0000}"/>
    <cellStyle name="Total 13 4 8 3" xfId="7586" xr:uid="{00000000-0005-0000-0000-00005E6E0000}"/>
    <cellStyle name="Total 13 4 8 3 2" xfId="22694" xr:uid="{00000000-0005-0000-0000-00005F6E0000}"/>
    <cellStyle name="Total 13 4 8 4" xfId="19884" xr:uid="{00000000-0005-0000-0000-0000606E0000}"/>
    <cellStyle name="Total 13 4 9" xfId="8637" xr:uid="{00000000-0005-0000-0000-0000616E0000}"/>
    <cellStyle name="Total 13 4 9 2" xfId="23745" xr:uid="{00000000-0005-0000-0000-0000626E0000}"/>
    <cellStyle name="Total 13 5" xfId="2154" xr:uid="{00000000-0005-0000-0000-0000636E0000}"/>
    <cellStyle name="Total 13 5 10" xfId="15952" xr:uid="{00000000-0005-0000-0000-0000646E0000}"/>
    <cellStyle name="Total 13 5 10 2" xfId="31060" xr:uid="{00000000-0005-0000-0000-0000656E0000}"/>
    <cellStyle name="Total 13 5 11" xfId="17379" xr:uid="{00000000-0005-0000-0000-0000666E0000}"/>
    <cellStyle name="Total 13 5 2" xfId="2909" xr:uid="{00000000-0005-0000-0000-0000676E0000}"/>
    <cellStyle name="Total 13 5 2 2" xfId="5546" xr:uid="{00000000-0005-0000-0000-0000686E0000}"/>
    <cellStyle name="Total 13 5 2 2 2" xfId="11857" xr:uid="{00000000-0005-0000-0000-0000696E0000}"/>
    <cellStyle name="Total 13 5 2 2 2 2" xfId="26965" xr:uid="{00000000-0005-0000-0000-00006A6E0000}"/>
    <cellStyle name="Total 13 5 2 2 3" xfId="9229" xr:uid="{00000000-0005-0000-0000-00006B6E0000}"/>
    <cellStyle name="Total 13 5 2 2 3 2" xfId="24337" xr:uid="{00000000-0005-0000-0000-00006C6E0000}"/>
    <cellStyle name="Total 13 5 2 2 4" xfId="20654" xr:uid="{00000000-0005-0000-0000-00006D6E0000}"/>
    <cellStyle name="Total 13 5 2 3" xfId="15133" xr:uid="{00000000-0005-0000-0000-00006E6E0000}"/>
    <cellStyle name="Total 13 5 2 3 2" xfId="30241" xr:uid="{00000000-0005-0000-0000-00006F6E0000}"/>
    <cellStyle name="Total 13 5 2 4" xfId="18017" xr:uid="{00000000-0005-0000-0000-0000706E0000}"/>
    <cellStyle name="Total 13 5 3" xfId="3212" xr:uid="{00000000-0005-0000-0000-0000716E0000}"/>
    <cellStyle name="Total 13 5 3 2" xfId="5849" xr:uid="{00000000-0005-0000-0000-0000726E0000}"/>
    <cellStyle name="Total 13 5 3 2 2" xfId="12160" xr:uid="{00000000-0005-0000-0000-0000736E0000}"/>
    <cellStyle name="Total 13 5 3 2 2 2" xfId="27268" xr:uid="{00000000-0005-0000-0000-0000746E0000}"/>
    <cellStyle name="Total 13 5 3 2 3" xfId="13999" xr:uid="{00000000-0005-0000-0000-0000756E0000}"/>
    <cellStyle name="Total 13 5 3 2 3 2" xfId="29107" xr:uid="{00000000-0005-0000-0000-0000766E0000}"/>
    <cellStyle name="Total 13 5 3 2 4" xfId="20957" xr:uid="{00000000-0005-0000-0000-0000776E0000}"/>
    <cellStyle name="Total 13 5 3 3" xfId="9594" xr:uid="{00000000-0005-0000-0000-0000786E0000}"/>
    <cellStyle name="Total 13 5 3 3 2" xfId="24702" xr:uid="{00000000-0005-0000-0000-0000796E0000}"/>
    <cellStyle name="Total 13 5 3 4" xfId="16128" xr:uid="{00000000-0005-0000-0000-00007A6E0000}"/>
    <cellStyle name="Total 13 5 3 4 2" xfId="31236" xr:uid="{00000000-0005-0000-0000-00007B6E0000}"/>
    <cellStyle name="Total 13 5 3 5" xfId="18320" xr:uid="{00000000-0005-0000-0000-00007C6E0000}"/>
    <cellStyle name="Total 13 5 4" xfId="3538" xr:uid="{00000000-0005-0000-0000-00007D6E0000}"/>
    <cellStyle name="Total 13 5 4 2" xfId="6175" xr:uid="{00000000-0005-0000-0000-00007E6E0000}"/>
    <cellStyle name="Total 13 5 4 2 2" xfId="12486" xr:uid="{00000000-0005-0000-0000-00007F6E0000}"/>
    <cellStyle name="Total 13 5 4 2 2 2" xfId="27594" xr:uid="{00000000-0005-0000-0000-0000806E0000}"/>
    <cellStyle name="Total 13 5 4 2 3" xfId="15336" xr:uid="{00000000-0005-0000-0000-0000816E0000}"/>
    <cellStyle name="Total 13 5 4 2 3 2" xfId="30444" xr:uid="{00000000-0005-0000-0000-0000826E0000}"/>
    <cellStyle name="Total 13 5 4 2 4" xfId="21283" xr:uid="{00000000-0005-0000-0000-0000836E0000}"/>
    <cellStyle name="Total 13 5 4 3" xfId="9920" xr:uid="{00000000-0005-0000-0000-0000846E0000}"/>
    <cellStyle name="Total 13 5 4 3 2" xfId="25028" xr:uid="{00000000-0005-0000-0000-0000856E0000}"/>
    <cellStyle name="Total 13 5 4 4" xfId="13993" xr:uid="{00000000-0005-0000-0000-0000866E0000}"/>
    <cellStyle name="Total 13 5 4 4 2" xfId="29101" xr:uid="{00000000-0005-0000-0000-0000876E0000}"/>
    <cellStyle name="Total 13 5 4 5" xfId="18646" xr:uid="{00000000-0005-0000-0000-0000886E0000}"/>
    <cellStyle name="Total 13 5 5" xfId="3844" xr:uid="{00000000-0005-0000-0000-0000896E0000}"/>
    <cellStyle name="Total 13 5 5 2" xfId="6481" xr:uid="{00000000-0005-0000-0000-00008A6E0000}"/>
    <cellStyle name="Total 13 5 5 2 2" xfId="12792" xr:uid="{00000000-0005-0000-0000-00008B6E0000}"/>
    <cellStyle name="Total 13 5 5 2 2 2" xfId="27900" xr:uid="{00000000-0005-0000-0000-00008C6E0000}"/>
    <cellStyle name="Total 13 5 5 2 3" xfId="15858" xr:uid="{00000000-0005-0000-0000-00008D6E0000}"/>
    <cellStyle name="Total 13 5 5 2 3 2" xfId="30966" xr:uid="{00000000-0005-0000-0000-00008E6E0000}"/>
    <cellStyle name="Total 13 5 5 2 4" xfId="21589" xr:uid="{00000000-0005-0000-0000-00008F6E0000}"/>
    <cellStyle name="Total 13 5 5 3" xfId="10226" xr:uid="{00000000-0005-0000-0000-0000906E0000}"/>
    <cellStyle name="Total 13 5 5 3 2" xfId="25334" xr:uid="{00000000-0005-0000-0000-0000916E0000}"/>
    <cellStyle name="Total 13 5 5 4" xfId="9189" xr:uid="{00000000-0005-0000-0000-0000926E0000}"/>
    <cellStyle name="Total 13 5 5 4 2" xfId="24297" xr:uid="{00000000-0005-0000-0000-0000936E0000}"/>
    <cellStyle name="Total 13 5 5 5" xfId="18952" xr:uid="{00000000-0005-0000-0000-0000946E0000}"/>
    <cellStyle name="Total 13 5 6" xfId="4226" xr:uid="{00000000-0005-0000-0000-0000956E0000}"/>
    <cellStyle name="Total 13 5 6 2" xfId="6863" xr:uid="{00000000-0005-0000-0000-0000966E0000}"/>
    <cellStyle name="Total 13 5 6 2 2" xfId="13174" xr:uid="{00000000-0005-0000-0000-0000976E0000}"/>
    <cellStyle name="Total 13 5 6 2 2 2" xfId="28282" xr:uid="{00000000-0005-0000-0000-0000986E0000}"/>
    <cellStyle name="Total 13 5 6 2 3" xfId="16843" xr:uid="{00000000-0005-0000-0000-0000996E0000}"/>
    <cellStyle name="Total 13 5 6 2 3 2" xfId="31951" xr:uid="{00000000-0005-0000-0000-00009A6E0000}"/>
    <cellStyle name="Total 13 5 6 2 4" xfId="21971" xr:uid="{00000000-0005-0000-0000-00009B6E0000}"/>
    <cellStyle name="Total 13 5 6 3" xfId="10608" xr:uid="{00000000-0005-0000-0000-00009C6E0000}"/>
    <cellStyle name="Total 13 5 6 3 2" xfId="25716" xr:uid="{00000000-0005-0000-0000-00009D6E0000}"/>
    <cellStyle name="Total 13 5 6 4" xfId="7838" xr:uid="{00000000-0005-0000-0000-00009E6E0000}"/>
    <cellStyle name="Total 13 5 6 4 2" xfId="22946" xr:uid="{00000000-0005-0000-0000-00009F6E0000}"/>
    <cellStyle name="Total 13 5 6 5" xfId="19334" xr:uid="{00000000-0005-0000-0000-0000A06E0000}"/>
    <cellStyle name="Total 13 5 7" xfId="4791" xr:uid="{00000000-0005-0000-0000-0000A16E0000}"/>
    <cellStyle name="Total 13 5 7 2" xfId="11173" xr:uid="{00000000-0005-0000-0000-0000A26E0000}"/>
    <cellStyle name="Total 13 5 7 2 2" xfId="26281" xr:uid="{00000000-0005-0000-0000-0000A36E0000}"/>
    <cellStyle name="Total 13 5 7 3" xfId="7616" xr:uid="{00000000-0005-0000-0000-0000A46E0000}"/>
    <cellStyle name="Total 13 5 7 3 2" xfId="22724" xr:uid="{00000000-0005-0000-0000-0000A56E0000}"/>
    <cellStyle name="Total 13 5 7 4" xfId="19899" xr:uid="{00000000-0005-0000-0000-0000A66E0000}"/>
    <cellStyle name="Total 13 5 8" xfId="8652" xr:uid="{00000000-0005-0000-0000-0000A76E0000}"/>
    <cellStyle name="Total 13 5 8 2" xfId="23760" xr:uid="{00000000-0005-0000-0000-0000A86E0000}"/>
    <cellStyle name="Total 13 5 9" xfId="7215" xr:uid="{00000000-0005-0000-0000-0000A96E0000}"/>
    <cellStyle name="Total 13 5 9 2" xfId="22323" xr:uid="{00000000-0005-0000-0000-0000AA6E0000}"/>
    <cellStyle name="Total 14" xfId="1778" xr:uid="{00000000-0005-0000-0000-0000AB6E0000}"/>
    <cellStyle name="Total 14 2" xfId="1949" xr:uid="{00000000-0005-0000-0000-0000AC6E0000}"/>
    <cellStyle name="Total 14 2 10" xfId="8450" xr:uid="{00000000-0005-0000-0000-0000AD6E0000}"/>
    <cellStyle name="Total 14 2 10 2" xfId="23558" xr:uid="{00000000-0005-0000-0000-0000AE6E0000}"/>
    <cellStyle name="Total 14 2 11" xfId="15936" xr:uid="{00000000-0005-0000-0000-0000AF6E0000}"/>
    <cellStyle name="Total 14 2 11 2" xfId="31044" xr:uid="{00000000-0005-0000-0000-0000B06E0000}"/>
    <cellStyle name="Total 14 2 12" xfId="15798" xr:uid="{00000000-0005-0000-0000-0000B16E0000}"/>
    <cellStyle name="Total 14 2 12 2" xfId="30906" xr:uid="{00000000-0005-0000-0000-0000B26E0000}"/>
    <cellStyle name="Total 14 2 13" xfId="17174" xr:uid="{00000000-0005-0000-0000-0000B36E0000}"/>
    <cellStyle name="Total 14 2 2" xfId="2509" xr:uid="{00000000-0005-0000-0000-0000B46E0000}"/>
    <cellStyle name="Total 14 2 2 2" xfId="5146" xr:uid="{00000000-0005-0000-0000-0000B56E0000}"/>
    <cellStyle name="Total 14 2 2 2 2" xfId="11510" xr:uid="{00000000-0005-0000-0000-0000B66E0000}"/>
    <cellStyle name="Total 14 2 2 2 2 2" xfId="26618" xr:uid="{00000000-0005-0000-0000-0000B76E0000}"/>
    <cellStyle name="Total 14 2 2 2 3" xfId="7535" xr:uid="{00000000-0005-0000-0000-0000B86E0000}"/>
    <cellStyle name="Total 14 2 2 2 3 2" xfId="22643" xr:uid="{00000000-0005-0000-0000-0000B96E0000}"/>
    <cellStyle name="Total 14 2 2 2 4" xfId="20254" xr:uid="{00000000-0005-0000-0000-0000BA6E0000}"/>
    <cellStyle name="Total 14 2 2 3" xfId="8976" xr:uid="{00000000-0005-0000-0000-0000BB6E0000}"/>
    <cellStyle name="Total 14 2 2 3 2" xfId="24084" xr:uid="{00000000-0005-0000-0000-0000BC6E0000}"/>
    <cellStyle name="Total 14 2 3" xfId="2725" xr:uid="{00000000-0005-0000-0000-0000BD6E0000}"/>
    <cellStyle name="Total 14 2 3 2" xfId="5362" xr:uid="{00000000-0005-0000-0000-0000BE6E0000}"/>
    <cellStyle name="Total 14 2 3 2 2" xfId="11711" xr:uid="{00000000-0005-0000-0000-0000BF6E0000}"/>
    <cellStyle name="Total 14 2 3 2 2 2" xfId="26819" xr:uid="{00000000-0005-0000-0000-0000C06E0000}"/>
    <cellStyle name="Total 14 2 3 2 3" xfId="9292" xr:uid="{00000000-0005-0000-0000-0000C16E0000}"/>
    <cellStyle name="Total 14 2 3 2 3 2" xfId="24400" xr:uid="{00000000-0005-0000-0000-0000C26E0000}"/>
    <cellStyle name="Total 14 2 3 2 4" xfId="20470" xr:uid="{00000000-0005-0000-0000-0000C36E0000}"/>
    <cellStyle name="Total 14 2 3 3" xfId="16395" xr:uid="{00000000-0005-0000-0000-0000C46E0000}"/>
    <cellStyle name="Total 14 2 3 3 2" xfId="31503" xr:uid="{00000000-0005-0000-0000-0000C56E0000}"/>
    <cellStyle name="Total 14 2 3 4" xfId="17833" xr:uid="{00000000-0005-0000-0000-0000C66E0000}"/>
    <cellStyle name="Total 14 2 4" xfId="3028" xr:uid="{00000000-0005-0000-0000-0000C76E0000}"/>
    <cellStyle name="Total 14 2 4 2" xfId="5665" xr:uid="{00000000-0005-0000-0000-0000C86E0000}"/>
    <cellStyle name="Total 14 2 4 2 2" xfId="11976" xr:uid="{00000000-0005-0000-0000-0000C96E0000}"/>
    <cellStyle name="Total 14 2 4 2 2 2" xfId="27084" xr:uid="{00000000-0005-0000-0000-0000CA6E0000}"/>
    <cellStyle name="Total 14 2 4 2 3" xfId="7292" xr:uid="{00000000-0005-0000-0000-0000CB6E0000}"/>
    <cellStyle name="Total 14 2 4 2 3 2" xfId="22400" xr:uid="{00000000-0005-0000-0000-0000CC6E0000}"/>
    <cellStyle name="Total 14 2 4 2 4" xfId="20773" xr:uid="{00000000-0005-0000-0000-0000CD6E0000}"/>
    <cellStyle name="Total 14 2 4 3" xfId="9410" xr:uid="{00000000-0005-0000-0000-0000CE6E0000}"/>
    <cellStyle name="Total 14 2 4 3 2" xfId="24518" xr:uid="{00000000-0005-0000-0000-0000CF6E0000}"/>
    <cellStyle name="Total 14 2 4 4" xfId="16245" xr:uid="{00000000-0005-0000-0000-0000D06E0000}"/>
    <cellStyle name="Total 14 2 4 4 2" xfId="31353" xr:uid="{00000000-0005-0000-0000-0000D16E0000}"/>
    <cellStyle name="Total 14 2 4 5" xfId="18136" xr:uid="{00000000-0005-0000-0000-0000D26E0000}"/>
    <cellStyle name="Total 14 2 5" xfId="3354" xr:uid="{00000000-0005-0000-0000-0000D36E0000}"/>
    <cellStyle name="Total 14 2 5 2" xfId="5991" xr:uid="{00000000-0005-0000-0000-0000D46E0000}"/>
    <cellStyle name="Total 14 2 5 2 2" xfId="12302" xr:uid="{00000000-0005-0000-0000-0000D56E0000}"/>
    <cellStyle name="Total 14 2 5 2 2 2" xfId="27410" xr:uid="{00000000-0005-0000-0000-0000D66E0000}"/>
    <cellStyle name="Total 14 2 5 2 3" xfId="7782" xr:uid="{00000000-0005-0000-0000-0000D76E0000}"/>
    <cellStyle name="Total 14 2 5 2 3 2" xfId="22890" xr:uid="{00000000-0005-0000-0000-0000D86E0000}"/>
    <cellStyle name="Total 14 2 5 2 4" xfId="21099" xr:uid="{00000000-0005-0000-0000-0000D96E0000}"/>
    <cellStyle name="Total 14 2 5 3" xfId="9736" xr:uid="{00000000-0005-0000-0000-0000DA6E0000}"/>
    <cellStyle name="Total 14 2 5 3 2" xfId="24844" xr:uid="{00000000-0005-0000-0000-0000DB6E0000}"/>
    <cellStyle name="Total 14 2 5 4" xfId="16000" xr:uid="{00000000-0005-0000-0000-0000DC6E0000}"/>
    <cellStyle name="Total 14 2 5 4 2" xfId="31108" xr:uid="{00000000-0005-0000-0000-0000DD6E0000}"/>
    <cellStyle name="Total 14 2 5 5" xfId="18462" xr:uid="{00000000-0005-0000-0000-0000DE6E0000}"/>
    <cellStyle name="Total 14 2 6" xfId="3660" xr:uid="{00000000-0005-0000-0000-0000DF6E0000}"/>
    <cellStyle name="Total 14 2 6 2" xfId="6297" xr:uid="{00000000-0005-0000-0000-0000E06E0000}"/>
    <cellStyle name="Total 14 2 6 2 2" xfId="12608" xr:uid="{00000000-0005-0000-0000-0000E16E0000}"/>
    <cellStyle name="Total 14 2 6 2 2 2" xfId="27716" xr:uid="{00000000-0005-0000-0000-0000E26E0000}"/>
    <cellStyle name="Total 14 2 6 2 3" xfId="7879" xr:uid="{00000000-0005-0000-0000-0000E36E0000}"/>
    <cellStyle name="Total 14 2 6 2 3 2" xfId="22987" xr:uid="{00000000-0005-0000-0000-0000E46E0000}"/>
    <cellStyle name="Total 14 2 6 2 4" xfId="21405" xr:uid="{00000000-0005-0000-0000-0000E56E0000}"/>
    <cellStyle name="Total 14 2 6 3" xfId="10042" xr:uid="{00000000-0005-0000-0000-0000E66E0000}"/>
    <cellStyle name="Total 14 2 6 3 2" xfId="25150" xr:uid="{00000000-0005-0000-0000-0000E76E0000}"/>
    <cellStyle name="Total 14 2 6 4" xfId="15003" xr:uid="{00000000-0005-0000-0000-0000E86E0000}"/>
    <cellStyle name="Total 14 2 6 4 2" xfId="30111" xr:uid="{00000000-0005-0000-0000-0000E96E0000}"/>
    <cellStyle name="Total 14 2 6 5" xfId="18768" xr:uid="{00000000-0005-0000-0000-0000EA6E0000}"/>
    <cellStyle name="Total 14 2 7" xfId="4021" xr:uid="{00000000-0005-0000-0000-0000EB6E0000}"/>
    <cellStyle name="Total 14 2 7 2" xfId="6658" xr:uid="{00000000-0005-0000-0000-0000EC6E0000}"/>
    <cellStyle name="Total 14 2 7 2 2" xfId="12969" xr:uid="{00000000-0005-0000-0000-0000ED6E0000}"/>
    <cellStyle name="Total 14 2 7 2 2 2" xfId="28077" xr:uid="{00000000-0005-0000-0000-0000EE6E0000}"/>
    <cellStyle name="Total 14 2 7 2 3" xfId="16659" xr:uid="{00000000-0005-0000-0000-0000EF6E0000}"/>
    <cellStyle name="Total 14 2 7 2 3 2" xfId="31767" xr:uid="{00000000-0005-0000-0000-0000F06E0000}"/>
    <cellStyle name="Total 14 2 7 2 4" xfId="21766" xr:uid="{00000000-0005-0000-0000-0000F16E0000}"/>
    <cellStyle name="Total 14 2 7 3" xfId="10403" xr:uid="{00000000-0005-0000-0000-0000F26E0000}"/>
    <cellStyle name="Total 14 2 7 3 2" xfId="25511" xr:uid="{00000000-0005-0000-0000-0000F36E0000}"/>
    <cellStyle name="Total 14 2 7 4" xfId="11802" xr:uid="{00000000-0005-0000-0000-0000F46E0000}"/>
    <cellStyle name="Total 14 2 7 4 2" xfId="26910" xr:uid="{00000000-0005-0000-0000-0000F56E0000}"/>
    <cellStyle name="Total 14 2 7 5" xfId="19129" xr:uid="{00000000-0005-0000-0000-0000F66E0000}"/>
    <cellStyle name="Total 14 2 8" xfId="4334" xr:uid="{00000000-0005-0000-0000-0000F76E0000}"/>
    <cellStyle name="Total 14 2 8 2" xfId="6971" xr:uid="{00000000-0005-0000-0000-0000F86E0000}"/>
    <cellStyle name="Total 14 2 8 2 2" xfId="13282" xr:uid="{00000000-0005-0000-0000-0000F96E0000}"/>
    <cellStyle name="Total 14 2 8 2 2 2" xfId="28390" xr:uid="{00000000-0005-0000-0000-0000FA6E0000}"/>
    <cellStyle name="Total 14 2 8 2 3" xfId="16946" xr:uid="{00000000-0005-0000-0000-0000FB6E0000}"/>
    <cellStyle name="Total 14 2 8 2 3 2" xfId="32054" xr:uid="{00000000-0005-0000-0000-0000FC6E0000}"/>
    <cellStyle name="Total 14 2 8 2 4" xfId="22079" xr:uid="{00000000-0005-0000-0000-0000FD6E0000}"/>
    <cellStyle name="Total 14 2 8 3" xfId="10716" xr:uid="{00000000-0005-0000-0000-0000FE6E0000}"/>
    <cellStyle name="Total 14 2 8 3 2" xfId="25824" xr:uid="{00000000-0005-0000-0000-0000FF6E0000}"/>
    <cellStyle name="Total 14 2 8 4" xfId="8241" xr:uid="{00000000-0005-0000-0000-0000006F0000}"/>
    <cellStyle name="Total 14 2 8 4 2" xfId="23349" xr:uid="{00000000-0005-0000-0000-0000016F0000}"/>
    <cellStyle name="Total 14 2 8 5" xfId="19442" xr:uid="{00000000-0005-0000-0000-0000026F0000}"/>
    <cellStyle name="Total 14 2 9" xfId="4586" xr:uid="{00000000-0005-0000-0000-0000036F0000}"/>
    <cellStyle name="Total 14 2 9 2" xfId="10968" xr:uid="{00000000-0005-0000-0000-0000046F0000}"/>
    <cellStyle name="Total 14 2 9 2 2" xfId="26076" xr:uid="{00000000-0005-0000-0000-0000056F0000}"/>
    <cellStyle name="Total 14 2 9 3" xfId="15631" xr:uid="{00000000-0005-0000-0000-0000066F0000}"/>
    <cellStyle name="Total 14 2 9 3 2" xfId="30739" xr:uid="{00000000-0005-0000-0000-0000076F0000}"/>
    <cellStyle name="Total 14 2 9 4" xfId="19694" xr:uid="{00000000-0005-0000-0000-0000086F0000}"/>
    <cellStyle name="Total 14 3" xfId="1978" xr:uid="{00000000-0005-0000-0000-0000096F0000}"/>
    <cellStyle name="Total 14 3 10" xfId="8476" xr:uid="{00000000-0005-0000-0000-00000A6F0000}"/>
    <cellStyle name="Total 14 3 10 2" xfId="23584" xr:uid="{00000000-0005-0000-0000-00000B6F0000}"/>
    <cellStyle name="Total 14 3 11" xfId="15603" xr:uid="{00000000-0005-0000-0000-00000C6F0000}"/>
    <cellStyle name="Total 14 3 11 2" xfId="30711" xr:uid="{00000000-0005-0000-0000-00000D6F0000}"/>
    <cellStyle name="Total 14 3 12" xfId="15261" xr:uid="{00000000-0005-0000-0000-00000E6F0000}"/>
    <cellStyle name="Total 14 3 12 2" xfId="30369" xr:uid="{00000000-0005-0000-0000-00000F6F0000}"/>
    <cellStyle name="Total 14 3 13" xfId="17203" xr:uid="{00000000-0005-0000-0000-0000106F0000}"/>
    <cellStyle name="Total 14 3 2" xfId="2538" xr:uid="{00000000-0005-0000-0000-0000116F0000}"/>
    <cellStyle name="Total 14 3 2 2" xfId="5175" xr:uid="{00000000-0005-0000-0000-0000126F0000}"/>
    <cellStyle name="Total 14 3 2 2 2" xfId="11539" xr:uid="{00000000-0005-0000-0000-0000136F0000}"/>
    <cellStyle name="Total 14 3 2 2 2 2" xfId="26647" xr:uid="{00000000-0005-0000-0000-0000146F0000}"/>
    <cellStyle name="Total 14 3 2 2 3" xfId="14960" xr:uid="{00000000-0005-0000-0000-0000156F0000}"/>
    <cellStyle name="Total 14 3 2 2 3 2" xfId="30068" xr:uid="{00000000-0005-0000-0000-0000166F0000}"/>
    <cellStyle name="Total 14 3 2 2 4" xfId="20283" xr:uid="{00000000-0005-0000-0000-0000176F0000}"/>
    <cellStyle name="Total 14 3 2 3" xfId="9005" xr:uid="{00000000-0005-0000-0000-0000186F0000}"/>
    <cellStyle name="Total 14 3 2 3 2" xfId="24113" xr:uid="{00000000-0005-0000-0000-0000196F0000}"/>
    <cellStyle name="Total 14 3 3" xfId="2740" xr:uid="{00000000-0005-0000-0000-00001A6F0000}"/>
    <cellStyle name="Total 14 3 3 2" xfId="5377" xr:uid="{00000000-0005-0000-0000-00001B6F0000}"/>
    <cellStyle name="Total 14 3 3 2 2" xfId="11726" xr:uid="{00000000-0005-0000-0000-00001C6F0000}"/>
    <cellStyle name="Total 14 3 3 2 2 2" xfId="26834" xr:uid="{00000000-0005-0000-0000-00001D6F0000}"/>
    <cellStyle name="Total 14 3 3 2 3" xfId="7868" xr:uid="{00000000-0005-0000-0000-00001E6F0000}"/>
    <cellStyle name="Total 14 3 3 2 3 2" xfId="22976" xr:uid="{00000000-0005-0000-0000-00001F6F0000}"/>
    <cellStyle name="Total 14 3 3 2 4" xfId="20485" xr:uid="{00000000-0005-0000-0000-0000206F0000}"/>
    <cellStyle name="Total 14 3 3 3" xfId="13865" xr:uid="{00000000-0005-0000-0000-0000216F0000}"/>
    <cellStyle name="Total 14 3 3 3 2" xfId="28973" xr:uid="{00000000-0005-0000-0000-0000226F0000}"/>
    <cellStyle name="Total 14 3 3 4" xfId="17848" xr:uid="{00000000-0005-0000-0000-0000236F0000}"/>
    <cellStyle name="Total 14 3 4" xfId="3043" xr:uid="{00000000-0005-0000-0000-0000246F0000}"/>
    <cellStyle name="Total 14 3 4 2" xfId="5680" xr:uid="{00000000-0005-0000-0000-0000256F0000}"/>
    <cellStyle name="Total 14 3 4 2 2" xfId="11991" xr:uid="{00000000-0005-0000-0000-0000266F0000}"/>
    <cellStyle name="Total 14 3 4 2 2 2" xfId="27099" xr:uid="{00000000-0005-0000-0000-0000276F0000}"/>
    <cellStyle name="Total 14 3 4 2 3" xfId="14329" xr:uid="{00000000-0005-0000-0000-0000286F0000}"/>
    <cellStyle name="Total 14 3 4 2 3 2" xfId="29437" xr:uid="{00000000-0005-0000-0000-0000296F0000}"/>
    <cellStyle name="Total 14 3 4 2 4" xfId="20788" xr:uid="{00000000-0005-0000-0000-00002A6F0000}"/>
    <cellStyle name="Total 14 3 4 3" xfId="9425" xr:uid="{00000000-0005-0000-0000-00002B6F0000}"/>
    <cellStyle name="Total 14 3 4 3 2" xfId="24533" xr:uid="{00000000-0005-0000-0000-00002C6F0000}"/>
    <cellStyle name="Total 14 3 4 4" xfId="7877" xr:uid="{00000000-0005-0000-0000-00002D6F0000}"/>
    <cellStyle name="Total 14 3 4 4 2" xfId="22985" xr:uid="{00000000-0005-0000-0000-00002E6F0000}"/>
    <cellStyle name="Total 14 3 4 5" xfId="18151" xr:uid="{00000000-0005-0000-0000-00002F6F0000}"/>
    <cellStyle name="Total 14 3 5" xfId="3369" xr:uid="{00000000-0005-0000-0000-0000306F0000}"/>
    <cellStyle name="Total 14 3 5 2" xfId="6006" xr:uid="{00000000-0005-0000-0000-0000316F0000}"/>
    <cellStyle name="Total 14 3 5 2 2" xfId="12317" xr:uid="{00000000-0005-0000-0000-0000326F0000}"/>
    <cellStyle name="Total 14 3 5 2 2 2" xfId="27425" xr:uid="{00000000-0005-0000-0000-0000336F0000}"/>
    <cellStyle name="Total 14 3 5 2 3" xfId="8138" xr:uid="{00000000-0005-0000-0000-0000346F0000}"/>
    <cellStyle name="Total 14 3 5 2 3 2" xfId="23246" xr:uid="{00000000-0005-0000-0000-0000356F0000}"/>
    <cellStyle name="Total 14 3 5 2 4" xfId="21114" xr:uid="{00000000-0005-0000-0000-0000366F0000}"/>
    <cellStyle name="Total 14 3 5 3" xfId="9751" xr:uid="{00000000-0005-0000-0000-0000376F0000}"/>
    <cellStyle name="Total 14 3 5 3 2" xfId="24859" xr:uid="{00000000-0005-0000-0000-0000386F0000}"/>
    <cellStyle name="Total 14 3 5 4" xfId="14270" xr:uid="{00000000-0005-0000-0000-0000396F0000}"/>
    <cellStyle name="Total 14 3 5 4 2" xfId="29378" xr:uid="{00000000-0005-0000-0000-00003A6F0000}"/>
    <cellStyle name="Total 14 3 5 5" xfId="18477" xr:uid="{00000000-0005-0000-0000-00003B6F0000}"/>
    <cellStyle name="Total 14 3 6" xfId="3675" xr:uid="{00000000-0005-0000-0000-00003C6F0000}"/>
    <cellStyle name="Total 14 3 6 2" xfId="6312" xr:uid="{00000000-0005-0000-0000-00003D6F0000}"/>
    <cellStyle name="Total 14 3 6 2 2" xfId="12623" xr:uid="{00000000-0005-0000-0000-00003E6F0000}"/>
    <cellStyle name="Total 14 3 6 2 2 2" xfId="27731" xr:uid="{00000000-0005-0000-0000-00003F6F0000}"/>
    <cellStyle name="Total 14 3 6 2 3" xfId="13494" xr:uid="{00000000-0005-0000-0000-0000406F0000}"/>
    <cellStyle name="Total 14 3 6 2 3 2" xfId="28602" xr:uid="{00000000-0005-0000-0000-0000416F0000}"/>
    <cellStyle name="Total 14 3 6 2 4" xfId="21420" xr:uid="{00000000-0005-0000-0000-0000426F0000}"/>
    <cellStyle name="Total 14 3 6 3" xfId="10057" xr:uid="{00000000-0005-0000-0000-0000436F0000}"/>
    <cellStyle name="Total 14 3 6 3 2" xfId="25165" xr:uid="{00000000-0005-0000-0000-0000446F0000}"/>
    <cellStyle name="Total 14 3 6 4" xfId="15890" xr:uid="{00000000-0005-0000-0000-0000456F0000}"/>
    <cellStyle name="Total 14 3 6 4 2" xfId="30998" xr:uid="{00000000-0005-0000-0000-0000466F0000}"/>
    <cellStyle name="Total 14 3 6 5" xfId="18783" xr:uid="{00000000-0005-0000-0000-0000476F0000}"/>
    <cellStyle name="Total 14 3 7" xfId="4050" xr:uid="{00000000-0005-0000-0000-0000486F0000}"/>
    <cellStyle name="Total 14 3 7 2" xfId="6687" xr:uid="{00000000-0005-0000-0000-0000496F0000}"/>
    <cellStyle name="Total 14 3 7 2 2" xfId="12998" xr:uid="{00000000-0005-0000-0000-00004A6F0000}"/>
    <cellStyle name="Total 14 3 7 2 2 2" xfId="28106" xr:uid="{00000000-0005-0000-0000-00004B6F0000}"/>
    <cellStyle name="Total 14 3 7 2 3" xfId="16674" xr:uid="{00000000-0005-0000-0000-00004C6F0000}"/>
    <cellStyle name="Total 14 3 7 2 3 2" xfId="31782" xr:uid="{00000000-0005-0000-0000-00004D6F0000}"/>
    <cellStyle name="Total 14 3 7 2 4" xfId="21795" xr:uid="{00000000-0005-0000-0000-00004E6F0000}"/>
    <cellStyle name="Total 14 3 7 3" xfId="10432" xr:uid="{00000000-0005-0000-0000-00004F6F0000}"/>
    <cellStyle name="Total 14 3 7 3 2" xfId="25540" xr:uid="{00000000-0005-0000-0000-0000506F0000}"/>
    <cellStyle name="Total 14 3 7 4" xfId="13722" xr:uid="{00000000-0005-0000-0000-0000516F0000}"/>
    <cellStyle name="Total 14 3 7 4 2" xfId="28830" xr:uid="{00000000-0005-0000-0000-0000526F0000}"/>
    <cellStyle name="Total 14 3 7 5" xfId="19158" xr:uid="{00000000-0005-0000-0000-0000536F0000}"/>
    <cellStyle name="Total 14 3 8" xfId="4349" xr:uid="{00000000-0005-0000-0000-0000546F0000}"/>
    <cellStyle name="Total 14 3 8 2" xfId="6986" xr:uid="{00000000-0005-0000-0000-0000556F0000}"/>
    <cellStyle name="Total 14 3 8 2 2" xfId="13297" xr:uid="{00000000-0005-0000-0000-0000566F0000}"/>
    <cellStyle name="Total 14 3 8 2 2 2" xfId="28405" xr:uid="{00000000-0005-0000-0000-0000576F0000}"/>
    <cellStyle name="Total 14 3 8 2 3" xfId="16961" xr:uid="{00000000-0005-0000-0000-0000586F0000}"/>
    <cellStyle name="Total 14 3 8 2 3 2" xfId="32069" xr:uid="{00000000-0005-0000-0000-0000596F0000}"/>
    <cellStyle name="Total 14 3 8 2 4" xfId="22094" xr:uid="{00000000-0005-0000-0000-00005A6F0000}"/>
    <cellStyle name="Total 14 3 8 3" xfId="10731" xr:uid="{00000000-0005-0000-0000-00005B6F0000}"/>
    <cellStyle name="Total 14 3 8 3 2" xfId="25839" xr:uid="{00000000-0005-0000-0000-00005C6F0000}"/>
    <cellStyle name="Total 14 3 8 4" xfId="13841" xr:uid="{00000000-0005-0000-0000-00005D6F0000}"/>
    <cellStyle name="Total 14 3 8 4 2" xfId="28949" xr:uid="{00000000-0005-0000-0000-00005E6F0000}"/>
    <cellStyle name="Total 14 3 8 5" xfId="19457" xr:uid="{00000000-0005-0000-0000-00005F6F0000}"/>
    <cellStyle name="Total 14 3 9" xfId="4615" xr:uid="{00000000-0005-0000-0000-0000606F0000}"/>
    <cellStyle name="Total 14 3 9 2" xfId="10997" xr:uid="{00000000-0005-0000-0000-0000616F0000}"/>
    <cellStyle name="Total 14 3 9 2 2" xfId="26105" xr:uid="{00000000-0005-0000-0000-0000626F0000}"/>
    <cellStyle name="Total 14 3 9 3" xfId="16228" xr:uid="{00000000-0005-0000-0000-0000636F0000}"/>
    <cellStyle name="Total 14 3 9 3 2" xfId="31336" xr:uid="{00000000-0005-0000-0000-0000646F0000}"/>
    <cellStyle name="Total 14 3 9 4" xfId="19723" xr:uid="{00000000-0005-0000-0000-0000656F0000}"/>
    <cellStyle name="Total 14 4" xfId="2140" xr:uid="{00000000-0005-0000-0000-0000666F0000}"/>
    <cellStyle name="Total 14 4 10" xfId="7113" xr:uid="{00000000-0005-0000-0000-0000676F0000}"/>
    <cellStyle name="Total 14 4 10 2" xfId="22221" xr:uid="{00000000-0005-0000-0000-0000686F0000}"/>
    <cellStyle name="Total 14 4 11" xfId="14549" xr:uid="{00000000-0005-0000-0000-0000696F0000}"/>
    <cellStyle name="Total 14 4 11 2" xfId="29657" xr:uid="{00000000-0005-0000-0000-00006A6F0000}"/>
    <cellStyle name="Total 14 4 12" xfId="17365" xr:uid="{00000000-0005-0000-0000-00006B6F0000}"/>
    <cellStyle name="Total 14 4 2" xfId="2630" xr:uid="{00000000-0005-0000-0000-00006C6F0000}"/>
    <cellStyle name="Total 14 4 2 2" xfId="5267" xr:uid="{00000000-0005-0000-0000-00006D6F0000}"/>
    <cellStyle name="Total 14 4 2 2 2" xfId="11631" xr:uid="{00000000-0005-0000-0000-00006E6F0000}"/>
    <cellStyle name="Total 14 4 2 2 2 2" xfId="26739" xr:uid="{00000000-0005-0000-0000-00006F6F0000}"/>
    <cellStyle name="Total 14 4 2 2 3" xfId="16442" xr:uid="{00000000-0005-0000-0000-0000706F0000}"/>
    <cellStyle name="Total 14 4 2 2 3 2" xfId="31550" xr:uid="{00000000-0005-0000-0000-0000716F0000}"/>
    <cellStyle name="Total 14 4 2 2 4" xfId="20375" xr:uid="{00000000-0005-0000-0000-0000726F0000}"/>
    <cellStyle name="Total 14 4 2 3" xfId="9097" xr:uid="{00000000-0005-0000-0000-0000736F0000}"/>
    <cellStyle name="Total 14 4 2 3 2" xfId="24205" xr:uid="{00000000-0005-0000-0000-0000746F0000}"/>
    <cellStyle name="Total 14 4 2 4" xfId="7177" xr:uid="{00000000-0005-0000-0000-0000756F0000}"/>
    <cellStyle name="Total 14 4 2 4 2" xfId="22285" xr:uid="{00000000-0005-0000-0000-0000766F0000}"/>
    <cellStyle name="Total 14 4 2 5" xfId="16299" xr:uid="{00000000-0005-0000-0000-0000776F0000}"/>
    <cellStyle name="Total 14 4 2 5 2" xfId="31407" xr:uid="{00000000-0005-0000-0000-0000786F0000}"/>
    <cellStyle name="Total 14 4 2 6" xfId="17738" xr:uid="{00000000-0005-0000-0000-0000796F0000}"/>
    <cellStyle name="Total 14 4 3" xfId="2895" xr:uid="{00000000-0005-0000-0000-00007A6F0000}"/>
    <cellStyle name="Total 14 4 3 2" xfId="5532" xr:uid="{00000000-0005-0000-0000-00007B6F0000}"/>
    <cellStyle name="Total 14 4 3 2 2" xfId="11843" xr:uid="{00000000-0005-0000-0000-00007C6F0000}"/>
    <cellStyle name="Total 14 4 3 2 2 2" xfId="26951" xr:uid="{00000000-0005-0000-0000-00007D6F0000}"/>
    <cellStyle name="Total 14 4 3 2 3" xfId="16042" xr:uid="{00000000-0005-0000-0000-00007E6F0000}"/>
    <cellStyle name="Total 14 4 3 2 3 2" xfId="31150" xr:uid="{00000000-0005-0000-0000-00007F6F0000}"/>
    <cellStyle name="Total 14 4 3 2 4" xfId="20640" xr:uid="{00000000-0005-0000-0000-0000806F0000}"/>
    <cellStyle name="Total 14 4 3 3" xfId="15183" xr:uid="{00000000-0005-0000-0000-0000816F0000}"/>
    <cellStyle name="Total 14 4 3 3 2" xfId="30291" xr:uid="{00000000-0005-0000-0000-0000826F0000}"/>
    <cellStyle name="Total 14 4 3 4" xfId="18003" xr:uid="{00000000-0005-0000-0000-0000836F0000}"/>
    <cellStyle name="Total 14 4 4" xfId="3198" xr:uid="{00000000-0005-0000-0000-0000846F0000}"/>
    <cellStyle name="Total 14 4 4 2" xfId="5835" xr:uid="{00000000-0005-0000-0000-0000856F0000}"/>
    <cellStyle name="Total 14 4 4 2 2" xfId="12146" xr:uid="{00000000-0005-0000-0000-0000866F0000}"/>
    <cellStyle name="Total 14 4 4 2 2 2" xfId="27254" xr:uid="{00000000-0005-0000-0000-0000876F0000}"/>
    <cellStyle name="Total 14 4 4 2 3" xfId="15528" xr:uid="{00000000-0005-0000-0000-0000886F0000}"/>
    <cellStyle name="Total 14 4 4 2 3 2" xfId="30636" xr:uid="{00000000-0005-0000-0000-0000896F0000}"/>
    <cellStyle name="Total 14 4 4 2 4" xfId="20943" xr:uid="{00000000-0005-0000-0000-00008A6F0000}"/>
    <cellStyle name="Total 14 4 4 3" xfId="9580" xr:uid="{00000000-0005-0000-0000-00008B6F0000}"/>
    <cellStyle name="Total 14 4 4 3 2" xfId="24688" xr:uid="{00000000-0005-0000-0000-00008C6F0000}"/>
    <cellStyle name="Total 14 4 4 4" xfId="15998" xr:uid="{00000000-0005-0000-0000-00008D6F0000}"/>
    <cellStyle name="Total 14 4 4 4 2" xfId="31106" xr:uid="{00000000-0005-0000-0000-00008E6F0000}"/>
    <cellStyle name="Total 14 4 4 5" xfId="18306" xr:uid="{00000000-0005-0000-0000-00008F6F0000}"/>
    <cellStyle name="Total 14 4 5" xfId="3524" xr:uid="{00000000-0005-0000-0000-0000906F0000}"/>
    <cellStyle name="Total 14 4 5 2" xfId="6161" xr:uid="{00000000-0005-0000-0000-0000916F0000}"/>
    <cellStyle name="Total 14 4 5 2 2" xfId="12472" xr:uid="{00000000-0005-0000-0000-0000926F0000}"/>
    <cellStyle name="Total 14 4 5 2 2 2" xfId="27580" xr:uid="{00000000-0005-0000-0000-0000936F0000}"/>
    <cellStyle name="Total 14 4 5 2 3" xfId="7212" xr:uid="{00000000-0005-0000-0000-0000946F0000}"/>
    <cellStyle name="Total 14 4 5 2 3 2" xfId="22320" xr:uid="{00000000-0005-0000-0000-0000956F0000}"/>
    <cellStyle name="Total 14 4 5 2 4" xfId="21269" xr:uid="{00000000-0005-0000-0000-0000966F0000}"/>
    <cellStyle name="Total 14 4 5 3" xfId="9906" xr:uid="{00000000-0005-0000-0000-0000976F0000}"/>
    <cellStyle name="Total 14 4 5 3 2" xfId="25014" xr:uid="{00000000-0005-0000-0000-0000986F0000}"/>
    <cellStyle name="Total 14 4 5 4" xfId="13877" xr:uid="{00000000-0005-0000-0000-0000996F0000}"/>
    <cellStyle name="Total 14 4 5 4 2" xfId="28985" xr:uid="{00000000-0005-0000-0000-00009A6F0000}"/>
    <cellStyle name="Total 14 4 5 5" xfId="18632" xr:uid="{00000000-0005-0000-0000-00009B6F0000}"/>
    <cellStyle name="Total 14 4 6" xfId="3830" xr:uid="{00000000-0005-0000-0000-00009C6F0000}"/>
    <cellStyle name="Total 14 4 6 2" xfId="6467" xr:uid="{00000000-0005-0000-0000-00009D6F0000}"/>
    <cellStyle name="Total 14 4 6 2 2" xfId="12778" xr:uid="{00000000-0005-0000-0000-00009E6F0000}"/>
    <cellStyle name="Total 14 4 6 2 2 2" xfId="27886" xr:uid="{00000000-0005-0000-0000-00009F6F0000}"/>
    <cellStyle name="Total 14 4 6 2 3" xfId="13975" xr:uid="{00000000-0005-0000-0000-0000A06F0000}"/>
    <cellStyle name="Total 14 4 6 2 3 2" xfId="29083" xr:uid="{00000000-0005-0000-0000-0000A16F0000}"/>
    <cellStyle name="Total 14 4 6 2 4" xfId="21575" xr:uid="{00000000-0005-0000-0000-0000A26F0000}"/>
    <cellStyle name="Total 14 4 6 3" xfId="10212" xr:uid="{00000000-0005-0000-0000-0000A36F0000}"/>
    <cellStyle name="Total 14 4 6 3 2" xfId="25320" xr:uid="{00000000-0005-0000-0000-0000A46F0000}"/>
    <cellStyle name="Total 14 4 6 4" xfId="16346" xr:uid="{00000000-0005-0000-0000-0000A56F0000}"/>
    <cellStyle name="Total 14 4 6 4 2" xfId="31454" xr:uid="{00000000-0005-0000-0000-0000A66F0000}"/>
    <cellStyle name="Total 14 4 6 5" xfId="18938" xr:uid="{00000000-0005-0000-0000-0000A76F0000}"/>
    <cellStyle name="Total 14 4 7" xfId="4212" xr:uid="{00000000-0005-0000-0000-0000A86F0000}"/>
    <cellStyle name="Total 14 4 7 2" xfId="6849" xr:uid="{00000000-0005-0000-0000-0000A96F0000}"/>
    <cellStyle name="Total 14 4 7 2 2" xfId="13160" xr:uid="{00000000-0005-0000-0000-0000AA6F0000}"/>
    <cellStyle name="Total 14 4 7 2 2 2" xfId="28268" xr:uid="{00000000-0005-0000-0000-0000AB6F0000}"/>
    <cellStyle name="Total 14 4 7 2 3" xfId="16829" xr:uid="{00000000-0005-0000-0000-0000AC6F0000}"/>
    <cellStyle name="Total 14 4 7 2 3 2" xfId="31937" xr:uid="{00000000-0005-0000-0000-0000AD6F0000}"/>
    <cellStyle name="Total 14 4 7 2 4" xfId="21957" xr:uid="{00000000-0005-0000-0000-0000AE6F0000}"/>
    <cellStyle name="Total 14 4 7 3" xfId="10594" xr:uid="{00000000-0005-0000-0000-0000AF6F0000}"/>
    <cellStyle name="Total 14 4 7 3 2" xfId="25702" xr:uid="{00000000-0005-0000-0000-0000B06F0000}"/>
    <cellStyle name="Total 14 4 7 4" xfId="13932" xr:uid="{00000000-0005-0000-0000-0000B16F0000}"/>
    <cellStyle name="Total 14 4 7 4 2" xfId="29040" xr:uid="{00000000-0005-0000-0000-0000B26F0000}"/>
    <cellStyle name="Total 14 4 7 5" xfId="19320" xr:uid="{00000000-0005-0000-0000-0000B36F0000}"/>
    <cellStyle name="Total 14 4 8" xfId="4777" xr:uid="{00000000-0005-0000-0000-0000B46F0000}"/>
    <cellStyle name="Total 14 4 8 2" xfId="11159" xr:uid="{00000000-0005-0000-0000-0000B56F0000}"/>
    <cellStyle name="Total 14 4 8 2 2" xfId="26267" xr:uid="{00000000-0005-0000-0000-0000B66F0000}"/>
    <cellStyle name="Total 14 4 8 3" xfId="15182" xr:uid="{00000000-0005-0000-0000-0000B76F0000}"/>
    <cellStyle name="Total 14 4 8 3 2" xfId="30290" xr:uid="{00000000-0005-0000-0000-0000B86F0000}"/>
    <cellStyle name="Total 14 4 8 4" xfId="19885" xr:uid="{00000000-0005-0000-0000-0000B96F0000}"/>
    <cellStyle name="Total 14 4 9" xfId="8638" xr:uid="{00000000-0005-0000-0000-0000BA6F0000}"/>
    <cellStyle name="Total 14 4 9 2" xfId="23746" xr:uid="{00000000-0005-0000-0000-0000BB6F0000}"/>
    <cellStyle name="Total 14 5" xfId="2155" xr:uid="{00000000-0005-0000-0000-0000BC6F0000}"/>
    <cellStyle name="Total 14 5 10" xfId="15906" xr:uid="{00000000-0005-0000-0000-0000BD6F0000}"/>
    <cellStyle name="Total 14 5 10 2" xfId="31014" xr:uid="{00000000-0005-0000-0000-0000BE6F0000}"/>
    <cellStyle name="Total 14 5 11" xfId="17380" xr:uid="{00000000-0005-0000-0000-0000BF6F0000}"/>
    <cellStyle name="Total 14 5 2" xfId="2910" xr:uid="{00000000-0005-0000-0000-0000C06F0000}"/>
    <cellStyle name="Total 14 5 2 2" xfId="5547" xr:uid="{00000000-0005-0000-0000-0000C16F0000}"/>
    <cellStyle name="Total 14 5 2 2 2" xfId="11858" xr:uid="{00000000-0005-0000-0000-0000C26F0000}"/>
    <cellStyle name="Total 14 5 2 2 2 2" xfId="26966" xr:uid="{00000000-0005-0000-0000-0000C36F0000}"/>
    <cellStyle name="Total 14 5 2 2 3" xfId="14871" xr:uid="{00000000-0005-0000-0000-0000C46F0000}"/>
    <cellStyle name="Total 14 5 2 2 3 2" xfId="29979" xr:uid="{00000000-0005-0000-0000-0000C56F0000}"/>
    <cellStyle name="Total 14 5 2 2 4" xfId="20655" xr:uid="{00000000-0005-0000-0000-0000C66F0000}"/>
    <cellStyle name="Total 14 5 2 3" xfId="13400" xr:uid="{00000000-0005-0000-0000-0000C76F0000}"/>
    <cellStyle name="Total 14 5 2 3 2" xfId="28508" xr:uid="{00000000-0005-0000-0000-0000C86F0000}"/>
    <cellStyle name="Total 14 5 2 4" xfId="18018" xr:uid="{00000000-0005-0000-0000-0000C96F0000}"/>
    <cellStyle name="Total 14 5 3" xfId="3213" xr:uid="{00000000-0005-0000-0000-0000CA6F0000}"/>
    <cellStyle name="Total 14 5 3 2" xfId="5850" xr:uid="{00000000-0005-0000-0000-0000CB6F0000}"/>
    <cellStyle name="Total 14 5 3 2 2" xfId="12161" xr:uid="{00000000-0005-0000-0000-0000CC6F0000}"/>
    <cellStyle name="Total 14 5 3 2 2 2" xfId="27269" xr:uid="{00000000-0005-0000-0000-0000CD6F0000}"/>
    <cellStyle name="Total 14 5 3 2 3" xfId="14045" xr:uid="{00000000-0005-0000-0000-0000CE6F0000}"/>
    <cellStyle name="Total 14 5 3 2 3 2" xfId="29153" xr:uid="{00000000-0005-0000-0000-0000CF6F0000}"/>
    <cellStyle name="Total 14 5 3 2 4" xfId="20958" xr:uid="{00000000-0005-0000-0000-0000D06F0000}"/>
    <cellStyle name="Total 14 5 3 3" xfId="9595" xr:uid="{00000000-0005-0000-0000-0000D16F0000}"/>
    <cellStyle name="Total 14 5 3 3 2" xfId="24703" xr:uid="{00000000-0005-0000-0000-0000D26F0000}"/>
    <cellStyle name="Total 14 5 3 4" xfId="15544" xr:uid="{00000000-0005-0000-0000-0000D36F0000}"/>
    <cellStyle name="Total 14 5 3 4 2" xfId="30652" xr:uid="{00000000-0005-0000-0000-0000D46F0000}"/>
    <cellStyle name="Total 14 5 3 5" xfId="18321" xr:uid="{00000000-0005-0000-0000-0000D56F0000}"/>
    <cellStyle name="Total 14 5 4" xfId="3539" xr:uid="{00000000-0005-0000-0000-0000D66F0000}"/>
    <cellStyle name="Total 14 5 4 2" xfId="6176" xr:uid="{00000000-0005-0000-0000-0000D76F0000}"/>
    <cellStyle name="Total 14 5 4 2 2" xfId="12487" xr:uid="{00000000-0005-0000-0000-0000D86F0000}"/>
    <cellStyle name="Total 14 5 4 2 2 2" xfId="27595" xr:uid="{00000000-0005-0000-0000-0000D96F0000}"/>
    <cellStyle name="Total 14 5 4 2 3" xfId="7672" xr:uid="{00000000-0005-0000-0000-0000DA6F0000}"/>
    <cellStyle name="Total 14 5 4 2 3 2" xfId="22780" xr:uid="{00000000-0005-0000-0000-0000DB6F0000}"/>
    <cellStyle name="Total 14 5 4 2 4" xfId="21284" xr:uid="{00000000-0005-0000-0000-0000DC6F0000}"/>
    <cellStyle name="Total 14 5 4 3" xfId="9921" xr:uid="{00000000-0005-0000-0000-0000DD6F0000}"/>
    <cellStyle name="Total 14 5 4 3 2" xfId="25029" xr:uid="{00000000-0005-0000-0000-0000DE6F0000}"/>
    <cellStyle name="Total 14 5 4 4" xfId="14779" xr:uid="{00000000-0005-0000-0000-0000DF6F0000}"/>
    <cellStyle name="Total 14 5 4 4 2" xfId="29887" xr:uid="{00000000-0005-0000-0000-0000E06F0000}"/>
    <cellStyle name="Total 14 5 4 5" xfId="18647" xr:uid="{00000000-0005-0000-0000-0000E16F0000}"/>
    <cellStyle name="Total 14 5 5" xfId="3845" xr:uid="{00000000-0005-0000-0000-0000E26F0000}"/>
    <cellStyle name="Total 14 5 5 2" xfId="6482" xr:uid="{00000000-0005-0000-0000-0000E36F0000}"/>
    <cellStyle name="Total 14 5 5 2 2" xfId="12793" xr:uid="{00000000-0005-0000-0000-0000E46F0000}"/>
    <cellStyle name="Total 14 5 5 2 2 2" xfId="27901" xr:uid="{00000000-0005-0000-0000-0000E56F0000}"/>
    <cellStyle name="Total 14 5 5 2 3" xfId="14752" xr:uid="{00000000-0005-0000-0000-0000E66F0000}"/>
    <cellStyle name="Total 14 5 5 2 3 2" xfId="29860" xr:uid="{00000000-0005-0000-0000-0000E76F0000}"/>
    <cellStyle name="Total 14 5 5 2 4" xfId="21590" xr:uid="{00000000-0005-0000-0000-0000E86F0000}"/>
    <cellStyle name="Total 14 5 5 3" xfId="10227" xr:uid="{00000000-0005-0000-0000-0000E96F0000}"/>
    <cellStyle name="Total 14 5 5 3 2" xfId="25335" xr:uid="{00000000-0005-0000-0000-0000EA6F0000}"/>
    <cellStyle name="Total 14 5 5 4" xfId="15607" xr:uid="{00000000-0005-0000-0000-0000EB6F0000}"/>
    <cellStyle name="Total 14 5 5 4 2" xfId="30715" xr:uid="{00000000-0005-0000-0000-0000EC6F0000}"/>
    <cellStyle name="Total 14 5 5 5" xfId="18953" xr:uid="{00000000-0005-0000-0000-0000ED6F0000}"/>
    <cellStyle name="Total 14 5 6" xfId="4227" xr:uid="{00000000-0005-0000-0000-0000EE6F0000}"/>
    <cellStyle name="Total 14 5 6 2" xfId="6864" xr:uid="{00000000-0005-0000-0000-0000EF6F0000}"/>
    <cellStyle name="Total 14 5 6 2 2" xfId="13175" xr:uid="{00000000-0005-0000-0000-0000F06F0000}"/>
    <cellStyle name="Total 14 5 6 2 2 2" xfId="28283" xr:uid="{00000000-0005-0000-0000-0000F16F0000}"/>
    <cellStyle name="Total 14 5 6 2 3" xfId="16844" xr:uid="{00000000-0005-0000-0000-0000F26F0000}"/>
    <cellStyle name="Total 14 5 6 2 3 2" xfId="31952" xr:uid="{00000000-0005-0000-0000-0000F36F0000}"/>
    <cellStyle name="Total 14 5 6 2 4" xfId="21972" xr:uid="{00000000-0005-0000-0000-0000F46F0000}"/>
    <cellStyle name="Total 14 5 6 3" xfId="10609" xr:uid="{00000000-0005-0000-0000-0000F56F0000}"/>
    <cellStyle name="Total 14 5 6 3 2" xfId="25717" xr:uid="{00000000-0005-0000-0000-0000F66F0000}"/>
    <cellStyle name="Total 14 5 6 4" xfId="15089" xr:uid="{00000000-0005-0000-0000-0000F76F0000}"/>
    <cellStyle name="Total 14 5 6 4 2" xfId="30197" xr:uid="{00000000-0005-0000-0000-0000F86F0000}"/>
    <cellStyle name="Total 14 5 6 5" xfId="19335" xr:uid="{00000000-0005-0000-0000-0000F96F0000}"/>
    <cellStyle name="Total 14 5 7" xfId="4792" xr:uid="{00000000-0005-0000-0000-0000FA6F0000}"/>
    <cellStyle name="Total 14 5 7 2" xfId="11174" xr:uid="{00000000-0005-0000-0000-0000FB6F0000}"/>
    <cellStyle name="Total 14 5 7 2 2" xfId="26282" xr:uid="{00000000-0005-0000-0000-0000FC6F0000}"/>
    <cellStyle name="Total 14 5 7 3" xfId="14195" xr:uid="{00000000-0005-0000-0000-0000FD6F0000}"/>
    <cellStyle name="Total 14 5 7 3 2" xfId="29303" xr:uid="{00000000-0005-0000-0000-0000FE6F0000}"/>
    <cellStyle name="Total 14 5 7 4" xfId="19900" xr:uid="{00000000-0005-0000-0000-0000FF6F0000}"/>
    <cellStyle name="Total 14 5 8" xfId="8653" xr:uid="{00000000-0005-0000-0000-000000700000}"/>
    <cellStyle name="Total 14 5 8 2" xfId="23761" xr:uid="{00000000-0005-0000-0000-000001700000}"/>
    <cellStyle name="Total 14 5 9" xfId="15260" xr:uid="{00000000-0005-0000-0000-000002700000}"/>
    <cellStyle name="Total 14 5 9 2" xfId="30368" xr:uid="{00000000-0005-0000-0000-000003700000}"/>
    <cellStyle name="Total 15" xfId="1779" xr:uid="{00000000-0005-0000-0000-000004700000}"/>
    <cellStyle name="Total 15 2" xfId="1950" xr:uid="{00000000-0005-0000-0000-000005700000}"/>
    <cellStyle name="Total 15 2 10" xfId="8451" xr:uid="{00000000-0005-0000-0000-000006700000}"/>
    <cellStyle name="Total 15 2 10 2" xfId="23559" xr:uid="{00000000-0005-0000-0000-000007700000}"/>
    <cellStyle name="Total 15 2 11" xfId="7837" xr:uid="{00000000-0005-0000-0000-000008700000}"/>
    <cellStyle name="Total 15 2 11 2" xfId="22945" xr:uid="{00000000-0005-0000-0000-000009700000}"/>
    <cellStyle name="Total 15 2 12" xfId="8707" xr:uid="{00000000-0005-0000-0000-00000A700000}"/>
    <cellStyle name="Total 15 2 12 2" xfId="23815" xr:uid="{00000000-0005-0000-0000-00000B700000}"/>
    <cellStyle name="Total 15 2 13" xfId="17175" xr:uid="{00000000-0005-0000-0000-00000C700000}"/>
    <cellStyle name="Total 15 2 2" xfId="2510" xr:uid="{00000000-0005-0000-0000-00000D700000}"/>
    <cellStyle name="Total 15 2 2 2" xfId="5147" xr:uid="{00000000-0005-0000-0000-00000E700000}"/>
    <cellStyle name="Total 15 2 2 2 2" xfId="11511" xr:uid="{00000000-0005-0000-0000-00000F700000}"/>
    <cellStyle name="Total 15 2 2 2 2 2" xfId="26619" xr:uid="{00000000-0005-0000-0000-000010700000}"/>
    <cellStyle name="Total 15 2 2 2 3" xfId="7330" xr:uid="{00000000-0005-0000-0000-000011700000}"/>
    <cellStyle name="Total 15 2 2 2 3 2" xfId="22438" xr:uid="{00000000-0005-0000-0000-000012700000}"/>
    <cellStyle name="Total 15 2 2 2 4" xfId="20255" xr:uid="{00000000-0005-0000-0000-000013700000}"/>
    <cellStyle name="Total 15 2 2 3" xfId="8977" xr:uid="{00000000-0005-0000-0000-000014700000}"/>
    <cellStyle name="Total 15 2 2 3 2" xfId="24085" xr:uid="{00000000-0005-0000-0000-000015700000}"/>
    <cellStyle name="Total 15 2 3" xfId="2726" xr:uid="{00000000-0005-0000-0000-000016700000}"/>
    <cellStyle name="Total 15 2 3 2" xfId="5363" xr:uid="{00000000-0005-0000-0000-000017700000}"/>
    <cellStyle name="Total 15 2 3 2 2" xfId="11712" xr:uid="{00000000-0005-0000-0000-000018700000}"/>
    <cellStyle name="Total 15 2 3 2 2 2" xfId="26820" xr:uid="{00000000-0005-0000-0000-000019700000}"/>
    <cellStyle name="Total 15 2 3 2 3" xfId="14663" xr:uid="{00000000-0005-0000-0000-00001A700000}"/>
    <cellStyle name="Total 15 2 3 2 3 2" xfId="29771" xr:uid="{00000000-0005-0000-0000-00001B700000}"/>
    <cellStyle name="Total 15 2 3 2 4" xfId="20471" xr:uid="{00000000-0005-0000-0000-00001C700000}"/>
    <cellStyle name="Total 15 2 3 3" xfId="7748" xr:uid="{00000000-0005-0000-0000-00001D700000}"/>
    <cellStyle name="Total 15 2 3 3 2" xfId="22856" xr:uid="{00000000-0005-0000-0000-00001E700000}"/>
    <cellStyle name="Total 15 2 3 4" xfId="17834" xr:uid="{00000000-0005-0000-0000-00001F700000}"/>
    <cellStyle name="Total 15 2 4" xfId="3029" xr:uid="{00000000-0005-0000-0000-000020700000}"/>
    <cellStyle name="Total 15 2 4 2" xfId="5666" xr:uid="{00000000-0005-0000-0000-000021700000}"/>
    <cellStyle name="Total 15 2 4 2 2" xfId="11977" xr:uid="{00000000-0005-0000-0000-000022700000}"/>
    <cellStyle name="Total 15 2 4 2 2 2" xfId="27085" xr:uid="{00000000-0005-0000-0000-000023700000}"/>
    <cellStyle name="Total 15 2 4 2 3" xfId="14301" xr:uid="{00000000-0005-0000-0000-000024700000}"/>
    <cellStyle name="Total 15 2 4 2 3 2" xfId="29409" xr:uid="{00000000-0005-0000-0000-000025700000}"/>
    <cellStyle name="Total 15 2 4 2 4" xfId="20774" xr:uid="{00000000-0005-0000-0000-000026700000}"/>
    <cellStyle name="Total 15 2 4 3" xfId="9411" xr:uid="{00000000-0005-0000-0000-000027700000}"/>
    <cellStyle name="Total 15 2 4 3 2" xfId="24519" xr:uid="{00000000-0005-0000-0000-000028700000}"/>
    <cellStyle name="Total 15 2 4 4" xfId="13599" xr:uid="{00000000-0005-0000-0000-000029700000}"/>
    <cellStyle name="Total 15 2 4 4 2" xfId="28707" xr:uid="{00000000-0005-0000-0000-00002A700000}"/>
    <cellStyle name="Total 15 2 4 5" xfId="18137" xr:uid="{00000000-0005-0000-0000-00002B700000}"/>
    <cellStyle name="Total 15 2 5" xfId="3355" xr:uid="{00000000-0005-0000-0000-00002C700000}"/>
    <cellStyle name="Total 15 2 5 2" xfId="5992" xr:uid="{00000000-0005-0000-0000-00002D700000}"/>
    <cellStyle name="Total 15 2 5 2 2" xfId="12303" xr:uid="{00000000-0005-0000-0000-00002E700000}"/>
    <cellStyle name="Total 15 2 5 2 2 2" xfId="27411" xr:uid="{00000000-0005-0000-0000-00002F700000}"/>
    <cellStyle name="Total 15 2 5 2 3" xfId="14457" xr:uid="{00000000-0005-0000-0000-000030700000}"/>
    <cellStyle name="Total 15 2 5 2 3 2" xfId="29565" xr:uid="{00000000-0005-0000-0000-000031700000}"/>
    <cellStyle name="Total 15 2 5 2 4" xfId="21100" xr:uid="{00000000-0005-0000-0000-000032700000}"/>
    <cellStyle name="Total 15 2 5 3" xfId="9737" xr:uid="{00000000-0005-0000-0000-000033700000}"/>
    <cellStyle name="Total 15 2 5 3 2" xfId="24845" xr:uid="{00000000-0005-0000-0000-000034700000}"/>
    <cellStyle name="Total 15 2 5 4" xfId="11226" xr:uid="{00000000-0005-0000-0000-000035700000}"/>
    <cellStyle name="Total 15 2 5 4 2" xfId="26334" xr:uid="{00000000-0005-0000-0000-000036700000}"/>
    <cellStyle name="Total 15 2 5 5" xfId="18463" xr:uid="{00000000-0005-0000-0000-000037700000}"/>
    <cellStyle name="Total 15 2 6" xfId="3661" xr:uid="{00000000-0005-0000-0000-000038700000}"/>
    <cellStyle name="Total 15 2 6 2" xfId="6298" xr:uid="{00000000-0005-0000-0000-000039700000}"/>
    <cellStyle name="Total 15 2 6 2 2" xfId="12609" xr:uid="{00000000-0005-0000-0000-00003A700000}"/>
    <cellStyle name="Total 15 2 6 2 2 2" xfId="27717" xr:uid="{00000000-0005-0000-0000-00003B700000}"/>
    <cellStyle name="Total 15 2 6 2 3" xfId="13474" xr:uid="{00000000-0005-0000-0000-00003C700000}"/>
    <cellStyle name="Total 15 2 6 2 3 2" xfId="28582" xr:uid="{00000000-0005-0000-0000-00003D700000}"/>
    <cellStyle name="Total 15 2 6 2 4" xfId="21406" xr:uid="{00000000-0005-0000-0000-00003E700000}"/>
    <cellStyle name="Total 15 2 6 3" xfId="10043" xr:uid="{00000000-0005-0000-0000-00003F700000}"/>
    <cellStyle name="Total 15 2 6 3 2" xfId="25151" xr:uid="{00000000-0005-0000-0000-000040700000}"/>
    <cellStyle name="Total 15 2 6 4" xfId="15007" xr:uid="{00000000-0005-0000-0000-000041700000}"/>
    <cellStyle name="Total 15 2 6 4 2" xfId="30115" xr:uid="{00000000-0005-0000-0000-000042700000}"/>
    <cellStyle name="Total 15 2 6 5" xfId="18769" xr:uid="{00000000-0005-0000-0000-000043700000}"/>
    <cellStyle name="Total 15 2 7" xfId="4022" xr:uid="{00000000-0005-0000-0000-000044700000}"/>
    <cellStyle name="Total 15 2 7 2" xfId="6659" xr:uid="{00000000-0005-0000-0000-000045700000}"/>
    <cellStyle name="Total 15 2 7 2 2" xfId="12970" xr:uid="{00000000-0005-0000-0000-000046700000}"/>
    <cellStyle name="Total 15 2 7 2 2 2" xfId="28078" xr:uid="{00000000-0005-0000-0000-000047700000}"/>
    <cellStyle name="Total 15 2 7 2 3" xfId="16660" xr:uid="{00000000-0005-0000-0000-000048700000}"/>
    <cellStyle name="Total 15 2 7 2 3 2" xfId="31768" xr:uid="{00000000-0005-0000-0000-000049700000}"/>
    <cellStyle name="Total 15 2 7 2 4" xfId="21767" xr:uid="{00000000-0005-0000-0000-00004A700000}"/>
    <cellStyle name="Total 15 2 7 3" xfId="10404" xr:uid="{00000000-0005-0000-0000-00004B700000}"/>
    <cellStyle name="Total 15 2 7 3 2" xfId="25512" xr:uid="{00000000-0005-0000-0000-00004C700000}"/>
    <cellStyle name="Total 15 2 7 4" xfId="8142" xr:uid="{00000000-0005-0000-0000-00004D700000}"/>
    <cellStyle name="Total 15 2 7 4 2" xfId="23250" xr:uid="{00000000-0005-0000-0000-00004E700000}"/>
    <cellStyle name="Total 15 2 7 5" xfId="19130" xr:uid="{00000000-0005-0000-0000-00004F700000}"/>
    <cellStyle name="Total 15 2 8" xfId="4335" xr:uid="{00000000-0005-0000-0000-000050700000}"/>
    <cellStyle name="Total 15 2 8 2" xfId="6972" xr:uid="{00000000-0005-0000-0000-000051700000}"/>
    <cellStyle name="Total 15 2 8 2 2" xfId="13283" xr:uid="{00000000-0005-0000-0000-000052700000}"/>
    <cellStyle name="Total 15 2 8 2 2 2" xfId="28391" xr:uid="{00000000-0005-0000-0000-000053700000}"/>
    <cellStyle name="Total 15 2 8 2 3" xfId="16947" xr:uid="{00000000-0005-0000-0000-000054700000}"/>
    <cellStyle name="Total 15 2 8 2 3 2" xfId="32055" xr:uid="{00000000-0005-0000-0000-000055700000}"/>
    <cellStyle name="Total 15 2 8 2 4" xfId="22080" xr:uid="{00000000-0005-0000-0000-000056700000}"/>
    <cellStyle name="Total 15 2 8 3" xfId="10717" xr:uid="{00000000-0005-0000-0000-000057700000}"/>
    <cellStyle name="Total 15 2 8 3 2" xfId="25825" xr:uid="{00000000-0005-0000-0000-000058700000}"/>
    <cellStyle name="Total 15 2 8 4" xfId="13378" xr:uid="{00000000-0005-0000-0000-000059700000}"/>
    <cellStyle name="Total 15 2 8 4 2" xfId="28486" xr:uid="{00000000-0005-0000-0000-00005A700000}"/>
    <cellStyle name="Total 15 2 8 5" xfId="19443" xr:uid="{00000000-0005-0000-0000-00005B700000}"/>
    <cellStyle name="Total 15 2 9" xfId="4587" xr:uid="{00000000-0005-0000-0000-00005C700000}"/>
    <cellStyle name="Total 15 2 9 2" xfId="10969" xr:uid="{00000000-0005-0000-0000-00005D700000}"/>
    <cellStyle name="Total 15 2 9 2 2" xfId="26077" xr:uid="{00000000-0005-0000-0000-00005E700000}"/>
    <cellStyle name="Total 15 2 9 3" xfId="7873" xr:uid="{00000000-0005-0000-0000-00005F700000}"/>
    <cellStyle name="Total 15 2 9 3 2" xfId="22981" xr:uid="{00000000-0005-0000-0000-000060700000}"/>
    <cellStyle name="Total 15 2 9 4" xfId="19695" xr:uid="{00000000-0005-0000-0000-000061700000}"/>
    <cellStyle name="Total 15 3" xfId="1979" xr:uid="{00000000-0005-0000-0000-000062700000}"/>
    <cellStyle name="Total 15 3 10" xfId="8477" xr:uid="{00000000-0005-0000-0000-000063700000}"/>
    <cellStyle name="Total 15 3 10 2" xfId="23585" xr:uid="{00000000-0005-0000-0000-000064700000}"/>
    <cellStyle name="Total 15 3 11" xfId="14616" xr:uid="{00000000-0005-0000-0000-000065700000}"/>
    <cellStyle name="Total 15 3 11 2" xfId="29724" xr:uid="{00000000-0005-0000-0000-000066700000}"/>
    <cellStyle name="Total 15 3 12" xfId="15131" xr:uid="{00000000-0005-0000-0000-000067700000}"/>
    <cellStyle name="Total 15 3 12 2" xfId="30239" xr:uid="{00000000-0005-0000-0000-000068700000}"/>
    <cellStyle name="Total 15 3 13" xfId="17204" xr:uid="{00000000-0005-0000-0000-000069700000}"/>
    <cellStyle name="Total 15 3 2" xfId="2539" xr:uid="{00000000-0005-0000-0000-00006A700000}"/>
    <cellStyle name="Total 15 3 2 2" xfId="5176" xr:uid="{00000000-0005-0000-0000-00006B700000}"/>
    <cellStyle name="Total 15 3 2 2 2" xfId="11540" xr:uid="{00000000-0005-0000-0000-00006C700000}"/>
    <cellStyle name="Total 15 3 2 2 2 2" xfId="26648" xr:uid="{00000000-0005-0000-0000-00006D700000}"/>
    <cellStyle name="Total 15 3 2 2 3" xfId="7063" xr:uid="{00000000-0005-0000-0000-00006E700000}"/>
    <cellStyle name="Total 15 3 2 2 3 2" xfId="22171" xr:uid="{00000000-0005-0000-0000-00006F700000}"/>
    <cellStyle name="Total 15 3 2 2 4" xfId="20284" xr:uid="{00000000-0005-0000-0000-000070700000}"/>
    <cellStyle name="Total 15 3 2 3" xfId="9006" xr:uid="{00000000-0005-0000-0000-000071700000}"/>
    <cellStyle name="Total 15 3 2 3 2" xfId="24114" xr:uid="{00000000-0005-0000-0000-000072700000}"/>
    <cellStyle name="Total 15 3 3" xfId="2741" xr:uid="{00000000-0005-0000-0000-000073700000}"/>
    <cellStyle name="Total 15 3 3 2" xfId="5378" xr:uid="{00000000-0005-0000-0000-000074700000}"/>
    <cellStyle name="Total 15 3 3 2 2" xfId="11727" xr:uid="{00000000-0005-0000-0000-000075700000}"/>
    <cellStyle name="Total 15 3 3 2 2 2" xfId="26835" xr:uid="{00000000-0005-0000-0000-000076700000}"/>
    <cellStyle name="Total 15 3 3 2 3" xfId="14331" xr:uid="{00000000-0005-0000-0000-000077700000}"/>
    <cellStyle name="Total 15 3 3 2 3 2" xfId="29439" xr:uid="{00000000-0005-0000-0000-000078700000}"/>
    <cellStyle name="Total 15 3 3 2 4" xfId="20486" xr:uid="{00000000-0005-0000-0000-000079700000}"/>
    <cellStyle name="Total 15 3 3 3" xfId="16001" xr:uid="{00000000-0005-0000-0000-00007A700000}"/>
    <cellStyle name="Total 15 3 3 3 2" xfId="31109" xr:uid="{00000000-0005-0000-0000-00007B700000}"/>
    <cellStyle name="Total 15 3 3 4" xfId="17849" xr:uid="{00000000-0005-0000-0000-00007C700000}"/>
    <cellStyle name="Total 15 3 4" xfId="3044" xr:uid="{00000000-0005-0000-0000-00007D700000}"/>
    <cellStyle name="Total 15 3 4 2" xfId="5681" xr:uid="{00000000-0005-0000-0000-00007E700000}"/>
    <cellStyle name="Total 15 3 4 2 2" xfId="11992" xr:uid="{00000000-0005-0000-0000-00007F700000}"/>
    <cellStyle name="Total 15 3 4 2 2 2" xfId="27100" xr:uid="{00000000-0005-0000-0000-000080700000}"/>
    <cellStyle name="Total 15 3 4 2 3" xfId="14852" xr:uid="{00000000-0005-0000-0000-000081700000}"/>
    <cellStyle name="Total 15 3 4 2 3 2" xfId="29960" xr:uid="{00000000-0005-0000-0000-000082700000}"/>
    <cellStyle name="Total 15 3 4 2 4" xfId="20789" xr:uid="{00000000-0005-0000-0000-000083700000}"/>
    <cellStyle name="Total 15 3 4 3" xfId="9426" xr:uid="{00000000-0005-0000-0000-000084700000}"/>
    <cellStyle name="Total 15 3 4 3 2" xfId="24534" xr:uid="{00000000-0005-0000-0000-000085700000}"/>
    <cellStyle name="Total 15 3 4 4" xfId="13654" xr:uid="{00000000-0005-0000-0000-000086700000}"/>
    <cellStyle name="Total 15 3 4 4 2" xfId="28762" xr:uid="{00000000-0005-0000-0000-000087700000}"/>
    <cellStyle name="Total 15 3 4 5" xfId="18152" xr:uid="{00000000-0005-0000-0000-000088700000}"/>
    <cellStyle name="Total 15 3 5" xfId="3370" xr:uid="{00000000-0005-0000-0000-000089700000}"/>
    <cellStyle name="Total 15 3 5 2" xfId="6007" xr:uid="{00000000-0005-0000-0000-00008A700000}"/>
    <cellStyle name="Total 15 3 5 2 2" xfId="12318" xr:uid="{00000000-0005-0000-0000-00008B700000}"/>
    <cellStyle name="Total 15 3 5 2 2 2" xfId="27426" xr:uid="{00000000-0005-0000-0000-00008C700000}"/>
    <cellStyle name="Total 15 3 5 2 3" xfId="15807" xr:uid="{00000000-0005-0000-0000-00008D700000}"/>
    <cellStyle name="Total 15 3 5 2 3 2" xfId="30915" xr:uid="{00000000-0005-0000-0000-00008E700000}"/>
    <cellStyle name="Total 15 3 5 2 4" xfId="21115" xr:uid="{00000000-0005-0000-0000-00008F700000}"/>
    <cellStyle name="Total 15 3 5 3" xfId="9752" xr:uid="{00000000-0005-0000-0000-000090700000}"/>
    <cellStyle name="Total 15 3 5 3 2" xfId="24860" xr:uid="{00000000-0005-0000-0000-000091700000}"/>
    <cellStyle name="Total 15 3 5 4" xfId="14210" xr:uid="{00000000-0005-0000-0000-000092700000}"/>
    <cellStyle name="Total 15 3 5 4 2" xfId="29318" xr:uid="{00000000-0005-0000-0000-000093700000}"/>
    <cellStyle name="Total 15 3 5 5" xfId="18478" xr:uid="{00000000-0005-0000-0000-000094700000}"/>
    <cellStyle name="Total 15 3 6" xfId="3676" xr:uid="{00000000-0005-0000-0000-000095700000}"/>
    <cellStyle name="Total 15 3 6 2" xfId="6313" xr:uid="{00000000-0005-0000-0000-000096700000}"/>
    <cellStyle name="Total 15 3 6 2 2" xfId="12624" xr:uid="{00000000-0005-0000-0000-000097700000}"/>
    <cellStyle name="Total 15 3 6 2 2 2" xfId="27732" xr:uid="{00000000-0005-0000-0000-000098700000}"/>
    <cellStyle name="Total 15 3 6 2 3" xfId="13702" xr:uid="{00000000-0005-0000-0000-000099700000}"/>
    <cellStyle name="Total 15 3 6 2 3 2" xfId="28810" xr:uid="{00000000-0005-0000-0000-00009A700000}"/>
    <cellStyle name="Total 15 3 6 2 4" xfId="21421" xr:uid="{00000000-0005-0000-0000-00009B700000}"/>
    <cellStyle name="Total 15 3 6 3" xfId="10058" xr:uid="{00000000-0005-0000-0000-00009C700000}"/>
    <cellStyle name="Total 15 3 6 3 2" xfId="25166" xr:uid="{00000000-0005-0000-0000-00009D700000}"/>
    <cellStyle name="Total 15 3 6 4" xfId="7802" xr:uid="{00000000-0005-0000-0000-00009E700000}"/>
    <cellStyle name="Total 15 3 6 4 2" xfId="22910" xr:uid="{00000000-0005-0000-0000-00009F700000}"/>
    <cellStyle name="Total 15 3 6 5" xfId="18784" xr:uid="{00000000-0005-0000-0000-0000A0700000}"/>
    <cellStyle name="Total 15 3 7" xfId="4051" xr:uid="{00000000-0005-0000-0000-0000A1700000}"/>
    <cellStyle name="Total 15 3 7 2" xfId="6688" xr:uid="{00000000-0005-0000-0000-0000A2700000}"/>
    <cellStyle name="Total 15 3 7 2 2" xfId="12999" xr:uid="{00000000-0005-0000-0000-0000A3700000}"/>
    <cellStyle name="Total 15 3 7 2 2 2" xfId="28107" xr:uid="{00000000-0005-0000-0000-0000A4700000}"/>
    <cellStyle name="Total 15 3 7 2 3" xfId="16675" xr:uid="{00000000-0005-0000-0000-0000A5700000}"/>
    <cellStyle name="Total 15 3 7 2 3 2" xfId="31783" xr:uid="{00000000-0005-0000-0000-0000A6700000}"/>
    <cellStyle name="Total 15 3 7 2 4" xfId="21796" xr:uid="{00000000-0005-0000-0000-0000A7700000}"/>
    <cellStyle name="Total 15 3 7 3" xfId="10433" xr:uid="{00000000-0005-0000-0000-0000A8700000}"/>
    <cellStyle name="Total 15 3 7 3 2" xfId="25541" xr:uid="{00000000-0005-0000-0000-0000A9700000}"/>
    <cellStyle name="Total 15 3 7 4" xfId="14593" xr:uid="{00000000-0005-0000-0000-0000AA700000}"/>
    <cellStyle name="Total 15 3 7 4 2" xfId="29701" xr:uid="{00000000-0005-0000-0000-0000AB700000}"/>
    <cellStyle name="Total 15 3 7 5" xfId="19159" xr:uid="{00000000-0005-0000-0000-0000AC700000}"/>
    <cellStyle name="Total 15 3 8" xfId="4350" xr:uid="{00000000-0005-0000-0000-0000AD700000}"/>
    <cellStyle name="Total 15 3 8 2" xfId="6987" xr:uid="{00000000-0005-0000-0000-0000AE700000}"/>
    <cellStyle name="Total 15 3 8 2 2" xfId="13298" xr:uid="{00000000-0005-0000-0000-0000AF700000}"/>
    <cellStyle name="Total 15 3 8 2 2 2" xfId="28406" xr:uid="{00000000-0005-0000-0000-0000B0700000}"/>
    <cellStyle name="Total 15 3 8 2 3" xfId="16962" xr:uid="{00000000-0005-0000-0000-0000B1700000}"/>
    <cellStyle name="Total 15 3 8 2 3 2" xfId="32070" xr:uid="{00000000-0005-0000-0000-0000B2700000}"/>
    <cellStyle name="Total 15 3 8 2 4" xfId="22095" xr:uid="{00000000-0005-0000-0000-0000B3700000}"/>
    <cellStyle name="Total 15 3 8 3" xfId="10732" xr:uid="{00000000-0005-0000-0000-0000B4700000}"/>
    <cellStyle name="Total 15 3 8 3 2" xfId="25840" xr:uid="{00000000-0005-0000-0000-0000B5700000}"/>
    <cellStyle name="Total 15 3 8 4" xfId="14849" xr:uid="{00000000-0005-0000-0000-0000B6700000}"/>
    <cellStyle name="Total 15 3 8 4 2" xfId="29957" xr:uid="{00000000-0005-0000-0000-0000B7700000}"/>
    <cellStyle name="Total 15 3 8 5" xfId="19458" xr:uid="{00000000-0005-0000-0000-0000B8700000}"/>
    <cellStyle name="Total 15 3 9" xfId="4616" xr:uid="{00000000-0005-0000-0000-0000B9700000}"/>
    <cellStyle name="Total 15 3 9 2" xfId="10998" xr:uid="{00000000-0005-0000-0000-0000BA700000}"/>
    <cellStyle name="Total 15 3 9 2 2" xfId="26106" xr:uid="{00000000-0005-0000-0000-0000BB700000}"/>
    <cellStyle name="Total 15 3 9 3" xfId="15600" xr:uid="{00000000-0005-0000-0000-0000BC700000}"/>
    <cellStyle name="Total 15 3 9 3 2" xfId="30708" xr:uid="{00000000-0005-0000-0000-0000BD700000}"/>
    <cellStyle name="Total 15 3 9 4" xfId="19724" xr:uid="{00000000-0005-0000-0000-0000BE700000}"/>
    <cellStyle name="Total 15 4" xfId="2141" xr:uid="{00000000-0005-0000-0000-0000BF700000}"/>
    <cellStyle name="Total 15 4 10" xfId="7178" xr:uid="{00000000-0005-0000-0000-0000C0700000}"/>
    <cellStyle name="Total 15 4 10 2" xfId="22286" xr:uid="{00000000-0005-0000-0000-0000C1700000}"/>
    <cellStyle name="Total 15 4 11" xfId="7336" xr:uid="{00000000-0005-0000-0000-0000C2700000}"/>
    <cellStyle name="Total 15 4 11 2" xfId="22444" xr:uid="{00000000-0005-0000-0000-0000C3700000}"/>
    <cellStyle name="Total 15 4 12" xfId="17366" xr:uid="{00000000-0005-0000-0000-0000C4700000}"/>
    <cellStyle name="Total 15 4 2" xfId="2631" xr:uid="{00000000-0005-0000-0000-0000C5700000}"/>
    <cellStyle name="Total 15 4 2 2" xfId="5268" xr:uid="{00000000-0005-0000-0000-0000C6700000}"/>
    <cellStyle name="Total 15 4 2 2 2" xfId="11632" xr:uid="{00000000-0005-0000-0000-0000C7700000}"/>
    <cellStyle name="Total 15 4 2 2 2 2" xfId="26740" xr:uid="{00000000-0005-0000-0000-0000C8700000}"/>
    <cellStyle name="Total 15 4 2 2 3" xfId="15177" xr:uid="{00000000-0005-0000-0000-0000C9700000}"/>
    <cellStyle name="Total 15 4 2 2 3 2" xfId="30285" xr:uid="{00000000-0005-0000-0000-0000CA700000}"/>
    <cellStyle name="Total 15 4 2 2 4" xfId="20376" xr:uid="{00000000-0005-0000-0000-0000CB700000}"/>
    <cellStyle name="Total 15 4 2 3" xfId="9098" xr:uid="{00000000-0005-0000-0000-0000CC700000}"/>
    <cellStyle name="Total 15 4 2 3 2" xfId="24206" xr:uid="{00000000-0005-0000-0000-0000CD700000}"/>
    <cellStyle name="Total 15 4 2 4" xfId="8704" xr:uid="{00000000-0005-0000-0000-0000CE700000}"/>
    <cellStyle name="Total 15 4 2 4 2" xfId="23812" xr:uid="{00000000-0005-0000-0000-0000CF700000}"/>
    <cellStyle name="Total 15 4 2 5" xfId="14927" xr:uid="{00000000-0005-0000-0000-0000D0700000}"/>
    <cellStyle name="Total 15 4 2 5 2" xfId="30035" xr:uid="{00000000-0005-0000-0000-0000D1700000}"/>
    <cellStyle name="Total 15 4 2 6" xfId="17739" xr:uid="{00000000-0005-0000-0000-0000D2700000}"/>
    <cellStyle name="Total 15 4 3" xfId="2896" xr:uid="{00000000-0005-0000-0000-0000D3700000}"/>
    <cellStyle name="Total 15 4 3 2" xfId="5533" xr:uid="{00000000-0005-0000-0000-0000D4700000}"/>
    <cellStyle name="Total 15 4 3 2 2" xfId="11844" xr:uid="{00000000-0005-0000-0000-0000D5700000}"/>
    <cellStyle name="Total 15 4 3 2 2 2" xfId="26952" xr:uid="{00000000-0005-0000-0000-0000D6700000}"/>
    <cellStyle name="Total 15 4 3 2 3" xfId="7181" xr:uid="{00000000-0005-0000-0000-0000D7700000}"/>
    <cellStyle name="Total 15 4 3 2 3 2" xfId="22289" xr:uid="{00000000-0005-0000-0000-0000D8700000}"/>
    <cellStyle name="Total 15 4 3 2 4" xfId="20641" xr:uid="{00000000-0005-0000-0000-0000D9700000}"/>
    <cellStyle name="Total 15 4 3 3" xfId="8159" xr:uid="{00000000-0005-0000-0000-0000DA700000}"/>
    <cellStyle name="Total 15 4 3 3 2" xfId="23267" xr:uid="{00000000-0005-0000-0000-0000DB700000}"/>
    <cellStyle name="Total 15 4 3 4" xfId="18004" xr:uid="{00000000-0005-0000-0000-0000DC700000}"/>
    <cellStyle name="Total 15 4 4" xfId="3199" xr:uid="{00000000-0005-0000-0000-0000DD700000}"/>
    <cellStyle name="Total 15 4 4 2" xfId="5836" xr:uid="{00000000-0005-0000-0000-0000DE700000}"/>
    <cellStyle name="Total 15 4 4 2 2" xfId="12147" xr:uid="{00000000-0005-0000-0000-0000DF700000}"/>
    <cellStyle name="Total 15 4 4 2 2 2" xfId="27255" xr:uid="{00000000-0005-0000-0000-0000E0700000}"/>
    <cellStyle name="Total 15 4 4 2 3" xfId="13409" xr:uid="{00000000-0005-0000-0000-0000E1700000}"/>
    <cellStyle name="Total 15 4 4 2 3 2" xfId="28517" xr:uid="{00000000-0005-0000-0000-0000E2700000}"/>
    <cellStyle name="Total 15 4 4 2 4" xfId="20944" xr:uid="{00000000-0005-0000-0000-0000E3700000}"/>
    <cellStyle name="Total 15 4 4 3" xfId="9581" xr:uid="{00000000-0005-0000-0000-0000E4700000}"/>
    <cellStyle name="Total 15 4 4 3 2" xfId="24689" xr:uid="{00000000-0005-0000-0000-0000E5700000}"/>
    <cellStyle name="Total 15 4 4 4" xfId="14482" xr:uid="{00000000-0005-0000-0000-0000E6700000}"/>
    <cellStyle name="Total 15 4 4 4 2" xfId="29590" xr:uid="{00000000-0005-0000-0000-0000E7700000}"/>
    <cellStyle name="Total 15 4 4 5" xfId="18307" xr:uid="{00000000-0005-0000-0000-0000E8700000}"/>
    <cellStyle name="Total 15 4 5" xfId="3525" xr:uid="{00000000-0005-0000-0000-0000E9700000}"/>
    <cellStyle name="Total 15 4 5 2" xfId="6162" xr:uid="{00000000-0005-0000-0000-0000EA700000}"/>
    <cellStyle name="Total 15 4 5 2 2" xfId="12473" xr:uid="{00000000-0005-0000-0000-0000EB700000}"/>
    <cellStyle name="Total 15 4 5 2 2 2" xfId="27581" xr:uid="{00000000-0005-0000-0000-0000EC700000}"/>
    <cellStyle name="Total 15 4 5 2 3" xfId="15635" xr:uid="{00000000-0005-0000-0000-0000ED700000}"/>
    <cellStyle name="Total 15 4 5 2 3 2" xfId="30743" xr:uid="{00000000-0005-0000-0000-0000EE700000}"/>
    <cellStyle name="Total 15 4 5 2 4" xfId="21270" xr:uid="{00000000-0005-0000-0000-0000EF700000}"/>
    <cellStyle name="Total 15 4 5 3" xfId="9907" xr:uid="{00000000-0005-0000-0000-0000F0700000}"/>
    <cellStyle name="Total 15 4 5 3 2" xfId="25015" xr:uid="{00000000-0005-0000-0000-0000F1700000}"/>
    <cellStyle name="Total 15 4 5 4" xfId="7290" xr:uid="{00000000-0005-0000-0000-0000F2700000}"/>
    <cellStyle name="Total 15 4 5 4 2" xfId="22398" xr:uid="{00000000-0005-0000-0000-0000F3700000}"/>
    <cellStyle name="Total 15 4 5 5" xfId="18633" xr:uid="{00000000-0005-0000-0000-0000F4700000}"/>
    <cellStyle name="Total 15 4 6" xfId="3831" xr:uid="{00000000-0005-0000-0000-0000F5700000}"/>
    <cellStyle name="Total 15 4 6 2" xfId="6468" xr:uid="{00000000-0005-0000-0000-0000F6700000}"/>
    <cellStyle name="Total 15 4 6 2 2" xfId="12779" xr:uid="{00000000-0005-0000-0000-0000F7700000}"/>
    <cellStyle name="Total 15 4 6 2 2 2" xfId="27887" xr:uid="{00000000-0005-0000-0000-0000F8700000}"/>
    <cellStyle name="Total 15 4 6 2 3" xfId="16272" xr:uid="{00000000-0005-0000-0000-0000F9700000}"/>
    <cellStyle name="Total 15 4 6 2 3 2" xfId="31380" xr:uid="{00000000-0005-0000-0000-0000FA700000}"/>
    <cellStyle name="Total 15 4 6 2 4" xfId="21576" xr:uid="{00000000-0005-0000-0000-0000FB700000}"/>
    <cellStyle name="Total 15 4 6 3" xfId="10213" xr:uid="{00000000-0005-0000-0000-0000FC700000}"/>
    <cellStyle name="Total 15 4 6 3 2" xfId="25321" xr:uid="{00000000-0005-0000-0000-0000FD700000}"/>
    <cellStyle name="Total 15 4 6 4" xfId="8470" xr:uid="{00000000-0005-0000-0000-0000FE700000}"/>
    <cellStyle name="Total 15 4 6 4 2" xfId="23578" xr:uid="{00000000-0005-0000-0000-0000FF700000}"/>
    <cellStyle name="Total 15 4 6 5" xfId="18939" xr:uid="{00000000-0005-0000-0000-000000710000}"/>
    <cellStyle name="Total 15 4 7" xfId="4213" xr:uid="{00000000-0005-0000-0000-000001710000}"/>
    <cellStyle name="Total 15 4 7 2" xfId="6850" xr:uid="{00000000-0005-0000-0000-000002710000}"/>
    <cellStyle name="Total 15 4 7 2 2" xfId="13161" xr:uid="{00000000-0005-0000-0000-000003710000}"/>
    <cellStyle name="Total 15 4 7 2 2 2" xfId="28269" xr:uid="{00000000-0005-0000-0000-000004710000}"/>
    <cellStyle name="Total 15 4 7 2 3" xfId="16830" xr:uid="{00000000-0005-0000-0000-000005710000}"/>
    <cellStyle name="Total 15 4 7 2 3 2" xfId="31938" xr:uid="{00000000-0005-0000-0000-000006710000}"/>
    <cellStyle name="Total 15 4 7 2 4" xfId="21958" xr:uid="{00000000-0005-0000-0000-000007710000}"/>
    <cellStyle name="Total 15 4 7 3" xfId="10595" xr:uid="{00000000-0005-0000-0000-000008710000}"/>
    <cellStyle name="Total 15 4 7 3 2" xfId="25703" xr:uid="{00000000-0005-0000-0000-000009710000}"/>
    <cellStyle name="Total 15 4 7 4" xfId="7102" xr:uid="{00000000-0005-0000-0000-00000A710000}"/>
    <cellStyle name="Total 15 4 7 4 2" xfId="22210" xr:uid="{00000000-0005-0000-0000-00000B710000}"/>
    <cellStyle name="Total 15 4 7 5" xfId="19321" xr:uid="{00000000-0005-0000-0000-00000C710000}"/>
    <cellStyle name="Total 15 4 8" xfId="4778" xr:uid="{00000000-0005-0000-0000-00000D710000}"/>
    <cellStyle name="Total 15 4 8 2" xfId="11160" xr:uid="{00000000-0005-0000-0000-00000E710000}"/>
    <cellStyle name="Total 15 4 8 2 2" xfId="26268" xr:uid="{00000000-0005-0000-0000-00000F710000}"/>
    <cellStyle name="Total 15 4 8 3" xfId="14298" xr:uid="{00000000-0005-0000-0000-000010710000}"/>
    <cellStyle name="Total 15 4 8 3 2" xfId="29406" xr:uid="{00000000-0005-0000-0000-000011710000}"/>
    <cellStyle name="Total 15 4 8 4" xfId="19886" xr:uid="{00000000-0005-0000-0000-000012710000}"/>
    <cellStyle name="Total 15 4 9" xfId="8639" xr:uid="{00000000-0005-0000-0000-000013710000}"/>
    <cellStyle name="Total 15 4 9 2" xfId="23747" xr:uid="{00000000-0005-0000-0000-000014710000}"/>
    <cellStyle name="Total 15 5" xfId="2156" xr:uid="{00000000-0005-0000-0000-000015710000}"/>
    <cellStyle name="Total 15 5 10" xfId="14080" xr:uid="{00000000-0005-0000-0000-000016710000}"/>
    <cellStyle name="Total 15 5 10 2" xfId="29188" xr:uid="{00000000-0005-0000-0000-000017710000}"/>
    <cellStyle name="Total 15 5 11" xfId="17381" xr:uid="{00000000-0005-0000-0000-000018710000}"/>
    <cellStyle name="Total 15 5 2" xfId="2911" xr:uid="{00000000-0005-0000-0000-000019710000}"/>
    <cellStyle name="Total 15 5 2 2" xfId="5548" xr:uid="{00000000-0005-0000-0000-00001A710000}"/>
    <cellStyle name="Total 15 5 2 2 2" xfId="11859" xr:uid="{00000000-0005-0000-0000-00001B710000}"/>
    <cellStyle name="Total 15 5 2 2 2 2" xfId="26967" xr:uid="{00000000-0005-0000-0000-00001C710000}"/>
    <cellStyle name="Total 15 5 2 2 3" xfId="9194" xr:uid="{00000000-0005-0000-0000-00001D710000}"/>
    <cellStyle name="Total 15 5 2 2 3 2" xfId="24302" xr:uid="{00000000-0005-0000-0000-00001E710000}"/>
    <cellStyle name="Total 15 5 2 2 4" xfId="20656" xr:uid="{00000000-0005-0000-0000-00001F710000}"/>
    <cellStyle name="Total 15 5 2 3" xfId="16200" xr:uid="{00000000-0005-0000-0000-000020710000}"/>
    <cellStyle name="Total 15 5 2 3 2" xfId="31308" xr:uid="{00000000-0005-0000-0000-000021710000}"/>
    <cellStyle name="Total 15 5 2 4" xfId="18019" xr:uid="{00000000-0005-0000-0000-000022710000}"/>
    <cellStyle name="Total 15 5 3" xfId="3214" xr:uid="{00000000-0005-0000-0000-000023710000}"/>
    <cellStyle name="Total 15 5 3 2" xfId="5851" xr:uid="{00000000-0005-0000-0000-000024710000}"/>
    <cellStyle name="Total 15 5 3 2 2" xfId="12162" xr:uid="{00000000-0005-0000-0000-000025710000}"/>
    <cellStyle name="Total 15 5 3 2 2 2" xfId="27270" xr:uid="{00000000-0005-0000-0000-000026710000}"/>
    <cellStyle name="Total 15 5 3 2 3" xfId="13819" xr:uid="{00000000-0005-0000-0000-000027710000}"/>
    <cellStyle name="Total 15 5 3 2 3 2" xfId="28927" xr:uid="{00000000-0005-0000-0000-000028710000}"/>
    <cellStyle name="Total 15 5 3 2 4" xfId="20959" xr:uid="{00000000-0005-0000-0000-000029710000}"/>
    <cellStyle name="Total 15 5 3 3" xfId="9596" xr:uid="{00000000-0005-0000-0000-00002A710000}"/>
    <cellStyle name="Total 15 5 3 3 2" xfId="24704" xr:uid="{00000000-0005-0000-0000-00002B710000}"/>
    <cellStyle name="Total 15 5 3 4" xfId="15168" xr:uid="{00000000-0005-0000-0000-00002C710000}"/>
    <cellStyle name="Total 15 5 3 4 2" xfId="30276" xr:uid="{00000000-0005-0000-0000-00002D710000}"/>
    <cellStyle name="Total 15 5 3 5" xfId="18322" xr:uid="{00000000-0005-0000-0000-00002E710000}"/>
    <cellStyle name="Total 15 5 4" xfId="3540" xr:uid="{00000000-0005-0000-0000-00002F710000}"/>
    <cellStyle name="Total 15 5 4 2" xfId="6177" xr:uid="{00000000-0005-0000-0000-000030710000}"/>
    <cellStyle name="Total 15 5 4 2 2" xfId="12488" xr:uid="{00000000-0005-0000-0000-000031710000}"/>
    <cellStyle name="Total 15 5 4 2 2 2" xfId="27596" xr:uid="{00000000-0005-0000-0000-000032710000}"/>
    <cellStyle name="Total 15 5 4 2 3" xfId="9168" xr:uid="{00000000-0005-0000-0000-000033710000}"/>
    <cellStyle name="Total 15 5 4 2 3 2" xfId="24276" xr:uid="{00000000-0005-0000-0000-000034710000}"/>
    <cellStyle name="Total 15 5 4 2 4" xfId="21285" xr:uid="{00000000-0005-0000-0000-000035710000}"/>
    <cellStyle name="Total 15 5 4 3" xfId="9922" xr:uid="{00000000-0005-0000-0000-000036710000}"/>
    <cellStyle name="Total 15 5 4 3 2" xfId="25030" xr:uid="{00000000-0005-0000-0000-000037710000}"/>
    <cellStyle name="Total 15 5 4 4" xfId="15473" xr:uid="{00000000-0005-0000-0000-000038710000}"/>
    <cellStyle name="Total 15 5 4 4 2" xfId="30581" xr:uid="{00000000-0005-0000-0000-000039710000}"/>
    <cellStyle name="Total 15 5 4 5" xfId="18648" xr:uid="{00000000-0005-0000-0000-00003A710000}"/>
    <cellStyle name="Total 15 5 5" xfId="3846" xr:uid="{00000000-0005-0000-0000-00003B710000}"/>
    <cellStyle name="Total 15 5 5 2" xfId="6483" xr:uid="{00000000-0005-0000-0000-00003C710000}"/>
    <cellStyle name="Total 15 5 5 2 2" xfId="12794" xr:uid="{00000000-0005-0000-0000-00003D710000}"/>
    <cellStyle name="Total 15 5 5 2 2 2" xfId="27902" xr:uid="{00000000-0005-0000-0000-00003E710000}"/>
    <cellStyle name="Total 15 5 5 2 3" xfId="7342" xr:uid="{00000000-0005-0000-0000-00003F710000}"/>
    <cellStyle name="Total 15 5 5 2 3 2" xfId="22450" xr:uid="{00000000-0005-0000-0000-000040710000}"/>
    <cellStyle name="Total 15 5 5 2 4" xfId="21591" xr:uid="{00000000-0005-0000-0000-000041710000}"/>
    <cellStyle name="Total 15 5 5 3" xfId="10228" xr:uid="{00000000-0005-0000-0000-000042710000}"/>
    <cellStyle name="Total 15 5 5 3 2" xfId="25336" xr:uid="{00000000-0005-0000-0000-000043710000}"/>
    <cellStyle name="Total 15 5 5 4" xfId="14777" xr:uid="{00000000-0005-0000-0000-000044710000}"/>
    <cellStyle name="Total 15 5 5 4 2" xfId="29885" xr:uid="{00000000-0005-0000-0000-000045710000}"/>
    <cellStyle name="Total 15 5 5 5" xfId="18954" xr:uid="{00000000-0005-0000-0000-000046710000}"/>
    <cellStyle name="Total 15 5 6" xfId="4228" xr:uid="{00000000-0005-0000-0000-000047710000}"/>
    <cellStyle name="Total 15 5 6 2" xfId="6865" xr:uid="{00000000-0005-0000-0000-000048710000}"/>
    <cellStyle name="Total 15 5 6 2 2" xfId="13176" xr:uid="{00000000-0005-0000-0000-000049710000}"/>
    <cellStyle name="Total 15 5 6 2 2 2" xfId="28284" xr:uid="{00000000-0005-0000-0000-00004A710000}"/>
    <cellStyle name="Total 15 5 6 2 3" xfId="16845" xr:uid="{00000000-0005-0000-0000-00004B710000}"/>
    <cellStyle name="Total 15 5 6 2 3 2" xfId="31953" xr:uid="{00000000-0005-0000-0000-00004C710000}"/>
    <cellStyle name="Total 15 5 6 2 4" xfId="21973" xr:uid="{00000000-0005-0000-0000-00004D710000}"/>
    <cellStyle name="Total 15 5 6 3" xfId="10610" xr:uid="{00000000-0005-0000-0000-00004E710000}"/>
    <cellStyle name="Total 15 5 6 3 2" xfId="25718" xr:uid="{00000000-0005-0000-0000-00004F710000}"/>
    <cellStyle name="Total 15 5 6 4" xfId="14034" xr:uid="{00000000-0005-0000-0000-000050710000}"/>
    <cellStyle name="Total 15 5 6 4 2" xfId="29142" xr:uid="{00000000-0005-0000-0000-000051710000}"/>
    <cellStyle name="Total 15 5 6 5" xfId="19336" xr:uid="{00000000-0005-0000-0000-000052710000}"/>
    <cellStyle name="Total 15 5 7" xfId="4793" xr:uid="{00000000-0005-0000-0000-000053710000}"/>
    <cellStyle name="Total 15 5 7 2" xfId="11175" xr:uid="{00000000-0005-0000-0000-000054710000}"/>
    <cellStyle name="Total 15 5 7 2 2" xfId="26283" xr:uid="{00000000-0005-0000-0000-000055710000}"/>
    <cellStyle name="Total 15 5 7 3" xfId="13590" xr:uid="{00000000-0005-0000-0000-000056710000}"/>
    <cellStyle name="Total 15 5 7 3 2" xfId="28698" xr:uid="{00000000-0005-0000-0000-000057710000}"/>
    <cellStyle name="Total 15 5 7 4" xfId="19901" xr:uid="{00000000-0005-0000-0000-000058710000}"/>
    <cellStyle name="Total 15 5 8" xfId="8654" xr:uid="{00000000-0005-0000-0000-000059710000}"/>
    <cellStyle name="Total 15 5 8 2" xfId="23762" xr:uid="{00000000-0005-0000-0000-00005A710000}"/>
    <cellStyle name="Total 15 5 9" xfId="16045" xr:uid="{00000000-0005-0000-0000-00005B710000}"/>
    <cellStyle name="Total 15 5 9 2" xfId="31153" xr:uid="{00000000-0005-0000-0000-00005C710000}"/>
    <cellStyle name="Total 16" xfId="1780" xr:uid="{00000000-0005-0000-0000-00005D710000}"/>
    <cellStyle name="Total 16 2" xfId="1951" xr:uid="{00000000-0005-0000-0000-00005E710000}"/>
    <cellStyle name="Total 16 2 10" xfId="8452" xr:uid="{00000000-0005-0000-0000-00005F710000}"/>
    <cellStyle name="Total 16 2 10 2" xfId="23560" xr:uid="{00000000-0005-0000-0000-000060710000}"/>
    <cellStyle name="Total 16 2 11" xfId="15843" xr:uid="{00000000-0005-0000-0000-000061710000}"/>
    <cellStyle name="Total 16 2 11 2" xfId="30951" xr:uid="{00000000-0005-0000-0000-000062710000}"/>
    <cellStyle name="Total 16 2 12" xfId="16456" xr:uid="{00000000-0005-0000-0000-000063710000}"/>
    <cellStyle name="Total 16 2 12 2" xfId="31564" xr:uid="{00000000-0005-0000-0000-000064710000}"/>
    <cellStyle name="Total 16 2 13" xfId="17176" xr:uid="{00000000-0005-0000-0000-000065710000}"/>
    <cellStyle name="Total 16 2 2" xfId="2511" xr:uid="{00000000-0005-0000-0000-000066710000}"/>
    <cellStyle name="Total 16 2 2 2" xfId="5148" xr:uid="{00000000-0005-0000-0000-000067710000}"/>
    <cellStyle name="Total 16 2 2 2 2" xfId="11512" xr:uid="{00000000-0005-0000-0000-000068710000}"/>
    <cellStyle name="Total 16 2 2 2 2 2" xfId="26620" xr:uid="{00000000-0005-0000-0000-000069710000}"/>
    <cellStyle name="Total 16 2 2 2 3" xfId="15104" xr:uid="{00000000-0005-0000-0000-00006A710000}"/>
    <cellStyle name="Total 16 2 2 2 3 2" xfId="30212" xr:uid="{00000000-0005-0000-0000-00006B710000}"/>
    <cellStyle name="Total 16 2 2 2 4" xfId="20256" xr:uid="{00000000-0005-0000-0000-00006C710000}"/>
    <cellStyle name="Total 16 2 2 3" xfId="8978" xr:uid="{00000000-0005-0000-0000-00006D710000}"/>
    <cellStyle name="Total 16 2 2 3 2" xfId="24086" xr:uid="{00000000-0005-0000-0000-00006E710000}"/>
    <cellStyle name="Total 16 2 3" xfId="2727" xr:uid="{00000000-0005-0000-0000-00006F710000}"/>
    <cellStyle name="Total 16 2 3 2" xfId="5364" xr:uid="{00000000-0005-0000-0000-000070710000}"/>
    <cellStyle name="Total 16 2 3 2 2" xfId="11713" xr:uid="{00000000-0005-0000-0000-000071710000}"/>
    <cellStyle name="Total 16 2 3 2 2 2" xfId="26821" xr:uid="{00000000-0005-0000-0000-000072710000}"/>
    <cellStyle name="Total 16 2 3 2 3" xfId="13892" xr:uid="{00000000-0005-0000-0000-000073710000}"/>
    <cellStyle name="Total 16 2 3 2 3 2" xfId="29000" xr:uid="{00000000-0005-0000-0000-000074710000}"/>
    <cellStyle name="Total 16 2 3 2 4" xfId="20472" xr:uid="{00000000-0005-0000-0000-000075710000}"/>
    <cellStyle name="Total 16 2 3 3" xfId="14071" xr:uid="{00000000-0005-0000-0000-000076710000}"/>
    <cellStyle name="Total 16 2 3 3 2" xfId="29179" xr:uid="{00000000-0005-0000-0000-000077710000}"/>
    <cellStyle name="Total 16 2 3 4" xfId="17835" xr:uid="{00000000-0005-0000-0000-000078710000}"/>
    <cellStyle name="Total 16 2 4" xfId="3030" xr:uid="{00000000-0005-0000-0000-000079710000}"/>
    <cellStyle name="Total 16 2 4 2" xfId="5667" xr:uid="{00000000-0005-0000-0000-00007A710000}"/>
    <cellStyle name="Total 16 2 4 2 2" xfId="11978" xr:uid="{00000000-0005-0000-0000-00007B710000}"/>
    <cellStyle name="Total 16 2 4 2 2 2" xfId="27086" xr:uid="{00000000-0005-0000-0000-00007C710000}"/>
    <cellStyle name="Total 16 2 4 2 3" xfId="9150" xr:uid="{00000000-0005-0000-0000-00007D710000}"/>
    <cellStyle name="Total 16 2 4 2 3 2" xfId="24258" xr:uid="{00000000-0005-0000-0000-00007E710000}"/>
    <cellStyle name="Total 16 2 4 2 4" xfId="20775" xr:uid="{00000000-0005-0000-0000-00007F710000}"/>
    <cellStyle name="Total 16 2 4 3" xfId="9412" xr:uid="{00000000-0005-0000-0000-000080710000}"/>
    <cellStyle name="Total 16 2 4 3 2" xfId="24520" xr:uid="{00000000-0005-0000-0000-000081710000}"/>
    <cellStyle name="Total 16 2 4 4" xfId="14355" xr:uid="{00000000-0005-0000-0000-000082710000}"/>
    <cellStyle name="Total 16 2 4 4 2" xfId="29463" xr:uid="{00000000-0005-0000-0000-000083710000}"/>
    <cellStyle name="Total 16 2 4 5" xfId="18138" xr:uid="{00000000-0005-0000-0000-000084710000}"/>
    <cellStyle name="Total 16 2 5" xfId="3356" xr:uid="{00000000-0005-0000-0000-000085710000}"/>
    <cellStyle name="Total 16 2 5 2" xfId="5993" xr:uid="{00000000-0005-0000-0000-000086710000}"/>
    <cellStyle name="Total 16 2 5 2 2" xfId="12304" xr:uid="{00000000-0005-0000-0000-000087710000}"/>
    <cellStyle name="Total 16 2 5 2 2 2" xfId="27412" xr:uid="{00000000-0005-0000-0000-000088710000}"/>
    <cellStyle name="Total 16 2 5 2 3" xfId="7461" xr:uid="{00000000-0005-0000-0000-000089710000}"/>
    <cellStyle name="Total 16 2 5 2 3 2" xfId="22569" xr:uid="{00000000-0005-0000-0000-00008A710000}"/>
    <cellStyle name="Total 16 2 5 2 4" xfId="21101" xr:uid="{00000000-0005-0000-0000-00008B710000}"/>
    <cellStyle name="Total 16 2 5 3" xfId="9738" xr:uid="{00000000-0005-0000-0000-00008C710000}"/>
    <cellStyle name="Total 16 2 5 3 2" xfId="24846" xr:uid="{00000000-0005-0000-0000-00008D710000}"/>
    <cellStyle name="Total 16 2 5 4" xfId="15649" xr:uid="{00000000-0005-0000-0000-00008E710000}"/>
    <cellStyle name="Total 16 2 5 4 2" xfId="30757" xr:uid="{00000000-0005-0000-0000-00008F710000}"/>
    <cellStyle name="Total 16 2 5 5" xfId="18464" xr:uid="{00000000-0005-0000-0000-000090710000}"/>
    <cellStyle name="Total 16 2 6" xfId="3662" xr:uid="{00000000-0005-0000-0000-000091710000}"/>
    <cellStyle name="Total 16 2 6 2" xfId="6299" xr:uid="{00000000-0005-0000-0000-000092710000}"/>
    <cellStyle name="Total 16 2 6 2 2" xfId="12610" xr:uid="{00000000-0005-0000-0000-000093710000}"/>
    <cellStyle name="Total 16 2 6 2 2 2" xfId="27718" xr:uid="{00000000-0005-0000-0000-000094710000}"/>
    <cellStyle name="Total 16 2 6 2 3" xfId="11800" xr:uid="{00000000-0005-0000-0000-000095710000}"/>
    <cellStyle name="Total 16 2 6 2 3 2" xfId="26908" xr:uid="{00000000-0005-0000-0000-000096710000}"/>
    <cellStyle name="Total 16 2 6 2 4" xfId="21407" xr:uid="{00000000-0005-0000-0000-000097710000}"/>
    <cellStyle name="Total 16 2 6 3" xfId="10044" xr:uid="{00000000-0005-0000-0000-000098710000}"/>
    <cellStyle name="Total 16 2 6 3 2" xfId="25152" xr:uid="{00000000-0005-0000-0000-000099710000}"/>
    <cellStyle name="Total 16 2 6 4" xfId="15066" xr:uid="{00000000-0005-0000-0000-00009A710000}"/>
    <cellStyle name="Total 16 2 6 4 2" xfId="30174" xr:uid="{00000000-0005-0000-0000-00009B710000}"/>
    <cellStyle name="Total 16 2 6 5" xfId="18770" xr:uid="{00000000-0005-0000-0000-00009C710000}"/>
    <cellStyle name="Total 16 2 7" xfId="4023" xr:uid="{00000000-0005-0000-0000-00009D710000}"/>
    <cellStyle name="Total 16 2 7 2" xfId="6660" xr:uid="{00000000-0005-0000-0000-00009E710000}"/>
    <cellStyle name="Total 16 2 7 2 2" xfId="12971" xr:uid="{00000000-0005-0000-0000-00009F710000}"/>
    <cellStyle name="Total 16 2 7 2 2 2" xfId="28079" xr:uid="{00000000-0005-0000-0000-0000A0710000}"/>
    <cellStyle name="Total 16 2 7 2 3" xfId="16661" xr:uid="{00000000-0005-0000-0000-0000A1710000}"/>
    <cellStyle name="Total 16 2 7 2 3 2" xfId="31769" xr:uid="{00000000-0005-0000-0000-0000A2710000}"/>
    <cellStyle name="Total 16 2 7 2 4" xfId="21768" xr:uid="{00000000-0005-0000-0000-0000A3710000}"/>
    <cellStyle name="Total 16 2 7 3" xfId="10405" xr:uid="{00000000-0005-0000-0000-0000A4710000}"/>
    <cellStyle name="Total 16 2 7 3 2" xfId="25513" xr:uid="{00000000-0005-0000-0000-0000A5710000}"/>
    <cellStyle name="Total 16 2 7 4" xfId="16058" xr:uid="{00000000-0005-0000-0000-0000A6710000}"/>
    <cellStyle name="Total 16 2 7 4 2" xfId="31166" xr:uid="{00000000-0005-0000-0000-0000A7710000}"/>
    <cellStyle name="Total 16 2 7 5" xfId="19131" xr:uid="{00000000-0005-0000-0000-0000A8710000}"/>
    <cellStyle name="Total 16 2 8" xfId="4336" xr:uid="{00000000-0005-0000-0000-0000A9710000}"/>
    <cellStyle name="Total 16 2 8 2" xfId="6973" xr:uid="{00000000-0005-0000-0000-0000AA710000}"/>
    <cellStyle name="Total 16 2 8 2 2" xfId="13284" xr:uid="{00000000-0005-0000-0000-0000AB710000}"/>
    <cellStyle name="Total 16 2 8 2 2 2" xfId="28392" xr:uid="{00000000-0005-0000-0000-0000AC710000}"/>
    <cellStyle name="Total 16 2 8 2 3" xfId="16948" xr:uid="{00000000-0005-0000-0000-0000AD710000}"/>
    <cellStyle name="Total 16 2 8 2 3 2" xfId="32056" xr:uid="{00000000-0005-0000-0000-0000AE710000}"/>
    <cellStyle name="Total 16 2 8 2 4" xfId="22081" xr:uid="{00000000-0005-0000-0000-0000AF710000}"/>
    <cellStyle name="Total 16 2 8 3" xfId="10718" xr:uid="{00000000-0005-0000-0000-0000B0710000}"/>
    <cellStyle name="Total 16 2 8 3 2" xfId="25826" xr:uid="{00000000-0005-0000-0000-0000B1710000}"/>
    <cellStyle name="Total 16 2 8 4" xfId="15628" xr:uid="{00000000-0005-0000-0000-0000B2710000}"/>
    <cellStyle name="Total 16 2 8 4 2" xfId="30736" xr:uid="{00000000-0005-0000-0000-0000B3710000}"/>
    <cellStyle name="Total 16 2 8 5" xfId="19444" xr:uid="{00000000-0005-0000-0000-0000B4710000}"/>
    <cellStyle name="Total 16 2 9" xfId="4588" xr:uid="{00000000-0005-0000-0000-0000B5710000}"/>
    <cellStyle name="Total 16 2 9 2" xfId="10970" xr:uid="{00000000-0005-0000-0000-0000B6710000}"/>
    <cellStyle name="Total 16 2 9 2 2" xfId="26078" xr:uid="{00000000-0005-0000-0000-0000B7710000}"/>
    <cellStyle name="Total 16 2 9 3" xfId="7818" xr:uid="{00000000-0005-0000-0000-0000B8710000}"/>
    <cellStyle name="Total 16 2 9 3 2" xfId="22926" xr:uid="{00000000-0005-0000-0000-0000B9710000}"/>
    <cellStyle name="Total 16 2 9 4" xfId="19696" xr:uid="{00000000-0005-0000-0000-0000BA710000}"/>
    <cellStyle name="Total 16 3" xfId="1980" xr:uid="{00000000-0005-0000-0000-0000BB710000}"/>
    <cellStyle name="Total 16 3 10" xfId="8478" xr:uid="{00000000-0005-0000-0000-0000BC710000}"/>
    <cellStyle name="Total 16 3 10 2" xfId="23586" xr:uid="{00000000-0005-0000-0000-0000BD710000}"/>
    <cellStyle name="Total 16 3 11" xfId="14167" xr:uid="{00000000-0005-0000-0000-0000BE710000}"/>
    <cellStyle name="Total 16 3 11 2" xfId="29275" xr:uid="{00000000-0005-0000-0000-0000BF710000}"/>
    <cellStyle name="Total 16 3 12" xfId="16536" xr:uid="{00000000-0005-0000-0000-0000C0710000}"/>
    <cellStyle name="Total 16 3 12 2" xfId="31644" xr:uid="{00000000-0005-0000-0000-0000C1710000}"/>
    <cellStyle name="Total 16 3 13" xfId="17205" xr:uid="{00000000-0005-0000-0000-0000C2710000}"/>
    <cellStyle name="Total 16 3 2" xfId="2540" xr:uid="{00000000-0005-0000-0000-0000C3710000}"/>
    <cellStyle name="Total 16 3 2 2" xfId="5177" xr:uid="{00000000-0005-0000-0000-0000C4710000}"/>
    <cellStyle name="Total 16 3 2 2 2" xfId="11541" xr:uid="{00000000-0005-0000-0000-0000C5710000}"/>
    <cellStyle name="Total 16 3 2 2 2 2" xfId="26649" xr:uid="{00000000-0005-0000-0000-0000C6710000}"/>
    <cellStyle name="Total 16 3 2 2 3" xfId="15185" xr:uid="{00000000-0005-0000-0000-0000C7710000}"/>
    <cellStyle name="Total 16 3 2 2 3 2" xfId="30293" xr:uid="{00000000-0005-0000-0000-0000C8710000}"/>
    <cellStyle name="Total 16 3 2 2 4" xfId="20285" xr:uid="{00000000-0005-0000-0000-0000C9710000}"/>
    <cellStyle name="Total 16 3 2 3" xfId="9007" xr:uid="{00000000-0005-0000-0000-0000CA710000}"/>
    <cellStyle name="Total 16 3 2 3 2" xfId="24115" xr:uid="{00000000-0005-0000-0000-0000CB710000}"/>
    <cellStyle name="Total 16 3 3" xfId="2742" xr:uid="{00000000-0005-0000-0000-0000CC710000}"/>
    <cellStyle name="Total 16 3 3 2" xfId="5379" xr:uid="{00000000-0005-0000-0000-0000CD710000}"/>
    <cellStyle name="Total 16 3 3 2 2" xfId="11728" xr:uid="{00000000-0005-0000-0000-0000CE710000}"/>
    <cellStyle name="Total 16 3 3 2 2 2" xfId="26836" xr:uid="{00000000-0005-0000-0000-0000CF710000}"/>
    <cellStyle name="Total 16 3 3 2 3" xfId="13541" xr:uid="{00000000-0005-0000-0000-0000D0710000}"/>
    <cellStyle name="Total 16 3 3 2 3 2" xfId="28649" xr:uid="{00000000-0005-0000-0000-0000D1710000}"/>
    <cellStyle name="Total 16 3 3 2 4" xfId="20487" xr:uid="{00000000-0005-0000-0000-0000D2710000}"/>
    <cellStyle name="Total 16 3 3 3" xfId="7085" xr:uid="{00000000-0005-0000-0000-0000D3710000}"/>
    <cellStyle name="Total 16 3 3 3 2" xfId="22193" xr:uid="{00000000-0005-0000-0000-0000D4710000}"/>
    <cellStyle name="Total 16 3 3 4" xfId="17850" xr:uid="{00000000-0005-0000-0000-0000D5710000}"/>
    <cellStyle name="Total 16 3 4" xfId="3045" xr:uid="{00000000-0005-0000-0000-0000D6710000}"/>
    <cellStyle name="Total 16 3 4 2" xfId="5682" xr:uid="{00000000-0005-0000-0000-0000D7710000}"/>
    <cellStyle name="Total 16 3 4 2 2" xfId="11993" xr:uid="{00000000-0005-0000-0000-0000D8710000}"/>
    <cellStyle name="Total 16 3 4 2 2 2" xfId="27101" xr:uid="{00000000-0005-0000-0000-0000D9710000}"/>
    <cellStyle name="Total 16 3 4 2 3" xfId="8072" xr:uid="{00000000-0005-0000-0000-0000DA710000}"/>
    <cellStyle name="Total 16 3 4 2 3 2" xfId="23180" xr:uid="{00000000-0005-0000-0000-0000DB710000}"/>
    <cellStyle name="Total 16 3 4 2 4" xfId="20790" xr:uid="{00000000-0005-0000-0000-0000DC710000}"/>
    <cellStyle name="Total 16 3 4 3" xfId="9427" xr:uid="{00000000-0005-0000-0000-0000DD710000}"/>
    <cellStyle name="Total 16 3 4 3 2" xfId="24535" xr:uid="{00000000-0005-0000-0000-0000DE710000}"/>
    <cellStyle name="Total 16 3 4 4" xfId="13936" xr:uid="{00000000-0005-0000-0000-0000DF710000}"/>
    <cellStyle name="Total 16 3 4 4 2" xfId="29044" xr:uid="{00000000-0005-0000-0000-0000E0710000}"/>
    <cellStyle name="Total 16 3 4 5" xfId="18153" xr:uid="{00000000-0005-0000-0000-0000E1710000}"/>
    <cellStyle name="Total 16 3 5" xfId="3371" xr:uid="{00000000-0005-0000-0000-0000E2710000}"/>
    <cellStyle name="Total 16 3 5 2" xfId="6008" xr:uid="{00000000-0005-0000-0000-0000E3710000}"/>
    <cellStyle name="Total 16 3 5 2 2" xfId="12319" xr:uid="{00000000-0005-0000-0000-0000E4710000}"/>
    <cellStyle name="Total 16 3 5 2 2 2" xfId="27427" xr:uid="{00000000-0005-0000-0000-0000E5710000}"/>
    <cellStyle name="Total 16 3 5 2 3" xfId="14589" xr:uid="{00000000-0005-0000-0000-0000E6710000}"/>
    <cellStyle name="Total 16 3 5 2 3 2" xfId="29697" xr:uid="{00000000-0005-0000-0000-0000E7710000}"/>
    <cellStyle name="Total 16 3 5 2 4" xfId="21116" xr:uid="{00000000-0005-0000-0000-0000E8710000}"/>
    <cellStyle name="Total 16 3 5 3" xfId="9753" xr:uid="{00000000-0005-0000-0000-0000E9710000}"/>
    <cellStyle name="Total 16 3 5 3 2" xfId="24861" xr:uid="{00000000-0005-0000-0000-0000EA710000}"/>
    <cellStyle name="Total 16 3 5 4" xfId="7801" xr:uid="{00000000-0005-0000-0000-0000EB710000}"/>
    <cellStyle name="Total 16 3 5 4 2" xfId="22909" xr:uid="{00000000-0005-0000-0000-0000EC710000}"/>
    <cellStyle name="Total 16 3 5 5" xfId="18479" xr:uid="{00000000-0005-0000-0000-0000ED710000}"/>
    <cellStyle name="Total 16 3 6" xfId="3677" xr:uid="{00000000-0005-0000-0000-0000EE710000}"/>
    <cellStyle name="Total 16 3 6 2" xfId="6314" xr:uid="{00000000-0005-0000-0000-0000EF710000}"/>
    <cellStyle name="Total 16 3 6 2 2" xfId="12625" xr:uid="{00000000-0005-0000-0000-0000F0710000}"/>
    <cellStyle name="Total 16 3 6 2 2 2" xfId="27733" xr:uid="{00000000-0005-0000-0000-0000F1710000}"/>
    <cellStyle name="Total 16 3 6 2 3" xfId="15013" xr:uid="{00000000-0005-0000-0000-0000F2710000}"/>
    <cellStyle name="Total 16 3 6 2 3 2" xfId="30121" xr:uid="{00000000-0005-0000-0000-0000F3710000}"/>
    <cellStyle name="Total 16 3 6 2 4" xfId="21422" xr:uid="{00000000-0005-0000-0000-0000F4710000}"/>
    <cellStyle name="Total 16 3 6 3" xfId="10059" xr:uid="{00000000-0005-0000-0000-0000F5710000}"/>
    <cellStyle name="Total 16 3 6 3 2" xfId="25167" xr:uid="{00000000-0005-0000-0000-0000F6710000}"/>
    <cellStyle name="Total 16 3 6 4" xfId="14923" xr:uid="{00000000-0005-0000-0000-0000F7710000}"/>
    <cellStyle name="Total 16 3 6 4 2" xfId="30031" xr:uid="{00000000-0005-0000-0000-0000F8710000}"/>
    <cellStyle name="Total 16 3 6 5" xfId="18785" xr:uid="{00000000-0005-0000-0000-0000F9710000}"/>
    <cellStyle name="Total 16 3 7" xfId="4052" xr:uid="{00000000-0005-0000-0000-0000FA710000}"/>
    <cellStyle name="Total 16 3 7 2" xfId="6689" xr:uid="{00000000-0005-0000-0000-0000FB710000}"/>
    <cellStyle name="Total 16 3 7 2 2" xfId="13000" xr:uid="{00000000-0005-0000-0000-0000FC710000}"/>
    <cellStyle name="Total 16 3 7 2 2 2" xfId="28108" xr:uid="{00000000-0005-0000-0000-0000FD710000}"/>
    <cellStyle name="Total 16 3 7 2 3" xfId="16676" xr:uid="{00000000-0005-0000-0000-0000FE710000}"/>
    <cellStyle name="Total 16 3 7 2 3 2" xfId="31784" xr:uid="{00000000-0005-0000-0000-0000FF710000}"/>
    <cellStyle name="Total 16 3 7 2 4" xfId="21797" xr:uid="{00000000-0005-0000-0000-000000720000}"/>
    <cellStyle name="Total 16 3 7 3" xfId="10434" xr:uid="{00000000-0005-0000-0000-000001720000}"/>
    <cellStyle name="Total 16 3 7 3 2" xfId="25542" xr:uid="{00000000-0005-0000-0000-000002720000}"/>
    <cellStyle name="Total 16 3 7 4" xfId="16081" xr:uid="{00000000-0005-0000-0000-000003720000}"/>
    <cellStyle name="Total 16 3 7 4 2" xfId="31189" xr:uid="{00000000-0005-0000-0000-000004720000}"/>
    <cellStyle name="Total 16 3 7 5" xfId="19160" xr:uid="{00000000-0005-0000-0000-000005720000}"/>
    <cellStyle name="Total 16 3 8" xfId="4351" xr:uid="{00000000-0005-0000-0000-000006720000}"/>
    <cellStyle name="Total 16 3 8 2" xfId="6988" xr:uid="{00000000-0005-0000-0000-000007720000}"/>
    <cellStyle name="Total 16 3 8 2 2" xfId="13299" xr:uid="{00000000-0005-0000-0000-000008720000}"/>
    <cellStyle name="Total 16 3 8 2 2 2" xfId="28407" xr:uid="{00000000-0005-0000-0000-000009720000}"/>
    <cellStyle name="Total 16 3 8 2 3" xfId="16963" xr:uid="{00000000-0005-0000-0000-00000A720000}"/>
    <cellStyle name="Total 16 3 8 2 3 2" xfId="32071" xr:uid="{00000000-0005-0000-0000-00000B720000}"/>
    <cellStyle name="Total 16 3 8 2 4" xfId="22096" xr:uid="{00000000-0005-0000-0000-00000C720000}"/>
    <cellStyle name="Total 16 3 8 3" xfId="10733" xr:uid="{00000000-0005-0000-0000-00000D720000}"/>
    <cellStyle name="Total 16 3 8 3 2" xfId="25841" xr:uid="{00000000-0005-0000-0000-00000E720000}"/>
    <cellStyle name="Total 16 3 8 4" xfId="14730" xr:uid="{00000000-0005-0000-0000-00000F720000}"/>
    <cellStyle name="Total 16 3 8 4 2" xfId="29838" xr:uid="{00000000-0005-0000-0000-000010720000}"/>
    <cellStyle name="Total 16 3 8 5" xfId="19459" xr:uid="{00000000-0005-0000-0000-000011720000}"/>
    <cellStyle name="Total 16 3 9" xfId="4617" xr:uid="{00000000-0005-0000-0000-000012720000}"/>
    <cellStyle name="Total 16 3 9 2" xfId="10999" xr:uid="{00000000-0005-0000-0000-000013720000}"/>
    <cellStyle name="Total 16 3 9 2 2" xfId="26107" xr:uid="{00000000-0005-0000-0000-000014720000}"/>
    <cellStyle name="Total 16 3 9 3" xfId="7229" xr:uid="{00000000-0005-0000-0000-000015720000}"/>
    <cellStyle name="Total 16 3 9 3 2" xfId="22337" xr:uid="{00000000-0005-0000-0000-000016720000}"/>
    <cellStyle name="Total 16 3 9 4" xfId="19725" xr:uid="{00000000-0005-0000-0000-000017720000}"/>
    <cellStyle name="Total 16 4" xfId="2142" xr:uid="{00000000-0005-0000-0000-000018720000}"/>
    <cellStyle name="Total 16 4 10" xfId="8081" xr:uid="{00000000-0005-0000-0000-000019720000}"/>
    <cellStyle name="Total 16 4 10 2" xfId="23189" xr:uid="{00000000-0005-0000-0000-00001A720000}"/>
    <cellStyle name="Total 16 4 11" xfId="16068" xr:uid="{00000000-0005-0000-0000-00001B720000}"/>
    <cellStyle name="Total 16 4 11 2" xfId="31176" xr:uid="{00000000-0005-0000-0000-00001C720000}"/>
    <cellStyle name="Total 16 4 12" xfId="17367" xr:uid="{00000000-0005-0000-0000-00001D720000}"/>
    <cellStyle name="Total 16 4 2" xfId="2632" xr:uid="{00000000-0005-0000-0000-00001E720000}"/>
    <cellStyle name="Total 16 4 2 2" xfId="5269" xr:uid="{00000000-0005-0000-0000-00001F720000}"/>
    <cellStyle name="Total 16 4 2 2 2" xfId="11633" xr:uid="{00000000-0005-0000-0000-000020720000}"/>
    <cellStyle name="Total 16 4 2 2 2 2" xfId="26741" xr:uid="{00000000-0005-0000-0000-000021720000}"/>
    <cellStyle name="Total 16 4 2 2 3" xfId="9143" xr:uid="{00000000-0005-0000-0000-000022720000}"/>
    <cellStyle name="Total 16 4 2 2 3 2" xfId="24251" xr:uid="{00000000-0005-0000-0000-000023720000}"/>
    <cellStyle name="Total 16 4 2 2 4" xfId="20377" xr:uid="{00000000-0005-0000-0000-000024720000}"/>
    <cellStyle name="Total 16 4 2 3" xfId="9099" xr:uid="{00000000-0005-0000-0000-000025720000}"/>
    <cellStyle name="Total 16 4 2 3 2" xfId="24207" xr:uid="{00000000-0005-0000-0000-000026720000}"/>
    <cellStyle name="Total 16 4 2 4" xfId="13920" xr:uid="{00000000-0005-0000-0000-000027720000}"/>
    <cellStyle name="Total 16 4 2 4 2" xfId="29028" xr:uid="{00000000-0005-0000-0000-000028720000}"/>
    <cellStyle name="Total 16 4 2 5" xfId="13570" xr:uid="{00000000-0005-0000-0000-000029720000}"/>
    <cellStyle name="Total 16 4 2 5 2" xfId="28678" xr:uid="{00000000-0005-0000-0000-00002A720000}"/>
    <cellStyle name="Total 16 4 2 6" xfId="17740" xr:uid="{00000000-0005-0000-0000-00002B720000}"/>
    <cellStyle name="Total 16 4 3" xfId="2897" xr:uid="{00000000-0005-0000-0000-00002C720000}"/>
    <cellStyle name="Total 16 4 3 2" xfId="5534" xr:uid="{00000000-0005-0000-0000-00002D720000}"/>
    <cellStyle name="Total 16 4 3 2 2" xfId="11845" xr:uid="{00000000-0005-0000-0000-00002E720000}"/>
    <cellStyle name="Total 16 4 3 2 2 2" xfId="26953" xr:uid="{00000000-0005-0000-0000-00002F720000}"/>
    <cellStyle name="Total 16 4 3 2 3" xfId="16274" xr:uid="{00000000-0005-0000-0000-000030720000}"/>
    <cellStyle name="Total 16 4 3 2 3 2" xfId="31382" xr:uid="{00000000-0005-0000-0000-000031720000}"/>
    <cellStyle name="Total 16 4 3 2 4" xfId="20642" xr:uid="{00000000-0005-0000-0000-000032720000}"/>
    <cellStyle name="Total 16 4 3 3" xfId="14213" xr:uid="{00000000-0005-0000-0000-000033720000}"/>
    <cellStyle name="Total 16 4 3 3 2" xfId="29321" xr:uid="{00000000-0005-0000-0000-000034720000}"/>
    <cellStyle name="Total 16 4 3 4" xfId="18005" xr:uid="{00000000-0005-0000-0000-000035720000}"/>
    <cellStyle name="Total 16 4 4" xfId="3200" xr:uid="{00000000-0005-0000-0000-000036720000}"/>
    <cellStyle name="Total 16 4 4 2" xfId="5837" xr:uid="{00000000-0005-0000-0000-000037720000}"/>
    <cellStyle name="Total 16 4 4 2 2" xfId="12148" xr:uid="{00000000-0005-0000-0000-000038720000}"/>
    <cellStyle name="Total 16 4 4 2 2 2" xfId="27256" xr:uid="{00000000-0005-0000-0000-000039720000}"/>
    <cellStyle name="Total 16 4 4 2 3" xfId="16048" xr:uid="{00000000-0005-0000-0000-00003A720000}"/>
    <cellStyle name="Total 16 4 4 2 3 2" xfId="31156" xr:uid="{00000000-0005-0000-0000-00003B720000}"/>
    <cellStyle name="Total 16 4 4 2 4" xfId="20945" xr:uid="{00000000-0005-0000-0000-00003C720000}"/>
    <cellStyle name="Total 16 4 4 3" xfId="9582" xr:uid="{00000000-0005-0000-0000-00003D720000}"/>
    <cellStyle name="Total 16 4 4 3 2" xfId="24690" xr:uid="{00000000-0005-0000-0000-00003E720000}"/>
    <cellStyle name="Total 16 4 4 4" xfId="7494" xr:uid="{00000000-0005-0000-0000-00003F720000}"/>
    <cellStyle name="Total 16 4 4 4 2" xfId="22602" xr:uid="{00000000-0005-0000-0000-000040720000}"/>
    <cellStyle name="Total 16 4 4 5" xfId="18308" xr:uid="{00000000-0005-0000-0000-000041720000}"/>
    <cellStyle name="Total 16 4 5" xfId="3526" xr:uid="{00000000-0005-0000-0000-000042720000}"/>
    <cellStyle name="Total 16 4 5 2" xfId="6163" xr:uid="{00000000-0005-0000-0000-000043720000}"/>
    <cellStyle name="Total 16 4 5 2 2" xfId="12474" xr:uid="{00000000-0005-0000-0000-000044720000}"/>
    <cellStyle name="Total 16 4 5 2 2 2" xfId="27582" xr:uid="{00000000-0005-0000-0000-000045720000}"/>
    <cellStyle name="Total 16 4 5 2 3" xfId="16300" xr:uid="{00000000-0005-0000-0000-000046720000}"/>
    <cellStyle name="Total 16 4 5 2 3 2" xfId="31408" xr:uid="{00000000-0005-0000-0000-000047720000}"/>
    <cellStyle name="Total 16 4 5 2 4" xfId="21271" xr:uid="{00000000-0005-0000-0000-000048720000}"/>
    <cellStyle name="Total 16 4 5 3" xfId="9908" xr:uid="{00000000-0005-0000-0000-000049720000}"/>
    <cellStyle name="Total 16 4 5 3 2" xfId="25016" xr:uid="{00000000-0005-0000-0000-00004A720000}"/>
    <cellStyle name="Total 16 4 5 4" xfId="8249" xr:uid="{00000000-0005-0000-0000-00004B720000}"/>
    <cellStyle name="Total 16 4 5 4 2" xfId="23357" xr:uid="{00000000-0005-0000-0000-00004C720000}"/>
    <cellStyle name="Total 16 4 5 5" xfId="18634" xr:uid="{00000000-0005-0000-0000-00004D720000}"/>
    <cellStyle name="Total 16 4 6" xfId="3832" xr:uid="{00000000-0005-0000-0000-00004E720000}"/>
    <cellStyle name="Total 16 4 6 2" xfId="6469" xr:uid="{00000000-0005-0000-0000-00004F720000}"/>
    <cellStyle name="Total 16 4 6 2 2" xfId="12780" xr:uid="{00000000-0005-0000-0000-000050720000}"/>
    <cellStyle name="Total 16 4 6 2 2 2" xfId="27888" xr:uid="{00000000-0005-0000-0000-000051720000}"/>
    <cellStyle name="Total 16 4 6 2 3" xfId="8042" xr:uid="{00000000-0005-0000-0000-000052720000}"/>
    <cellStyle name="Total 16 4 6 2 3 2" xfId="23150" xr:uid="{00000000-0005-0000-0000-000053720000}"/>
    <cellStyle name="Total 16 4 6 2 4" xfId="21577" xr:uid="{00000000-0005-0000-0000-000054720000}"/>
    <cellStyle name="Total 16 4 6 3" xfId="10214" xr:uid="{00000000-0005-0000-0000-000055720000}"/>
    <cellStyle name="Total 16 4 6 3 2" xfId="25322" xr:uid="{00000000-0005-0000-0000-000056720000}"/>
    <cellStyle name="Total 16 4 6 4" xfId="15436" xr:uid="{00000000-0005-0000-0000-000057720000}"/>
    <cellStyle name="Total 16 4 6 4 2" xfId="30544" xr:uid="{00000000-0005-0000-0000-000058720000}"/>
    <cellStyle name="Total 16 4 6 5" xfId="18940" xr:uid="{00000000-0005-0000-0000-000059720000}"/>
    <cellStyle name="Total 16 4 7" xfId="4214" xr:uid="{00000000-0005-0000-0000-00005A720000}"/>
    <cellStyle name="Total 16 4 7 2" xfId="6851" xr:uid="{00000000-0005-0000-0000-00005B720000}"/>
    <cellStyle name="Total 16 4 7 2 2" xfId="13162" xr:uid="{00000000-0005-0000-0000-00005C720000}"/>
    <cellStyle name="Total 16 4 7 2 2 2" xfId="28270" xr:uid="{00000000-0005-0000-0000-00005D720000}"/>
    <cellStyle name="Total 16 4 7 2 3" xfId="16831" xr:uid="{00000000-0005-0000-0000-00005E720000}"/>
    <cellStyle name="Total 16 4 7 2 3 2" xfId="31939" xr:uid="{00000000-0005-0000-0000-00005F720000}"/>
    <cellStyle name="Total 16 4 7 2 4" xfId="21959" xr:uid="{00000000-0005-0000-0000-000060720000}"/>
    <cellStyle name="Total 16 4 7 3" xfId="10596" xr:uid="{00000000-0005-0000-0000-000061720000}"/>
    <cellStyle name="Total 16 4 7 3 2" xfId="25704" xr:uid="{00000000-0005-0000-0000-000062720000}"/>
    <cellStyle name="Total 16 4 7 4" xfId="13676" xr:uid="{00000000-0005-0000-0000-000063720000}"/>
    <cellStyle name="Total 16 4 7 4 2" xfId="28784" xr:uid="{00000000-0005-0000-0000-000064720000}"/>
    <cellStyle name="Total 16 4 7 5" xfId="19322" xr:uid="{00000000-0005-0000-0000-000065720000}"/>
    <cellStyle name="Total 16 4 8" xfId="4779" xr:uid="{00000000-0005-0000-0000-000066720000}"/>
    <cellStyle name="Total 16 4 8 2" xfId="11161" xr:uid="{00000000-0005-0000-0000-000067720000}"/>
    <cellStyle name="Total 16 4 8 2 2" xfId="26269" xr:uid="{00000000-0005-0000-0000-000068720000}"/>
    <cellStyle name="Total 16 4 8 3" xfId="15564" xr:uid="{00000000-0005-0000-0000-000069720000}"/>
    <cellStyle name="Total 16 4 8 3 2" xfId="30672" xr:uid="{00000000-0005-0000-0000-00006A720000}"/>
    <cellStyle name="Total 16 4 8 4" xfId="19887" xr:uid="{00000000-0005-0000-0000-00006B720000}"/>
    <cellStyle name="Total 16 4 9" xfId="8640" xr:uid="{00000000-0005-0000-0000-00006C720000}"/>
    <cellStyle name="Total 16 4 9 2" xfId="23748" xr:uid="{00000000-0005-0000-0000-00006D720000}"/>
    <cellStyle name="Total 16 5" xfId="2157" xr:uid="{00000000-0005-0000-0000-00006E720000}"/>
    <cellStyle name="Total 16 5 10" xfId="16429" xr:uid="{00000000-0005-0000-0000-00006F720000}"/>
    <cellStyle name="Total 16 5 10 2" xfId="31537" xr:uid="{00000000-0005-0000-0000-000070720000}"/>
    <cellStyle name="Total 16 5 11" xfId="17382" xr:uid="{00000000-0005-0000-0000-000071720000}"/>
    <cellStyle name="Total 16 5 2" xfId="2912" xr:uid="{00000000-0005-0000-0000-000072720000}"/>
    <cellStyle name="Total 16 5 2 2" xfId="5549" xr:uid="{00000000-0005-0000-0000-000073720000}"/>
    <cellStyle name="Total 16 5 2 2 2" xfId="11860" xr:uid="{00000000-0005-0000-0000-000074720000}"/>
    <cellStyle name="Total 16 5 2 2 2 2" xfId="26968" xr:uid="{00000000-0005-0000-0000-000075720000}"/>
    <cellStyle name="Total 16 5 2 2 3" xfId="8069" xr:uid="{00000000-0005-0000-0000-000076720000}"/>
    <cellStyle name="Total 16 5 2 2 3 2" xfId="23177" xr:uid="{00000000-0005-0000-0000-000077720000}"/>
    <cellStyle name="Total 16 5 2 2 4" xfId="20657" xr:uid="{00000000-0005-0000-0000-000078720000}"/>
    <cellStyle name="Total 16 5 2 3" xfId="11239" xr:uid="{00000000-0005-0000-0000-000079720000}"/>
    <cellStyle name="Total 16 5 2 3 2" xfId="26347" xr:uid="{00000000-0005-0000-0000-00007A720000}"/>
    <cellStyle name="Total 16 5 2 4" xfId="18020" xr:uid="{00000000-0005-0000-0000-00007B720000}"/>
    <cellStyle name="Total 16 5 3" xfId="3215" xr:uid="{00000000-0005-0000-0000-00007C720000}"/>
    <cellStyle name="Total 16 5 3 2" xfId="5852" xr:uid="{00000000-0005-0000-0000-00007D720000}"/>
    <cellStyle name="Total 16 5 3 2 2" xfId="12163" xr:uid="{00000000-0005-0000-0000-00007E720000}"/>
    <cellStyle name="Total 16 5 3 2 2 2" xfId="27271" xr:uid="{00000000-0005-0000-0000-00007F720000}"/>
    <cellStyle name="Total 16 5 3 2 3" xfId="15871" xr:uid="{00000000-0005-0000-0000-000080720000}"/>
    <cellStyle name="Total 16 5 3 2 3 2" xfId="30979" xr:uid="{00000000-0005-0000-0000-000081720000}"/>
    <cellStyle name="Total 16 5 3 2 4" xfId="20960" xr:uid="{00000000-0005-0000-0000-000082720000}"/>
    <cellStyle name="Total 16 5 3 3" xfId="9597" xr:uid="{00000000-0005-0000-0000-000083720000}"/>
    <cellStyle name="Total 16 5 3 3 2" xfId="24705" xr:uid="{00000000-0005-0000-0000-000084720000}"/>
    <cellStyle name="Total 16 5 3 4" xfId="14016" xr:uid="{00000000-0005-0000-0000-000085720000}"/>
    <cellStyle name="Total 16 5 3 4 2" xfId="29124" xr:uid="{00000000-0005-0000-0000-000086720000}"/>
    <cellStyle name="Total 16 5 3 5" xfId="18323" xr:uid="{00000000-0005-0000-0000-000087720000}"/>
    <cellStyle name="Total 16 5 4" xfId="3541" xr:uid="{00000000-0005-0000-0000-000088720000}"/>
    <cellStyle name="Total 16 5 4 2" xfId="6178" xr:uid="{00000000-0005-0000-0000-000089720000}"/>
    <cellStyle name="Total 16 5 4 2 2" xfId="12489" xr:uid="{00000000-0005-0000-0000-00008A720000}"/>
    <cellStyle name="Total 16 5 4 2 2 2" xfId="27597" xr:uid="{00000000-0005-0000-0000-00008B720000}"/>
    <cellStyle name="Total 16 5 4 2 3" xfId="13946" xr:uid="{00000000-0005-0000-0000-00008C720000}"/>
    <cellStyle name="Total 16 5 4 2 3 2" xfId="29054" xr:uid="{00000000-0005-0000-0000-00008D720000}"/>
    <cellStyle name="Total 16 5 4 2 4" xfId="21286" xr:uid="{00000000-0005-0000-0000-00008E720000}"/>
    <cellStyle name="Total 16 5 4 3" xfId="9923" xr:uid="{00000000-0005-0000-0000-00008F720000}"/>
    <cellStyle name="Total 16 5 4 3 2" xfId="25031" xr:uid="{00000000-0005-0000-0000-000090720000}"/>
    <cellStyle name="Total 16 5 4 4" xfId="15116" xr:uid="{00000000-0005-0000-0000-000091720000}"/>
    <cellStyle name="Total 16 5 4 4 2" xfId="30224" xr:uid="{00000000-0005-0000-0000-000092720000}"/>
    <cellStyle name="Total 16 5 4 5" xfId="18649" xr:uid="{00000000-0005-0000-0000-000093720000}"/>
    <cellStyle name="Total 16 5 5" xfId="3847" xr:uid="{00000000-0005-0000-0000-000094720000}"/>
    <cellStyle name="Total 16 5 5 2" xfId="6484" xr:uid="{00000000-0005-0000-0000-000095720000}"/>
    <cellStyle name="Total 16 5 5 2 2" xfId="12795" xr:uid="{00000000-0005-0000-0000-000096720000}"/>
    <cellStyle name="Total 16 5 5 2 2 2" xfId="27903" xr:uid="{00000000-0005-0000-0000-000097720000}"/>
    <cellStyle name="Total 16 5 5 2 3" xfId="16155" xr:uid="{00000000-0005-0000-0000-000098720000}"/>
    <cellStyle name="Total 16 5 5 2 3 2" xfId="31263" xr:uid="{00000000-0005-0000-0000-000099720000}"/>
    <cellStyle name="Total 16 5 5 2 4" xfId="21592" xr:uid="{00000000-0005-0000-0000-00009A720000}"/>
    <cellStyle name="Total 16 5 5 3" xfId="10229" xr:uid="{00000000-0005-0000-0000-00009B720000}"/>
    <cellStyle name="Total 16 5 5 3 2" xfId="25337" xr:uid="{00000000-0005-0000-0000-00009C720000}"/>
    <cellStyle name="Total 16 5 5 4" xfId="7421" xr:uid="{00000000-0005-0000-0000-00009D720000}"/>
    <cellStyle name="Total 16 5 5 4 2" xfId="22529" xr:uid="{00000000-0005-0000-0000-00009E720000}"/>
    <cellStyle name="Total 16 5 5 5" xfId="18955" xr:uid="{00000000-0005-0000-0000-00009F720000}"/>
    <cellStyle name="Total 16 5 6" xfId="4229" xr:uid="{00000000-0005-0000-0000-0000A0720000}"/>
    <cellStyle name="Total 16 5 6 2" xfId="6866" xr:uid="{00000000-0005-0000-0000-0000A1720000}"/>
    <cellStyle name="Total 16 5 6 2 2" xfId="13177" xr:uid="{00000000-0005-0000-0000-0000A2720000}"/>
    <cellStyle name="Total 16 5 6 2 2 2" xfId="28285" xr:uid="{00000000-0005-0000-0000-0000A3720000}"/>
    <cellStyle name="Total 16 5 6 2 3" xfId="16846" xr:uid="{00000000-0005-0000-0000-0000A4720000}"/>
    <cellStyle name="Total 16 5 6 2 3 2" xfId="31954" xr:uid="{00000000-0005-0000-0000-0000A5720000}"/>
    <cellStyle name="Total 16 5 6 2 4" xfId="21974" xr:uid="{00000000-0005-0000-0000-0000A6720000}"/>
    <cellStyle name="Total 16 5 6 3" xfId="10611" xr:uid="{00000000-0005-0000-0000-0000A7720000}"/>
    <cellStyle name="Total 16 5 6 3 2" xfId="25719" xr:uid="{00000000-0005-0000-0000-0000A8720000}"/>
    <cellStyle name="Total 16 5 6 4" xfId="13473" xr:uid="{00000000-0005-0000-0000-0000A9720000}"/>
    <cellStyle name="Total 16 5 6 4 2" xfId="28581" xr:uid="{00000000-0005-0000-0000-0000AA720000}"/>
    <cellStyle name="Total 16 5 6 5" xfId="19337" xr:uid="{00000000-0005-0000-0000-0000AB720000}"/>
    <cellStyle name="Total 16 5 7" xfId="4794" xr:uid="{00000000-0005-0000-0000-0000AC720000}"/>
    <cellStyle name="Total 16 5 7 2" xfId="11176" xr:uid="{00000000-0005-0000-0000-0000AD720000}"/>
    <cellStyle name="Total 16 5 7 2 2" xfId="26284" xr:uid="{00000000-0005-0000-0000-0000AE720000}"/>
    <cellStyle name="Total 16 5 7 3" xfId="14417" xr:uid="{00000000-0005-0000-0000-0000AF720000}"/>
    <cellStyle name="Total 16 5 7 3 2" xfId="29525" xr:uid="{00000000-0005-0000-0000-0000B0720000}"/>
    <cellStyle name="Total 16 5 7 4" xfId="19902" xr:uid="{00000000-0005-0000-0000-0000B1720000}"/>
    <cellStyle name="Total 16 5 8" xfId="8655" xr:uid="{00000000-0005-0000-0000-0000B2720000}"/>
    <cellStyle name="Total 16 5 8 2" xfId="23763" xr:uid="{00000000-0005-0000-0000-0000B3720000}"/>
    <cellStyle name="Total 16 5 9" xfId="13598" xr:uid="{00000000-0005-0000-0000-0000B4720000}"/>
    <cellStyle name="Total 16 5 9 2" xfId="28706" xr:uid="{00000000-0005-0000-0000-0000B5720000}"/>
    <cellStyle name="Total 2" xfId="1781" xr:uid="{00000000-0005-0000-0000-0000B6720000}"/>
    <cellStyle name="Total 2 2" xfId="1952" xr:uid="{00000000-0005-0000-0000-0000B7720000}"/>
    <cellStyle name="Total 2 2 10" xfId="8453" xr:uid="{00000000-0005-0000-0000-0000B8720000}"/>
    <cellStyle name="Total 2 2 10 2" xfId="23561" xr:uid="{00000000-0005-0000-0000-0000B9720000}"/>
    <cellStyle name="Total 2 2 11" xfId="7774" xr:uid="{00000000-0005-0000-0000-0000BA720000}"/>
    <cellStyle name="Total 2 2 11 2" xfId="22882" xr:uid="{00000000-0005-0000-0000-0000BB720000}"/>
    <cellStyle name="Total 2 2 12" xfId="14588" xr:uid="{00000000-0005-0000-0000-0000BC720000}"/>
    <cellStyle name="Total 2 2 12 2" xfId="29696" xr:uid="{00000000-0005-0000-0000-0000BD720000}"/>
    <cellStyle name="Total 2 2 13" xfId="17177" xr:uid="{00000000-0005-0000-0000-0000BE720000}"/>
    <cellStyle name="Total 2 2 2" xfId="2512" xr:uid="{00000000-0005-0000-0000-0000BF720000}"/>
    <cellStyle name="Total 2 2 2 2" xfId="5149" xr:uid="{00000000-0005-0000-0000-0000C0720000}"/>
    <cellStyle name="Total 2 2 2 2 2" xfId="11513" xr:uid="{00000000-0005-0000-0000-0000C1720000}"/>
    <cellStyle name="Total 2 2 2 2 2 2" xfId="26621" xr:uid="{00000000-0005-0000-0000-0000C2720000}"/>
    <cellStyle name="Total 2 2 2 2 3" xfId="11252" xr:uid="{00000000-0005-0000-0000-0000C3720000}"/>
    <cellStyle name="Total 2 2 2 2 3 2" xfId="26360" xr:uid="{00000000-0005-0000-0000-0000C4720000}"/>
    <cellStyle name="Total 2 2 2 2 4" xfId="20257" xr:uid="{00000000-0005-0000-0000-0000C5720000}"/>
    <cellStyle name="Total 2 2 2 3" xfId="8979" xr:uid="{00000000-0005-0000-0000-0000C6720000}"/>
    <cellStyle name="Total 2 2 2 3 2" xfId="24087" xr:uid="{00000000-0005-0000-0000-0000C7720000}"/>
    <cellStyle name="Total 2 2 3" xfId="2728" xr:uid="{00000000-0005-0000-0000-0000C8720000}"/>
    <cellStyle name="Total 2 2 3 2" xfId="5365" xr:uid="{00000000-0005-0000-0000-0000C9720000}"/>
    <cellStyle name="Total 2 2 3 2 2" xfId="11714" xr:uid="{00000000-0005-0000-0000-0000CA720000}"/>
    <cellStyle name="Total 2 2 3 2 2 2" xfId="26822" xr:uid="{00000000-0005-0000-0000-0000CB720000}"/>
    <cellStyle name="Total 2 2 3 2 3" xfId="15633" xr:uid="{00000000-0005-0000-0000-0000CC720000}"/>
    <cellStyle name="Total 2 2 3 2 3 2" xfId="30741" xr:uid="{00000000-0005-0000-0000-0000CD720000}"/>
    <cellStyle name="Total 2 2 3 2 4" xfId="20473" xr:uid="{00000000-0005-0000-0000-0000CE720000}"/>
    <cellStyle name="Total 2 2 3 3" xfId="15918" xr:uid="{00000000-0005-0000-0000-0000CF720000}"/>
    <cellStyle name="Total 2 2 3 3 2" xfId="31026" xr:uid="{00000000-0005-0000-0000-0000D0720000}"/>
    <cellStyle name="Total 2 2 3 4" xfId="17836" xr:uid="{00000000-0005-0000-0000-0000D1720000}"/>
    <cellStyle name="Total 2 2 4" xfId="3031" xr:uid="{00000000-0005-0000-0000-0000D2720000}"/>
    <cellStyle name="Total 2 2 4 2" xfId="5668" xr:uid="{00000000-0005-0000-0000-0000D3720000}"/>
    <cellStyle name="Total 2 2 4 2 2" xfId="11979" xr:uid="{00000000-0005-0000-0000-0000D4720000}"/>
    <cellStyle name="Total 2 2 4 2 2 2" xfId="27087" xr:uid="{00000000-0005-0000-0000-0000D5720000}"/>
    <cellStyle name="Total 2 2 4 2 3" xfId="7044" xr:uid="{00000000-0005-0000-0000-0000D6720000}"/>
    <cellStyle name="Total 2 2 4 2 3 2" xfId="22152" xr:uid="{00000000-0005-0000-0000-0000D7720000}"/>
    <cellStyle name="Total 2 2 4 2 4" xfId="20776" xr:uid="{00000000-0005-0000-0000-0000D8720000}"/>
    <cellStyle name="Total 2 2 4 3" xfId="9413" xr:uid="{00000000-0005-0000-0000-0000D9720000}"/>
    <cellStyle name="Total 2 2 4 3 2" xfId="24521" xr:uid="{00000000-0005-0000-0000-0000DA720000}"/>
    <cellStyle name="Total 2 2 4 4" xfId="13712" xr:uid="{00000000-0005-0000-0000-0000DB720000}"/>
    <cellStyle name="Total 2 2 4 4 2" xfId="28820" xr:uid="{00000000-0005-0000-0000-0000DC720000}"/>
    <cellStyle name="Total 2 2 4 5" xfId="18139" xr:uid="{00000000-0005-0000-0000-0000DD720000}"/>
    <cellStyle name="Total 2 2 5" xfId="3357" xr:uid="{00000000-0005-0000-0000-0000DE720000}"/>
    <cellStyle name="Total 2 2 5 2" xfId="5994" xr:uid="{00000000-0005-0000-0000-0000DF720000}"/>
    <cellStyle name="Total 2 2 5 2 2" xfId="12305" xr:uid="{00000000-0005-0000-0000-0000E0720000}"/>
    <cellStyle name="Total 2 2 5 2 2 2" xfId="27413" xr:uid="{00000000-0005-0000-0000-0000E1720000}"/>
    <cellStyle name="Total 2 2 5 2 3" xfId="14342" xr:uid="{00000000-0005-0000-0000-0000E2720000}"/>
    <cellStyle name="Total 2 2 5 2 3 2" xfId="29450" xr:uid="{00000000-0005-0000-0000-0000E3720000}"/>
    <cellStyle name="Total 2 2 5 2 4" xfId="21102" xr:uid="{00000000-0005-0000-0000-0000E4720000}"/>
    <cellStyle name="Total 2 2 5 3" xfId="9739" xr:uid="{00000000-0005-0000-0000-0000E5720000}"/>
    <cellStyle name="Total 2 2 5 3 2" xfId="24847" xr:uid="{00000000-0005-0000-0000-0000E6720000}"/>
    <cellStyle name="Total 2 2 5 4" xfId="13797" xr:uid="{00000000-0005-0000-0000-0000E7720000}"/>
    <cellStyle name="Total 2 2 5 4 2" xfId="28905" xr:uid="{00000000-0005-0000-0000-0000E8720000}"/>
    <cellStyle name="Total 2 2 5 5" xfId="18465" xr:uid="{00000000-0005-0000-0000-0000E9720000}"/>
    <cellStyle name="Total 2 2 6" xfId="3663" xr:uid="{00000000-0005-0000-0000-0000EA720000}"/>
    <cellStyle name="Total 2 2 6 2" xfId="6300" xr:uid="{00000000-0005-0000-0000-0000EB720000}"/>
    <cellStyle name="Total 2 2 6 2 2" xfId="12611" xr:uid="{00000000-0005-0000-0000-0000EC720000}"/>
    <cellStyle name="Total 2 2 6 2 2 2" xfId="27719" xr:uid="{00000000-0005-0000-0000-0000ED720000}"/>
    <cellStyle name="Total 2 2 6 2 3" xfId="13834" xr:uid="{00000000-0005-0000-0000-0000EE720000}"/>
    <cellStyle name="Total 2 2 6 2 3 2" xfId="28942" xr:uid="{00000000-0005-0000-0000-0000EF720000}"/>
    <cellStyle name="Total 2 2 6 2 4" xfId="21408" xr:uid="{00000000-0005-0000-0000-0000F0720000}"/>
    <cellStyle name="Total 2 2 6 3" xfId="10045" xr:uid="{00000000-0005-0000-0000-0000F1720000}"/>
    <cellStyle name="Total 2 2 6 3 2" xfId="25153" xr:uid="{00000000-0005-0000-0000-0000F2720000}"/>
    <cellStyle name="Total 2 2 6 4" xfId="14052" xr:uid="{00000000-0005-0000-0000-0000F3720000}"/>
    <cellStyle name="Total 2 2 6 4 2" xfId="29160" xr:uid="{00000000-0005-0000-0000-0000F4720000}"/>
    <cellStyle name="Total 2 2 6 5" xfId="18771" xr:uid="{00000000-0005-0000-0000-0000F5720000}"/>
    <cellStyle name="Total 2 2 7" xfId="4024" xr:uid="{00000000-0005-0000-0000-0000F6720000}"/>
    <cellStyle name="Total 2 2 7 2" xfId="6661" xr:uid="{00000000-0005-0000-0000-0000F7720000}"/>
    <cellStyle name="Total 2 2 7 2 2" xfId="12972" xr:uid="{00000000-0005-0000-0000-0000F8720000}"/>
    <cellStyle name="Total 2 2 7 2 2 2" xfId="28080" xr:uid="{00000000-0005-0000-0000-0000F9720000}"/>
    <cellStyle name="Total 2 2 7 2 3" xfId="16662" xr:uid="{00000000-0005-0000-0000-0000FA720000}"/>
    <cellStyle name="Total 2 2 7 2 3 2" xfId="31770" xr:uid="{00000000-0005-0000-0000-0000FB720000}"/>
    <cellStyle name="Total 2 2 7 2 4" xfId="21769" xr:uid="{00000000-0005-0000-0000-0000FC720000}"/>
    <cellStyle name="Total 2 2 7 3" xfId="10406" xr:uid="{00000000-0005-0000-0000-0000FD720000}"/>
    <cellStyle name="Total 2 2 7 3 2" xfId="25514" xr:uid="{00000000-0005-0000-0000-0000FE720000}"/>
    <cellStyle name="Total 2 2 7 4" xfId="14347" xr:uid="{00000000-0005-0000-0000-0000FF720000}"/>
    <cellStyle name="Total 2 2 7 4 2" xfId="29455" xr:uid="{00000000-0005-0000-0000-000000730000}"/>
    <cellStyle name="Total 2 2 7 5" xfId="19132" xr:uid="{00000000-0005-0000-0000-000001730000}"/>
    <cellStyle name="Total 2 2 8" xfId="4337" xr:uid="{00000000-0005-0000-0000-000002730000}"/>
    <cellStyle name="Total 2 2 8 2" xfId="6974" xr:uid="{00000000-0005-0000-0000-000003730000}"/>
    <cellStyle name="Total 2 2 8 2 2" xfId="13285" xr:uid="{00000000-0005-0000-0000-000004730000}"/>
    <cellStyle name="Total 2 2 8 2 2 2" xfId="28393" xr:uid="{00000000-0005-0000-0000-000005730000}"/>
    <cellStyle name="Total 2 2 8 2 3" xfId="16949" xr:uid="{00000000-0005-0000-0000-000006730000}"/>
    <cellStyle name="Total 2 2 8 2 3 2" xfId="32057" xr:uid="{00000000-0005-0000-0000-000007730000}"/>
    <cellStyle name="Total 2 2 8 2 4" xfId="22082" xr:uid="{00000000-0005-0000-0000-000008730000}"/>
    <cellStyle name="Total 2 2 8 3" xfId="10719" xr:uid="{00000000-0005-0000-0000-000009730000}"/>
    <cellStyle name="Total 2 2 8 3 2" xfId="25827" xr:uid="{00000000-0005-0000-0000-00000A730000}"/>
    <cellStyle name="Total 2 2 8 4" xfId="11764" xr:uid="{00000000-0005-0000-0000-00000B730000}"/>
    <cellStyle name="Total 2 2 8 4 2" xfId="26872" xr:uid="{00000000-0005-0000-0000-00000C730000}"/>
    <cellStyle name="Total 2 2 8 5" xfId="19445" xr:uid="{00000000-0005-0000-0000-00000D730000}"/>
    <cellStyle name="Total 2 2 9" xfId="4589" xr:uid="{00000000-0005-0000-0000-00000E730000}"/>
    <cellStyle name="Total 2 2 9 2" xfId="10971" xr:uid="{00000000-0005-0000-0000-00000F730000}"/>
    <cellStyle name="Total 2 2 9 2 2" xfId="26079" xr:uid="{00000000-0005-0000-0000-000010730000}"/>
    <cellStyle name="Total 2 2 9 3" xfId="15725" xr:uid="{00000000-0005-0000-0000-000011730000}"/>
    <cellStyle name="Total 2 2 9 3 2" xfId="30833" xr:uid="{00000000-0005-0000-0000-000012730000}"/>
    <cellStyle name="Total 2 2 9 4" xfId="19697" xr:uid="{00000000-0005-0000-0000-000013730000}"/>
    <cellStyle name="Total 2 3" xfId="1981" xr:uid="{00000000-0005-0000-0000-000014730000}"/>
    <cellStyle name="Total 2 3 10" xfId="8479" xr:uid="{00000000-0005-0000-0000-000015730000}"/>
    <cellStyle name="Total 2 3 10 2" xfId="23587" xr:uid="{00000000-0005-0000-0000-000016730000}"/>
    <cellStyle name="Total 2 3 11" xfId="15371" xr:uid="{00000000-0005-0000-0000-000017730000}"/>
    <cellStyle name="Total 2 3 11 2" xfId="30479" xr:uid="{00000000-0005-0000-0000-000018730000}"/>
    <cellStyle name="Total 2 3 12" xfId="14970" xr:uid="{00000000-0005-0000-0000-000019730000}"/>
    <cellStyle name="Total 2 3 12 2" xfId="30078" xr:uid="{00000000-0005-0000-0000-00001A730000}"/>
    <cellStyle name="Total 2 3 13" xfId="17206" xr:uid="{00000000-0005-0000-0000-00001B730000}"/>
    <cellStyle name="Total 2 3 2" xfId="2541" xr:uid="{00000000-0005-0000-0000-00001C730000}"/>
    <cellStyle name="Total 2 3 2 2" xfId="5178" xr:uid="{00000000-0005-0000-0000-00001D730000}"/>
    <cellStyle name="Total 2 3 2 2 2" xfId="11542" xr:uid="{00000000-0005-0000-0000-00001E730000}"/>
    <cellStyle name="Total 2 3 2 2 2 2" xfId="26650" xr:uid="{00000000-0005-0000-0000-00001F730000}"/>
    <cellStyle name="Total 2 3 2 2 3" xfId="16552" xr:uid="{00000000-0005-0000-0000-000020730000}"/>
    <cellStyle name="Total 2 3 2 2 3 2" xfId="31660" xr:uid="{00000000-0005-0000-0000-000021730000}"/>
    <cellStyle name="Total 2 3 2 2 4" xfId="20286" xr:uid="{00000000-0005-0000-0000-000022730000}"/>
    <cellStyle name="Total 2 3 2 3" xfId="9008" xr:uid="{00000000-0005-0000-0000-000023730000}"/>
    <cellStyle name="Total 2 3 2 3 2" xfId="24116" xr:uid="{00000000-0005-0000-0000-000024730000}"/>
    <cellStyle name="Total 2 3 3" xfId="2743" xr:uid="{00000000-0005-0000-0000-000025730000}"/>
    <cellStyle name="Total 2 3 3 2" xfId="5380" xr:uid="{00000000-0005-0000-0000-000026730000}"/>
    <cellStyle name="Total 2 3 3 2 2" xfId="11729" xr:uid="{00000000-0005-0000-0000-000027730000}"/>
    <cellStyle name="Total 2 3 3 2 2 2" xfId="26837" xr:uid="{00000000-0005-0000-0000-000028730000}"/>
    <cellStyle name="Total 2 3 3 2 3" xfId="14655" xr:uid="{00000000-0005-0000-0000-000029730000}"/>
    <cellStyle name="Total 2 3 3 2 3 2" xfId="29763" xr:uid="{00000000-0005-0000-0000-00002A730000}"/>
    <cellStyle name="Total 2 3 3 2 4" xfId="20488" xr:uid="{00000000-0005-0000-0000-00002B730000}"/>
    <cellStyle name="Total 2 3 3 3" xfId="16542" xr:uid="{00000000-0005-0000-0000-00002C730000}"/>
    <cellStyle name="Total 2 3 3 3 2" xfId="31650" xr:uid="{00000000-0005-0000-0000-00002D730000}"/>
    <cellStyle name="Total 2 3 3 4" xfId="17851" xr:uid="{00000000-0005-0000-0000-00002E730000}"/>
    <cellStyle name="Total 2 3 4" xfId="3046" xr:uid="{00000000-0005-0000-0000-00002F730000}"/>
    <cellStyle name="Total 2 3 4 2" xfId="5683" xr:uid="{00000000-0005-0000-0000-000030730000}"/>
    <cellStyle name="Total 2 3 4 2 2" xfId="11994" xr:uid="{00000000-0005-0000-0000-000031730000}"/>
    <cellStyle name="Total 2 3 4 2 2 2" xfId="27102" xr:uid="{00000000-0005-0000-0000-000032730000}"/>
    <cellStyle name="Total 2 3 4 2 3" xfId="14361" xr:uid="{00000000-0005-0000-0000-000033730000}"/>
    <cellStyle name="Total 2 3 4 2 3 2" xfId="29469" xr:uid="{00000000-0005-0000-0000-000034730000}"/>
    <cellStyle name="Total 2 3 4 2 4" xfId="20791" xr:uid="{00000000-0005-0000-0000-000035730000}"/>
    <cellStyle name="Total 2 3 4 3" xfId="9428" xr:uid="{00000000-0005-0000-0000-000036730000}"/>
    <cellStyle name="Total 2 3 4 3 2" xfId="24536" xr:uid="{00000000-0005-0000-0000-000037730000}"/>
    <cellStyle name="Total 2 3 4 4" xfId="7355" xr:uid="{00000000-0005-0000-0000-000038730000}"/>
    <cellStyle name="Total 2 3 4 4 2" xfId="22463" xr:uid="{00000000-0005-0000-0000-000039730000}"/>
    <cellStyle name="Total 2 3 4 5" xfId="18154" xr:uid="{00000000-0005-0000-0000-00003A730000}"/>
    <cellStyle name="Total 2 3 5" xfId="3372" xr:uid="{00000000-0005-0000-0000-00003B730000}"/>
    <cellStyle name="Total 2 3 5 2" xfId="6009" xr:uid="{00000000-0005-0000-0000-00003C730000}"/>
    <cellStyle name="Total 2 3 5 2 2" xfId="12320" xr:uid="{00000000-0005-0000-0000-00003D730000}"/>
    <cellStyle name="Total 2 3 5 2 2 2" xfId="27428" xr:uid="{00000000-0005-0000-0000-00003E730000}"/>
    <cellStyle name="Total 2 3 5 2 3" xfId="7306" xr:uid="{00000000-0005-0000-0000-00003F730000}"/>
    <cellStyle name="Total 2 3 5 2 3 2" xfId="22414" xr:uid="{00000000-0005-0000-0000-000040730000}"/>
    <cellStyle name="Total 2 3 5 2 4" xfId="21117" xr:uid="{00000000-0005-0000-0000-000041730000}"/>
    <cellStyle name="Total 2 3 5 3" xfId="9754" xr:uid="{00000000-0005-0000-0000-000042730000}"/>
    <cellStyle name="Total 2 3 5 3 2" xfId="24862" xr:uid="{00000000-0005-0000-0000-000043730000}"/>
    <cellStyle name="Total 2 3 5 4" xfId="13735" xr:uid="{00000000-0005-0000-0000-000044730000}"/>
    <cellStyle name="Total 2 3 5 4 2" xfId="28843" xr:uid="{00000000-0005-0000-0000-000045730000}"/>
    <cellStyle name="Total 2 3 5 5" xfId="18480" xr:uid="{00000000-0005-0000-0000-000046730000}"/>
    <cellStyle name="Total 2 3 6" xfId="3678" xr:uid="{00000000-0005-0000-0000-000047730000}"/>
    <cellStyle name="Total 2 3 6 2" xfId="6315" xr:uid="{00000000-0005-0000-0000-000048730000}"/>
    <cellStyle name="Total 2 3 6 2 2" xfId="12626" xr:uid="{00000000-0005-0000-0000-000049730000}"/>
    <cellStyle name="Total 2 3 6 2 2 2" xfId="27734" xr:uid="{00000000-0005-0000-0000-00004A730000}"/>
    <cellStyle name="Total 2 3 6 2 3" xfId="7227" xr:uid="{00000000-0005-0000-0000-00004B730000}"/>
    <cellStyle name="Total 2 3 6 2 3 2" xfId="22335" xr:uid="{00000000-0005-0000-0000-00004C730000}"/>
    <cellStyle name="Total 2 3 6 2 4" xfId="21423" xr:uid="{00000000-0005-0000-0000-00004D730000}"/>
    <cellStyle name="Total 2 3 6 3" xfId="10060" xr:uid="{00000000-0005-0000-0000-00004E730000}"/>
    <cellStyle name="Total 2 3 6 3 2" xfId="25168" xr:uid="{00000000-0005-0000-0000-00004F730000}"/>
    <cellStyle name="Total 2 3 6 4" xfId="13907" xr:uid="{00000000-0005-0000-0000-000050730000}"/>
    <cellStyle name="Total 2 3 6 4 2" xfId="29015" xr:uid="{00000000-0005-0000-0000-000051730000}"/>
    <cellStyle name="Total 2 3 6 5" xfId="18786" xr:uid="{00000000-0005-0000-0000-000052730000}"/>
    <cellStyle name="Total 2 3 7" xfId="4053" xr:uid="{00000000-0005-0000-0000-000053730000}"/>
    <cellStyle name="Total 2 3 7 2" xfId="6690" xr:uid="{00000000-0005-0000-0000-000054730000}"/>
    <cellStyle name="Total 2 3 7 2 2" xfId="13001" xr:uid="{00000000-0005-0000-0000-000055730000}"/>
    <cellStyle name="Total 2 3 7 2 2 2" xfId="28109" xr:uid="{00000000-0005-0000-0000-000056730000}"/>
    <cellStyle name="Total 2 3 7 2 3" xfId="16677" xr:uid="{00000000-0005-0000-0000-000057730000}"/>
    <cellStyle name="Total 2 3 7 2 3 2" xfId="31785" xr:uid="{00000000-0005-0000-0000-000058730000}"/>
    <cellStyle name="Total 2 3 7 2 4" xfId="21798" xr:uid="{00000000-0005-0000-0000-000059730000}"/>
    <cellStyle name="Total 2 3 7 3" xfId="10435" xr:uid="{00000000-0005-0000-0000-00005A730000}"/>
    <cellStyle name="Total 2 3 7 3 2" xfId="25543" xr:uid="{00000000-0005-0000-0000-00005B730000}"/>
    <cellStyle name="Total 2 3 7 4" xfId="15921" xr:uid="{00000000-0005-0000-0000-00005C730000}"/>
    <cellStyle name="Total 2 3 7 4 2" xfId="31029" xr:uid="{00000000-0005-0000-0000-00005D730000}"/>
    <cellStyle name="Total 2 3 7 5" xfId="19161" xr:uid="{00000000-0005-0000-0000-00005E730000}"/>
    <cellStyle name="Total 2 3 8" xfId="4352" xr:uid="{00000000-0005-0000-0000-00005F730000}"/>
    <cellStyle name="Total 2 3 8 2" xfId="6989" xr:uid="{00000000-0005-0000-0000-000060730000}"/>
    <cellStyle name="Total 2 3 8 2 2" xfId="13300" xr:uid="{00000000-0005-0000-0000-000061730000}"/>
    <cellStyle name="Total 2 3 8 2 2 2" xfId="28408" xr:uid="{00000000-0005-0000-0000-000062730000}"/>
    <cellStyle name="Total 2 3 8 2 3" xfId="16964" xr:uid="{00000000-0005-0000-0000-000063730000}"/>
    <cellStyle name="Total 2 3 8 2 3 2" xfId="32072" xr:uid="{00000000-0005-0000-0000-000064730000}"/>
    <cellStyle name="Total 2 3 8 2 4" xfId="22097" xr:uid="{00000000-0005-0000-0000-000065730000}"/>
    <cellStyle name="Total 2 3 8 3" xfId="10734" xr:uid="{00000000-0005-0000-0000-000066730000}"/>
    <cellStyle name="Total 2 3 8 3 2" xfId="25842" xr:uid="{00000000-0005-0000-0000-000067730000}"/>
    <cellStyle name="Total 2 3 8 4" xfId="7230" xr:uid="{00000000-0005-0000-0000-000068730000}"/>
    <cellStyle name="Total 2 3 8 4 2" xfId="22338" xr:uid="{00000000-0005-0000-0000-000069730000}"/>
    <cellStyle name="Total 2 3 8 5" xfId="19460" xr:uid="{00000000-0005-0000-0000-00006A730000}"/>
    <cellStyle name="Total 2 3 9" xfId="4618" xr:uid="{00000000-0005-0000-0000-00006B730000}"/>
    <cellStyle name="Total 2 3 9 2" xfId="11000" xr:uid="{00000000-0005-0000-0000-00006C730000}"/>
    <cellStyle name="Total 2 3 9 2 2" xfId="26108" xr:uid="{00000000-0005-0000-0000-00006D730000}"/>
    <cellStyle name="Total 2 3 9 3" xfId="15239" xr:uid="{00000000-0005-0000-0000-00006E730000}"/>
    <cellStyle name="Total 2 3 9 3 2" xfId="30347" xr:uid="{00000000-0005-0000-0000-00006F730000}"/>
    <cellStyle name="Total 2 3 9 4" xfId="19726" xr:uid="{00000000-0005-0000-0000-000070730000}"/>
    <cellStyle name="Total 2 4" xfId="2143" xr:uid="{00000000-0005-0000-0000-000071730000}"/>
    <cellStyle name="Total 2 4 10" xfId="13457" xr:uid="{00000000-0005-0000-0000-000072730000}"/>
    <cellStyle name="Total 2 4 10 2" xfId="28565" xr:uid="{00000000-0005-0000-0000-000073730000}"/>
    <cellStyle name="Total 2 4 11" xfId="16143" xr:uid="{00000000-0005-0000-0000-000074730000}"/>
    <cellStyle name="Total 2 4 11 2" xfId="31251" xr:uid="{00000000-0005-0000-0000-000075730000}"/>
    <cellStyle name="Total 2 4 12" xfId="17368" xr:uid="{00000000-0005-0000-0000-000076730000}"/>
    <cellStyle name="Total 2 4 2" xfId="2633" xr:uid="{00000000-0005-0000-0000-000077730000}"/>
    <cellStyle name="Total 2 4 2 2" xfId="5270" xr:uid="{00000000-0005-0000-0000-000078730000}"/>
    <cellStyle name="Total 2 4 2 2 2" xfId="11634" xr:uid="{00000000-0005-0000-0000-000079730000}"/>
    <cellStyle name="Total 2 4 2 2 2 2" xfId="26742" xr:uid="{00000000-0005-0000-0000-00007A730000}"/>
    <cellStyle name="Total 2 4 2 2 3" xfId="8178" xr:uid="{00000000-0005-0000-0000-00007B730000}"/>
    <cellStyle name="Total 2 4 2 2 3 2" xfId="23286" xr:uid="{00000000-0005-0000-0000-00007C730000}"/>
    <cellStyle name="Total 2 4 2 2 4" xfId="20378" xr:uid="{00000000-0005-0000-0000-00007D730000}"/>
    <cellStyle name="Total 2 4 2 3" xfId="9100" xr:uid="{00000000-0005-0000-0000-00007E730000}"/>
    <cellStyle name="Total 2 4 2 3 2" xfId="24208" xr:uid="{00000000-0005-0000-0000-00007F730000}"/>
    <cellStyle name="Total 2 4 2 4" xfId="7379" xr:uid="{00000000-0005-0000-0000-000080730000}"/>
    <cellStyle name="Total 2 4 2 4 2" xfId="22487" xr:uid="{00000000-0005-0000-0000-000081730000}"/>
    <cellStyle name="Total 2 4 2 5" xfId="16503" xr:uid="{00000000-0005-0000-0000-000082730000}"/>
    <cellStyle name="Total 2 4 2 5 2" xfId="31611" xr:uid="{00000000-0005-0000-0000-000083730000}"/>
    <cellStyle name="Total 2 4 2 6" xfId="17741" xr:uid="{00000000-0005-0000-0000-000084730000}"/>
    <cellStyle name="Total 2 4 3" xfId="2898" xr:uid="{00000000-0005-0000-0000-000085730000}"/>
    <cellStyle name="Total 2 4 3 2" xfId="5535" xr:uid="{00000000-0005-0000-0000-000086730000}"/>
    <cellStyle name="Total 2 4 3 2 2" xfId="11846" xr:uid="{00000000-0005-0000-0000-000087730000}"/>
    <cellStyle name="Total 2 4 3 2 2 2" xfId="26954" xr:uid="{00000000-0005-0000-0000-000088730000}"/>
    <cellStyle name="Total 2 4 3 2 3" xfId="9299" xr:uid="{00000000-0005-0000-0000-000089730000}"/>
    <cellStyle name="Total 2 4 3 2 3 2" xfId="24407" xr:uid="{00000000-0005-0000-0000-00008A730000}"/>
    <cellStyle name="Total 2 4 3 2 4" xfId="20643" xr:uid="{00000000-0005-0000-0000-00008B730000}"/>
    <cellStyle name="Total 2 4 3 3" xfId="7471" xr:uid="{00000000-0005-0000-0000-00008C730000}"/>
    <cellStyle name="Total 2 4 3 3 2" xfId="22579" xr:uid="{00000000-0005-0000-0000-00008D730000}"/>
    <cellStyle name="Total 2 4 3 4" xfId="18006" xr:uid="{00000000-0005-0000-0000-00008E730000}"/>
    <cellStyle name="Total 2 4 4" xfId="3201" xr:uid="{00000000-0005-0000-0000-00008F730000}"/>
    <cellStyle name="Total 2 4 4 2" xfId="5838" xr:uid="{00000000-0005-0000-0000-000090730000}"/>
    <cellStyle name="Total 2 4 4 2 2" xfId="12149" xr:uid="{00000000-0005-0000-0000-000091730000}"/>
    <cellStyle name="Total 2 4 4 2 2 2" xfId="27257" xr:uid="{00000000-0005-0000-0000-000092730000}"/>
    <cellStyle name="Total 2 4 4 2 3" xfId="8213" xr:uid="{00000000-0005-0000-0000-000093730000}"/>
    <cellStyle name="Total 2 4 4 2 3 2" xfId="23321" xr:uid="{00000000-0005-0000-0000-000094730000}"/>
    <cellStyle name="Total 2 4 4 2 4" xfId="20946" xr:uid="{00000000-0005-0000-0000-000095730000}"/>
    <cellStyle name="Total 2 4 4 3" xfId="9583" xr:uid="{00000000-0005-0000-0000-000096730000}"/>
    <cellStyle name="Total 2 4 4 3 2" xfId="24691" xr:uid="{00000000-0005-0000-0000-000097730000}"/>
    <cellStyle name="Total 2 4 4 4" xfId="15069" xr:uid="{00000000-0005-0000-0000-000098730000}"/>
    <cellStyle name="Total 2 4 4 4 2" xfId="30177" xr:uid="{00000000-0005-0000-0000-000099730000}"/>
    <cellStyle name="Total 2 4 4 5" xfId="18309" xr:uid="{00000000-0005-0000-0000-00009A730000}"/>
    <cellStyle name="Total 2 4 5" xfId="3527" xr:uid="{00000000-0005-0000-0000-00009B730000}"/>
    <cellStyle name="Total 2 4 5 2" xfId="6164" xr:uid="{00000000-0005-0000-0000-00009C730000}"/>
    <cellStyle name="Total 2 4 5 2 2" xfId="12475" xr:uid="{00000000-0005-0000-0000-00009D730000}"/>
    <cellStyle name="Total 2 4 5 2 2 2" xfId="27583" xr:uid="{00000000-0005-0000-0000-00009E730000}"/>
    <cellStyle name="Total 2 4 5 2 3" xfId="14725" xr:uid="{00000000-0005-0000-0000-00009F730000}"/>
    <cellStyle name="Total 2 4 5 2 3 2" xfId="29833" xr:uid="{00000000-0005-0000-0000-0000A0730000}"/>
    <cellStyle name="Total 2 4 5 2 4" xfId="21272" xr:uid="{00000000-0005-0000-0000-0000A1730000}"/>
    <cellStyle name="Total 2 4 5 3" xfId="9909" xr:uid="{00000000-0005-0000-0000-0000A2730000}"/>
    <cellStyle name="Total 2 4 5 3 2" xfId="25017" xr:uid="{00000000-0005-0000-0000-0000A3730000}"/>
    <cellStyle name="Total 2 4 5 4" xfId="7184" xr:uid="{00000000-0005-0000-0000-0000A4730000}"/>
    <cellStyle name="Total 2 4 5 4 2" xfId="22292" xr:uid="{00000000-0005-0000-0000-0000A5730000}"/>
    <cellStyle name="Total 2 4 5 5" xfId="18635" xr:uid="{00000000-0005-0000-0000-0000A6730000}"/>
    <cellStyle name="Total 2 4 6" xfId="3833" xr:uid="{00000000-0005-0000-0000-0000A7730000}"/>
    <cellStyle name="Total 2 4 6 2" xfId="6470" xr:uid="{00000000-0005-0000-0000-0000A8730000}"/>
    <cellStyle name="Total 2 4 6 2 2" xfId="12781" xr:uid="{00000000-0005-0000-0000-0000A9730000}"/>
    <cellStyle name="Total 2 4 6 2 2 2" xfId="27889" xr:uid="{00000000-0005-0000-0000-0000AA730000}"/>
    <cellStyle name="Total 2 4 6 2 3" xfId="14163" xr:uid="{00000000-0005-0000-0000-0000AB730000}"/>
    <cellStyle name="Total 2 4 6 2 3 2" xfId="29271" xr:uid="{00000000-0005-0000-0000-0000AC730000}"/>
    <cellStyle name="Total 2 4 6 2 4" xfId="21578" xr:uid="{00000000-0005-0000-0000-0000AD730000}"/>
    <cellStyle name="Total 2 4 6 3" xfId="10215" xr:uid="{00000000-0005-0000-0000-0000AE730000}"/>
    <cellStyle name="Total 2 4 6 3 2" xfId="25323" xr:uid="{00000000-0005-0000-0000-0000AF730000}"/>
    <cellStyle name="Total 2 4 6 4" xfId="9203" xr:uid="{00000000-0005-0000-0000-0000B0730000}"/>
    <cellStyle name="Total 2 4 6 4 2" xfId="24311" xr:uid="{00000000-0005-0000-0000-0000B1730000}"/>
    <cellStyle name="Total 2 4 6 5" xfId="18941" xr:uid="{00000000-0005-0000-0000-0000B2730000}"/>
    <cellStyle name="Total 2 4 7" xfId="4215" xr:uid="{00000000-0005-0000-0000-0000B3730000}"/>
    <cellStyle name="Total 2 4 7 2" xfId="6852" xr:uid="{00000000-0005-0000-0000-0000B4730000}"/>
    <cellStyle name="Total 2 4 7 2 2" xfId="13163" xr:uid="{00000000-0005-0000-0000-0000B5730000}"/>
    <cellStyle name="Total 2 4 7 2 2 2" xfId="28271" xr:uid="{00000000-0005-0000-0000-0000B6730000}"/>
    <cellStyle name="Total 2 4 7 2 3" xfId="16832" xr:uid="{00000000-0005-0000-0000-0000B7730000}"/>
    <cellStyle name="Total 2 4 7 2 3 2" xfId="31940" xr:uid="{00000000-0005-0000-0000-0000B8730000}"/>
    <cellStyle name="Total 2 4 7 2 4" xfId="21960" xr:uid="{00000000-0005-0000-0000-0000B9730000}"/>
    <cellStyle name="Total 2 4 7 3" xfId="10597" xr:uid="{00000000-0005-0000-0000-0000BA730000}"/>
    <cellStyle name="Total 2 4 7 3 2" xfId="25705" xr:uid="{00000000-0005-0000-0000-0000BB730000}"/>
    <cellStyle name="Total 2 4 7 4" xfId="8263" xr:uid="{00000000-0005-0000-0000-0000BC730000}"/>
    <cellStyle name="Total 2 4 7 4 2" xfId="23371" xr:uid="{00000000-0005-0000-0000-0000BD730000}"/>
    <cellStyle name="Total 2 4 7 5" xfId="19323" xr:uid="{00000000-0005-0000-0000-0000BE730000}"/>
    <cellStyle name="Total 2 4 8" xfId="4780" xr:uid="{00000000-0005-0000-0000-0000BF730000}"/>
    <cellStyle name="Total 2 4 8 2" xfId="11162" xr:uid="{00000000-0005-0000-0000-0000C0730000}"/>
    <cellStyle name="Total 2 4 8 2 2" xfId="26270" xr:uid="{00000000-0005-0000-0000-0000C1730000}"/>
    <cellStyle name="Total 2 4 8 3" xfId="13868" xr:uid="{00000000-0005-0000-0000-0000C2730000}"/>
    <cellStyle name="Total 2 4 8 3 2" xfId="28976" xr:uid="{00000000-0005-0000-0000-0000C3730000}"/>
    <cellStyle name="Total 2 4 8 4" xfId="19888" xr:uid="{00000000-0005-0000-0000-0000C4730000}"/>
    <cellStyle name="Total 2 4 9" xfId="8641" xr:uid="{00000000-0005-0000-0000-0000C5730000}"/>
    <cellStyle name="Total 2 4 9 2" xfId="23749" xr:uid="{00000000-0005-0000-0000-0000C6730000}"/>
    <cellStyle name="Total 2 5" xfId="2158" xr:uid="{00000000-0005-0000-0000-0000C7730000}"/>
    <cellStyle name="Total 2 5 10" xfId="16197" xr:uid="{00000000-0005-0000-0000-0000C8730000}"/>
    <cellStyle name="Total 2 5 10 2" xfId="31305" xr:uid="{00000000-0005-0000-0000-0000C9730000}"/>
    <cellStyle name="Total 2 5 11" xfId="17383" xr:uid="{00000000-0005-0000-0000-0000CA730000}"/>
    <cellStyle name="Total 2 5 2" xfId="2913" xr:uid="{00000000-0005-0000-0000-0000CB730000}"/>
    <cellStyle name="Total 2 5 2 2" xfId="5550" xr:uid="{00000000-0005-0000-0000-0000CC730000}"/>
    <cellStyle name="Total 2 5 2 2 2" xfId="11861" xr:uid="{00000000-0005-0000-0000-0000CD730000}"/>
    <cellStyle name="Total 2 5 2 2 2 2" xfId="26969" xr:uid="{00000000-0005-0000-0000-0000CE730000}"/>
    <cellStyle name="Total 2 5 2 2 3" xfId="13965" xr:uid="{00000000-0005-0000-0000-0000CF730000}"/>
    <cellStyle name="Total 2 5 2 2 3 2" xfId="29073" xr:uid="{00000000-0005-0000-0000-0000D0730000}"/>
    <cellStyle name="Total 2 5 2 2 4" xfId="20658" xr:uid="{00000000-0005-0000-0000-0000D1730000}"/>
    <cellStyle name="Total 2 5 2 3" xfId="15726" xr:uid="{00000000-0005-0000-0000-0000D2730000}"/>
    <cellStyle name="Total 2 5 2 3 2" xfId="30834" xr:uid="{00000000-0005-0000-0000-0000D3730000}"/>
    <cellStyle name="Total 2 5 2 4" xfId="18021" xr:uid="{00000000-0005-0000-0000-0000D4730000}"/>
    <cellStyle name="Total 2 5 3" xfId="3216" xr:uid="{00000000-0005-0000-0000-0000D5730000}"/>
    <cellStyle name="Total 2 5 3 2" xfId="5853" xr:uid="{00000000-0005-0000-0000-0000D6730000}"/>
    <cellStyle name="Total 2 5 3 2 2" xfId="12164" xr:uid="{00000000-0005-0000-0000-0000D7730000}"/>
    <cellStyle name="Total 2 5 3 2 2 2" xfId="27272" xr:uid="{00000000-0005-0000-0000-0000D8730000}"/>
    <cellStyle name="Total 2 5 3 2 3" xfId="16129" xr:uid="{00000000-0005-0000-0000-0000D9730000}"/>
    <cellStyle name="Total 2 5 3 2 3 2" xfId="31237" xr:uid="{00000000-0005-0000-0000-0000DA730000}"/>
    <cellStyle name="Total 2 5 3 2 4" xfId="20961" xr:uid="{00000000-0005-0000-0000-0000DB730000}"/>
    <cellStyle name="Total 2 5 3 3" xfId="9598" xr:uid="{00000000-0005-0000-0000-0000DC730000}"/>
    <cellStyle name="Total 2 5 3 3 2" xfId="24706" xr:uid="{00000000-0005-0000-0000-0000DD730000}"/>
    <cellStyle name="Total 2 5 3 4" xfId="13859" xr:uid="{00000000-0005-0000-0000-0000DE730000}"/>
    <cellStyle name="Total 2 5 3 4 2" xfId="28967" xr:uid="{00000000-0005-0000-0000-0000DF730000}"/>
    <cellStyle name="Total 2 5 3 5" xfId="18324" xr:uid="{00000000-0005-0000-0000-0000E0730000}"/>
    <cellStyle name="Total 2 5 4" xfId="3542" xr:uid="{00000000-0005-0000-0000-0000E1730000}"/>
    <cellStyle name="Total 2 5 4 2" xfId="6179" xr:uid="{00000000-0005-0000-0000-0000E2730000}"/>
    <cellStyle name="Total 2 5 4 2 2" xfId="12490" xr:uid="{00000000-0005-0000-0000-0000E3730000}"/>
    <cellStyle name="Total 2 5 4 2 2 2" xfId="27598" xr:uid="{00000000-0005-0000-0000-0000E4730000}"/>
    <cellStyle name="Total 2 5 4 2 3" xfId="14118" xr:uid="{00000000-0005-0000-0000-0000E5730000}"/>
    <cellStyle name="Total 2 5 4 2 3 2" xfId="29226" xr:uid="{00000000-0005-0000-0000-0000E6730000}"/>
    <cellStyle name="Total 2 5 4 2 4" xfId="21287" xr:uid="{00000000-0005-0000-0000-0000E7730000}"/>
    <cellStyle name="Total 2 5 4 3" xfId="9924" xr:uid="{00000000-0005-0000-0000-0000E8730000}"/>
    <cellStyle name="Total 2 5 4 3 2" xfId="25032" xr:uid="{00000000-0005-0000-0000-0000E9730000}"/>
    <cellStyle name="Total 2 5 4 4" xfId="15302" xr:uid="{00000000-0005-0000-0000-0000EA730000}"/>
    <cellStyle name="Total 2 5 4 4 2" xfId="30410" xr:uid="{00000000-0005-0000-0000-0000EB730000}"/>
    <cellStyle name="Total 2 5 4 5" xfId="18650" xr:uid="{00000000-0005-0000-0000-0000EC730000}"/>
    <cellStyle name="Total 2 5 5" xfId="3848" xr:uid="{00000000-0005-0000-0000-0000ED730000}"/>
    <cellStyle name="Total 2 5 5 2" xfId="6485" xr:uid="{00000000-0005-0000-0000-0000EE730000}"/>
    <cellStyle name="Total 2 5 5 2 2" xfId="12796" xr:uid="{00000000-0005-0000-0000-0000EF730000}"/>
    <cellStyle name="Total 2 5 5 2 2 2" xfId="27904" xr:uid="{00000000-0005-0000-0000-0000F0730000}"/>
    <cellStyle name="Total 2 5 5 2 3" xfId="13647" xr:uid="{00000000-0005-0000-0000-0000F1730000}"/>
    <cellStyle name="Total 2 5 5 2 3 2" xfId="28755" xr:uid="{00000000-0005-0000-0000-0000F2730000}"/>
    <cellStyle name="Total 2 5 5 2 4" xfId="21593" xr:uid="{00000000-0005-0000-0000-0000F3730000}"/>
    <cellStyle name="Total 2 5 5 3" xfId="10230" xr:uid="{00000000-0005-0000-0000-0000F4730000}"/>
    <cellStyle name="Total 2 5 5 3 2" xfId="25338" xr:uid="{00000000-0005-0000-0000-0000F5730000}"/>
    <cellStyle name="Total 2 5 5 4" xfId="11250" xr:uid="{00000000-0005-0000-0000-0000F6730000}"/>
    <cellStyle name="Total 2 5 5 4 2" xfId="26358" xr:uid="{00000000-0005-0000-0000-0000F7730000}"/>
    <cellStyle name="Total 2 5 5 5" xfId="18956" xr:uid="{00000000-0005-0000-0000-0000F8730000}"/>
    <cellStyle name="Total 2 5 6" xfId="4230" xr:uid="{00000000-0005-0000-0000-0000F9730000}"/>
    <cellStyle name="Total 2 5 6 2" xfId="6867" xr:uid="{00000000-0005-0000-0000-0000FA730000}"/>
    <cellStyle name="Total 2 5 6 2 2" xfId="13178" xr:uid="{00000000-0005-0000-0000-0000FB730000}"/>
    <cellStyle name="Total 2 5 6 2 2 2" xfId="28286" xr:uid="{00000000-0005-0000-0000-0000FC730000}"/>
    <cellStyle name="Total 2 5 6 2 3" xfId="16847" xr:uid="{00000000-0005-0000-0000-0000FD730000}"/>
    <cellStyle name="Total 2 5 6 2 3 2" xfId="31955" xr:uid="{00000000-0005-0000-0000-0000FE730000}"/>
    <cellStyle name="Total 2 5 6 2 4" xfId="21975" xr:uid="{00000000-0005-0000-0000-0000FF730000}"/>
    <cellStyle name="Total 2 5 6 3" xfId="10612" xr:uid="{00000000-0005-0000-0000-000000740000}"/>
    <cellStyle name="Total 2 5 6 3 2" xfId="25720" xr:uid="{00000000-0005-0000-0000-000001740000}"/>
    <cellStyle name="Total 2 5 6 4" xfId="7221" xr:uid="{00000000-0005-0000-0000-000002740000}"/>
    <cellStyle name="Total 2 5 6 4 2" xfId="22329" xr:uid="{00000000-0005-0000-0000-000003740000}"/>
    <cellStyle name="Total 2 5 6 5" xfId="19338" xr:uid="{00000000-0005-0000-0000-000004740000}"/>
    <cellStyle name="Total 2 5 7" xfId="4795" xr:uid="{00000000-0005-0000-0000-000005740000}"/>
    <cellStyle name="Total 2 5 7 2" xfId="11177" xr:uid="{00000000-0005-0000-0000-000006740000}"/>
    <cellStyle name="Total 2 5 7 2 2" xfId="26285" xr:uid="{00000000-0005-0000-0000-000007740000}"/>
    <cellStyle name="Total 2 5 7 3" xfId="9236" xr:uid="{00000000-0005-0000-0000-000008740000}"/>
    <cellStyle name="Total 2 5 7 3 2" xfId="24344" xr:uid="{00000000-0005-0000-0000-000009740000}"/>
    <cellStyle name="Total 2 5 7 4" xfId="19903" xr:uid="{00000000-0005-0000-0000-00000A740000}"/>
    <cellStyle name="Total 2 5 8" xfId="8656" xr:uid="{00000000-0005-0000-0000-00000B740000}"/>
    <cellStyle name="Total 2 5 8 2" xfId="23764" xr:uid="{00000000-0005-0000-0000-00000C740000}"/>
    <cellStyle name="Total 2 5 9" xfId="9228" xr:uid="{00000000-0005-0000-0000-00000D740000}"/>
    <cellStyle name="Total 2 5 9 2" xfId="24336" xr:uid="{00000000-0005-0000-0000-00000E740000}"/>
    <cellStyle name="Total 3" xfId="1782" xr:uid="{00000000-0005-0000-0000-00000F740000}"/>
    <cellStyle name="Total 3 2" xfId="1953" xr:uid="{00000000-0005-0000-0000-000010740000}"/>
    <cellStyle name="Total 3 2 10" xfId="8454" xr:uid="{00000000-0005-0000-0000-000011740000}"/>
    <cellStyle name="Total 3 2 10 2" xfId="23562" xr:uid="{00000000-0005-0000-0000-000012740000}"/>
    <cellStyle name="Total 3 2 11" xfId="7500" xr:uid="{00000000-0005-0000-0000-000013740000}"/>
    <cellStyle name="Total 3 2 11 2" xfId="22608" xr:uid="{00000000-0005-0000-0000-000014740000}"/>
    <cellStyle name="Total 3 2 12" xfId="15813" xr:uid="{00000000-0005-0000-0000-000015740000}"/>
    <cellStyle name="Total 3 2 12 2" xfId="30921" xr:uid="{00000000-0005-0000-0000-000016740000}"/>
    <cellStyle name="Total 3 2 13" xfId="17178" xr:uid="{00000000-0005-0000-0000-000017740000}"/>
    <cellStyle name="Total 3 2 2" xfId="2513" xr:uid="{00000000-0005-0000-0000-000018740000}"/>
    <cellStyle name="Total 3 2 2 2" xfId="5150" xr:uid="{00000000-0005-0000-0000-000019740000}"/>
    <cellStyle name="Total 3 2 2 2 2" xfId="11514" xr:uid="{00000000-0005-0000-0000-00001A740000}"/>
    <cellStyle name="Total 3 2 2 2 2 2" xfId="26622" xr:uid="{00000000-0005-0000-0000-00001B740000}"/>
    <cellStyle name="Total 3 2 2 2 3" xfId="13802" xr:uid="{00000000-0005-0000-0000-00001C740000}"/>
    <cellStyle name="Total 3 2 2 2 3 2" xfId="28910" xr:uid="{00000000-0005-0000-0000-00001D740000}"/>
    <cellStyle name="Total 3 2 2 2 4" xfId="20258" xr:uid="{00000000-0005-0000-0000-00001E740000}"/>
    <cellStyle name="Total 3 2 2 3" xfId="8980" xr:uid="{00000000-0005-0000-0000-00001F740000}"/>
    <cellStyle name="Total 3 2 2 3 2" xfId="24088" xr:uid="{00000000-0005-0000-0000-000020740000}"/>
    <cellStyle name="Total 3 2 3" xfId="2729" xr:uid="{00000000-0005-0000-0000-000021740000}"/>
    <cellStyle name="Total 3 2 3 2" xfId="5366" xr:uid="{00000000-0005-0000-0000-000022740000}"/>
    <cellStyle name="Total 3 2 3 2 2" xfId="11715" xr:uid="{00000000-0005-0000-0000-000023740000}"/>
    <cellStyle name="Total 3 2 3 2 2 2" xfId="26823" xr:uid="{00000000-0005-0000-0000-000024740000}"/>
    <cellStyle name="Total 3 2 3 2 3" xfId="16083" xr:uid="{00000000-0005-0000-0000-000025740000}"/>
    <cellStyle name="Total 3 2 3 2 3 2" xfId="31191" xr:uid="{00000000-0005-0000-0000-000026740000}"/>
    <cellStyle name="Total 3 2 3 2 4" xfId="20474" xr:uid="{00000000-0005-0000-0000-000027740000}"/>
    <cellStyle name="Total 3 2 3 3" xfId="14679" xr:uid="{00000000-0005-0000-0000-000028740000}"/>
    <cellStyle name="Total 3 2 3 3 2" xfId="29787" xr:uid="{00000000-0005-0000-0000-000029740000}"/>
    <cellStyle name="Total 3 2 3 4" xfId="17837" xr:uid="{00000000-0005-0000-0000-00002A740000}"/>
    <cellStyle name="Total 3 2 4" xfId="3032" xr:uid="{00000000-0005-0000-0000-00002B740000}"/>
    <cellStyle name="Total 3 2 4 2" xfId="5669" xr:uid="{00000000-0005-0000-0000-00002C740000}"/>
    <cellStyle name="Total 3 2 4 2 2" xfId="11980" xr:uid="{00000000-0005-0000-0000-00002D740000}"/>
    <cellStyle name="Total 3 2 4 2 2 2" xfId="27088" xr:uid="{00000000-0005-0000-0000-00002E740000}"/>
    <cellStyle name="Total 3 2 4 2 3" xfId="7910" xr:uid="{00000000-0005-0000-0000-00002F740000}"/>
    <cellStyle name="Total 3 2 4 2 3 2" xfId="23018" xr:uid="{00000000-0005-0000-0000-000030740000}"/>
    <cellStyle name="Total 3 2 4 2 4" xfId="20777" xr:uid="{00000000-0005-0000-0000-000031740000}"/>
    <cellStyle name="Total 3 2 4 3" xfId="9414" xr:uid="{00000000-0005-0000-0000-000032740000}"/>
    <cellStyle name="Total 3 2 4 3 2" xfId="24522" xr:uid="{00000000-0005-0000-0000-000033740000}"/>
    <cellStyle name="Total 3 2 4 4" xfId="14413" xr:uid="{00000000-0005-0000-0000-000034740000}"/>
    <cellStyle name="Total 3 2 4 4 2" xfId="29521" xr:uid="{00000000-0005-0000-0000-000035740000}"/>
    <cellStyle name="Total 3 2 4 5" xfId="18140" xr:uid="{00000000-0005-0000-0000-000036740000}"/>
    <cellStyle name="Total 3 2 5" xfId="3358" xr:uid="{00000000-0005-0000-0000-000037740000}"/>
    <cellStyle name="Total 3 2 5 2" xfId="5995" xr:uid="{00000000-0005-0000-0000-000038740000}"/>
    <cellStyle name="Total 3 2 5 2 2" xfId="12306" xr:uid="{00000000-0005-0000-0000-000039740000}"/>
    <cellStyle name="Total 3 2 5 2 2 2" xfId="27414" xr:uid="{00000000-0005-0000-0000-00003A740000}"/>
    <cellStyle name="Total 3 2 5 2 3" xfId="8125" xr:uid="{00000000-0005-0000-0000-00003B740000}"/>
    <cellStyle name="Total 3 2 5 2 3 2" xfId="23233" xr:uid="{00000000-0005-0000-0000-00003C740000}"/>
    <cellStyle name="Total 3 2 5 2 4" xfId="21103" xr:uid="{00000000-0005-0000-0000-00003D740000}"/>
    <cellStyle name="Total 3 2 5 3" xfId="9740" xr:uid="{00000000-0005-0000-0000-00003E740000}"/>
    <cellStyle name="Total 3 2 5 3 2" xfId="24848" xr:uid="{00000000-0005-0000-0000-00003F740000}"/>
    <cellStyle name="Total 3 2 5 4" xfId="13909" xr:uid="{00000000-0005-0000-0000-000040740000}"/>
    <cellStyle name="Total 3 2 5 4 2" xfId="29017" xr:uid="{00000000-0005-0000-0000-000041740000}"/>
    <cellStyle name="Total 3 2 5 5" xfId="18466" xr:uid="{00000000-0005-0000-0000-000042740000}"/>
    <cellStyle name="Total 3 2 6" xfId="3664" xr:uid="{00000000-0005-0000-0000-000043740000}"/>
    <cellStyle name="Total 3 2 6 2" xfId="6301" xr:uid="{00000000-0005-0000-0000-000044740000}"/>
    <cellStyle name="Total 3 2 6 2 2" xfId="12612" xr:uid="{00000000-0005-0000-0000-000045740000}"/>
    <cellStyle name="Total 3 2 6 2 2 2" xfId="27720" xr:uid="{00000000-0005-0000-0000-000046740000}"/>
    <cellStyle name="Total 3 2 6 2 3" xfId="7679" xr:uid="{00000000-0005-0000-0000-000047740000}"/>
    <cellStyle name="Total 3 2 6 2 3 2" xfId="22787" xr:uid="{00000000-0005-0000-0000-000048740000}"/>
    <cellStyle name="Total 3 2 6 2 4" xfId="21409" xr:uid="{00000000-0005-0000-0000-000049740000}"/>
    <cellStyle name="Total 3 2 6 3" xfId="10046" xr:uid="{00000000-0005-0000-0000-00004A740000}"/>
    <cellStyle name="Total 3 2 6 3 2" xfId="25154" xr:uid="{00000000-0005-0000-0000-00004B740000}"/>
    <cellStyle name="Total 3 2 6 4" xfId="13446" xr:uid="{00000000-0005-0000-0000-00004C740000}"/>
    <cellStyle name="Total 3 2 6 4 2" xfId="28554" xr:uid="{00000000-0005-0000-0000-00004D740000}"/>
    <cellStyle name="Total 3 2 6 5" xfId="18772" xr:uid="{00000000-0005-0000-0000-00004E740000}"/>
    <cellStyle name="Total 3 2 7" xfId="4025" xr:uid="{00000000-0005-0000-0000-00004F740000}"/>
    <cellStyle name="Total 3 2 7 2" xfId="6662" xr:uid="{00000000-0005-0000-0000-000050740000}"/>
    <cellStyle name="Total 3 2 7 2 2" xfId="12973" xr:uid="{00000000-0005-0000-0000-000051740000}"/>
    <cellStyle name="Total 3 2 7 2 2 2" xfId="28081" xr:uid="{00000000-0005-0000-0000-000052740000}"/>
    <cellStyle name="Total 3 2 7 2 3" xfId="16663" xr:uid="{00000000-0005-0000-0000-000053740000}"/>
    <cellStyle name="Total 3 2 7 2 3 2" xfId="31771" xr:uid="{00000000-0005-0000-0000-000054740000}"/>
    <cellStyle name="Total 3 2 7 2 4" xfId="21770" xr:uid="{00000000-0005-0000-0000-000055740000}"/>
    <cellStyle name="Total 3 2 7 3" xfId="10407" xr:uid="{00000000-0005-0000-0000-000056740000}"/>
    <cellStyle name="Total 3 2 7 3 2" xfId="25515" xr:uid="{00000000-0005-0000-0000-000057740000}"/>
    <cellStyle name="Total 3 2 7 4" xfId="7926" xr:uid="{00000000-0005-0000-0000-000058740000}"/>
    <cellStyle name="Total 3 2 7 4 2" xfId="23034" xr:uid="{00000000-0005-0000-0000-000059740000}"/>
    <cellStyle name="Total 3 2 7 5" xfId="19133" xr:uid="{00000000-0005-0000-0000-00005A740000}"/>
    <cellStyle name="Total 3 2 8" xfId="4338" xr:uid="{00000000-0005-0000-0000-00005B740000}"/>
    <cellStyle name="Total 3 2 8 2" xfId="6975" xr:uid="{00000000-0005-0000-0000-00005C740000}"/>
    <cellStyle name="Total 3 2 8 2 2" xfId="13286" xr:uid="{00000000-0005-0000-0000-00005D740000}"/>
    <cellStyle name="Total 3 2 8 2 2 2" xfId="28394" xr:uid="{00000000-0005-0000-0000-00005E740000}"/>
    <cellStyle name="Total 3 2 8 2 3" xfId="16950" xr:uid="{00000000-0005-0000-0000-00005F740000}"/>
    <cellStyle name="Total 3 2 8 2 3 2" xfId="32058" xr:uid="{00000000-0005-0000-0000-000060740000}"/>
    <cellStyle name="Total 3 2 8 2 4" xfId="22083" xr:uid="{00000000-0005-0000-0000-000061740000}"/>
    <cellStyle name="Total 3 2 8 3" xfId="10720" xr:uid="{00000000-0005-0000-0000-000062740000}"/>
    <cellStyle name="Total 3 2 8 3 2" xfId="25828" xr:uid="{00000000-0005-0000-0000-000063740000}"/>
    <cellStyle name="Total 3 2 8 4" xfId="9224" xr:uid="{00000000-0005-0000-0000-000064740000}"/>
    <cellStyle name="Total 3 2 8 4 2" xfId="24332" xr:uid="{00000000-0005-0000-0000-000065740000}"/>
    <cellStyle name="Total 3 2 8 5" xfId="19446" xr:uid="{00000000-0005-0000-0000-000066740000}"/>
    <cellStyle name="Total 3 2 9" xfId="4590" xr:uid="{00000000-0005-0000-0000-000067740000}"/>
    <cellStyle name="Total 3 2 9 2" xfId="10972" xr:uid="{00000000-0005-0000-0000-000068740000}"/>
    <cellStyle name="Total 3 2 9 2 2" xfId="26080" xr:uid="{00000000-0005-0000-0000-000069740000}"/>
    <cellStyle name="Total 3 2 9 3" xfId="14401" xr:uid="{00000000-0005-0000-0000-00006A740000}"/>
    <cellStyle name="Total 3 2 9 3 2" xfId="29509" xr:uid="{00000000-0005-0000-0000-00006B740000}"/>
    <cellStyle name="Total 3 2 9 4" xfId="19698" xr:uid="{00000000-0005-0000-0000-00006C740000}"/>
    <cellStyle name="Total 3 3" xfId="1982" xr:uid="{00000000-0005-0000-0000-00006D740000}"/>
    <cellStyle name="Total 3 3 10" xfId="8480" xr:uid="{00000000-0005-0000-0000-00006E740000}"/>
    <cellStyle name="Total 3 3 10 2" xfId="23588" xr:uid="{00000000-0005-0000-0000-00006F740000}"/>
    <cellStyle name="Total 3 3 11" xfId="11662" xr:uid="{00000000-0005-0000-0000-000070740000}"/>
    <cellStyle name="Total 3 3 11 2" xfId="26770" xr:uid="{00000000-0005-0000-0000-000071740000}"/>
    <cellStyle name="Total 3 3 12" xfId="15173" xr:uid="{00000000-0005-0000-0000-000072740000}"/>
    <cellStyle name="Total 3 3 12 2" xfId="30281" xr:uid="{00000000-0005-0000-0000-000073740000}"/>
    <cellStyle name="Total 3 3 13" xfId="17207" xr:uid="{00000000-0005-0000-0000-000074740000}"/>
    <cellStyle name="Total 3 3 2" xfId="2542" xr:uid="{00000000-0005-0000-0000-000075740000}"/>
    <cellStyle name="Total 3 3 2 2" xfId="5179" xr:uid="{00000000-0005-0000-0000-000076740000}"/>
    <cellStyle name="Total 3 3 2 2 2" xfId="11543" xr:uid="{00000000-0005-0000-0000-000077740000}"/>
    <cellStyle name="Total 3 3 2 2 2 2" xfId="26651" xr:uid="{00000000-0005-0000-0000-000078740000}"/>
    <cellStyle name="Total 3 3 2 2 3" xfId="13524" xr:uid="{00000000-0005-0000-0000-000079740000}"/>
    <cellStyle name="Total 3 3 2 2 3 2" xfId="28632" xr:uid="{00000000-0005-0000-0000-00007A740000}"/>
    <cellStyle name="Total 3 3 2 2 4" xfId="20287" xr:uid="{00000000-0005-0000-0000-00007B740000}"/>
    <cellStyle name="Total 3 3 2 3" xfId="9009" xr:uid="{00000000-0005-0000-0000-00007C740000}"/>
    <cellStyle name="Total 3 3 2 3 2" xfId="24117" xr:uid="{00000000-0005-0000-0000-00007D740000}"/>
    <cellStyle name="Total 3 3 3" xfId="2744" xr:uid="{00000000-0005-0000-0000-00007E740000}"/>
    <cellStyle name="Total 3 3 3 2" xfId="5381" xr:uid="{00000000-0005-0000-0000-00007F740000}"/>
    <cellStyle name="Total 3 3 3 2 2" xfId="11730" xr:uid="{00000000-0005-0000-0000-000080740000}"/>
    <cellStyle name="Total 3 3 3 2 2 2" xfId="26838" xr:uid="{00000000-0005-0000-0000-000081740000}"/>
    <cellStyle name="Total 3 3 3 2 3" xfId="13943" xr:uid="{00000000-0005-0000-0000-000082740000}"/>
    <cellStyle name="Total 3 3 3 2 3 2" xfId="29051" xr:uid="{00000000-0005-0000-0000-000083740000}"/>
    <cellStyle name="Total 3 3 3 2 4" xfId="20489" xr:uid="{00000000-0005-0000-0000-000084740000}"/>
    <cellStyle name="Total 3 3 3 3" xfId="16095" xr:uid="{00000000-0005-0000-0000-000085740000}"/>
    <cellStyle name="Total 3 3 3 3 2" xfId="31203" xr:uid="{00000000-0005-0000-0000-000086740000}"/>
    <cellStyle name="Total 3 3 3 4" xfId="17852" xr:uid="{00000000-0005-0000-0000-000087740000}"/>
    <cellStyle name="Total 3 3 4" xfId="3047" xr:uid="{00000000-0005-0000-0000-000088740000}"/>
    <cellStyle name="Total 3 3 4 2" xfId="5684" xr:uid="{00000000-0005-0000-0000-000089740000}"/>
    <cellStyle name="Total 3 3 4 2 2" xfId="11995" xr:uid="{00000000-0005-0000-0000-00008A740000}"/>
    <cellStyle name="Total 3 3 4 2 2 2" xfId="27103" xr:uid="{00000000-0005-0000-0000-00008B740000}"/>
    <cellStyle name="Total 3 3 4 2 3" xfId="13692" xr:uid="{00000000-0005-0000-0000-00008C740000}"/>
    <cellStyle name="Total 3 3 4 2 3 2" xfId="28800" xr:uid="{00000000-0005-0000-0000-00008D740000}"/>
    <cellStyle name="Total 3 3 4 2 4" xfId="20792" xr:uid="{00000000-0005-0000-0000-00008E740000}"/>
    <cellStyle name="Total 3 3 4 3" xfId="9429" xr:uid="{00000000-0005-0000-0000-00008F740000}"/>
    <cellStyle name="Total 3 3 4 3 2" xfId="24537" xr:uid="{00000000-0005-0000-0000-000090740000}"/>
    <cellStyle name="Total 3 3 4 4" xfId="7468" xr:uid="{00000000-0005-0000-0000-000091740000}"/>
    <cellStyle name="Total 3 3 4 4 2" xfId="22576" xr:uid="{00000000-0005-0000-0000-000092740000}"/>
    <cellStyle name="Total 3 3 4 5" xfId="18155" xr:uid="{00000000-0005-0000-0000-000093740000}"/>
    <cellStyle name="Total 3 3 5" xfId="3373" xr:uid="{00000000-0005-0000-0000-000094740000}"/>
    <cellStyle name="Total 3 3 5 2" xfId="6010" xr:uid="{00000000-0005-0000-0000-000095740000}"/>
    <cellStyle name="Total 3 3 5 2 2" xfId="12321" xr:uid="{00000000-0005-0000-0000-000096740000}"/>
    <cellStyle name="Total 3 3 5 2 2 2" xfId="27429" xr:uid="{00000000-0005-0000-0000-000097740000}"/>
    <cellStyle name="Total 3 3 5 2 3" xfId="15672" xr:uid="{00000000-0005-0000-0000-000098740000}"/>
    <cellStyle name="Total 3 3 5 2 3 2" xfId="30780" xr:uid="{00000000-0005-0000-0000-000099740000}"/>
    <cellStyle name="Total 3 3 5 2 4" xfId="21118" xr:uid="{00000000-0005-0000-0000-00009A740000}"/>
    <cellStyle name="Total 3 3 5 3" xfId="9755" xr:uid="{00000000-0005-0000-0000-00009B740000}"/>
    <cellStyle name="Total 3 3 5 3 2" xfId="24863" xr:uid="{00000000-0005-0000-0000-00009C740000}"/>
    <cellStyle name="Total 3 3 5 4" xfId="16311" xr:uid="{00000000-0005-0000-0000-00009D740000}"/>
    <cellStyle name="Total 3 3 5 4 2" xfId="31419" xr:uid="{00000000-0005-0000-0000-00009E740000}"/>
    <cellStyle name="Total 3 3 5 5" xfId="18481" xr:uid="{00000000-0005-0000-0000-00009F740000}"/>
    <cellStyle name="Total 3 3 6" xfId="3679" xr:uid="{00000000-0005-0000-0000-0000A0740000}"/>
    <cellStyle name="Total 3 3 6 2" xfId="6316" xr:uid="{00000000-0005-0000-0000-0000A1740000}"/>
    <cellStyle name="Total 3 3 6 2 2" xfId="12627" xr:uid="{00000000-0005-0000-0000-0000A2740000}"/>
    <cellStyle name="Total 3 3 6 2 2 2" xfId="27735" xr:uid="{00000000-0005-0000-0000-0000A3740000}"/>
    <cellStyle name="Total 3 3 6 2 3" xfId="16357" xr:uid="{00000000-0005-0000-0000-0000A4740000}"/>
    <cellStyle name="Total 3 3 6 2 3 2" xfId="31465" xr:uid="{00000000-0005-0000-0000-0000A5740000}"/>
    <cellStyle name="Total 3 3 6 2 4" xfId="21424" xr:uid="{00000000-0005-0000-0000-0000A6740000}"/>
    <cellStyle name="Total 3 3 6 3" xfId="10061" xr:uid="{00000000-0005-0000-0000-0000A7740000}"/>
    <cellStyle name="Total 3 3 6 3 2" xfId="25169" xr:uid="{00000000-0005-0000-0000-0000A8740000}"/>
    <cellStyle name="Total 3 3 6 4" xfId="13813" xr:uid="{00000000-0005-0000-0000-0000A9740000}"/>
    <cellStyle name="Total 3 3 6 4 2" xfId="28921" xr:uid="{00000000-0005-0000-0000-0000AA740000}"/>
    <cellStyle name="Total 3 3 6 5" xfId="18787" xr:uid="{00000000-0005-0000-0000-0000AB740000}"/>
    <cellStyle name="Total 3 3 7" xfId="4054" xr:uid="{00000000-0005-0000-0000-0000AC740000}"/>
    <cellStyle name="Total 3 3 7 2" xfId="6691" xr:uid="{00000000-0005-0000-0000-0000AD740000}"/>
    <cellStyle name="Total 3 3 7 2 2" xfId="13002" xr:uid="{00000000-0005-0000-0000-0000AE740000}"/>
    <cellStyle name="Total 3 3 7 2 2 2" xfId="28110" xr:uid="{00000000-0005-0000-0000-0000AF740000}"/>
    <cellStyle name="Total 3 3 7 2 3" xfId="16678" xr:uid="{00000000-0005-0000-0000-0000B0740000}"/>
    <cellStyle name="Total 3 3 7 2 3 2" xfId="31786" xr:uid="{00000000-0005-0000-0000-0000B1740000}"/>
    <cellStyle name="Total 3 3 7 2 4" xfId="21799" xr:uid="{00000000-0005-0000-0000-0000B2740000}"/>
    <cellStyle name="Total 3 3 7 3" xfId="10436" xr:uid="{00000000-0005-0000-0000-0000B3740000}"/>
    <cellStyle name="Total 3 3 7 3 2" xfId="25544" xr:uid="{00000000-0005-0000-0000-0000B4740000}"/>
    <cellStyle name="Total 3 3 7 4" xfId="7225" xr:uid="{00000000-0005-0000-0000-0000B5740000}"/>
    <cellStyle name="Total 3 3 7 4 2" xfId="22333" xr:uid="{00000000-0005-0000-0000-0000B6740000}"/>
    <cellStyle name="Total 3 3 7 5" xfId="19162" xr:uid="{00000000-0005-0000-0000-0000B7740000}"/>
    <cellStyle name="Total 3 3 8" xfId="4353" xr:uid="{00000000-0005-0000-0000-0000B8740000}"/>
    <cellStyle name="Total 3 3 8 2" xfId="6990" xr:uid="{00000000-0005-0000-0000-0000B9740000}"/>
    <cellStyle name="Total 3 3 8 2 2" xfId="13301" xr:uid="{00000000-0005-0000-0000-0000BA740000}"/>
    <cellStyle name="Total 3 3 8 2 2 2" xfId="28409" xr:uid="{00000000-0005-0000-0000-0000BB740000}"/>
    <cellStyle name="Total 3 3 8 2 3" xfId="16965" xr:uid="{00000000-0005-0000-0000-0000BC740000}"/>
    <cellStyle name="Total 3 3 8 2 3 2" xfId="32073" xr:uid="{00000000-0005-0000-0000-0000BD740000}"/>
    <cellStyle name="Total 3 3 8 2 4" xfId="22098" xr:uid="{00000000-0005-0000-0000-0000BE740000}"/>
    <cellStyle name="Total 3 3 8 3" xfId="10735" xr:uid="{00000000-0005-0000-0000-0000BF740000}"/>
    <cellStyle name="Total 3 3 8 3 2" xfId="25843" xr:uid="{00000000-0005-0000-0000-0000C0740000}"/>
    <cellStyle name="Total 3 3 8 4" xfId="7137" xr:uid="{00000000-0005-0000-0000-0000C1740000}"/>
    <cellStyle name="Total 3 3 8 4 2" xfId="22245" xr:uid="{00000000-0005-0000-0000-0000C2740000}"/>
    <cellStyle name="Total 3 3 8 5" xfId="19461" xr:uid="{00000000-0005-0000-0000-0000C3740000}"/>
    <cellStyle name="Total 3 3 9" xfId="4619" xr:uid="{00000000-0005-0000-0000-0000C4740000}"/>
    <cellStyle name="Total 3 3 9 2" xfId="11001" xr:uid="{00000000-0005-0000-0000-0000C5740000}"/>
    <cellStyle name="Total 3 3 9 2 2" xfId="26109" xr:uid="{00000000-0005-0000-0000-0000C6740000}"/>
    <cellStyle name="Total 3 3 9 3" xfId="13607" xr:uid="{00000000-0005-0000-0000-0000C7740000}"/>
    <cellStyle name="Total 3 3 9 3 2" xfId="28715" xr:uid="{00000000-0005-0000-0000-0000C8740000}"/>
    <cellStyle name="Total 3 3 9 4" xfId="19727" xr:uid="{00000000-0005-0000-0000-0000C9740000}"/>
    <cellStyle name="Total 3 4" xfId="2144" xr:uid="{00000000-0005-0000-0000-0000CA740000}"/>
    <cellStyle name="Total 3 4 10" xfId="7329" xr:uid="{00000000-0005-0000-0000-0000CB740000}"/>
    <cellStyle name="Total 3 4 10 2" xfId="22437" xr:uid="{00000000-0005-0000-0000-0000CC740000}"/>
    <cellStyle name="Total 3 4 11" xfId="14592" xr:uid="{00000000-0005-0000-0000-0000CD740000}"/>
    <cellStyle name="Total 3 4 11 2" xfId="29700" xr:uid="{00000000-0005-0000-0000-0000CE740000}"/>
    <cellStyle name="Total 3 4 12" xfId="17369" xr:uid="{00000000-0005-0000-0000-0000CF740000}"/>
    <cellStyle name="Total 3 4 2" xfId="2634" xr:uid="{00000000-0005-0000-0000-0000D0740000}"/>
    <cellStyle name="Total 3 4 2 2" xfId="5271" xr:uid="{00000000-0005-0000-0000-0000D1740000}"/>
    <cellStyle name="Total 3 4 2 2 2" xfId="11635" xr:uid="{00000000-0005-0000-0000-0000D2740000}"/>
    <cellStyle name="Total 3 4 2 2 2 2" xfId="26743" xr:uid="{00000000-0005-0000-0000-0000D3740000}"/>
    <cellStyle name="Total 3 4 2 2 3" xfId="14383" xr:uid="{00000000-0005-0000-0000-0000D4740000}"/>
    <cellStyle name="Total 3 4 2 2 3 2" xfId="29491" xr:uid="{00000000-0005-0000-0000-0000D5740000}"/>
    <cellStyle name="Total 3 4 2 2 4" xfId="20379" xr:uid="{00000000-0005-0000-0000-0000D6740000}"/>
    <cellStyle name="Total 3 4 2 3" xfId="9101" xr:uid="{00000000-0005-0000-0000-0000D7740000}"/>
    <cellStyle name="Total 3 4 2 3 2" xfId="24209" xr:uid="{00000000-0005-0000-0000-0000D8740000}"/>
    <cellStyle name="Total 3 4 2 4" xfId="7891" xr:uid="{00000000-0005-0000-0000-0000D9740000}"/>
    <cellStyle name="Total 3 4 2 4 2" xfId="22999" xr:uid="{00000000-0005-0000-0000-0000DA740000}"/>
    <cellStyle name="Total 3 4 2 5" xfId="14253" xr:uid="{00000000-0005-0000-0000-0000DB740000}"/>
    <cellStyle name="Total 3 4 2 5 2" xfId="29361" xr:uid="{00000000-0005-0000-0000-0000DC740000}"/>
    <cellStyle name="Total 3 4 2 6" xfId="17742" xr:uid="{00000000-0005-0000-0000-0000DD740000}"/>
    <cellStyle name="Total 3 4 3" xfId="2899" xr:uid="{00000000-0005-0000-0000-0000DE740000}"/>
    <cellStyle name="Total 3 4 3 2" xfId="5536" xr:uid="{00000000-0005-0000-0000-0000DF740000}"/>
    <cellStyle name="Total 3 4 3 2 2" xfId="11847" xr:uid="{00000000-0005-0000-0000-0000E0740000}"/>
    <cellStyle name="Total 3 4 3 2 2 2" xfId="26955" xr:uid="{00000000-0005-0000-0000-0000E1740000}"/>
    <cellStyle name="Total 3 4 3 2 3" xfId="15190" xr:uid="{00000000-0005-0000-0000-0000E2740000}"/>
    <cellStyle name="Total 3 4 3 2 3 2" xfId="30298" xr:uid="{00000000-0005-0000-0000-0000E3740000}"/>
    <cellStyle name="Total 3 4 3 2 4" xfId="20644" xr:uid="{00000000-0005-0000-0000-0000E4740000}"/>
    <cellStyle name="Total 3 4 3 3" xfId="7561" xr:uid="{00000000-0005-0000-0000-0000E5740000}"/>
    <cellStyle name="Total 3 4 3 3 2" xfId="22669" xr:uid="{00000000-0005-0000-0000-0000E6740000}"/>
    <cellStyle name="Total 3 4 3 4" xfId="18007" xr:uid="{00000000-0005-0000-0000-0000E7740000}"/>
    <cellStyle name="Total 3 4 4" xfId="3202" xr:uid="{00000000-0005-0000-0000-0000E8740000}"/>
    <cellStyle name="Total 3 4 4 2" xfId="5839" xr:uid="{00000000-0005-0000-0000-0000E9740000}"/>
    <cellStyle name="Total 3 4 4 2 2" xfId="12150" xr:uid="{00000000-0005-0000-0000-0000EA740000}"/>
    <cellStyle name="Total 3 4 4 2 2 2" xfId="27258" xr:uid="{00000000-0005-0000-0000-0000EB740000}"/>
    <cellStyle name="Total 3 4 4 2 3" xfId="7751" xr:uid="{00000000-0005-0000-0000-0000EC740000}"/>
    <cellStyle name="Total 3 4 4 2 3 2" xfId="22859" xr:uid="{00000000-0005-0000-0000-0000ED740000}"/>
    <cellStyle name="Total 3 4 4 2 4" xfId="20947" xr:uid="{00000000-0005-0000-0000-0000EE740000}"/>
    <cellStyle name="Total 3 4 4 3" xfId="9584" xr:uid="{00000000-0005-0000-0000-0000EF740000}"/>
    <cellStyle name="Total 3 4 4 3 2" xfId="24692" xr:uid="{00000000-0005-0000-0000-0000F0740000}"/>
    <cellStyle name="Total 3 4 4 4" xfId="14430" xr:uid="{00000000-0005-0000-0000-0000F1740000}"/>
    <cellStyle name="Total 3 4 4 4 2" xfId="29538" xr:uid="{00000000-0005-0000-0000-0000F2740000}"/>
    <cellStyle name="Total 3 4 4 5" xfId="18310" xr:uid="{00000000-0005-0000-0000-0000F3740000}"/>
    <cellStyle name="Total 3 4 5" xfId="3528" xr:uid="{00000000-0005-0000-0000-0000F4740000}"/>
    <cellStyle name="Total 3 4 5 2" xfId="6165" xr:uid="{00000000-0005-0000-0000-0000F5740000}"/>
    <cellStyle name="Total 3 4 5 2 2" xfId="12476" xr:uid="{00000000-0005-0000-0000-0000F6740000}"/>
    <cellStyle name="Total 3 4 5 2 2 2" xfId="27584" xr:uid="{00000000-0005-0000-0000-0000F7740000}"/>
    <cellStyle name="Total 3 4 5 2 3" xfId="15943" xr:uid="{00000000-0005-0000-0000-0000F8740000}"/>
    <cellStyle name="Total 3 4 5 2 3 2" xfId="31051" xr:uid="{00000000-0005-0000-0000-0000F9740000}"/>
    <cellStyle name="Total 3 4 5 2 4" xfId="21273" xr:uid="{00000000-0005-0000-0000-0000FA740000}"/>
    <cellStyle name="Total 3 4 5 3" xfId="9910" xr:uid="{00000000-0005-0000-0000-0000FB740000}"/>
    <cellStyle name="Total 3 4 5 3 2" xfId="25018" xr:uid="{00000000-0005-0000-0000-0000FC740000}"/>
    <cellStyle name="Total 3 4 5 4" xfId="16176" xr:uid="{00000000-0005-0000-0000-0000FD740000}"/>
    <cellStyle name="Total 3 4 5 4 2" xfId="31284" xr:uid="{00000000-0005-0000-0000-0000FE740000}"/>
    <cellStyle name="Total 3 4 5 5" xfId="18636" xr:uid="{00000000-0005-0000-0000-0000FF740000}"/>
    <cellStyle name="Total 3 4 6" xfId="3834" xr:uid="{00000000-0005-0000-0000-000000750000}"/>
    <cellStyle name="Total 3 4 6 2" xfId="6471" xr:uid="{00000000-0005-0000-0000-000001750000}"/>
    <cellStyle name="Total 3 4 6 2 2" xfId="12782" xr:uid="{00000000-0005-0000-0000-000002750000}"/>
    <cellStyle name="Total 3 4 6 2 2 2" xfId="27890" xr:uid="{00000000-0005-0000-0000-000003750000}"/>
    <cellStyle name="Total 3 4 6 2 3" xfId="16424" xr:uid="{00000000-0005-0000-0000-000004750000}"/>
    <cellStyle name="Total 3 4 6 2 3 2" xfId="31532" xr:uid="{00000000-0005-0000-0000-000005750000}"/>
    <cellStyle name="Total 3 4 6 2 4" xfId="21579" xr:uid="{00000000-0005-0000-0000-000006750000}"/>
    <cellStyle name="Total 3 4 6 3" xfId="10216" xr:uid="{00000000-0005-0000-0000-000007750000}"/>
    <cellStyle name="Total 3 4 6 3 2" xfId="25324" xr:uid="{00000000-0005-0000-0000-000008750000}"/>
    <cellStyle name="Total 3 4 6 4" xfId="8195" xr:uid="{00000000-0005-0000-0000-000009750000}"/>
    <cellStyle name="Total 3 4 6 4 2" xfId="23303" xr:uid="{00000000-0005-0000-0000-00000A750000}"/>
    <cellStyle name="Total 3 4 6 5" xfId="18942" xr:uid="{00000000-0005-0000-0000-00000B750000}"/>
    <cellStyle name="Total 3 4 7" xfId="4216" xr:uid="{00000000-0005-0000-0000-00000C750000}"/>
    <cellStyle name="Total 3 4 7 2" xfId="6853" xr:uid="{00000000-0005-0000-0000-00000D750000}"/>
    <cellStyle name="Total 3 4 7 2 2" xfId="13164" xr:uid="{00000000-0005-0000-0000-00000E750000}"/>
    <cellStyle name="Total 3 4 7 2 2 2" xfId="28272" xr:uid="{00000000-0005-0000-0000-00000F750000}"/>
    <cellStyle name="Total 3 4 7 2 3" xfId="16833" xr:uid="{00000000-0005-0000-0000-000010750000}"/>
    <cellStyle name="Total 3 4 7 2 3 2" xfId="31941" xr:uid="{00000000-0005-0000-0000-000011750000}"/>
    <cellStyle name="Total 3 4 7 2 4" xfId="21961" xr:uid="{00000000-0005-0000-0000-000012750000}"/>
    <cellStyle name="Total 3 4 7 3" xfId="10598" xr:uid="{00000000-0005-0000-0000-000013750000}"/>
    <cellStyle name="Total 3 4 7 3 2" xfId="25706" xr:uid="{00000000-0005-0000-0000-000014750000}"/>
    <cellStyle name="Total 3 4 7 4" xfId="14427" xr:uid="{00000000-0005-0000-0000-000015750000}"/>
    <cellStyle name="Total 3 4 7 4 2" xfId="29535" xr:uid="{00000000-0005-0000-0000-000016750000}"/>
    <cellStyle name="Total 3 4 7 5" xfId="19324" xr:uid="{00000000-0005-0000-0000-000017750000}"/>
    <cellStyle name="Total 3 4 8" xfId="4781" xr:uid="{00000000-0005-0000-0000-000018750000}"/>
    <cellStyle name="Total 3 4 8 2" xfId="11163" xr:uid="{00000000-0005-0000-0000-000019750000}"/>
    <cellStyle name="Total 3 4 8 2 2" xfId="26271" xr:uid="{00000000-0005-0000-0000-00001A750000}"/>
    <cellStyle name="Total 3 4 8 3" xfId="7840" xr:uid="{00000000-0005-0000-0000-00001B750000}"/>
    <cellStyle name="Total 3 4 8 3 2" xfId="22948" xr:uid="{00000000-0005-0000-0000-00001C750000}"/>
    <cellStyle name="Total 3 4 8 4" xfId="19889" xr:uid="{00000000-0005-0000-0000-00001D750000}"/>
    <cellStyle name="Total 3 4 9" xfId="8642" xr:uid="{00000000-0005-0000-0000-00001E750000}"/>
    <cellStyle name="Total 3 4 9 2" xfId="23750" xr:uid="{00000000-0005-0000-0000-00001F750000}"/>
    <cellStyle name="Total 3 5" xfId="2159" xr:uid="{00000000-0005-0000-0000-000020750000}"/>
    <cellStyle name="Total 3 5 10" xfId="8192" xr:uid="{00000000-0005-0000-0000-000021750000}"/>
    <cellStyle name="Total 3 5 10 2" xfId="23300" xr:uid="{00000000-0005-0000-0000-000022750000}"/>
    <cellStyle name="Total 3 5 11" xfId="17384" xr:uid="{00000000-0005-0000-0000-000023750000}"/>
    <cellStyle name="Total 3 5 2" xfId="2914" xr:uid="{00000000-0005-0000-0000-000024750000}"/>
    <cellStyle name="Total 3 5 2 2" xfId="5551" xr:uid="{00000000-0005-0000-0000-000025750000}"/>
    <cellStyle name="Total 3 5 2 2 2" xfId="11862" xr:uid="{00000000-0005-0000-0000-000026750000}"/>
    <cellStyle name="Total 3 5 2 2 2 2" xfId="26970" xr:uid="{00000000-0005-0000-0000-000027750000}"/>
    <cellStyle name="Total 3 5 2 2 3" xfId="9281" xr:uid="{00000000-0005-0000-0000-000028750000}"/>
    <cellStyle name="Total 3 5 2 2 3 2" xfId="24389" xr:uid="{00000000-0005-0000-0000-000029750000}"/>
    <cellStyle name="Total 3 5 2 2 4" xfId="20659" xr:uid="{00000000-0005-0000-0000-00002A750000}"/>
    <cellStyle name="Total 3 5 2 3" xfId="14799" xr:uid="{00000000-0005-0000-0000-00002B750000}"/>
    <cellStyle name="Total 3 5 2 3 2" xfId="29907" xr:uid="{00000000-0005-0000-0000-00002C750000}"/>
    <cellStyle name="Total 3 5 2 4" xfId="18022" xr:uid="{00000000-0005-0000-0000-00002D750000}"/>
    <cellStyle name="Total 3 5 3" xfId="3217" xr:uid="{00000000-0005-0000-0000-00002E750000}"/>
    <cellStyle name="Total 3 5 3 2" xfId="5854" xr:uid="{00000000-0005-0000-0000-00002F750000}"/>
    <cellStyle name="Total 3 5 3 2 2" xfId="12165" xr:uid="{00000000-0005-0000-0000-000030750000}"/>
    <cellStyle name="Total 3 5 3 2 2 2" xfId="27273" xr:uid="{00000000-0005-0000-0000-000031750000}"/>
    <cellStyle name="Total 3 5 3 2 3" xfId="15984" xr:uid="{00000000-0005-0000-0000-000032750000}"/>
    <cellStyle name="Total 3 5 3 2 3 2" xfId="31092" xr:uid="{00000000-0005-0000-0000-000033750000}"/>
    <cellStyle name="Total 3 5 3 2 4" xfId="20962" xr:uid="{00000000-0005-0000-0000-000034750000}"/>
    <cellStyle name="Total 3 5 3 3" xfId="9599" xr:uid="{00000000-0005-0000-0000-000035750000}"/>
    <cellStyle name="Total 3 5 3 3 2" xfId="24707" xr:uid="{00000000-0005-0000-0000-000036750000}"/>
    <cellStyle name="Total 3 5 3 4" xfId="11237" xr:uid="{00000000-0005-0000-0000-000037750000}"/>
    <cellStyle name="Total 3 5 3 4 2" xfId="26345" xr:uid="{00000000-0005-0000-0000-000038750000}"/>
    <cellStyle name="Total 3 5 3 5" xfId="18325" xr:uid="{00000000-0005-0000-0000-000039750000}"/>
    <cellStyle name="Total 3 5 4" xfId="3543" xr:uid="{00000000-0005-0000-0000-00003A750000}"/>
    <cellStyle name="Total 3 5 4 2" xfId="6180" xr:uid="{00000000-0005-0000-0000-00003B750000}"/>
    <cellStyle name="Total 3 5 4 2 2" xfId="12491" xr:uid="{00000000-0005-0000-0000-00003C750000}"/>
    <cellStyle name="Total 3 5 4 2 2 2" xfId="27599" xr:uid="{00000000-0005-0000-0000-00003D750000}"/>
    <cellStyle name="Total 3 5 4 2 3" xfId="7432" xr:uid="{00000000-0005-0000-0000-00003E750000}"/>
    <cellStyle name="Total 3 5 4 2 3 2" xfId="22540" xr:uid="{00000000-0005-0000-0000-00003F750000}"/>
    <cellStyle name="Total 3 5 4 2 4" xfId="21288" xr:uid="{00000000-0005-0000-0000-000040750000}"/>
    <cellStyle name="Total 3 5 4 3" xfId="9925" xr:uid="{00000000-0005-0000-0000-000041750000}"/>
    <cellStyle name="Total 3 5 4 3 2" xfId="25033" xr:uid="{00000000-0005-0000-0000-000042750000}"/>
    <cellStyle name="Total 3 5 4 4" xfId="7286" xr:uid="{00000000-0005-0000-0000-000043750000}"/>
    <cellStyle name="Total 3 5 4 4 2" xfId="22394" xr:uid="{00000000-0005-0000-0000-000044750000}"/>
    <cellStyle name="Total 3 5 4 5" xfId="18651" xr:uid="{00000000-0005-0000-0000-000045750000}"/>
    <cellStyle name="Total 3 5 5" xfId="3849" xr:uid="{00000000-0005-0000-0000-000046750000}"/>
    <cellStyle name="Total 3 5 5 2" xfId="6486" xr:uid="{00000000-0005-0000-0000-000047750000}"/>
    <cellStyle name="Total 3 5 5 2 2" xfId="12797" xr:uid="{00000000-0005-0000-0000-000048750000}"/>
    <cellStyle name="Total 3 5 5 2 2 2" xfId="27905" xr:uid="{00000000-0005-0000-0000-000049750000}"/>
    <cellStyle name="Total 3 5 5 2 3" xfId="15842" xr:uid="{00000000-0005-0000-0000-00004A750000}"/>
    <cellStyle name="Total 3 5 5 2 3 2" xfId="30950" xr:uid="{00000000-0005-0000-0000-00004B750000}"/>
    <cellStyle name="Total 3 5 5 2 4" xfId="21594" xr:uid="{00000000-0005-0000-0000-00004C750000}"/>
    <cellStyle name="Total 3 5 5 3" xfId="10231" xr:uid="{00000000-0005-0000-0000-00004D750000}"/>
    <cellStyle name="Total 3 5 5 3 2" xfId="25339" xr:uid="{00000000-0005-0000-0000-00004E750000}"/>
    <cellStyle name="Total 3 5 5 4" xfId="14432" xr:uid="{00000000-0005-0000-0000-00004F750000}"/>
    <cellStyle name="Total 3 5 5 4 2" xfId="29540" xr:uid="{00000000-0005-0000-0000-000050750000}"/>
    <cellStyle name="Total 3 5 5 5" xfId="18957" xr:uid="{00000000-0005-0000-0000-000051750000}"/>
    <cellStyle name="Total 3 5 6" xfId="4231" xr:uid="{00000000-0005-0000-0000-000052750000}"/>
    <cellStyle name="Total 3 5 6 2" xfId="6868" xr:uid="{00000000-0005-0000-0000-000053750000}"/>
    <cellStyle name="Total 3 5 6 2 2" xfId="13179" xr:uid="{00000000-0005-0000-0000-000054750000}"/>
    <cellStyle name="Total 3 5 6 2 2 2" xfId="28287" xr:uid="{00000000-0005-0000-0000-000055750000}"/>
    <cellStyle name="Total 3 5 6 2 3" xfId="16848" xr:uid="{00000000-0005-0000-0000-000056750000}"/>
    <cellStyle name="Total 3 5 6 2 3 2" xfId="31956" xr:uid="{00000000-0005-0000-0000-000057750000}"/>
    <cellStyle name="Total 3 5 6 2 4" xfId="21976" xr:uid="{00000000-0005-0000-0000-000058750000}"/>
    <cellStyle name="Total 3 5 6 3" xfId="10613" xr:uid="{00000000-0005-0000-0000-000059750000}"/>
    <cellStyle name="Total 3 5 6 3 2" xfId="25721" xr:uid="{00000000-0005-0000-0000-00005A750000}"/>
    <cellStyle name="Total 3 5 6 4" xfId="9239" xr:uid="{00000000-0005-0000-0000-00005B750000}"/>
    <cellStyle name="Total 3 5 6 4 2" xfId="24347" xr:uid="{00000000-0005-0000-0000-00005C750000}"/>
    <cellStyle name="Total 3 5 6 5" xfId="19339" xr:uid="{00000000-0005-0000-0000-00005D750000}"/>
    <cellStyle name="Total 3 5 7" xfId="4796" xr:uid="{00000000-0005-0000-0000-00005E750000}"/>
    <cellStyle name="Total 3 5 7 2" xfId="11178" xr:uid="{00000000-0005-0000-0000-00005F750000}"/>
    <cellStyle name="Total 3 5 7 2 2" xfId="26286" xr:uid="{00000000-0005-0000-0000-000060750000}"/>
    <cellStyle name="Total 3 5 7 3" xfId="7320" xr:uid="{00000000-0005-0000-0000-000061750000}"/>
    <cellStyle name="Total 3 5 7 3 2" xfId="22428" xr:uid="{00000000-0005-0000-0000-000062750000}"/>
    <cellStyle name="Total 3 5 7 4" xfId="19904" xr:uid="{00000000-0005-0000-0000-000063750000}"/>
    <cellStyle name="Total 3 5 8" xfId="8657" xr:uid="{00000000-0005-0000-0000-000064750000}"/>
    <cellStyle name="Total 3 5 8 2" xfId="23765" xr:uid="{00000000-0005-0000-0000-000065750000}"/>
    <cellStyle name="Total 3 5 9" xfId="13429" xr:uid="{00000000-0005-0000-0000-000066750000}"/>
    <cellStyle name="Total 3 5 9 2" xfId="28537" xr:uid="{00000000-0005-0000-0000-000067750000}"/>
    <cellStyle name="Total 4" xfId="1783" xr:uid="{00000000-0005-0000-0000-000068750000}"/>
    <cellStyle name="Total 4 2" xfId="1954" xr:uid="{00000000-0005-0000-0000-000069750000}"/>
    <cellStyle name="Total 4 2 10" xfId="8455" xr:uid="{00000000-0005-0000-0000-00006A750000}"/>
    <cellStyle name="Total 4 2 10 2" xfId="23563" xr:uid="{00000000-0005-0000-0000-00006B750000}"/>
    <cellStyle name="Total 4 2 11" xfId="8242" xr:uid="{00000000-0005-0000-0000-00006C750000}"/>
    <cellStyle name="Total 4 2 11 2" xfId="23350" xr:uid="{00000000-0005-0000-0000-00006D750000}"/>
    <cellStyle name="Total 4 2 12" xfId="8196" xr:uid="{00000000-0005-0000-0000-00006E750000}"/>
    <cellStyle name="Total 4 2 12 2" xfId="23304" xr:uid="{00000000-0005-0000-0000-00006F750000}"/>
    <cellStyle name="Total 4 2 13" xfId="17179" xr:uid="{00000000-0005-0000-0000-000070750000}"/>
    <cellStyle name="Total 4 2 2" xfId="2514" xr:uid="{00000000-0005-0000-0000-000071750000}"/>
    <cellStyle name="Total 4 2 2 2" xfId="5151" xr:uid="{00000000-0005-0000-0000-000072750000}"/>
    <cellStyle name="Total 4 2 2 2 2" xfId="11515" xr:uid="{00000000-0005-0000-0000-000073750000}"/>
    <cellStyle name="Total 4 2 2 2 2 2" xfId="26623" xr:uid="{00000000-0005-0000-0000-000074750000}"/>
    <cellStyle name="Total 4 2 2 2 3" xfId="15618" xr:uid="{00000000-0005-0000-0000-000075750000}"/>
    <cellStyle name="Total 4 2 2 2 3 2" xfId="30726" xr:uid="{00000000-0005-0000-0000-000076750000}"/>
    <cellStyle name="Total 4 2 2 2 4" xfId="20259" xr:uid="{00000000-0005-0000-0000-000077750000}"/>
    <cellStyle name="Total 4 2 2 3" xfId="8981" xr:uid="{00000000-0005-0000-0000-000078750000}"/>
    <cellStyle name="Total 4 2 2 3 2" xfId="24089" xr:uid="{00000000-0005-0000-0000-000079750000}"/>
    <cellStyle name="Total 4 2 3" xfId="2730" xr:uid="{00000000-0005-0000-0000-00007A750000}"/>
    <cellStyle name="Total 4 2 3 2" xfId="5367" xr:uid="{00000000-0005-0000-0000-00007B750000}"/>
    <cellStyle name="Total 4 2 3 2 2" xfId="11716" xr:uid="{00000000-0005-0000-0000-00007C750000}"/>
    <cellStyle name="Total 4 2 3 2 2 2" xfId="26824" xr:uid="{00000000-0005-0000-0000-00007D750000}"/>
    <cellStyle name="Total 4 2 3 2 3" xfId="13554" xr:uid="{00000000-0005-0000-0000-00007E750000}"/>
    <cellStyle name="Total 4 2 3 2 3 2" xfId="28662" xr:uid="{00000000-0005-0000-0000-00007F750000}"/>
    <cellStyle name="Total 4 2 3 2 4" xfId="20475" xr:uid="{00000000-0005-0000-0000-000080750000}"/>
    <cellStyle name="Total 4 2 3 3" xfId="13596" xr:uid="{00000000-0005-0000-0000-000081750000}"/>
    <cellStyle name="Total 4 2 3 3 2" xfId="28704" xr:uid="{00000000-0005-0000-0000-000082750000}"/>
    <cellStyle name="Total 4 2 3 4" xfId="17838" xr:uid="{00000000-0005-0000-0000-000083750000}"/>
    <cellStyle name="Total 4 2 4" xfId="3033" xr:uid="{00000000-0005-0000-0000-000084750000}"/>
    <cellStyle name="Total 4 2 4 2" xfId="5670" xr:uid="{00000000-0005-0000-0000-000085750000}"/>
    <cellStyle name="Total 4 2 4 2 2" xfId="11981" xr:uid="{00000000-0005-0000-0000-000086750000}"/>
    <cellStyle name="Total 4 2 4 2 2 2" xfId="27089" xr:uid="{00000000-0005-0000-0000-000087750000}"/>
    <cellStyle name="Total 4 2 4 2 3" xfId="16432" xr:uid="{00000000-0005-0000-0000-000088750000}"/>
    <cellStyle name="Total 4 2 4 2 3 2" xfId="31540" xr:uid="{00000000-0005-0000-0000-000089750000}"/>
    <cellStyle name="Total 4 2 4 2 4" xfId="20778" xr:uid="{00000000-0005-0000-0000-00008A750000}"/>
    <cellStyle name="Total 4 2 4 3" xfId="9415" xr:uid="{00000000-0005-0000-0000-00008B750000}"/>
    <cellStyle name="Total 4 2 4 3 2" xfId="24523" xr:uid="{00000000-0005-0000-0000-00008C750000}"/>
    <cellStyle name="Total 4 2 4 4" xfId="7841" xr:uid="{00000000-0005-0000-0000-00008D750000}"/>
    <cellStyle name="Total 4 2 4 4 2" xfId="22949" xr:uid="{00000000-0005-0000-0000-00008E750000}"/>
    <cellStyle name="Total 4 2 4 5" xfId="18141" xr:uid="{00000000-0005-0000-0000-00008F750000}"/>
    <cellStyle name="Total 4 2 5" xfId="3359" xr:uid="{00000000-0005-0000-0000-000090750000}"/>
    <cellStyle name="Total 4 2 5 2" xfId="5996" xr:uid="{00000000-0005-0000-0000-000091750000}"/>
    <cellStyle name="Total 4 2 5 2 2" xfId="12307" xr:uid="{00000000-0005-0000-0000-000092750000}"/>
    <cellStyle name="Total 4 2 5 2 2 2" xfId="27415" xr:uid="{00000000-0005-0000-0000-000093750000}"/>
    <cellStyle name="Total 4 2 5 2 3" xfId="15585" xr:uid="{00000000-0005-0000-0000-000094750000}"/>
    <cellStyle name="Total 4 2 5 2 3 2" xfId="30693" xr:uid="{00000000-0005-0000-0000-000095750000}"/>
    <cellStyle name="Total 4 2 5 2 4" xfId="21104" xr:uid="{00000000-0005-0000-0000-000096750000}"/>
    <cellStyle name="Total 4 2 5 3" xfId="9741" xr:uid="{00000000-0005-0000-0000-000097750000}"/>
    <cellStyle name="Total 4 2 5 3 2" xfId="24849" xr:uid="{00000000-0005-0000-0000-000098750000}"/>
    <cellStyle name="Total 4 2 5 4" xfId="14129" xr:uid="{00000000-0005-0000-0000-000099750000}"/>
    <cellStyle name="Total 4 2 5 4 2" xfId="29237" xr:uid="{00000000-0005-0000-0000-00009A750000}"/>
    <cellStyle name="Total 4 2 5 5" xfId="18467" xr:uid="{00000000-0005-0000-0000-00009B750000}"/>
    <cellStyle name="Total 4 2 6" xfId="3665" xr:uid="{00000000-0005-0000-0000-00009C750000}"/>
    <cellStyle name="Total 4 2 6 2" xfId="6302" xr:uid="{00000000-0005-0000-0000-00009D750000}"/>
    <cellStyle name="Total 4 2 6 2 2" xfId="12613" xr:uid="{00000000-0005-0000-0000-00009E750000}"/>
    <cellStyle name="Total 4 2 6 2 2 2" xfId="27721" xr:uid="{00000000-0005-0000-0000-00009F750000}"/>
    <cellStyle name="Total 4 2 6 2 3" xfId="7982" xr:uid="{00000000-0005-0000-0000-0000A0750000}"/>
    <cellStyle name="Total 4 2 6 2 3 2" xfId="23090" xr:uid="{00000000-0005-0000-0000-0000A1750000}"/>
    <cellStyle name="Total 4 2 6 2 4" xfId="21410" xr:uid="{00000000-0005-0000-0000-0000A2750000}"/>
    <cellStyle name="Total 4 2 6 3" xfId="10047" xr:uid="{00000000-0005-0000-0000-0000A3750000}"/>
    <cellStyle name="Total 4 2 6 3 2" xfId="25155" xr:uid="{00000000-0005-0000-0000-0000A4750000}"/>
    <cellStyle name="Total 4 2 6 4" xfId="13586" xr:uid="{00000000-0005-0000-0000-0000A5750000}"/>
    <cellStyle name="Total 4 2 6 4 2" xfId="28694" xr:uid="{00000000-0005-0000-0000-0000A6750000}"/>
    <cellStyle name="Total 4 2 6 5" xfId="18773" xr:uid="{00000000-0005-0000-0000-0000A7750000}"/>
    <cellStyle name="Total 4 2 7" xfId="4026" xr:uid="{00000000-0005-0000-0000-0000A8750000}"/>
    <cellStyle name="Total 4 2 7 2" xfId="6663" xr:uid="{00000000-0005-0000-0000-0000A9750000}"/>
    <cellStyle name="Total 4 2 7 2 2" xfId="12974" xr:uid="{00000000-0005-0000-0000-0000AA750000}"/>
    <cellStyle name="Total 4 2 7 2 2 2" xfId="28082" xr:uid="{00000000-0005-0000-0000-0000AB750000}"/>
    <cellStyle name="Total 4 2 7 2 3" xfId="16664" xr:uid="{00000000-0005-0000-0000-0000AC750000}"/>
    <cellStyle name="Total 4 2 7 2 3 2" xfId="31772" xr:uid="{00000000-0005-0000-0000-0000AD750000}"/>
    <cellStyle name="Total 4 2 7 2 4" xfId="21771" xr:uid="{00000000-0005-0000-0000-0000AE750000}"/>
    <cellStyle name="Total 4 2 7 3" xfId="10408" xr:uid="{00000000-0005-0000-0000-0000AF750000}"/>
    <cellStyle name="Total 4 2 7 3 2" xfId="25516" xr:uid="{00000000-0005-0000-0000-0000B0750000}"/>
    <cellStyle name="Total 4 2 7 4" xfId="9145" xr:uid="{00000000-0005-0000-0000-0000B1750000}"/>
    <cellStyle name="Total 4 2 7 4 2" xfId="24253" xr:uid="{00000000-0005-0000-0000-0000B2750000}"/>
    <cellStyle name="Total 4 2 7 5" xfId="19134" xr:uid="{00000000-0005-0000-0000-0000B3750000}"/>
    <cellStyle name="Total 4 2 8" xfId="4339" xr:uid="{00000000-0005-0000-0000-0000B4750000}"/>
    <cellStyle name="Total 4 2 8 2" xfId="6976" xr:uid="{00000000-0005-0000-0000-0000B5750000}"/>
    <cellStyle name="Total 4 2 8 2 2" xfId="13287" xr:uid="{00000000-0005-0000-0000-0000B6750000}"/>
    <cellStyle name="Total 4 2 8 2 2 2" xfId="28395" xr:uid="{00000000-0005-0000-0000-0000B7750000}"/>
    <cellStyle name="Total 4 2 8 2 3" xfId="16951" xr:uid="{00000000-0005-0000-0000-0000B8750000}"/>
    <cellStyle name="Total 4 2 8 2 3 2" xfId="32059" xr:uid="{00000000-0005-0000-0000-0000B9750000}"/>
    <cellStyle name="Total 4 2 8 2 4" xfId="22084" xr:uid="{00000000-0005-0000-0000-0000BA750000}"/>
    <cellStyle name="Total 4 2 8 3" xfId="10721" xr:uid="{00000000-0005-0000-0000-0000BB750000}"/>
    <cellStyle name="Total 4 2 8 3 2" xfId="25829" xr:uid="{00000000-0005-0000-0000-0000BC750000}"/>
    <cellStyle name="Total 4 2 8 4" xfId="7835" xr:uid="{00000000-0005-0000-0000-0000BD750000}"/>
    <cellStyle name="Total 4 2 8 4 2" xfId="22943" xr:uid="{00000000-0005-0000-0000-0000BE750000}"/>
    <cellStyle name="Total 4 2 8 5" xfId="19447" xr:uid="{00000000-0005-0000-0000-0000BF750000}"/>
    <cellStyle name="Total 4 2 9" xfId="4591" xr:uid="{00000000-0005-0000-0000-0000C0750000}"/>
    <cellStyle name="Total 4 2 9 2" xfId="10973" xr:uid="{00000000-0005-0000-0000-0000C1750000}"/>
    <cellStyle name="Total 4 2 9 2 2" xfId="26081" xr:uid="{00000000-0005-0000-0000-0000C2750000}"/>
    <cellStyle name="Total 4 2 9 3" xfId="7114" xr:uid="{00000000-0005-0000-0000-0000C3750000}"/>
    <cellStyle name="Total 4 2 9 3 2" xfId="22222" xr:uid="{00000000-0005-0000-0000-0000C4750000}"/>
    <cellStyle name="Total 4 2 9 4" xfId="19699" xr:uid="{00000000-0005-0000-0000-0000C5750000}"/>
    <cellStyle name="Total 4 3" xfId="1983" xr:uid="{00000000-0005-0000-0000-0000C6750000}"/>
    <cellStyle name="Total 4 3 10" xfId="8481" xr:uid="{00000000-0005-0000-0000-0000C7750000}"/>
    <cellStyle name="Total 4 3 10 2" xfId="23589" xr:uid="{00000000-0005-0000-0000-0000C8750000}"/>
    <cellStyle name="Total 4 3 11" xfId="7198" xr:uid="{00000000-0005-0000-0000-0000C9750000}"/>
    <cellStyle name="Total 4 3 11 2" xfId="22306" xr:uid="{00000000-0005-0000-0000-0000CA750000}"/>
    <cellStyle name="Total 4 3 12" xfId="15770" xr:uid="{00000000-0005-0000-0000-0000CB750000}"/>
    <cellStyle name="Total 4 3 12 2" xfId="30878" xr:uid="{00000000-0005-0000-0000-0000CC750000}"/>
    <cellStyle name="Total 4 3 13" xfId="17208" xr:uid="{00000000-0005-0000-0000-0000CD750000}"/>
    <cellStyle name="Total 4 3 2" xfId="2543" xr:uid="{00000000-0005-0000-0000-0000CE750000}"/>
    <cellStyle name="Total 4 3 2 2" xfId="5180" xr:uid="{00000000-0005-0000-0000-0000CF750000}"/>
    <cellStyle name="Total 4 3 2 2 2" xfId="11544" xr:uid="{00000000-0005-0000-0000-0000D0750000}"/>
    <cellStyle name="Total 4 3 2 2 2 2" xfId="26652" xr:uid="{00000000-0005-0000-0000-0000D1750000}"/>
    <cellStyle name="Total 4 3 2 2 3" xfId="14819" xr:uid="{00000000-0005-0000-0000-0000D2750000}"/>
    <cellStyle name="Total 4 3 2 2 3 2" xfId="29927" xr:uid="{00000000-0005-0000-0000-0000D3750000}"/>
    <cellStyle name="Total 4 3 2 2 4" xfId="20288" xr:uid="{00000000-0005-0000-0000-0000D4750000}"/>
    <cellStyle name="Total 4 3 2 3" xfId="9010" xr:uid="{00000000-0005-0000-0000-0000D5750000}"/>
    <cellStyle name="Total 4 3 2 3 2" xfId="24118" xr:uid="{00000000-0005-0000-0000-0000D6750000}"/>
    <cellStyle name="Total 4 3 3" xfId="2745" xr:uid="{00000000-0005-0000-0000-0000D7750000}"/>
    <cellStyle name="Total 4 3 3 2" xfId="5382" xr:uid="{00000000-0005-0000-0000-0000D8750000}"/>
    <cellStyle name="Total 4 3 3 2 2" xfId="11731" xr:uid="{00000000-0005-0000-0000-0000D9750000}"/>
    <cellStyle name="Total 4 3 3 2 2 2" xfId="26839" xr:uid="{00000000-0005-0000-0000-0000DA750000}"/>
    <cellStyle name="Total 4 3 3 2 3" xfId="7327" xr:uid="{00000000-0005-0000-0000-0000DB750000}"/>
    <cellStyle name="Total 4 3 3 2 3 2" xfId="22435" xr:uid="{00000000-0005-0000-0000-0000DC750000}"/>
    <cellStyle name="Total 4 3 3 2 4" xfId="20490" xr:uid="{00000000-0005-0000-0000-0000DD750000}"/>
    <cellStyle name="Total 4 3 3 3" xfId="16093" xr:uid="{00000000-0005-0000-0000-0000DE750000}"/>
    <cellStyle name="Total 4 3 3 3 2" xfId="31201" xr:uid="{00000000-0005-0000-0000-0000DF750000}"/>
    <cellStyle name="Total 4 3 3 4" xfId="17853" xr:uid="{00000000-0005-0000-0000-0000E0750000}"/>
    <cellStyle name="Total 4 3 4" xfId="3048" xr:uid="{00000000-0005-0000-0000-0000E1750000}"/>
    <cellStyle name="Total 4 3 4 2" xfId="5685" xr:uid="{00000000-0005-0000-0000-0000E2750000}"/>
    <cellStyle name="Total 4 3 4 2 2" xfId="11996" xr:uid="{00000000-0005-0000-0000-0000E3750000}"/>
    <cellStyle name="Total 4 3 4 2 2 2" xfId="27104" xr:uid="{00000000-0005-0000-0000-0000E4750000}"/>
    <cellStyle name="Total 4 3 4 2 3" xfId="7228" xr:uid="{00000000-0005-0000-0000-0000E5750000}"/>
    <cellStyle name="Total 4 3 4 2 3 2" xfId="22336" xr:uid="{00000000-0005-0000-0000-0000E6750000}"/>
    <cellStyle name="Total 4 3 4 2 4" xfId="20793" xr:uid="{00000000-0005-0000-0000-0000E7750000}"/>
    <cellStyle name="Total 4 3 4 3" xfId="9430" xr:uid="{00000000-0005-0000-0000-0000E8750000}"/>
    <cellStyle name="Total 4 3 4 3 2" xfId="24538" xr:uid="{00000000-0005-0000-0000-0000E9750000}"/>
    <cellStyle name="Total 4 3 4 4" xfId="9260" xr:uid="{00000000-0005-0000-0000-0000EA750000}"/>
    <cellStyle name="Total 4 3 4 4 2" xfId="24368" xr:uid="{00000000-0005-0000-0000-0000EB750000}"/>
    <cellStyle name="Total 4 3 4 5" xfId="18156" xr:uid="{00000000-0005-0000-0000-0000EC750000}"/>
    <cellStyle name="Total 4 3 5" xfId="3374" xr:uid="{00000000-0005-0000-0000-0000ED750000}"/>
    <cellStyle name="Total 4 3 5 2" xfId="6011" xr:uid="{00000000-0005-0000-0000-0000EE750000}"/>
    <cellStyle name="Total 4 3 5 2 2" xfId="12322" xr:uid="{00000000-0005-0000-0000-0000EF750000}"/>
    <cellStyle name="Total 4 3 5 2 2 2" xfId="27430" xr:uid="{00000000-0005-0000-0000-0000F0750000}"/>
    <cellStyle name="Total 4 3 5 2 3" xfId="15712" xr:uid="{00000000-0005-0000-0000-0000F1750000}"/>
    <cellStyle name="Total 4 3 5 2 3 2" xfId="30820" xr:uid="{00000000-0005-0000-0000-0000F2750000}"/>
    <cellStyle name="Total 4 3 5 2 4" xfId="21119" xr:uid="{00000000-0005-0000-0000-0000F3750000}"/>
    <cellStyle name="Total 4 3 5 3" xfId="9756" xr:uid="{00000000-0005-0000-0000-0000F4750000}"/>
    <cellStyle name="Total 4 3 5 3 2" xfId="24864" xr:uid="{00000000-0005-0000-0000-0000F5750000}"/>
    <cellStyle name="Total 4 3 5 4" xfId="14467" xr:uid="{00000000-0005-0000-0000-0000F6750000}"/>
    <cellStyle name="Total 4 3 5 4 2" xfId="29575" xr:uid="{00000000-0005-0000-0000-0000F7750000}"/>
    <cellStyle name="Total 4 3 5 5" xfId="18482" xr:uid="{00000000-0005-0000-0000-0000F8750000}"/>
    <cellStyle name="Total 4 3 6" xfId="3680" xr:uid="{00000000-0005-0000-0000-0000F9750000}"/>
    <cellStyle name="Total 4 3 6 2" xfId="6317" xr:uid="{00000000-0005-0000-0000-0000FA750000}"/>
    <cellStyle name="Total 4 3 6 2 2" xfId="12628" xr:uid="{00000000-0005-0000-0000-0000FB750000}"/>
    <cellStyle name="Total 4 3 6 2 2 2" xfId="27736" xr:uid="{00000000-0005-0000-0000-0000FC750000}"/>
    <cellStyle name="Total 4 3 6 2 3" xfId="14468" xr:uid="{00000000-0005-0000-0000-0000FD750000}"/>
    <cellStyle name="Total 4 3 6 2 3 2" xfId="29576" xr:uid="{00000000-0005-0000-0000-0000FE750000}"/>
    <cellStyle name="Total 4 3 6 2 4" xfId="21425" xr:uid="{00000000-0005-0000-0000-0000FF750000}"/>
    <cellStyle name="Total 4 3 6 3" xfId="10062" xr:uid="{00000000-0005-0000-0000-000000760000}"/>
    <cellStyle name="Total 4 3 6 3 2" xfId="25170" xr:uid="{00000000-0005-0000-0000-000001760000}"/>
    <cellStyle name="Total 4 3 6 4" xfId="9258" xr:uid="{00000000-0005-0000-0000-000002760000}"/>
    <cellStyle name="Total 4 3 6 4 2" xfId="24366" xr:uid="{00000000-0005-0000-0000-000003760000}"/>
    <cellStyle name="Total 4 3 6 5" xfId="18788" xr:uid="{00000000-0005-0000-0000-000004760000}"/>
    <cellStyle name="Total 4 3 7" xfId="4055" xr:uid="{00000000-0005-0000-0000-000005760000}"/>
    <cellStyle name="Total 4 3 7 2" xfId="6692" xr:uid="{00000000-0005-0000-0000-000006760000}"/>
    <cellStyle name="Total 4 3 7 2 2" xfId="13003" xr:uid="{00000000-0005-0000-0000-000007760000}"/>
    <cellStyle name="Total 4 3 7 2 2 2" xfId="28111" xr:uid="{00000000-0005-0000-0000-000008760000}"/>
    <cellStyle name="Total 4 3 7 2 3" xfId="16679" xr:uid="{00000000-0005-0000-0000-000009760000}"/>
    <cellStyle name="Total 4 3 7 2 3 2" xfId="31787" xr:uid="{00000000-0005-0000-0000-00000A760000}"/>
    <cellStyle name="Total 4 3 7 2 4" xfId="21800" xr:uid="{00000000-0005-0000-0000-00000B760000}"/>
    <cellStyle name="Total 4 3 7 3" xfId="10437" xr:uid="{00000000-0005-0000-0000-00000C760000}"/>
    <cellStyle name="Total 4 3 7 3 2" xfId="25545" xr:uid="{00000000-0005-0000-0000-00000D760000}"/>
    <cellStyle name="Total 4 3 7 4" xfId="16350" xr:uid="{00000000-0005-0000-0000-00000E760000}"/>
    <cellStyle name="Total 4 3 7 4 2" xfId="31458" xr:uid="{00000000-0005-0000-0000-00000F760000}"/>
    <cellStyle name="Total 4 3 7 5" xfId="19163" xr:uid="{00000000-0005-0000-0000-000010760000}"/>
    <cellStyle name="Total 4 3 8" xfId="4354" xr:uid="{00000000-0005-0000-0000-000011760000}"/>
    <cellStyle name="Total 4 3 8 2" xfId="6991" xr:uid="{00000000-0005-0000-0000-000012760000}"/>
    <cellStyle name="Total 4 3 8 2 2" xfId="13302" xr:uid="{00000000-0005-0000-0000-000013760000}"/>
    <cellStyle name="Total 4 3 8 2 2 2" xfId="28410" xr:uid="{00000000-0005-0000-0000-000014760000}"/>
    <cellStyle name="Total 4 3 8 2 3" xfId="16966" xr:uid="{00000000-0005-0000-0000-000015760000}"/>
    <cellStyle name="Total 4 3 8 2 3 2" xfId="32074" xr:uid="{00000000-0005-0000-0000-000016760000}"/>
    <cellStyle name="Total 4 3 8 2 4" xfId="22099" xr:uid="{00000000-0005-0000-0000-000017760000}"/>
    <cellStyle name="Total 4 3 8 3" xfId="10736" xr:uid="{00000000-0005-0000-0000-000018760000}"/>
    <cellStyle name="Total 4 3 8 3 2" xfId="25844" xr:uid="{00000000-0005-0000-0000-000019760000}"/>
    <cellStyle name="Total 4 3 8 4" xfId="16509" xr:uid="{00000000-0005-0000-0000-00001A760000}"/>
    <cellStyle name="Total 4 3 8 4 2" xfId="31617" xr:uid="{00000000-0005-0000-0000-00001B760000}"/>
    <cellStyle name="Total 4 3 8 5" xfId="19462" xr:uid="{00000000-0005-0000-0000-00001C760000}"/>
    <cellStyle name="Total 4 3 9" xfId="4620" xr:uid="{00000000-0005-0000-0000-00001D760000}"/>
    <cellStyle name="Total 4 3 9 2" xfId="11002" xr:uid="{00000000-0005-0000-0000-00001E760000}"/>
    <cellStyle name="Total 4 3 9 2 2" xfId="26110" xr:uid="{00000000-0005-0000-0000-00001F760000}"/>
    <cellStyle name="Total 4 3 9 3" xfId="7367" xr:uid="{00000000-0005-0000-0000-000020760000}"/>
    <cellStyle name="Total 4 3 9 3 2" xfId="22475" xr:uid="{00000000-0005-0000-0000-000021760000}"/>
    <cellStyle name="Total 4 3 9 4" xfId="19728" xr:uid="{00000000-0005-0000-0000-000022760000}"/>
    <cellStyle name="Total 4 4" xfId="2145" xr:uid="{00000000-0005-0000-0000-000023760000}"/>
    <cellStyle name="Total 4 4 10" xfId="11219" xr:uid="{00000000-0005-0000-0000-000024760000}"/>
    <cellStyle name="Total 4 4 10 2" xfId="26327" xr:uid="{00000000-0005-0000-0000-000025760000}"/>
    <cellStyle name="Total 4 4 11" xfId="16289" xr:uid="{00000000-0005-0000-0000-000026760000}"/>
    <cellStyle name="Total 4 4 11 2" xfId="31397" xr:uid="{00000000-0005-0000-0000-000027760000}"/>
    <cellStyle name="Total 4 4 12" xfId="17370" xr:uid="{00000000-0005-0000-0000-000028760000}"/>
    <cellStyle name="Total 4 4 2" xfId="2635" xr:uid="{00000000-0005-0000-0000-000029760000}"/>
    <cellStyle name="Total 4 4 2 2" xfId="5272" xr:uid="{00000000-0005-0000-0000-00002A760000}"/>
    <cellStyle name="Total 4 4 2 2 2" xfId="11636" xr:uid="{00000000-0005-0000-0000-00002B760000}"/>
    <cellStyle name="Total 4 4 2 2 2 2" xfId="26744" xr:uid="{00000000-0005-0000-0000-00002C760000}"/>
    <cellStyle name="Total 4 4 2 2 3" xfId="13755" xr:uid="{00000000-0005-0000-0000-00002D760000}"/>
    <cellStyle name="Total 4 4 2 2 3 2" xfId="28863" xr:uid="{00000000-0005-0000-0000-00002E760000}"/>
    <cellStyle name="Total 4 4 2 2 4" xfId="20380" xr:uid="{00000000-0005-0000-0000-00002F760000}"/>
    <cellStyle name="Total 4 4 2 3" xfId="9102" xr:uid="{00000000-0005-0000-0000-000030760000}"/>
    <cellStyle name="Total 4 4 2 3 2" xfId="24210" xr:uid="{00000000-0005-0000-0000-000031760000}"/>
    <cellStyle name="Total 4 4 2 4" xfId="15379" xr:uid="{00000000-0005-0000-0000-000032760000}"/>
    <cellStyle name="Total 4 4 2 4 2" xfId="30487" xr:uid="{00000000-0005-0000-0000-000033760000}"/>
    <cellStyle name="Total 4 4 2 5" xfId="7911" xr:uid="{00000000-0005-0000-0000-000034760000}"/>
    <cellStyle name="Total 4 4 2 5 2" xfId="23019" xr:uid="{00000000-0005-0000-0000-000035760000}"/>
    <cellStyle name="Total 4 4 2 6" xfId="17743" xr:uid="{00000000-0005-0000-0000-000036760000}"/>
    <cellStyle name="Total 4 4 3" xfId="2900" xr:uid="{00000000-0005-0000-0000-000037760000}"/>
    <cellStyle name="Total 4 4 3 2" xfId="5537" xr:uid="{00000000-0005-0000-0000-000038760000}"/>
    <cellStyle name="Total 4 4 3 2 2" xfId="11848" xr:uid="{00000000-0005-0000-0000-000039760000}"/>
    <cellStyle name="Total 4 4 3 2 2 2" xfId="26956" xr:uid="{00000000-0005-0000-0000-00003A760000}"/>
    <cellStyle name="Total 4 4 3 2 3" xfId="15490" xr:uid="{00000000-0005-0000-0000-00003B760000}"/>
    <cellStyle name="Total 4 4 3 2 3 2" xfId="30598" xr:uid="{00000000-0005-0000-0000-00003C760000}"/>
    <cellStyle name="Total 4 4 3 2 4" xfId="20645" xr:uid="{00000000-0005-0000-0000-00003D760000}"/>
    <cellStyle name="Total 4 4 3 3" xfId="8071" xr:uid="{00000000-0005-0000-0000-00003E760000}"/>
    <cellStyle name="Total 4 4 3 3 2" xfId="23179" xr:uid="{00000000-0005-0000-0000-00003F760000}"/>
    <cellStyle name="Total 4 4 3 4" xfId="18008" xr:uid="{00000000-0005-0000-0000-000040760000}"/>
    <cellStyle name="Total 4 4 4" xfId="3203" xr:uid="{00000000-0005-0000-0000-000041760000}"/>
    <cellStyle name="Total 4 4 4 2" xfId="5840" xr:uid="{00000000-0005-0000-0000-000042760000}"/>
    <cellStyle name="Total 4 4 4 2 2" xfId="12151" xr:uid="{00000000-0005-0000-0000-000043760000}"/>
    <cellStyle name="Total 4 4 4 2 2 2" xfId="27259" xr:uid="{00000000-0005-0000-0000-000044760000}"/>
    <cellStyle name="Total 4 4 4 2 3" xfId="14258" xr:uid="{00000000-0005-0000-0000-000045760000}"/>
    <cellStyle name="Total 4 4 4 2 3 2" xfId="29366" xr:uid="{00000000-0005-0000-0000-000046760000}"/>
    <cellStyle name="Total 4 4 4 2 4" xfId="20948" xr:uid="{00000000-0005-0000-0000-000047760000}"/>
    <cellStyle name="Total 4 4 4 3" xfId="9585" xr:uid="{00000000-0005-0000-0000-000048760000}"/>
    <cellStyle name="Total 4 4 4 3 2" xfId="24693" xr:uid="{00000000-0005-0000-0000-000049760000}"/>
    <cellStyle name="Total 4 4 4 4" xfId="7047" xr:uid="{00000000-0005-0000-0000-00004A760000}"/>
    <cellStyle name="Total 4 4 4 4 2" xfId="22155" xr:uid="{00000000-0005-0000-0000-00004B760000}"/>
    <cellStyle name="Total 4 4 4 5" xfId="18311" xr:uid="{00000000-0005-0000-0000-00004C760000}"/>
    <cellStyle name="Total 4 4 5" xfId="3529" xr:uid="{00000000-0005-0000-0000-00004D760000}"/>
    <cellStyle name="Total 4 4 5 2" xfId="6166" xr:uid="{00000000-0005-0000-0000-00004E760000}"/>
    <cellStyle name="Total 4 4 5 2 2" xfId="12477" xr:uid="{00000000-0005-0000-0000-00004F760000}"/>
    <cellStyle name="Total 4 4 5 2 2 2" xfId="27585" xr:uid="{00000000-0005-0000-0000-000050760000}"/>
    <cellStyle name="Total 4 4 5 2 3" xfId="13751" xr:uid="{00000000-0005-0000-0000-000051760000}"/>
    <cellStyle name="Total 4 4 5 2 3 2" xfId="28859" xr:uid="{00000000-0005-0000-0000-000052760000}"/>
    <cellStyle name="Total 4 4 5 2 4" xfId="21274" xr:uid="{00000000-0005-0000-0000-000053760000}"/>
    <cellStyle name="Total 4 4 5 3" xfId="9911" xr:uid="{00000000-0005-0000-0000-000054760000}"/>
    <cellStyle name="Total 4 4 5 3 2" xfId="25019" xr:uid="{00000000-0005-0000-0000-000055760000}"/>
    <cellStyle name="Total 4 4 5 4" xfId="13772" xr:uid="{00000000-0005-0000-0000-000056760000}"/>
    <cellStyle name="Total 4 4 5 4 2" xfId="28880" xr:uid="{00000000-0005-0000-0000-000057760000}"/>
    <cellStyle name="Total 4 4 5 5" xfId="18637" xr:uid="{00000000-0005-0000-0000-000058760000}"/>
    <cellStyle name="Total 4 4 6" xfId="3835" xr:uid="{00000000-0005-0000-0000-000059760000}"/>
    <cellStyle name="Total 4 4 6 2" xfId="6472" xr:uid="{00000000-0005-0000-0000-00005A760000}"/>
    <cellStyle name="Total 4 4 6 2 2" xfId="12783" xr:uid="{00000000-0005-0000-0000-00005B760000}"/>
    <cellStyle name="Total 4 4 6 2 2 2" xfId="27891" xr:uid="{00000000-0005-0000-0000-00005C760000}"/>
    <cellStyle name="Total 4 4 6 2 3" xfId="16047" xr:uid="{00000000-0005-0000-0000-00005D760000}"/>
    <cellStyle name="Total 4 4 6 2 3 2" xfId="31155" xr:uid="{00000000-0005-0000-0000-00005E760000}"/>
    <cellStyle name="Total 4 4 6 2 4" xfId="21580" xr:uid="{00000000-0005-0000-0000-00005F760000}"/>
    <cellStyle name="Total 4 4 6 3" xfId="10217" xr:uid="{00000000-0005-0000-0000-000060760000}"/>
    <cellStyle name="Total 4 4 6 3 2" xfId="25325" xr:uid="{00000000-0005-0000-0000-000061760000}"/>
    <cellStyle name="Total 4 4 6 4" xfId="13648" xr:uid="{00000000-0005-0000-0000-000062760000}"/>
    <cellStyle name="Total 4 4 6 4 2" xfId="28756" xr:uid="{00000000-0005-0000-0000-000063760000}"/>
    <cellStyle name="Total 4 4 6 5" xfId="18943" xr:uid="{00000000-0005-0000-0000-000064760000}"/>
    <cellStyle name="Total 4 4 7" xfId="4217" xr:uid="{00000000-0005-0000-0000-000065760000}"/>
    <cellStyle name="Total 4 4 7 2" xfId="6854" xr:uid="{00000000-0005-0000-0000-000066760000}"/>
    <cellStyle name="Total 4 4 7 2 2" xfId="13165" xr:uid="{00000000-0005-0000-0000-000067760000}"/>
    <cellStyle name="Total 4 4 7 2 2 2" xfId="28273" xr:uid="{00000000-0005-0000-0000-000068760000}"/>
    <cellStyle name="Total 4 4 7 2 3" xfId="16834" xr:uid="{00000000-0005-0000-0000-000069760000}"/>
    <cellStyle name="Total 4 4 7 2 3 2" xfId="31942" xr:uid="{00000000-0005-0000-0000-00006A760000}"/>
    <cellStyle name="Total 4 4 7 2 4" xfId="21962" xr:uid="{00000000-0005-0000-0000-00006B760000}"/>
    <cellStyle name="Total 4 4 7 3" xfId="10599" xr:uid="{00000000-0005-0000-0000-00006C760000}"/>
    <cellStyle name="Total 4 4 7 3 2" xfId="25707" xr:uid="{00000000-0005-0000-0000-00006D760000}"/>
    <cellStyle name="Total 4 4 7 4" xfId="7839" xr:uid="{00000000-0005-0000-0000-00006E760000}"/>
    <cellStyle name="Total 4 4 7 4 2" xfId="22947" xr:uid="{00000000-0005-0000-0000-00006F760000}"/>
    <cellStyle name="Total 4 4 7 5" xfId="19325" xr:uid="{00000000-0005-0000-0000-000070760000}"/>
    <cellStyle name="Total 4 4 8" xfId="4782" xr:uid="{00000000-0005-0000-0000-000071760000}"/>
    <cellStyle name="Total 4 4 8 2" xfId="11164" xr:uid="{00000000-0005-0000-0000-000072760000}"/>
    <cellStyle name="Total 4 4 8 2 2" xfId="26272" xr:uid="{00000000-0005-0000-0000-000073760000}"/>
    <cellStyle name="Total 4 4 8 3" xfId="15382" xr:uid="{00000000-0005-0000-0000-000074760000}"/>
    <cellStyle name="Total 4 4 8 3 2" xfId="30490" xr:uid="{00000000-0005-0000-0000-000075760000}"/>
    <cellStyle name="Total 4 4 8 4" xfId="19890" xr:uid="{00000000-0005-0000-0000-000076760000}"/>
    <cellStyle name="Total 4 4 9" xfId="8643" xr:uid="{00000000-0005-0000-0000-000077760000}"/>
    <cellStyle name="Total 4 4 9 2" xfId="23751" xr:uid="{00000000-0005-0000-0000-000078760000}"/>
    <cellStyle name="Total 4 5" xfId="2160" xr:uid="{00000000-0005-0000-0000-000079760000}"/>
    <cellStyle name="Total 4 5 10" xfId="15903" xr:uid="{00000000-0005-0000-0000-00007A760000}"/>
    <cellStyle name="Total 4 5 10 2" xfId="31011" xr:uid="{00000000-0005-0000-0000-00007B760000}"/>
    <cellStyle name="Total 4 5 11" xfId="17385" xr:uid="{00000000-0005-0000-0000-00007C760000}"/>
    <cellStyle name="Total 4 5 2" xfId="2915" xr:uid="{00000000-0005-0000-0000-00007D760000}"/>
    <cellStyle name="Total 4 5 2 2" xfId="5552" xr:uid="{00000000-0005-0000-0000-00007E760000}"/>
    <cellStyle name="Total 4 5 2 2 2" xfId="11863" xr:uid="{00000000-0005-0000-0000-00007F760000}"/>
    <cellStyle name="Total 4 5 2 2 2 2" xfId="26971" xr:uid="{00000000-0005-0000-0000-000080760000}"/>
    <cellStyle name="Total 4 5 2 2 3" xfId="13810" xr:uid="{00000000-0005-0000-0000-000081760000}"/>
    <cellStyle name="Total 4 5 2 2 3 2" xfId="28918" xr:uid="{00000000-0005-0000-0000-000082760000}"/>
    <cellStyle name="Total 4 5 2 2 4" xfId="20660" xr:uid="{00000000-0005-0000-0000-000083760000}"/>
    <cellStyle name="Total 4 5 2 3" xfId="14905" xr:uid="{00000000-0005-0000-0000-000084760000}"/>
    <cellStyle name="Total 4 5 2 3 2" xfId="30013" xr:uid="{00000000-0005-0000-0000-000085760000}"/>
    <cellStyle name="Total 4 5 2 4" xfId="18023" xr:uid="{00000000-0005-0000-0000-000086760000}"/>
    <cellStyle name="Total 4 5 3" xfId="3218" xr:uid="{00000000-0005-0000-0000-000087760000}"/>
    <cellStyle name="Total 4 5 3 2" xfId="5855" xr:uid="{00000000-0005-0000-0000-000088760000}"/>
    <cellStyle name="Total 4 5 3 2 2" xfId="12166" xr:uid="{00000000-0005-0000-0000-000089760000}"/>
    <cellStyle name="Total 4 5 3 2 2 2" xfId="27274" xr:uid="{00000000-0005-0000-0000-00008A760000}"/>
    <cellStyle name="Total 4 5 3 2 3" xfId="7701" xr:uid="{00000000-0005-0000-0000-00008B760000}"/>
    <cellStyle name="Total 4 5 3 2 3 2" xfId="22809" xr:uid="{00000000-0005-0000-0000-00008C760000}"/>
    <cellStyle name="Total 4 5 3 2 4" xfId="20963" xr:uid="{00000000-0005-0000-0000-00008D760000}"/>
    <cellStyle name="Total 4 5 3 3" xfId="9600" xr:uid="{00000000-0005-0000-0000-00008E760000}"/>
    <cellStyle name="Total 4 5 3 3 2" xfId="24708" xr:uid="{00000000-0005-0000-0000-00008F760000}"/>
    <cellStyle name="Total 4 5 3 4" xfId="7579" xr:uid="{00000000-0005-0000-0000-000090760000}"/>
    <cellStyle name="Total 4 5 3 4 2" xfId="22687" xr:uid="{00000000-0005-0000-0000-000091760000}"/>
    <cellStyle name="Total 4 5 3 5" xfId="18326" xr:uid="{00000000-0005-0000-0000-000092760000}"/>
    <cellStyle name="Total 4 5 4" xfId="3544" xr:uid="{00000000-0005-0000-0000-000093760000}"/>
    <cellStyle name="Total 4 5 4 2" xfId="6181" xr:uid="{00000000-0005-0000-0000-000094760000}"/>
    <cellStyle name="Total 4 5 4 2 2" xfId="12492" xr:uid="{00000000-0005-0000-0000-000095760000}"/>
    <cellStyle name="Total 4 5 4 2 2 2" xfId="27600" xr:uid="{00000000-0005-0000-0000-000096760000}"/>
    <cellStyle name="Total 4 5 4 2 3" xfId="13695" xr:uid="{00000000-0005-0000-0000-000097760000}"/>
    <cellStyle name="Total 4 5 4 2 3 2" xfId="28803" xr:uid="{00000000-0005-0000-0000-000098760000}"/>
    <cellStyle name="Total 4 5 4 2 4" xfId="21289" xr:uid="{00000000-0005-0000-0000-000099760000}"/>
    <cellStyle name="Total 4 5 4 3" xfId="9926" xr:uid="{00000000-0005-0000-0000-00009A760000}"/>
    <cellStyle name="Total 4 5 4 3 2" xfId="25034" xr:uid="{00000000-0005-0000-0000-00009B760000}"/>
    <cellStyle name="Total 4 5 4 4" xfId="15156" xr:uid="{00000000-0005-0000-0000-00009C760000}"/>
    <cellStyle name="Total 4 5 4 4 2" xfId="30264" xr:uid="{00000000-0005-0000-0000-00009D760000}"/>
    <cellStyle name="Total 4 5 4 5" xfId="18652" xr:uid="{00000000-0005-0000-0000-00009E760000}"/>
    <cellStyle name="Total 4 5 5" xfId="3850" xr:uid="{00000000-0005-0000-0000-00009F760000}"/>
    <cellStyle name="Total 4 5 5 2" xfId="6487" xr:uid="{00000000-0005-0000-0000-0000A0760000}"/>
    <cellStyle name="Total 4 5 5 2 2" xfId="12798" xr:uid="{00000000-0005-0000-0000-0000A1760000}"/>
    <cellStyle name="Total 4 5 5 2 2 2" xfId="27906" xr:uid="{00000000-0005-0000-0000-0000A2760000}"/>
    <cellStyle name="Total 4 5 5 2 3" xfId="13933" xr:uid="{00000000-0005-0000-0000-0000A3760000}"/>
    <cellStyle name="Total 4 5 5 2 3 2" xfId="29041" xr:uid="{00000000-0005-0000-0000-0000A4760000}"/>
    <cellStyle name="Total 4 5 5 2 4" xfId="21595" xr:uid="{00000000-0005-0000-0000-0000A5760000}"/>
    <cellStyle name="Total 4 5 5 3" xfId="10232" xr:uid="{00000000-0005-0000-0000-0000A6760000}"/>
    <cellStyle name="Total 4 5 5 3 2" xfId="25340" xr:uid="{00000000-0005-0000-0000-0000A7760000}"/>
    <cellStyle name="Total 4 5 5 4" xfId="8184" xr:uid="{00000000-0005-0000-0000-0000A8760000}"/>
    <cellStyle name="Total 4 5 5 4 2" xfId="23292" xr:uid="{00000000-0005-0000-0000-0000A9760000}"/>
    <cellStyle name="Total 4 5 5 5" xfId="18958" xr:uid="{00000000-0005-0000-0000-0000AA760000}"/>
    <cellStyle name="Total 4 5 6" xfId="4232" xr:uid="{00000000-0005-0000-0000-0000AB760000}"/>
    <cellStyle name="Total 4 5 6 2" xfId="6869" xr:uid="{00000000-0005-0000-0000-0000AC760000}"/>
    <cellStyle name="Total 4 5 6 2 2" xfId="13180" xr:uid="{00000000-0005-0000-0000-0000AD760000}"/>
    <cellStyle name="Total 4 5 6 2 2 2" xfId="28288" xr:uid="{00000000-0005-0000-0000-0000AE760000}"/>
    <cellStyle name="Total 4 5 6 2 3" xfId="16849" xr:uid="{00000000-0005-0000-0000-0000AF760000}"/>
    <cellStyle name="Total 4 5 6 2 3 2" xfId="31957" xr:uid="{00000000-0005-0000-0000-0000B0760000}"/>
    <cellStyle name="Total 4 5 6 2 4" xfId="21977" xr:uid="{00000000-0005-0000-0000-0000B1760000}"/>
    <cellStyle name="Total 4 5 6 3" xfId="10614" xr:uid="{00000000-0005-0000-0000-0000B2760000}"/>
    <cellStyle name="Total 4 5 6 3 2" xfId="25722" xr:uid="{00000000-0005-0000-0000-0000B3760000}"/>
    <cellStyle name="Total 4 5 6 4" xfId="8140" xr:uid="{00000000-0005-0000-0000-0000B4760000}"/>
    <cellStyle name="Total 4 5 6 4 2" xfId="23248" xr:uid="{00000000-0005-0000-0000-0000B5760000}"/>
    <cellStyle name="Total 4 5 6 5" xfId="19340" xr:uid="{00000000-0005-0000-0000-0000B6760000}"/>
    <cellStyle name="Total 4 5 7" xfId="4797" xr:uid="{00000000-0005-0000-0000-0000B7760000}"/>
    <cellStyle name="Total 4 5 7 2" xfId="11179" xr:uid="{00000000-0005-0000-0000-0000B8760000}"/>
    <cellStyle name="Total 4 5 7 2 2" xfId="26287" xr:uid="{00000000-0005-0000-0000-0000B9760000}"/>
    <cellStyle name="Total 4 5 7 3" xfId="7123" xr:uid="{00000000-0005-0000-0000-0000BA760000}"/>
    <cellStyle name="Total 4 5 7 3 2" xfId="22231" xr:uid="{00000000-0005-0000-0000-0000BB760000}"/>
    <cellStyle name="Total 4 5 7 4" xfId="19905" xr:uid="{00000000-0005-0000-0000-0000BC760000}"/>
    <cellStyle name="Total 4 5 8" xfId="8658" xr:uid="{00000000-0005-0000-0000-0000BD760000}"/>
    <cellStyle name="Total 4 5 8 2" xfId="23766" xr:uid="{00000000-0005-0000-0000-0000BE760000}"/>
    <cellStyle name="Total 4 5 9" xfId="11773" xr:uid="{00000000-0005-0000-0000-0000BF760000}"/>
    <cellStyle name="Total 4 5 9 2" xfId="26881" xr:uid="{00000000-0005-0000-0000-0000C0760000}"/>
    <cellStyle name="Total 5" xfId="1784" xr:uid="{00000000-0005-0000-0000-0000C1760000}"/>
    <cellStyle name="Total 5 2" xfId="1955" xr:uid="{00000000-0005-0000-0000-0000C2760000}"/>
    <cellStyle name="Total 5 2 10" xfId="8456" xr:uid="{00000000-0005-0000-0000-0000C3760000}"/>
    <cellStyle name="Total 5 2 10 2" xfId="23564" xr:uid="{00000000-0005-0000-0000-0000C4760000}"/>
    <cellStyle name="Total 5 2 11" xfId="16002" xr:uid="{00000000-0005-0000-0000-0000C5760000}"/>
    <cellStyle name="Total 5 2 11 2" xfId="31110" xr:uid="{00000000-0005-0000-0000-0000C6760000}"/>
    <cellStyle name="Total 5 2 12" xfId="7955" xr:uid="{00000000-0005-0000-0000-0000C7760000}"/>
    <cellStyle name="Total 5 2 12 2" xfId="23063" xr:uid="{00000000-0005-0000-0000-0000C8760000}"/>
    <cellStyle name="Total 5 2 13" xfId="17180" xr:uid="{00000000-0005-0000-0000-0000C9760000}"/>
    <cellStyle name="Total 5 2 2" xfId="2515" xr:uid="{00000000-0005-0000-0000-0000CA760000}"/>
    <cellStyle name="Total 5 2 2 2" xfId="5152" xr:uid="{00000000-0005-0000-0000-0000CB760000}"/>
    <cellStyle name="Total 5 2 2 2 2" xfId="11516" xr:uid="{00000000-0005-0000-0000-0000CC760000}"/>
    <cellStyle name="Total 5 2 2 2 2 2" xfId="26624" xr:uid="{00000000-0005-0000-0000-0000CD760000}"/>
    <cellStyle name="Total 5 2 2 2 3" xfId="14818" xr:uid="{00000000-0005-0000-0000-0000CE760000}"/>
    <cellStyle name="Total 5 2 2 2 3 2" xfId="29926" xr:uid="{00000000-0005-0000-0000-0000CF760000}"/>
    <cellStyle name="Total 5 2 2 2 4" xfId="20260" xr:uid="{00000000-0005-0000-0000-0000D0760000}"/>
    <cellStyle name="Total 5 2 2 3" xfId="8982" xr:uid="{00000000-0005-0000-0000-0000D1760000}"/>
    <cellStyle name="Total 5 2 2 3 2" xfId="24090" xr:uid="{00000000-0005-0000-0000-0000D2760000}"/>
    <cellStyle name="Total 5 2 3" xfId="2731" xr:uid="{00000000-0005-0000-0000-0000D3760000}"/>
    <cellStyle name="Total 5 2 3 2" xfId="5368" xr:uid="{00000000-0005-0000-0000-0000D4760000}"/>
    <cellStyle name="Total 5 2 3 2 2" xfId="11717" xr:uid="{00000000-0005-0000-0000-0000D5760000}"/>
    <cellStyle name="Total 5 2 3 2 2 2" xfId="26825" xr:uid="{00000000-0005-0000-0000-0000D6760000}"/>
    <cellStyle name="Total 5 2 3 2 3" xfId="15351" xr:uid="{00000000-0005-0000-0000-0000D7760000}"/>
    <cellStyle name="Total 5 2 3 2 3 2" xfId="30459" xr:uid="{00000000-0005-0000-0000-0000D8760000}"/>
    <cellStyle name="Total 5 2 3 2 4" xfId="20476" xr:uid="{00000000-0005-0000-0000-0000D9760000}"/>
    <cellStyle name="Total 5 2 3 3" xfId="16447" xr:uid="{00000000-0005-0000-0000-0000DA760000}"/>
    <cellStyle name="Total 5 2 3 3 2" xfId="31555" xr:uid="{00000000-0005-0000-0000-0000DB760000}"/>
    <cellStyle name="Total 5 2 3 4" xfId="17839" xr:uid="{00000000-0005-0000-0000-0000DC760000}"/>
    <cellStyle name="Total 5 2 4" xfId="3034" xr:uid="{00000000-0005-0000-0000-0000DD760000}"/>
    <cellStyle name="Total 5 2 4 2" xfId="5671" xr:uid="{00000000-0005-0000-0000-0000DE760000}"/>
    <cellStyle name="Total 5 2 4 2 2" xfId="11982" xr:uid="{00000000-0005-0000-0000-0000DF760000}"/>
    <cellStyle name="Total 5 2 4 2 2 2" xfId="27090" xr:uid="{00000000-0005-0000-0000-0000E0760000}"/>
    <cellStyle name="Total 5 2 4 2 3" xfId="14462" xr:uid="{00000000-0005-0000-0000-0000E1760000}"/>
    <cellStyle name="Total 5 2 4 2 3 2" xfId="29570" xr:uid="{00000000-0005-0000-0000-0000E2760000}"/>
    <cellStyle name="Total 5 2 4 2 4" xfId="20779" xr:uid="{00000000-0005-0000-0000-0000E3760000}"/>
    <cellStyle name="Total 5 2 4 3" xfId="9416" xr:uid="{00000000-0005-0000-0000-0000E4760000}"/>
    <cellStyle name="Total 5 2 4 3 2" xfId="24524" xr:uid="{00000000-0005-0000-0000-0000E5760000}"/>
    <cellStyle name="Total 5 2 4 4" xfId="8727" xr:uid="{00000000-0005-0000-0000-0000E6760000}"/>
    <cellStyle name="Total 5 2 4 4 2" xfId="23835" xr:uid="{00000000-0005-0000-0000-0000E7760000}"/>
    <cellStyle name="Total 5 2 4 5" xfId="18142" xr:uid="{00000000-0005-0000-0000-0000E8760000}"/>
    <cellStyle name="Total 5 2 5" xfId="3360" xr:uid="{00000000-0005-0000-0000-0000E9760000}"/>
    <cellStyle name="Total 5 2 5 2" xfId="5997" xr:uid="{00000000-0005-0000-0000-0000EA760000}"/>
    <cellStyle name="Total 5 2 5 2 2" xfId="12308" xr:uid="{00000000-0005-0000-0000-0000EB760000}"/>
    <cellStyle name="Total 5 2 5 2 2 2" xfId="27416" xr:uid="{00000000-0005-0000-0000-0000EC760000}"/>
    <cellStyle name="Total 5 2 5 2 3" xfId="14668" xr:uid="{00000000-0005-0000-0000-0000ED760000}"/>
    <cellStyle name="Total 5 2 5 2 3 2" xfId="29776" xr:uid="{00000000-0005-0000-0000-0000EE760000}"/>
    <cellStyle name="Total 5 2 5 2 4" xfId="21105" xr:uid="{00000000-0005-0000-0000-0000EF760000}"/>
    <cellStyle name="Total 5 2 5 3" xfId="9742" xr:uid="{00000000-0005-0000-0000-0000F0760000}"/>
    <cellStyle name="Total 5 2 5 3 2" xfId="24850" xr:uid="{00000000-0005-0000-0000-0000F1760000}"/>
    <cellStyle name="Total 5 2 5 4" xfId="7912" xr:uid="{00000000-0005-0000-0000-0000F2760000}"/>
    <cellStyle name="Total 5 2 5 4 2" xfId="23020" xr:uid="{00000000-0005-0000-0000-0000F3760000}"/>
    <cellStyle name="Total 5 2 5 5" xfId="18468" xr:uid="{00000000-0005-0000-0000-0000F4760000}"/>
    <cellStyle name="Total 5 2 6" xfId="3666" xr:uid="{00000000-0005-0000-0000-0000F5760000}"/>
    <cellStyle name="Total 5 2 6 2" xfId="6303" xr:uid="{00000000-0005-0000-0000-0000F6760000}"/>
    <cellStyle name="Total 5 2 6 2 2" xfId="12614" xr:uid="{00000000-0005-0000-0000-0000F7760000}"/>
    <cellStyle name="Total 5 2 6 2 2 2" xfId="27722" xr:uid="{00000000-0005-0000-0000-0000F8760000}"/>
    <cellStyle name="Total 5 2 6 2 3" xfId="14107" xr:uid="{00000000-0005-0000-0000-0000F9760000}"/>
    <cellStyle name="Total 5 2 6 2 3 2" xfId="29215" xr:uid="{00000000-0005-0000-0000-0000FA760000}"/>
    <cellStyle name="Total 5 2 6 2 4" xfId="21411" xr:uid="{00000000-0005-0000-0000-0000FB760000}"/>
    <cellStyle name="Total 5 2 6 3" xfId="10048" xr:uid="{00000000-0005-0000-0000-0000FC760000}"/>
    <cellStyle name="Total 5 2 6 3 2" xfId="25156" xr:uid="{00000000-0005-0000-0000-0000FD760000}"/>
    <cellStyle name="Total 5 2 6 4" xfId="11245" xr:uid="{00000000-0005-0000-0000-0000FE760000}"/>
    <cellStyle name="Total 5 2 6 4 2" xfId="26353" xr:uid="{00000000-0005-0000-0000-0000FF760000}"/>
    <cellStyle name="Total 5 2 6 5" xfId="18774" xr:uid="{00000000-0005-0000-0000-000000770000}"/>
    <cellStyle name="Total 5 2 7" xfId="4027" xr:uid="{00000000-0005-0000-0000-000001770000}"/>
    <cellStyle name="Total 5 2 7 2" xfId="6664" xr:uid="{00000000-0005-0000-0000-000002770000}"/>
    <cellStyle name="Total 5 2 7 2 2" xfId="12975" xr:uid="{00000000-0005-0000-0000-000003770000}"/>
    <cellStyle name="Total 5 2 7 2 2 2" xfId="28083" xr:uid="{00000000-0005-0000-0000-000004770000}"/>
    <cellStyle name="Total 5 2 7 2 3" xfId="16665" xr:uid="{00000000-0005-0000-0000-000005770000}"/>
    <cellStyle name="Total 5 2 7 2 3 2" xfId="31773" xr:uid="{00000000-0005-0000-0000-000006770000}"/>
    <cellStyle name="Total 5 2 7 2 4" xfId="21772" xr:uid="{00000000-0005-0000-0000-000007770000}"/>
    <cellStyle name="Total 5 2 7 3" xfId="10409" xr:uid="{00000000-0005-0000-0000-000008770000}"/>
    <cellStyle name="Total 5 2 7 3 2" xfId="25517" xr:uid="{00000000-0005-0000-0000-000009770000}"/>
    <cellStyle name="Total 5 2 7 4" xfId="14672" xr:uid="{00000000-0005-0000-0000-00000A770000}"/>
    <cellStyle name="Total 5 2 7 4 2" xfId="29780" xr:uid="{00000000-0005-0000-0000-00000B770000}"/>
    <cellStyle name="Total 5 2 7 5" xfId="19135" xr:uid="{00000000-0005-0000-0000-00000C770000}"/>
    <cellStyle name="Total 5 2 8" xfId="4340" xr:uid="{00000000-0005-0000-0000-00000D770000}"/>
    <cellStyle name="Total 5 2 8 2" xfId="6977" xr:uid="{00000000-0005-0000-0000-00000E770000}"/>
    <cellStyle name="Total 5 2 8 2 2" xfId="13288" xr:uid="{00000000-0005-0000-0000-00000F770000}"/>
    <cellStyle name="Total 5 2 8 2 2 2" xfId="28396" xr:uid="{00000000-0005-0000-0000-000010770000}"/>
    <cellStyle name="Total 5 2 8 2 3" xfId="16952" xr:uid="{00000000-0005-0000-0000-000011770000}"/>
    <cellStyle name="Total 5 2 8 2 3 2" xfId="32060" xr:uid="{00000000-0005-0000-0000-000012770000}"/>
    <cellStyle name="Total 5 2 8 2 4" xfId="22085" xr:uid="{00000000-0005-0000-0000-000013770000}"/>
    <cellStyle name="Total 5 2 8 3" xfId="10722" xr:uid="{00000000-0005-0000-0000-000014770000}"/>
    <cellStyle name="Total 5 2 8 3 2" xfId="25830" xr:uid="{00000000-0005-0000-0000-000015770000}"/>
    <cellStyle name="Total 5 2 8 4" xfId="14771" xr:uid="{00000000-0005-0000-0000-000016770000}"/>
    <cellStyle name="Total 5 2 8 4 2" xfId="29879" xr:uid="{00000000-0005-0000-0000-000017770000}"/>
    <cellStyle name="Total 5 2 8 5" xfId="19448" xr:uid="{00000000-0005-0000-0000-000018770000}"/>
    <cellStyle name="Total 5 2 9" xfId="4592" xr:uid="{00000000-0005-0000-0000-000019770000}"/>
    <cellStyle name="Total 5 2 9 2" xfId="10974" xr:uid="{00000000-0005-0000-0000-00001A770000}"/>
    <cellStyle name="Total 5 2 9 2 2" xfId="26082" xr:uid="{00000000-0005-0000-0000-00001B770000}"/>
    <cellStyle name="Total 5 2 9 3" xfId="8255" xr:uid="{00000000-0005-0000-0000-00001C770000}"/>
    <cellStyle name="Total 5 2 9 3 2" xfId="23363" xr:uid="{00000000-0005-0000-0000-00001D770000}"/>
    <cellStyle name="Total 5 2 9 4" xfId="19700" xr:uid="{00000000-0005-0000-0000-00001E770000}"/>
    <cellStyle name="Total 5 3" xfId="1984" xr:uid="{00000000-0005-0000-0000-00001F770000}"/>
    <cellStyle name="Total 5 3 10" xfId="8482" xr:uid="{00000000-0005-0000-0000-000020770000}"/>
    <cellStyle name="Total 5 3 10 2" xfId="23590" xr:uid="{00000000-0005-0000-0000-000021770000}"/>
    <cellStyle name="Total 5 3 11" xfId="14271" xr:uid="{00000000-0005-0000-0000-000022770000}"/>
    <cellStyle name="Total 5 3 11 2" xfId="29379" xr:uid="{00000000-0005-0000-0000-000023770000}"/>
    <cellStyle name="Total 5 3 12" xfId="15905" xr:uid="{00000000-0005-0000-0000-000024770000}"/>
    <cellStyle name="Total 5 3 12 2" xfId="31013" xr:uid="{00000000-0005-0000-0000-000025770000}"/>
    <cellStyle name="Total 5 3 13" xfId="17209" xr:uid="{00000000-0005-0000-0000-000026770000}"/>
    <cellStyle name="Total 5 3 2" xfId="2544" xr:uid="{00000000-0005-0000-0000-000027770000}"/>
    <cellStyle name="Total 5 3 2 2" xfId="5181" xr:uid="{00000000-0005-0000-0000-000028770000}"/>
    <cellStyle name="Total 5 3 2 2 2" xfId="11545" xr:uid="{00000000-0005-0000-0000-000029770000}"/>
    <cellStyle name="Total 5 3 2 2 2 2" xfId="26653" xr:uid="{00000000-0005-0000-0000-00002A770000}"/>
    <cellStyle name="Total 5 3 2 2 3" xfId="13602" xr:uid="{00000000-0005-0000-0000-00002B770000}"/>
    <cellStyle name="Total 5 3 2 2 3 2" xfId="28710" xr:uid="{00000000-0005-0000-0000-00002C770000}"/>
    <cellStyle name="Total 5 3 2 2 4" xfId="20289" xr:uid="{00000000-0005-0000-0000-00002D770000}"/>
    <cellStyle name="Total 5 3 2 3" xfId="9011" xr:uid="{00000000-0005-0000-0000-00002E770000}"/>
    <cellStyle name="Total 5 3 2 3 2" xfId="24119" xr:uid="{00000000-0005-0000-0000-00002F770000}"/>
    <cellStyle name="Total 5 3 3" xfId="2746" xr:uid="{00000000-0005-0000-0000-000030770000}"/>
    <cellStyle name="Total 5 3 3 2" xfId="5383" xr:uid="{00000000-0005-0000-0000-000031770000}"/>
    <cellStyle name="Total 5 3 3 2 2" xfId="11732" xr:uid="{00000000-0005-0000-0000-000032770000}"/>
    <cellStyle name="Total 5 3 3 2 2 2" xfId="26840" xr:uid="{00000000-0005-0000-0000-000033770000}"/>
    <cellStyle name="Total 5 3 3 2 3" xfId="7190" xr:uid="{00000000-0005-0000-0000-000034770000}"/>
    <cellStyle name="Total 5 3 3 2 3 2" xfId="22298" xr:uid="{00000000-0005-0000-0000-000035770000}"/>
    <cellStyle name="Total 5 3 3 2 4" xfId="20491" xr:uid="{00000000-0005-0000-0000-000036770000}"/>
    <cellStyle name="Total 5 3 3 3" xfId="11769" xr:uid="{00000000-0005-0000-0000-000037770000}"/>
    <cellStyle name="Total 5 3 3 3 2" xfId="26877" xr:uid="{00000000-0005-0000-0000-000038770000}"/>
    <cellStyle name="Total 5 3 3 4" xfId="17854" xr:uid="{00000000-0005-0000-0000-000039770000}"/>
    <cellStyle name="Total 5 3 4" xfId="3049" xr:uid="{00000000-0005-0000-0000-00003A770000}"/>
    <cellStyle name="Total 5 3 4 2" xfId="5686" xr:uid="{00000000-0005-0000-0000-00003B770000}"/>
    <cellStyle name="Total 5 3 4 2 2" xfId="11997" xr:uid="{00000000-0005-0000-0000-00003C770000}"/>
    <cellStyle name="Total 5 3 4 2 2 2" xfId="27105" xr:uid="{00000000-0005-0000-0000-00003D770000}"/>
    <cellStyle name="Total 5 3 4 2 3" xfId="13723" xr:uid="{00000000-0005-0000-0000-00003E770000}"/>
    <cellStyle name="Total 5 3 4 2 3 2" xfId="28831" xr:uid="{00000000-0005-0000-0000-00003F770000}"/>
    <cellStyle name="Total 5 3 4 2 4" xfId="20794" xr:uid="{00000000-0005-0000-0000-000040770000}"/>
    <cellStyle name="Total 5 3 4 3" xfId="9431" xr:uid="{00000000-0005-0000-0000-000041770000}"/>
    <cellStyle name="Total 5 3 4 3 2" xfId="24539" xr:uid="{00000000-0005-0000-0000-000042770000}"/>
    <cellStyle name="Total 5 3 4 4" xfId="13731" xr:uid="{00000000-0005-0000-0000-000043770000}"/>
    <cellStyle name="Total 5 3 4 4 2" xfId="28839" xr:uid="{00000000-0005-0000-0000-000044770000}"/>
    <cellStyle name="Total 5 3 4 5" xfId="18157" xr:uid="{00000000-0005-0000-0000-000045770000}"/>
    <cellStyle name="Total 5 3 5" xfId="3375" xr:uid="{00000000-0005-0000-0000-000046770000}"/>
    <cellStyle name="Total 5 3 5 2" xfId="6012" xr:uid="{00000000-0005-0000-0000-000047770000}"/>
    <cellStyle name="Total 5 3 5 2 2" xfId="12323" xr:uid="{00000000-0005-0000-0000-000048770000}"/>
    <cellStyle name="Total 5 3 5 2 2 2" xfId="27431" xr:uid="{00000000-0005-0000-0000-000049770000}"/>
    <cellStyle name="Total 5 3 5 2 3" xfId="15468" xr:uid="{00000000-0005-0000-0000-00004A770000}"/>
    <cellStyle name="Total 5 3 5 2 3 2" xfId="30576" xr:uid="{00000000-0005-0000-0000-00004B770000}"/>
    <cellStyle name="Total 5 3 5 2 4" xfId="21120" xr:uid="{00000000-0005-0000-0000-00004C770000}"/>
    <cellStyle name="Total 5 3 5 3" xfId="9757" xr:uid="{00000000-0005-0000-0000-00004D770000}"/>
    <cellStyle name="Total 5 3 5 3 2" xfId="24865" xr:uid="{00000000-0005-0000-0000-00004E770000}"/>
    <cellStyle name="Total 5 3 5 4" xfId="8734" xr:uid="{00000000-0005-0000-0000-00004F770000}"/>
    <cellStyle name="Total 5 3 5 4 2" xfId="23842" xr:uid="{00000000-0005-0000-0000-000050770000}"/>
    <cellStyle name="Total 5 3 5 5" xfId="18483" xr:uid="{00000000-0005-0000-0000-000051770000}"/>
    <cellStyle name="Total 5 3 6" xfId="3681" xr:uid="{00000000-0005-0000-0000-000052770000}"/>
    <cellStyle name="Total 5 3 6 2" xfId="6318" xr:uid="{00000000-0005-0000-0000-000053770000}"/>
    <cellStyle name="Total 5 3 6 2 2" xfId="12629" xr:uid="{00000000-0005-0000-0000-000054770000}"/>
    <cellStyle name="Total 5 3 6 2 2 2" xfId="27737" xr:uid="{00000000-0005-0000-0000-000055770000}"/>
    <cellStyle name="Total 5 3 6 2 3" xfId="15160" xr:uid="{00000000-0005-0000-0000-000056770000}"/>
    <cellStyle name="Total 5 3 6 2 3 2" xfId="30268" xr:uid="{00000000-0005-0000-0000-000057770000}"/>
    <cellStyle name="Total 5 3 6 2 4" xfId="21426" xr:uid="{00000000-0005-0000-0000-000058770000}"/>
    <cellStyle name="Total 5 3 6 3" xfId="10063" xr:uid="{00000000-0005-0000-0000-000059770000}"/>
    <cellStyle name="Total 5 3 6 3 2" xfId="25171" xr:uid="{00000000-0005-0000-0000-00005A770000}"/>
    <cellStyle name="Total 5 3 6 4" xfId="14609" xr:uid="{00000000-0005-0000-0000-00005B770000}"/>
    <cellStyle name="Total 5 3 6 4 2" xfId="29717" xr:uid="{00000000-0005-0000-0000-00005C770000}"/>
    <cellStyle name="Total 5 3 6 5" xfId="18789" xr:uid="{00000000-0005-0000-0000-00005D770000}"/>
    <cellStyle name="Total 5 3 7" xfId="4056" xr:uid="{00000000-0005-0000-0000-00005E770000}"/>
    <cellStyle name="Total 5 3 7 2" xfId="6693" xr:uid="{00000000-0005-0000-0000-00005F770000}"/>
    <cellStyle name="Total 5 3 7 2 2" xfId="13004" xr:uid="{00000000-0005-0000-0000-000060770000}"/>
    <cellStyle name="Total 5 3 7 2 2 2" xfId="28112" xr:uid="{00000000-0005-0000-0000-000061770000}"/>
    <cellStyle name="Total 5 3 7 2 3" xfId="16680" xr:uid="{00000000-0005-0000-0000-000062770000}"/>
    <cellStyle name="Total 5 3 7 2 3 2" xfId="31788" xr:uid="{00000000-0005-0000-0000-000063770000}"/>
    <cellStyle name="Total 5 3 7 2 4" xfId="21801" xr:uid="{00000000-0005-0000-0000-000064770000}"/>
    <cellStyle name="Total 5 3 7 3" xfId="10438" xr:uid="{00000000-0005-0000-0000-000065770000}"/>
    <cellStyle name="Total 5 3 7 3 2" xfId="25546" xr:uid="{00000000-0005-0000-0000-000066770000}"/>
    <cellStyle name="Total 5 3 7 4" xfId="15276" xr:uid="{00000000-0005-0000-0000-000067770000}"/>
    <cellStyle name="Total 5 3 7 4 2" xfId="30384" xr:uid="{00000000-0005-0000-0000-000068770000}"/>
    <cellStyle name="Total 5 3 7 5" xfId="19164" xr:uid="{00000000-0005-0000-0000-000069770000}"/>
    <cellStyle name="Total 5 3 8" xfId="4355" xr:uid="{00000000-0005-0000-0000-00006A770000}"/>
    <cellStyle name="Total 5 3 8 2" xfId="6992" xr:uid="{00000000-0005-0000-0000-00006B770000}"/>
    <cellStyle name="Total 5 3 8 2 2" xfId="13303" xr:uid="{00000000-0005-0000-0000-00006C770000}"/>
    <cellStyle name="Total 5 3 8 2 2 2" xfId="28411" xr:uid="{00000000-0005-0000-0000-00006D770000}"/>
    <cellStyle name="Total 5 3 8 2 3" xfId="16967" xr:uid="{00000000-0005-0000-0000-00006E770000}"/>
    <cellStyle name="Total 5 3 8 2 3 2" xfId="32075" xr:uid="{00000000-0005-0000-0000-00006F770000}"/>
    <cellStyle name="Total 5 3 8 2 4" xfId="22100" xr:uid="{00000000-0005-0000-0000-000070770000}"/>
    <cellStyle name="Total 5 3 8 3" xfId="10737" xr:uid="{00000000-0005-0000-0000-000071770000}"/>
    <cellStyle name="Total 5 3 8 3 2" xfId="25845" xr:uid="{00000000-0005-0000-0000-000072770000}"/>
    <cellStyle name="Total 5 3 8 4" xfId="9238" xr:uid="{00000000-0005-0000-0000-000073770000}"/>
    <cellStyle name="Total 5 3 8 4 2" xfId="24346" xr:uid="{00000000-0005-0000-0000-000074770000}"/>
    <cellStyle name="Total 5 3 8 5" xfId="19463" xr:uid="{00000000-0005-0000-0000-000075770000}"/>
    <cellStyle name="Total 5 3 9" xfId="4621" xr:uid="{00000000-0005-0000-0000-000076770000}"/>
    <cellStyle name="Total 5 3 9 2" xfId="11003" xr:uid="{00000000-0005-0000-0000-000077770000}"/>
    <cellStyle name="Total 5 3 9 2 2" xfId="26111" xr:uid="{00000000-0005-0000-0000-000078770000}"/>
    <cellStyle name="Total 5 3 9 3" xfId="8174" xr:uid="{00000000-0005-0000-0000-000079770000}"/>
    <cellStyle name="Total 5 3 9 3 2" xfId="23282" xr:uid="{00000000-0005-0000-0000-00007A770000}"/>
    <cellStyle name="Total 5 3 9 4" xfId="19729" xr:uid="{00000000-0005-0000-0000-00007B770000}"/>
    <cellStyle name="Total 5 4" xfId="2146" xr:uid="{00000000-0005-0000-0000-00007C770000}"/>
    <cellStyle name="Total 5 4 10" xfId="14988" xr:uid="{00000000-0005-0000-0000-00007D770000}"/>
    <cellStyle name="Total 5 4 10 2" xfId="30096" xr:uid="{00000000-0005-0000-0000-00007E770000}"/>
    <cellStyle name="Total 5 4 11" xfId="14967" xr:uid="{00000000-0005-0000-0000-00007F770000}"/>
    <cellStyle name="Total 5 4 11 2" xfId="30075" xr:uid="{00000000-0005-0000-0000-000080770000}"/>
    <cellStyle name="Total 5 4 12" xfId="17371" xr:uid="{00000000-0005-0000-0000-000081770000}"/>
    <cellStyle name="Total 5 4 2" xfId="2636" xr:uid="{00000000-0005-0000-0000-000082770000}"/>
    <cellStyle name="Total 5 4 2 2" xfId="5273" xr:uid="{00000000-0005-0000-0000-000083770000}"/>
    <cellStyle name="Total 5 4 2 2 2" xfId="11637" xr:uid="{00000000-0005-0000-0000-000084770000}"/>
    <cellStyle name="Total 5 4 2 2 2 2" xfId="26745" xr:uid="{00000000-0005-0000-0000-000085770000}"/>
    <cellStyle name="Total 5 4 2 2 3" xfId="15418" xr:uid="{00000000-0005-0000-0000-000086770000}"/>
    <cellStyle name="Total 5 4 2 2 3 2" xfId="30526" xr:uid="{00000000-0005-0000-0000-000087770000}"/>
    <cellStyle name="Total 5 4 2 2 4" xfId="20381" xr:uid="{00000000-0005-0000-0000-000088770000}"/>
    <cellStyle name="Total 5 4 2 3" xfId="9103" xr:uid="{00000000-0005-0000-0000-000089770000}"/>
    <cellStyle name="Total 5 4 2 3 2" xfId="24211" xr:uid="{00000000-0005-0000-0000-00008A770000}"/>
    <cellStyle name="Total 5 4 2 4" xfId="8240" xr:uid="{00000000-0005-0000-0000-00008B770000}"/>
    <cellStyle name="Total 5 4 2 4 2" xfId="23348" xr:uid="{00000000-0005-0000-0000-00008C770000}"/>
    <cellStyle name="Total 5 4 2 5" xfId="15889" xr:uid="{00000000-0005-0000-0000-00008D770000}"/>
    <cellStyle name="Total 5 4 2 5 2" xfId="30997" xr:uid="{00000000-0005-0000-0000-00008E770000}"/>
    <cellStyle name="Total 5 4 2 6" xfId="17744" xr:uid="{00000000-0005-0000-0000-00008F770000}"/>
    <cellStyle name="Total 5 4 3" xfId="2901" xr:uid="{00000000-0005-0000-0000-000090770000}"/>
    <cellStyle name="Total 5 4 3 2" xfId="5538" xr:uid="{00000000-0005-0000-0000-000091770000}"/>
    <cellStyle name="Total 5 4 3 2 2" xfId="11849" xr:uid="{00000000-0005-0000-0000-000092770000}"/>
    <cellStyle name="Total 5 4 3 2 2 2" xfId="26957" xr:uid="{00000000-0005-0000-0000-000093770000}"/>
    <cellStyle name="Total 5 4 3 2 3" xfId="8256" xr:uid="{00000000-0005-0000-0000-000094770000}"/>
    <cellStyle name="Total 5 4 3 2 3 2" xfId="23364" xr:uid="{00000000-0005-0000-0000-000095770000}"/>
    <cellStyle name="Total 5 4 3 2 4" xfId="20646" xr:uid="{00000000-0005-0000-0000-000096770000}"/>
    <cellStyle name="Total 5 4 3 3" xfId="11254" xr:uid="{00000000-0005-0000-0000-000097770000}"/>
    <cellStyle name="Total 5 4 3 3 2" xfId="26362" xr:uid="{00000000-0005-0000-0000-000098770000}"/>
    <cellStyle name="Total 5 4 3 4" xfId="18009" xr:uid="{00000000-0005-0000-0000-000099770000}"/>
    <cellStyle name="Total 5 4 4" xfId="3204" xr:uid="{00000000-0005-0000-0000-00009A770000}"/>
    <cellStyle name="Total 5 4 4 2" xfId="5841" xr:uid="{00000000-0005-0000-0000-00009B770000}"/>
    <cellStyle name="Total 5 4 4 2 2" xfId="12152" xr:uid="{00000000-0005-0000-0000-00009C770000}"/>
    <cellStyle name="Total 5 4 4 2 2 2" xfId="27260" xr:uid="{00000000-0005-0000-0000-00009D770000}"/>
    <cellStyle name="Total 5 4 4 2 3" xfId="7638" xr:uid="{00000000-0005-0000-0000-00009E770000}"/>
    <cellStyle name="Total 5 4 4 2 3 2" xfId="22746" xr:uid="{00000000-0005-0000-0000-00009F770000}"/>
    <cellStyle name="Total 5 4 4 2 4" xfId="20949" xr:uid="{00000000-0005-0000-0000-0000A0770000}"/>
    <cellStyle name="Total 5 4 4 3" xfId="9586" xr:uid="{00000000-0005-0000-0000-0000A1770000}"/>
    <cellStyle name="Total 5 4 4 3 2" xfId="24694" xr:uid="{00000000-0005-0000-0000-0000A2770000}"/>
    <cellStyle name="Total 5 4 4 4" xfId="15064" xr:uid="{00000000-0005-0000-0000-0000A3770000}"/>
    <cellStyle name="Total 5 4 4 4 2" xfId="30172" xr:uid="{00000000-0005-0000-0000-0000A4770000}"/>
    <cellStyle name="Total 5 4 4 5" xfId="18312" xr:uid="{00000000-0005-0000-0000-0000A5770000}"/>
    <cellStyle name="Total 5 4 5" xfId="3530" xr:uid="{00000000-0005-0000-0000-0000A6770000}"/>
    <cellStyle name="Total 5 4 5 2" xfId="6167" xr:uid="{00000000-0005-0000-0000-0000A7770000}"/>
    <cellStyle name="Total 5 4 5 2 2" xfId="12478" xr:uid="{00000000-0005-0000-0000-0000A8770000}"/>
    <cellStyle name="Total 5 4 5 2 2 2" xfId="27586" xr:uid="{00000000-0005-0000-0000-0000A9770000}"/>
    <cellStyle name="Total 5 4 5 2 3" xfId="7743" xr:uid="{00000000-0005-0000-0000-0000AA770000}"/>
    <cellStyle name="Total 5 4 5 2 3 2" xfId="22851" xr:uid="{00000000-0005-0000-0000-0000AB770000}"/>
    <cellStyle name="Total 5 4 5 2 4" xfId="21275" xr:uid="{00000000-0005-0000-0000-0000AC770000}"/>
    <cellStyle name="Total 5 4 5 3" xfId="9912" xr:uid="{00000000-0005-0000-0000-0000AD770000}"/>
    <cellStyle name="Total 5 4 5 3 2" xfId="25020" xr:uid="{00000000-0005-0000-0000-0000AE770000}"/>
    <cellStyle name="Total 5 4 5 4" xfId="14773" xr:uid="{00000000-0005-0000-0000-0000AF770000}"/>
    <cellStyle name="Total 5 4 5 4 2" xfId="29881" xr:uid="{00000000-0005-0000-0000-0000B0770000}"/>
    <cellStyle name="Total 5 4 5 5" xfId="18638" xr:uid="{00000000-0005-0000-0000-0000B1770000}"/>
    <cellStyle name="Total 5 4 6" xfId="3836" xr:uid="{00000000-0005-0000-0000-0000B2770000}"/>
    <cellStyle name="Total 5 4 6 2" xfId="6473" xr:uid="{00000000-0005-0000-0000-0000B3770000}"/>
    <cellStyle name="Total 5 4 6 2 2" xfId="12784" xr:uid="{00000000-0005-0000-0000-0000B4770000}"/>
    <cellStyle name="Total 5 4 6 2 2 2" xfId="27892" xr:uid="{00000000-0005-0000-0000-0000B5770000}"/>
    <cellStyle name="Total 5 4 6 2 3" xfId="16175" xr:uid="{00000000-0005-0000-0000-0000B6770000}"/>
    <cellStyle name="Total 5 4 6 2 3 2" xfId="31283" xr:uid="{00000000-0005-0000-0000-0000B7770000}"/>
    <cellStyle name="Total 5 4 6 2 4" xfId="21581" xr:uid="{00000000-0005-0000-0000-0000B8770000}"/>
    <cellStyle name="Total 5 4 6 3" xfId="10218" xr:uid="{00000000-0005-0000-0000-0000B9770000}"/>
    <cellStyle name="Total 5 4 6 3 2" xfId="25326" xr:uid="{00000000-0005-0000-0000-0000BA770000}"/>
    <cellStyle name="Total 5 4 6 4" xfId="7935" xr:uid="{00000000-0005-0000-0000-0000BB770000}"/>
    <cellStyle name="Total 5 4 6 4 2" xfId="23043" xr:uid="{00000000-0005-0000-0000-0000BC770000}"/>
    <cellStyle name="Total 5 4 6 5" xfId="18944" xr:uid="{00000000-0005-0000-0000-0000BD770000}"/>
    <cellStyle name="Total 5 4 7" xfId="4218" xr:uid="{00000000-0005-0000-0000-0000BE770000}"/>
    <cellStyle name="Total 5 4 7 2" xfId="6855" xr:uid="{00000000-0005-0000-0000-0000BF770000}"/>
    <cellStyle name="Total 5 4 7 2 2" xfId="13166" xr:uid="{00000000-0005-0000-0000-0000C0770000}"/>
    <cellStyle name="Total 5 4 7 2 2 2" xfId="28274" xr:uid="{00000000-0005-0000-0000-0000C1770000}"/>
    <cellStyle name="Total 5 4 7 2 3" xfId="16835" xr:uid="{00000000-0005-0000-0000-0000C2770000}"/>
    <cellStyle name="Total 5 4 7 2 3 2" xfId="31943" xr:uid="{00000000-0005-0000-0000-0000C3770000}"/>
    <cellStyle name="Total 5 4 7 2 4" xfId="21963" xr:uid="{00000000-0005-0000-0000-0000C4770000}"/>
    <cellStyle name="Total 5 4 7 3" xfId="10600" xr:uid="{00000000-0005-0000-0000-0000C5770000}"/>
    <cellStyle name="Total 5 4 7 3 2" xfId="25708" xr:uid="{00000000-0005-0000-0000-0000C6770000}"/>
    <cellStyle name="Total 5 4 7 4" xfId="14894" xr:uid="{00000000-0005-0000-0000-0000C7770000}"/>
    <cellStyle name="Total 5 4 7 4 2" xfId="30002" xr:uid="{00000000-0005-0000-0000-0000C8770000}"/>
    <cellStyle name="Total 5 4 7 5" xfId="19326" xr:uid="{00000000-0005-0000-0000-0000C9770000}"/>
    <cellStyle name="Total 5 4 8" xfId="4783" xr:uid="{00000000-0005-0000-0000-0000CA770000}"/>
    <cellStyle name="Total 5 4 8 2" xfId="11165" xr:uid="{00000000-0005-0000-0000-0000CB770000}"/>
    <cellStyle name="Total 5 4 8 2 2" xfId="26273" xr:uid="{00000000-0005-0000-0000-0000CC770000}"/>
    <cellStyle name="Total 5 4 8 3" xfId="13818" xr:uid="{00000000-0005-0000-0000-0000CD770000}"/>
    <cellStyle name="Total 5 4 8 3 2" xfId="28926" xr:uid="{00000000-0005-0000-0000-0000CE770000}"/>
    <cellStyle name="Total 5 4 8 4" xfId="19891" xr:uid="{00000000-0005-0000-0000-0000CF770000}"/>
    <cellStyle name="Total 5 4 9" xfId="8644" xr:uid="{00000000-0005-0000-0000-0000D0770000}"/>
    <cellStyle name="Total 5 4 9 2" xfId="23752" xr:uid="{00000000-0005-0000-0000-0000D1770000}"/>
    <cellStyle name="Total 5 5" xfId="2161" xr:uid="{00000000-0005-0000-0000-0000D2770000}"/>
    <cellStyle name="Total 5 5 10" xfId="15991" xr:uid="{00000000-0005-0000-0000-0000D3770000}"/>
    <cellStyle name="Total 5 5 10 2" xfId="31099" xr:uid="{00000000-0005-0000-0000-0000D4770000}"/>
    <cellStyle name="Total 5 5 11" xfId="17386" xr:uid="{00000000-0005-0000-0000-0000D5770000}"/>
    <cellStyle name="Total 5 5 2" xfId="2916" xr:uid="{00000000-0005-0000-0000-0000D6770000}"/>
    <cellStyle name="Total 5 5 2 2" xfId="5553" xr:uid="{00000000-0005-0000-0000-0000D7770000}"/>
    <cellStyle name="Total 5 5 2 2 2" xfId="11864" xr:uid="{00000000-0005-0000-0000-0000D8770000}"/>
    <cellStyle name="Total 5 5 2 2 2 2" xfId="26972" xr:uid="{00000000-0005-0000-0000-0000D9770000}"/>
    <cellStyle name="Total 5 5 2 2 3" xfId="14344" xr:uid="{00000000-0005-0000-0000-0000DA770000}"/>
    <cellStyle name="Total 5 5 2 2 3 2" xfId="29452" xr:uid="{00000000-0005-0000-0000-0000DB770000}"/>
    <cellStyle name="Total 5 5 2 2 4" xfId="20661" xr:uid="{00000000-0005-0000-0000-0000DC770000}"/>
    <cellStyle name="Total 5 5 2 3" xfId="7728" xr:uid="{00000000-0005-0000-0000-0000DD770000}"/>
    <cellStyle name="Total 5 5 2 3 2" xfId="22836" xr:uid="{00000000-0005-0000-0000-0000DE770000}"/>
    <cellStyle name="Total 5 5 2 4" xfId="18024" xr:uid="{00000000-0005-0000-0000-0000DF770000}"/>
    <cellStyle name="Total 5 5 3" xfId="3219" xr:uid="{00000000-0005-0000-0000-0000E0770000}"/>
    <cellStyle name="Total 5 5 3 2" xfId="5856" xr:uid="{00000000-0005-0000-0000-0000E1770000}"/>
    <cellStyle name="Total 5 5 3 2 2" xfId="12167" xr:uid="{00000000-0005-0000-0000-0000E2770000}"/>
    <cellStyle name="Total 5 5 3 2 2 2" xfId="27275" xr:uid="{00000000-0005-0000-0000-0000E3770000}"/>
    <cellStyle name="Total 5 5 3 2 3" xfId="7945" xr:uid="{00000000-0005-0000-0000-0000E4770000}"/>
    <cellStyle name="Total 5 5 3 2 3 2" xfId="23053" xr:uid="{00000000-0005-0000-0000-0000E5770000}"/>
    <cellStyle name="Total 5 5 3 2 4" xfId="20964" xr:uid="{00000000-0005-0000-0000-0000E6770000}"/>
    <cellStyle name="Total 5 5 3 3" xfId="9601" xr:uid="{00000000-0005-0000-0000-0000E7770000}"/>
    <cellStyle name="Total 5 5 3 3 2" xfId="24709" xr:uid="{00000000-0005-0000-0000-0000E8770000}"/>
    <cellStyle name="Total 5 5 3 4" xfId="13753" xr:uid="{00000000-0005-0000-0000-0000E9770000}"/>
    <cellStyle name="Total 5 5 3 4 2" xfId="28861" xr:uid="{00000000-0005-0000-0000-0000EA770000}"/>
    <cellStyle name="Total 5 5 3 5" xfId="18327" xr:uid="{00000000-0005-0000-0000-0000EB770000}"/>
    <cellStyle name="Total 5 5 4" xfId="3545" xr:uid="{00000000-0005-0000-0000-0000EC770000}"/>
    <cellStyle name="Total 5 5 4 2" xfId="6182" xr:uid="{00000000-0005-0000-0000-0000ED770000}"/>
    <cellStyle name="Total 5 5 4 2 2" xfId="12493" xr:uid="{00000000-0005-0000-0000-0000EE770000}"/>
    <cellStyle name="Total 5 5 4 2 2 2" xfId="27601" xr:uid="{00000000-0005-0000-0000-0000EF770000}"/>
    <cellStyle name="Total 5 5 4 2 3" xfId="13630" xr:uid="{00000000-0005-0000-0000-0000F0770000}"/>
    <cellStyle name="Total 5 5 4 2 3 2" xfId="28738" xr:uid="{00000000-0005-0000-0000-0000F1770000}"/>
    <cellStyle name="Total 5 5 4 2 4" xfId="21290" xr:uid="{00000000-0005-0000-0000-0000F2770000}"/>
    <cellStyle name="Total 5 5 4 3" xfId="9927" xr:uid="{00000000-0005-0000-0000-0000F3770000}"/>
    <cellStyle name="Total 5 5 4 3 2" xfId="25035" xr:uid="{00000000-0005-0000-0000-0000F4770000}"/>
    <cellStyle name="Total 5 5 4 4" xfId="7763" xr:uid="{00000000-0005-0000-0000-0000F5770000}"/>
    <cellStyle name="Total 5 5 4 4 2" xfId="22871" xr:uid="{00000000-0005-0000-0000-0000F6770000}"/>
    <cellStyle name="Total 5 5 4 5" xfId="18653" xr:uid="{00000000-0005-0000-0000-0000F7770000}"/>
    <cellStyle name="Total 5 5 5" xfId="3851" xr:uid="{00000000-0005-0000-0000-0000F8770000}"/>
    <cellStyle name="Total 5 5 5 2" xfId="6488" xr:uid="{00000000-0005-0000-0000-0000F9770000}"/>
    <cellStyle name="Total 5 5 5 2 2" xfId="12799" xr:uid="{00000000-0005-0000-0000-0000FA770000}"/>
    <cellStyle name="Total 5 5 5 2 2 2" xfId="27907" xr:uid="{00000000-0005-0000-0000-0000FB770000}"/>
    <cellStyle name="Total 5 5 5 2 3" xfId="8052" xr:uid="{00000000-0005-0000-0000-0000FC770000}"/>
    <cellStyle name="Total 5 5 5 2 3 2" xfId="23160" xr:uid="{00000000-0005-0000-0000-0000FD770000}"/>
    <cellStyle name="Total 5 5 5 2 4" xfId="21596" xr:uid="{00000000-0005-0000-0000-0000FE770000}"/>
    <cellStyle name="Total 5 5 5 3" xfId="10233" xr:uid="{00000000-0005-0000-0000-0000FF770000}"/>
    <cellStyle name="Total 5 5 5 3 2" xfId="25341" xr:uid="{00000000-0005-0000-0000-000000780000}"/>
    <cellStyle name="Total 5 5 5 4" xfId="14060" xr:uid="{00000000-0005-0000-0000-000001780000}"/>
    <cellStyle name="Total 5 5 5 4 2" xfId="29168" xr:uid="{00000000-0005-0000-0000-000002780000}"/>
    <cellStyle name="Total 5 5 5 5" xfId="18959" xr:uid="{00000000-0005-0000-0000-000003780000}"/>
    <cellStyle name="Total 5 5 6" xfId="4233" xr:uid="{00000000-0005-0000-0000-000004780000}"/>
    <cellStyle name="Total 5 5 6 2" xfId="6870" xr:uid="{00000000-0005-0000-0000-000005780000}"/>
    <cellStyle name="Total 5 5 6 2 2" xfId="13181" xr:uid="{00000000-0005-0000-0000-000006780000}"/>
    <cellStyle name="Total 5 5 6 2 2 2" xfId="28289" xr:uid="{00000000-0005-0000-0000-000007780000}"/>
    <cellStyle name="Total 5 5 6 2 3" xfId="16850" xr:uid="{00000000-0005-0000-0000-000008780000}"/>
    <cellStyle name="Total 5 5 6 2 3 2" xfId="31958" xr:uid="{00000000-0005-0000-0000-000009780000}"/>
    <cellStyle name="Total 5 5 6 2 4" xfId="21978" xr:uid="{00000000-0005-0000-0000-00000A780000}"/>
    <cellStyle name="Total 5 5 6 3" xfId="10615" xr:uid="{00000000-0005-0000-0000-00000B780000}"/>
    <cellStyle name="Total 5 5 6 3 2" xfId="25723" xr:uid="{00000000-0005-0000-0000-00000C780000}"/>
    <cellStyle name="Total 5 5 6 4" xfId="7308" xr:uid="{00000000-0005-0000-0000-00000D780000}"/>
    <cellStyle name="Total 5 5 6 4 2" xfId="22416" xr:uid="{00000000-0005-0000-0000-00000E780000}"/>
    <cellStyle name="Total 5 5 6 5" xfId="19341" xr:uid="{00000000-0005-0000-0000-00000F780000}"/>
    <cellStyle name="Total 5 5 7" xfId="4798" xr:uid="{00000000-0005-0000-0000-000010780000}"/>
    <cellStyle name="Total 5 5 7 2" xfId="11180" xr:uid="{00000000-0005-0000-0000-000011780000}"/>
    <cellStyle name="Total 5 5 7 2 2" xfId="26288" xr:uid="{00000000-0005-0000-0000-000012780000}"/>
    <cellStyle name="Total 5 5 7 3" xfId="8171" xr:uid="{00000000-0005-0000-0000-000013780000}"/>
    <cellStyle name="Total 5 5 7 3 2" xfId="23279" xr:uid="{00000000-0005-0000-0000-000014780000}"/>
    <cellStyle name="Total 5 5 7 4" xfId="19906" xr:uid="{00000000-0005-0000-0000-000015780000}"/>
    <cellStyle name="Total 5 5 8" xfId="8659" xr:uid="{00000000-0005-0000-0000-000016780000}"/>
    <cellStyle name="Total 5 5 8 2" xfId="23767" xr:uid="{00000000-0005-0000-0000-000017780000}"/>
    <cellStyle name="Total 5 5 9" xfId="7716" xr:uid="{00000000-0005-0000-0000-000018780000}"/>
    <cellStyle name="Total 5 5 9 2" xfId="22824" xr:uid="{00000000-0005-0000-0000-000019780000}"/>
    <cellStyle name="Total 6" xfId="1785" xr:uid="{00000000-0005-0000-0000-00001A780000}"/>
    <cellStyle name="Total 6 2" xfId="1956" xr:uid="{00000000-0005-0000-0000-00001B780000}"/>
    <cellStyle name="Total 6 2 10" xfId="8457" xr:uid="{00000000-0005-0000-0000-00001C780000}"/>
    <cellStyle name="Total 6 2 10 2" xfId="23565" xr:uid="{00000000-0005-0000-0000-00001D780000}"/>
    <cellStyle name="Total 6 2 11" xfId="15397" xr:uid="{00000000-0005-0000-0000-00001E780000}"/>
    <cellStyle name="Total 6 2 11 2" xfId="30505" xr:uid="{00000000-0005-0000-0000-00001F780000}"/>
    <cellStyle name="Total 6 2 12" xfId="13728" xr:uid="{00000000-0005-0000-0000-000020780000}"/>
    <cellStyle name="Total 6 2 12 2" xfId="28836" xr:uid="{00000000-0005-0000-0000-000021780000}"/>
    <cellStyle name="Total 6 2 13" xfId="17181" xr:uid="{00000000-0005-0000-0000-000022780000}"/>
    <cellStyle name="Total 6 2 2" xfId="2516" xr:uid="{00000000-0005-0000-0000-000023780000}"/>
    <cellStyle name="Total 6 2 2 2" xfId="5153" xr:uid="{00000000-0005-0000-0000-000024780000}"/>
    <cellStyle name="Total 6 2 2 2 2" xfId="11517" xr:uid="{00000000-0005-0000-0000-000025780000}"/>
    <cellStyle name="Total 6 2 2 2 2 2" xfId="26625" xr:uid="{00000000-0005-0000-0000-000026780000}"/>
    <cellStyle name="Total 6 2 2 2 3" xfId="13674" xr:uid="{00000000-0005-0000-0000-000027780000}"/>
    <cellStyle name="Total 6 2 2 2 3 2" xfId="28782" xr:uid="{00000000-0005-0000-0000-000028780000}"/>
    <cellStyle name="Total 6 2 2 2 4" xfId="20261" xr:uid="{00000000-0005-0000-0000-000029780000}"/>
    <cellStyle name="Total 6 2 2 3" xfId="8983" xr:uid="{00000000-0005-0000-0000-00002A780000}"/>
    <cellStyle name="Total 6 2 2 3 2" xfId="24091" xr:uid="{00000000-0005-0000-0000-00002B780000}"/>
    <cellStyle name="Total 6 2 3" xfId="2732" xr:uid="{00000000-0005-0000-0000-00002C780000}"/>
    <cellStyle name="Total 6 2 3 2" xfId="5369" xr:uid="{00000000-0005-0000-0000-00002D780000}"/>
    <cellStyle name="Total 6 2 3 2 2" xfId="11718" xr:uid="{00000000-0005-0000-0000-00002E780000}"/>
    <cellStyle name="Total 6 2 3 2 2 2" xfId="26826" xr:uid="{00000000-0005-0000-0000-00002F780000}"/>
    <cellStyle name="Total 6 2 3 2 3" xfId="14305" xr:uid="{00000000-0005-0000-0000-000030780000}"/>
    <cellStyle name="Total 6 2 3 2 3 2" xfId="29413" xr:uid="{00000000-0005-0000-0000-000031780000}"/>
    <cellStyle name="Total 6 2 3 2 4" xfId="20477" xr:uid="{00000000-0005-0000-0000-000032780000}"/>
    <cellStyle name="Total 6 2 3 3" xfId="8732" xr:uid="{00000000-0005-0000-0000-000033780000}"/>
    <cellStyle name="Total 6 2 3 3 2" xfId="23840" xr:uid="{00000000-0005-0000-0000-000034780000}"/>
    <cellStyle name="Total 6 2 3 4" xfId="17840" xr:uid="{00000000-0005-0000-0000-000035780000}"/>
    <cellStyle name="Total 6 2 4" xfId="3035" xr:uid="{00000000-0005-0000-0000-000036780000}"/>
    <cellStyle name="Total 6 2 4 2" xfId="5672" xr:uid="{00000000-0005-0000-0000-000037780000}"/>
    <cellStyle name="Total 6 2 4 2 2" xfId="11983" xr:uid="{00000000-0005-0000-0000-000038780000}"/>
    <cellStyle name="Total 6 2 4 2 2 2" xfId="27091" xr:uid="{00000000-0005-0000-0000-000039780000}"/>
    <cellStyle name="Total 6 2 4 2 3" xfId="15932" xr:uid="{00000000-0005-0000-0000-00003A780000}"/>
    <cellStyle name="Total 6 2 4 2 3 2" xfId="31040" xr:uid="{00000000-0005-0000-0000-00003B780000}"/>
    <cellStyle name="Total 6 2 4 2 4" xfId="20780" xr:uid="{00000000-0005-0000-0000-00003C780000}"/>
    <cellStyle name="Total 6 2 4 3" xfId="9417" xr:uid="{00000000-0005-0000-0000-00003D780000}"/>
    <cellStyle name="Total 6 2 4 3 2" xfId="24525" xr:uid="{00000000-0005-0000-0000-00003E780000}"/>
    <cellStyle name="Total 6 2 4 4" xfId="13520" xr:uid="{00000000-0005-0000-0000-00003F780000}"/>
    <cellStyle name="Total 6 2 4 4 2" xfId="28628" xr:uid="{00000000-0005-0000-0000-000040780000}"/>
    <cellStyle name="Total 6 2 4 5" xfId="18143" xr:uid="{00000000-0005-0000-0000-000041780000}"/>
    <cellStyle name="Total 6 2 5" xfId="3361" xr:uid="{00000000-0005-0000-0000-000042780000}"/>
    <cellStyle name="Total 6 2 5 2" xfId="5998" xr:uid="{00000000-0005-0000-0000-000043780000}"/>
    <cellStyle name="Total 6 2 5 2 2" xfId="12309" xr:uid="{00000000-0005-0000-0000-000044780000}"/>
    <cellStyle name="Total 6 2 5 2 2 2" xfId="27417" xr:uid="{00000000-0005-0000-0000-000045780000}"/>
    <cellStyle name="Total 6 2 5 2 3" xfId="14774" xr:uid="{00000000-0005-0000-0000-000046780000}"/>
    <cellStyle name="Total 6 2 5 2 3 2" xfId="29882" xr:uid="{00000000-0005-0000-0000-000047780000}"/>
    <cellStyle name="Total 6 2 5 2 4" xfId="21106" xr:uid="{00000000-0005-0000-0000-000048780000}"/>
    <cellStyle name="Total 6 2 5 3" xfId="9743" xr:uid="{00000000-0005-0000-0000-000049780000}"/>
    <cellStyle name="Total 6 2 5 3 2" xfId="24851" xr:uid="{00000000-0005-0000-0000-00004A780000}"/>
    <cellStyle name="Total 6 2 5 4" xfId="13518" xr:uid="{00000000-0005-0000-0000-00004B780000}"/>
    <cellStyle name="Total 6 2 5 4 2" xfId="28626" xr:uid="{00000000-0005-0000-0000-00004C780000}"/>
    <cellStyle name="Total 6 2 5 5" xfId="18469" xr:uid="{00000000-0005-0000-0000-00004D780000}"/>
    <cellStyle name="Total 6 2 6" xfId="3667" xr:uid="{00000000-0005-0000-0000-00004E780000}"/>
    <cellStyle name="Total 6 2 6 2" xfId="6304" xr:uid="{00000000-0005-0000-0000-00004F780000}"/>
    <cellStyle name="Total 6 2 6 2 2" xfId="12615" xr:uid="{00000000-0005-0000-0000-000050780000}"/>
    <cellStyle name="Total 6 2 6 2 2 2" xfId="27723" xr:uid="{00000000-0005-0000-0000-000051780000}"/>
    <cellStyle name="Total 6 2 6 2 3" xfId="13827" xr:uid="{00000000-0005-0000-0000-000052780000}"/>
    <cellStyle name="Total 6 2 6 2 3 2" xfId="28935" xr:uid="{00000000-0005-0000-0000-000053780000}"/>
    <cellStyle name="Total 6 2 6 2 4" xfId="21412" xr:uid="{00000000-0005-0000-0000-000054780000}"/>
    <cellStyle name="Total 6 2 6 3" xfId="10049" xr:uid="{00000000-0005-0000-0000-000055780000}"/>
    <cellStyle name="Total 6 2 6 3 2" xfId="25157" xr:uid="{00000000-0005-0000-0000-000056780000}"/>
    <cellStyle name="Total 6 2 6 4" xfId="15675" xr:uid="{00000000-0005-0000-0000-000057780000}"/>
    <cellStyle name="Total 6 2 6 4 2" xfId="30783" xr:uid="{00000000-0005-0000-0000-000058780000}"/>
    <cellStyle name="Total 6 2 6 5" xfId="18775" xr:uid="{00000000-0005-0000-0000-000059780000}"/>
    <cellStyle name="Total 6 2 7" xfId="4028" xr:uid="{00000000-0005-0000-0000-00005A780000}"/>
    <cellStyle name="Total 6 2 7 2" xfId="6665" xr:uid="{00000000-0005-0000-0000-00005B780000}"/>
    <cellStyle name="Total 6 2 7 2 2" xfId="12976" xr:uid="{00000000-0005-0000-0000-00005C780000}"/>
    <cellStyle name="Total 6 2 7 2 2 2" xfId="28084" xr:uid="{00000000-0005-0000-0000-00005D780000}"/>
    <cellStyle name="Total 6 2 7 2 3" xfId="16666" xr:uid="{00000000-0005-0000-0000-00005E780000}"/>
    <cellStyle name="Total 6 2 7 2 3 2" xfId="31774" xr:uid="{00000000-0005-0000-0000-00005F780000}"/>
    <cellStyle name="Total 6 2 7 2 4" xfId="21773" xr:uid="{00000000-0005-0000-0000-000060780000}"/>
    <cellStyle name="Total 6 2 7 3" xfId="10410" xr:uid="{00000000-0005-0000-0000-000061780000}"/>
    <cellStyle name="Total 6 2 7 3 2" xfId="25518" xr:uid="{00000000-0005-0000-0000-000062780000}"/>
    <cellStyle name="Total 6 2 7 4" xfId="8726" xr:uid="{00000000-0005-0000-0000-000063780000}"/>
    <cellStyle name="Total 6 2 7 4 2" xfId="23834" xr:uid="{00000000-0005-0000-0000-000064780000}"/>
    <cellStyle name="Total 6 2 7 5" xfId="19136" xr:uid="{00000000-0005-0000-0000-000065780000}"/>
    <cellStyle name="Total 6 2 8" xfId="4341" xr:uid="{00000000-0005-0000-0000-000066780000}"/>
    <cellStyle name="Total 6 2 8 2" xfId="6978" xr:uid="{00000000-0005-0000-0000-000067780000}"/>
    <cellStyle name="Total 6 2 8 2 2" xfId="13289" xr:uid="{00000000-0005-0000-0000-000068780000}"/>
    <cellStyle name="Total 6 2 8 2 2 2" xfId="28397" xr:uid="{00000000-0005-0000-0000-000069780000}"/>
    <cellStyle name="Total 6 2 8 2 3" xfId="16953" xr:uid="{00000000-0005-0000-0000-00006A780000}"/>
    <cellStyle name="Total 6 2 8 2 3 2" xfId="32061" xr:uid="{00000000-0005-0000-0000-00006B780000}"/>
    <cellStyle name="Total 6 2 8 2 4" xfId="22086" xr:uid="{00000000-0005-0000-0000-00006C780000}"/>
    <cellStyle name="Total 6 2 8 3" xfId="10723" xr:uid="{00000000-0005-0000-0000-00006D780000}"/>
    <cellStyle name="Total 6 2 8 3 2" xfId="25831" xr:uid="{00000000-0005-0000-0000-00006E780000}"/>
    <cellStyle name="Total 6 2 8 4" xfId="9277" xr:uid="{00000000-0005-0000-0000-00006F780000}"/>
    <cellStyle name="Total 6 2 8 4 2" xfId="24385" xr:uid="{00000000-0005-0000-0000-000070780000}"/>
    <cellStyle name="Total 6 2 8 5" xfId="19449" xr:uid="{00000000-0005-0000-0000-000071780000}"/>
    <cellStyle name="Total 6 2 9" xfId="4593" xr:uid="{00000000-0005-0000-0000-000072780000}"/>
    <cellStyle name="Total 6 2 9 2" xfId="10975" xr:uid="{00000000-0005-0000-0000-000073780000}"/>
    <cellStyle name="Total 6 2 9 2 2" xfId="26083" xr:uid="{00000000-0005-0000-0000-000074780000}"/>
    <cellStyle name="Total 6 2 9 3" xfId="14976" xr:uid="{00000000-0005-0000-0000-000075780000}"/>
    <cellStyle name="Total 6 2 9 3 2" xfId="30084" xr:uid="{00000000-0005-0000-0000-000076780000}"/>
    <cellStyle name="Total 6 2 9 4" xfId="19701" xr:uid="{00000000-0005-0000-0000-000077780000}"/>
    <cellStyle name="Total 6 3" xfId="1985" xr:uid="{00000000-0005-0000-0000-000078780000}"/>
    <cellStyle name="Total 6 3 10" xfId="8483" xr:uid="{00000000-0005-0000-0000-000079780000}"/>
    <cellStyle name="Total 6 3 10 2" xfId="23591" xr:uid="{00000000-0005-0000-0000-00007A780000}"/>
    <cellStyle name="Total 6 3 11" xfId="9219" xr:uid="{00000000-0005-0000-0000-00007B780000}"/>
    <cellStyle name="Total 6 3 11 2" xfId="24327" xr:uid="{00000000-0005-0000-0000-00007C780000}"/>
    <cellStyle name="Total 6 3 12" xfId="14389" xr:uid="{00000000-0005-0000-0000-00007D780000}"/>
    <cellStyle name="Total 6 3 12 2" xfId="29497" xr:uid="{00000000-0005-0000-0000-00007E780000}"/>
    <cellStyle name="Total 6 3 13" xfId="17210" xr:uid="{00000000-0005-0000-0000-00007F780000}"/>
    <cellStyle name="Total 6 3 2" xfId="2545" xr:uid="{00000000-0005-0000-0000-000080780000}"/>
    <cellStyle name="Total 6 3 2 2" xfId="5182" xr:uid="{00000000-0005-0000-0000-000081780000}"/>
    <cellStyle name="Total 6 3 2 2 2" xfId="11546" xr:uid="{00000000-0005-0000-0000-000082780000}"/>
    <cellStyle name="Total 6 3 2 2 2 2" xfId="26654" xr:uid="{00000000-0005-0000-0000-000083780000}"/>
    <cellStyle name="Total 6 3 2 2 3" xfId="14170" xr:uid="{00000000-0005-0000-0000-000084780000}"/>
    <cellStyle name="Total 6 3 2 2 3 2" xfId="29278" xr:uid="{00000000-0005-0000-0000-000085780000}"/>
    <cellStyle name="Total 6 3 2 2 4" xfId="20290" xr:uid="{00000000-0005-0000-0000-000086780000}"/>
    <cellStyle name="Total 6 3 2 3" xfId="9012" xr:uid="{00000000-0005-0000-0000-000087780000}"/>
    <cellStyle name="Total 6 3 2 3 2" xfId="24120" xr:uid="{00000000-0005-0000-0000-000088780000}"/>
    <cellStyle name="Total 6 3 3" xfId="2747" xr:uid="{00000000-0005-0000-0000-000089780000}"/>
    <cellStyle name="Total 6 3 3 2" xfId="5384" xr:uid="{00000000-0005-0000-0000-00008A780000}"/>
    <cellStyle name="Total 6 3 3 2 2" xfId="11733" xr:uid="{00000000-0005-0000-0000-00008B780000}"/>
    <cellStyle name="Total 6 3 3 2 2 2" xfId="26841" xr:uid="{00000000-0005-0000-0000-00008C780000}"/>
    <cellStyle name="Total 6 3 3 2 3" xfId="7606" xr:uid="{00000000-0005-0000-0000-00008D780000}"/>
    <cellStyle name="Total 6 3 3 2 3 2" xfId="22714" xr:uid="{00000000-0005-0000-0000-00008E780000}"/>
    <cellStyle name="Total 6 3 3 2 4" xfId="20492" xr:uid="{00000000-0005-0000-0000-00008F780000}"/>
    <cellStyle name="Total 6 3 3 3" xfId="9165" xr:uid="{00000000-0005-0000-0000-000090780000}"/>
    <cellStyle name="Total 6 3 3 3 2" xfId="24273" xr:uid="{00000000-0005-0000-0000-000091780000}"/>
    <cellStyle name="Total 6 3 3 4" xfId="17855" xr:uid="{00000000-0005-0000-0000-000092780000}"/>
    <cellStyle name="Total 6 3 4" xfId="3050" xr:uid="{00000000-0005-0000-0000-000093780000}"/>
    <cellStyle name="Total 6 3 4 2" xfId="5687" xr:uid="{00000000-0005-0000-0000-000094780000}"/>
    <cellStyle name="Total 6 3 4 2 2" xfId="11998" xr:uid="{00000000-0005-0000-0000-000095780000}"/>
    <cellStyle name="Total 6 3 4 2 2 2" xfId="27106" xr:uid="{00000000-0005-0000-0000-000096780000}"/>
    <cellStyle name="Total 6 3 4 2 3" xfId="9293" xr:uid="{00000000-0005-0000-0000-000097780000}"/>
    <cellStyle name="Total 6 3 4 2 3 2" xfId="24401" xr:uid="{00000000-0005-0000-0000-000098780000}"/>
    <cellStyle name="Total 6 3 4 2 4" xfId="20795" xr:uid="{00000000-0005-0000-0000-000099780000}"/>
    <cellStyle name="Total 6 3 4 3" xfId="9432" xr:uid="{00000000-0005-0000-0000-00009A780000}"/>
    <cellStyle name="Total 6 3 4 3 2" xfId="24540" xr:uid="{00000000-0005-0000-0000-00009B780000}"/>
    <cellStyle name="Total 6 3 4 4" xfId="16477" xr:uid="{00000000-0005-0000-0000-00009C780000}"/>
    <cellStyle name="Total 6 3 4 4 2" xfId="31585" xr:uid="{00000000-0005-0000-0000-00009D780000}"/>
    <cellStyle name="Total 6 3 4 5" xfId="18158" xr:uid="{00000000-0005-0000-0000-00009E780000}"/>
    <cellStyle name="Total 6 3 5" xfId="3376" xr:uid="{00000000-0005-0000-0000-00009F780000}"/>
    <cellStyle name="Total 6 3 5 2" xfId="6013" xr:uid="{00000000-0005-0000-0000-0000A0780000}"/>
    <cellStyle name="Total 6 3 5 2 2" xfId="12324" xr:uid="{00000000-0005-0000-0000-0000A1780000}"/>
    <cellStyle name="Total 6 3 5 2 2 2" xfId="27432" xr:uid="{00000000-0005-0000-0000-0000A2780000}"/>
    <cellStyle name="Total 6 3 5 2 3" xfId="8024" xr:uid="{00000000-0005-0000-0000-0000A3780000}"/>
    <cellStyle name="Total 6 3 5 2 3 2" xfId="23132" xr:uid="{00000000-0005-0000-0000-0000A4780000}"/>
    <cellStyle name="Total 6 3 5 2 4" xfId="21121" xr:uid="{00000000-0005-0000-0000-0000A5780000}"/>
    <cellStyle name="Total 6 3 5 3" xfId="9758" xr:uid="{00000000-0005-0000-0000-0000A6780000}"/>
    <cellStyle name="Total 6 3 5 3 2" xfId="24866" xr:uid="{00000000-0005-0000-0000-0000A7780000}"/>
    <cellStyle name="Total 6 3 5 4" xfId="15363" xr:uid="{00000000-0005-0000-0000-0000A8780000}"/>
    <cellStyle name="Total 6 3 5 4 2" xfId="30471" xr:uid="{00000000-0005-0000-0000-0000A9780000}"/>
    <cellStyle name="Total 6 3 5 5" xfId="18484" xr:uid="{00000000-0005-0000-0000-0000AA780000}"/>
    <cellStyle name="Total 6 3 6" xfId="3682" xr:uid="{00000000-0005-0000-0000-0000AB780000}"/>
    <cellStyle name="Total 6 3 6 2" xfId="6319" xr:uid="{00000000-0005-0000-0000-0000AC780000}"/>
    <cellStyle name="Total 6 3 6 2 2" xfId="12630" xr:uid="{00000000-0005-0000-0000-0000AD780000}"/>
    <cellStyle name="Total 6 3 6 2 2 2" xfId="27738" xr:uid="{00000000-0005-0000-0000-0000AE780000}"/>
    <cellStyle name="Total 6 3 6 2 3" xfId="7140" xr:uid="{00000000-0005-0000-0000-0000AF780000}"/>
    <cellStyle name="Total 6 3 6 2 3 2" xfId="22248" xr:uid="{00000000-0005-0000-0000-0000B0780000}"/>
    <cellStyle name="Total 6 3 6 2 4" xfId="21427" xr:uid="{00000000-0005-0000-0000-0000B1780000}"/>
    <cellStyle name="Total 6 3 6 3" xfId="10064" xr:uid="{00000000-0005-0000-0000-0000B2780000}"/>
    <cellStyle name="Total 6 3 6 3 2" xfId="25172" xr:uid="{00000000-0005-0000-0000-0000B3780000}"/>
    <cellStyle name="Total 6 3 6 4" xfId="16544" xr:uid="{00000000-0005-0000-0000-0000B4780000}"/>
    <cellStyle name="Total 6 3 6 4 2" xfId="31652" xr:uid="{00000000-0005-0000-0000-0000B5780000}"/>
    <cellStyle name="Total 6 3 6 5" xfId="18790" xr:uid="{00000000-0005-0000-0000-0000B6780000}"/>
    <cellStyle name="Total 6 3 7" xfId="4057" xr:uid="{00000000-0005-0000-0000-0000B7780000}"/>
    <cellStyle name="Total 6 3 7 2" xfId="6694" xr:uid="{00000000-0005-0000-0000-0000B8780000}"/>
    <cellStyle name="Total 6 3 7 2 2" xfId="13005" xr:uid="{00000000-0005-0000-0000-0000B9780000}"/>
    <cellStyle name="Total 6 3 7 2 2 2" xfId="28113" xr:uid="{00000000-0005-0000-0000-0000BA780000}"/>
    <cellStyle name="Total 6 3 7 2 3" xfId="16681" xr:uid="{00000000-0005-0000-0000-0000BB780000}"/>
    <cellStyle name="Total 6 3 7 2 3 2" xfId="31789" xr:uid="{00000000-0005-0000-0000-0000BC780000}"/>
    <cellStyle name="Total 6 3 7 2 4" xfId="21802" xr:uid="{00000000-0005-0000-0000-0000BD780000}"/>
    <cellStyle name="Total 6 3 7 3" xfId="10439" xr:uid="{00000000-0005-0000-0000-0000BE780000}"/>
    <cellStyle name="Total 6 3 7 3 2" xfId="25547" xr:uid="{00000000-0005-0000-0000-0000BF780000}"/>
    <cellStyle name="Total 6 3 7 4" xfId="15774" xr:uid="{00000000-0005-0000-0000-0000C0780000}"/>
    <cellStyle name="Total 6 3 7 4 2" xfId="30882" xr:uid="{00000000-0005-0000-0000-0000C1780000}"/>
    <cellStyle name="Total 6 3 7 5" xfId="19165" xr:uid="{00000000-0005-0000-0000-0000C2780000}"/>
    <cellStyle name="Total 6 3 8" xfId="4356" xr:uid="{00000000-0005-0000-0000-0000C3780000}"/>
    <cellStyle name="Total 6 3 8 2" xfId="6993" xr:uid="{00000000-0005-0000-0000-0000C4780000}"/>
    <cellStyle name="Total 6 3 8 2 2" xfId="13304" xr:uid="{00000000-0005-0000-0000-0000C5780000}"/>
    <cellStyle name="Total 6 3 8 2 2 2" xfId="28412" xr:uid="{00000000-0005-0000-0000-0000C6780000}"/>
    <cellStyle name="Total 6 3 8 2 3" xfId="16968" xr:uid="{00000000-0005-0000-0000-0000C7780000}"/>
    <cellStyle name="Total 6 3 8 2 3 2" xfId="32076" xr:uid="{00000000-0005-0000-0000-0000C8780000}"/>
    <cellStyle name="Total 6 3 8 2 4" xfId="22101" xr:uid="{00000000-0005-0000-0000-0000C9780000}"/>
    <cellStyle name="Total 6 3 8 3" xfId="10738" xr:uid="{00000000-0005-0000-0000-0000CA780000}"/>
    <cellStyle name="Total 6 3 8 3 2" xfId="25846" xr:uid="{00000000-0005-0000-0000-0000CB780000}"/>
    <cellStyle name="Total 6 3 8 4" xfId="14359" xr:uid="{00000000-0005-0000-0000-0000CC780000}"/>
    <cellStyle name="Total 6 3 8 4 2" xfId="29467" xr:uid="{00000000-0005-0000-0000-0000CD780000}"/>
    <cellStyle name="Total 6 3 8 5" xfId="19464" xr:uid="{00000000-0005-0000-0000-0000CE780000}"/>
    <cellStyle name="Total 6 3 9" xfId="4622" xr:uid="{00000000-0005-0000-0000-0000CF780000}"/>
    <cellStyle name="Total 6 3 9 2" xfId="11004" xr:uid="{00000000-0005-0000-0000-0000D0780000}"/>
    <cellStyle name="Total 6 3 9 2 2" xfId="26112" xr:uid="{00000000-0005-0000-0000-0000D1780000}"/>
    <cellStyle name="Total 6 3 9 3" xfId="16106" xr:uid="{00000000-0005-0000-0000-0000D2780000}"/>
    <cellStyle name="Total 6 3 9 3 2" xfId="31214" xr:uid="{00000000-0005-0000-0000-0000D3780000}"/>
    <cellStyle name="Total 6 3 9 4" xfId="19730" xr:uid="{00000000-0005-0000-0000-0000D4780000}"/>
    <cellStyle name="Total 6 4" xfId="2147" xr:uid="{00000000-0005-0000-0000-0000D5780000}"/>
    <cellStyle name="Total 6 4 10" xfId="15186" xr:uid="{00000000-0005-0000-0000-0000D6780000}"/>
    <cellStyle name="Total 6 4 10 2" xfId="30294" xr:uid="{00000000-0005-0000-0000-0000D7780000}"/>
    <cellStyle name="Total 6 4 11" xfId="16211" xr:uid="{00000000-0005-0000-0000-0000D8780000}"/>
    <cellStyle name="Total 6 4 11 2" xfId="31319" xr:uid="{00000000-0005-0000-0000-0000D9780000}"/>
    <cellStyle name="Total 6 4 12" xfId="17372" xr:uid="{00000000-0005-0000-0000-0000DA780000}"/>
    <cellStyle name="Total 6 4 2" xfId="2637" xr:uid="{00000000-0005-0000-0000-0000DB780000}"/>
    <cellStyle name="Total 6 4 2 2" xfId="5274" xr:uid="{00000000-0005-0000-0000-0000DC780000}"/>
    <cellStyle name="Total 6 4 2 2 2" xfId="11638" xr:uid="{00000000-0005-0000-0000-0000DD780000}"/>
    <cellStyle name="Total 6 4 2 2 2 2" xfId="26746" xr:uid="{00000000-0005-0000-0000-0000DE780000}"/>
    <cellStyle name="Total 6 4 2 2 3" xfId="15764" xr:uid="{00000000-0005-0000-0000-0000DF780000}"/>
    <cellStyle name="Total 6 4 2 2 3 2" xfId="30872" xr:uid="{00000000-0005-0000-0000-0000E0780000}"/>
    <cellStyle name="Total 6 4 2 2 4" xfId="20382" xr:uid="{00000000-0005-0000-0000-0000E1780000}"/>
    <cellStyle name="Total 6 4 2 3" xfId="9104" xr:uid="{00000000-0005-0000-0000-0000E2780000}"/>
    <cellStyle name="Total 6 4 2 3 2" xfId="24212" xr:uid="{00000000-0005-0000-0000-0000E3780000}"/>
    <cellStyle name="Total 6 4 2 4" xfId="7520" xr:uid="{00000000-0005-0000-0000-0000E4780000}"/>
    <cellStyle name="Total 6 4 2 4 2" xfId="22628" xr:uid="{00000000-0005-0000-0000-0000E5780000}"/>
    <cellStyle name="Total 6 4 2 5" xfId="13557" xr:uid="{00000000-0005-0000-0000-0000E6780000}"/>
    <cellStyle name="Total 6 4 2 5 2" xfId="28665" xr:uid="{00000000-0005-0000-0000-0000E7780000}"/>
    <cellStyle name="Total 6 4 2 6" xfId="17745" xr:uid="{00000000-0005-0000-0000-0000E8780000}"/>
    <cellStyle name="Total 6 4 3" xfId="2902" xr:uid="{00000000-0005-0000-0000-0000E9780000}"/>
    <cellStyle name="Total 6 4 3 2" xfId="5539" xr:uid="{00000000-0005-0000-0000-0000EA780000}"/>
    <cellStyle name="Total 6 4 3 2 2" xfId="11850" xr:uid="{00000000-0005-0000-0000-0000EB780000}"/>
    <cellStyle name="Total 6 4 3 2 2 2" xfId="26958" xr:uid="{00000000-0005-0000-0000-0000EC780000}"/>
    <cellStyle name="Total 6 4 3 2 3" xfId="8096" xr:uid="{00000000-0005-0000-0000-0000ED780000}"/>
    <cellStyle name="Total 6 4 3 2 3 2" xfId="23204" xr:uid="{00000000-0005-0000-0000-0000EE780000}"/>
    <cellStyle name="Total 6 4 3 2 4" xfId="20647" xr:uid="{00000000-0005-0000-0000-0000EF780000}"/>
    <cellStyle name="Total 6 4 3 3" xfId="15748" xr:uid="{00000000-0005-0000-0000-0000F0780000}"/>
    <cellStyle name="Total 6 4 3 3 2" xfId="30856" xr:uid="{00000000-0005-0000-0000-0000F1780000}"/>
    <cellStyle name="Total 6 4 3 4" xfId="18010" xr:uid="{00000000-0005-0000-0000-0000F2780000}"/>
    <cellStyle name="Total 6 4 4" xfId="3205" xr:uid="{00000000-0005-0000-0000-0000F3780000}"/>
    <cellStyle name="Total 6 4 4 2" xfId="5842" xr:uid="{00000000-0005-0000-0000-0000F4780000}"/>
    <cellStyle name="Total 6 4 4 2 2" xfId="12153" xr:uid="{00000000-0005-0000-0000-0000F5780000}"/>
    <cellStyle name="Total 6 4 4 2 2 2" xfId="27261" xr:uid="{00000000-0005-0000-0000-0000F6780000}"/>
    <cellStyle name="Total 6 4 4 2 3" xfId="13953" xr:uid="{00000000-0005-0000-0000-0000F7780000}"/>
    <cellStyle name="Total 6 4 4 2 3 2" xfId="29061" xr:uid="{00000000-0005-0000-0000-0000F8780000}"/>
    <cellStyle name="Total 6 4 4 2 4" xfId="20950" xr:uid="{00000000-0005-0000-0000-0000F9780000}"/>
    <cellStyle name="Total 6 4 4 3" xfId="9587" xr:uid="{00000000-0005-0000-0000-0000FA780000}"/>
    <cellStyle name="Total 6 4 4 3 2" xfId="24695" xr:uid="{00000000-0005-0000-0000-0000FB780000}"/>
    <cellStyle name="Total 6 4 4 4" xfId="11777" xr:uid="{00000000-0005-0000-0000-0000FC780000}"/>
    <cellStyle name="Total 6 4 4 4 2" xfId="26885" xr:uid="{00000000-0005-0000-0000-0000FD780000}"/>
    <cellStyle name="Total 6 4 4 5" xfId="18313" xr:uid="{00000000-0005-0000-0000-0000FE780000}"/>
    <cellStyle name="Total 6 4 5" xfId="3531" xr:uid="{00000000-0005-0000-0000-0000FF780000}"/>
    <cellStyle name="Total 6 4 5 2" xfId="6168" xr:uid="{00000000-0005-0000-0000-000000790000}"/>
    <cellStyle name="Total 6 4 5 2 2" xfId="12479" xr:uid="{00000000-0005-0000-0000-000001790000}"/>
    <cellStyle name="Total 6 4 5 2 2 2" xfId="27587" xr:uid="{00000000-0005-0000-0000-000002790000}"/>
    <cellStyle name="Total 6 4 5 2 3" xfId="16264" xr:uid="{00000000-0005-0000-0000-000003790000}"/>
    <cellStyle name="Total 6 4 5 2 3 2" xfId="31372" xr:uid="{00000000-0005-0000-0000-000004790000}"/>
    <cellStyle name="Total 6 4 5 2 4" xfId="21276" xr:uid="{00000000-0005-0000-0000-000005790000}"/>
    <cellStyle name="Total 6 4 5 3" xfId="9913" xr:uid="{00000000-0005-0000-0000-000006790000}"/>
    <cellStyle name="Total 6 4 5 3 2" xfId="25021" xr:uid="{00000000-0005-0000-0000-000007790000}"/>
    <cellStyle name="Total 6 4 5 4" xfId="7052" xr:uid="{00000000-0005-0000-0000-000008790000}"/>
    <cellStyle name="Total 6 4 5 4 2" xfId="22160" xr:uid="{00000000-0005-0000-0000-000009790000}"/>
    <cellStyle name="Total 6 4 5 5" xfId="18639" xr:uid="{00000000-0005-0000-0000-00000A790000}"/>
    <cellStyle name="Total 6 4 6" xfId="3837" xr:uid="{00000000-0005-0000-0000-00000B790000}"/>
    <cellStyle name="Total 6 4 6 2" xfId="6474" xr:uid="{00000000-0005-0000-0000-00000C790000}"/>
    <cellStyle name="Total 6 4 6 2 2" xfId="12785" xr:uid="{00000000-0005-0000-0000-00000D790000}"/>
    <cellStyle name="Total 6 4 6 2 2 2" xfId="27893" xr:uid="{00000000-0005-0000-0000-00000E790000}"/>
    <cellStyle name="Total 6 4 6 2 3" xfId="7242" xr:uid="{00000000-0005-0000-0000-00000F790000}"/>
    <cellStyle name="Total 6 4 6 2 3 2" xfId="22350" xr:uid="{00000000-0005-0000-0000-000010790000}"/>
    <cellStyle name="Total 6 4 6 2 4" xfId="21582" xr:uid="{00000000-0005-0000-0000-000011790000}"/>
    <cellStyle name="Total 6 4 6 3" xfId="10219" xr:uid="{00000000-0005-0000-0000-000012790000}"/>
    <cellStyle name="Total 6 4 6 3 2" xfId="25327" xr:uid="{00000000-0005-0000-0000-000013790000}"/>
    <cellStyle name="Total 6 4 6 4" xfId="15793" xr:uid="{00000000-0005-0000-0000-000014790000}"/>
    <cellStyle name="Total 6 4 6 4 2" xfId="30901" xr:uid="{00000000-0005-0000-0000-000015790000}"/>
    <cellStyle name="Total 6 4 6 5" xfId="18945" xr:uid="{00000000-0005-0000-0000-000016790000}"/>
    <cellStyle name="Total 6 4 7" xfId="4219" xr:uid="{00000000-0005-0000-0000-000017790000}"/>
    <cellStyle name="Total 6 4 7 2" xfId="6856" xr:uid="{00000000-0005-0000-0000-000018790000}"/>
    <cellStyle name="Total 6 4 7 2 2" xfId="13167" xr:uid="{00000000-0005-0000-0000-000019790000}"/>
    <cellStyle name="Total 6 4 7 2 2 2" xfId="28275" xr:uid="{00000000-0005-0000-0000-00001A790000}"/>
    <cellStyle name="Total 6 4 7 2 3" xfId="16836" xr:uid="{00000000-0005-0000-0000-00001B790000}"/>
    <cellStyle name="Total 6 4 7 2 3 2" xfId="31944" xr:uid="{00000000-0005-0000-0000-00001C790000}"/>
    <cellStyle name="Total 6 4 7 2 4" xfId="21964" xr:uid="{00000000-0005-0000-0000-00001D790000}"/>
    <cellStyle name="Total 6 4 7 3" xfId="10601" xr:uid="{00000000-0005-0000-0000-00001E790000}"/>
    <cellStyle name="Total 6 4 7 3 2" xfId="25709" xr:uid="{00000000-0005-0000-0000-00001F790000}"/>
    <cellStyle name="Total 6 4 7 4" xfId="16213" xr:uid="{00000000-0005-0000-0000-000020790000}"/>
    <cellStyle name="Total 6 4 7 4 2" xfId="31321" xr:uid="{00000000-0005-0000-0000-000021790000}"/>
    <cellStyle name="Total 6 4 7 5" xfId="19327" xr:uid="{00000000-0005-0000-0000-000022790000}"/>
    <cellStyle name="Total 6 4 8" xfId="4784" xr:uid="{00000000-0005-0000-0000-000023790000}"/>
    <cellStyle name="Total 6 4 8 2" xfId="11166" xr:uid="{00000000-0005-0000-0000-000024790000}"/>
    <cellStyle name="Total 6 4 8 2 2" xfId="26274" xr:uid="{00000000-0005-0000-0000-000025790000}"/>
    <cellStyle name="Total 6 4 8 3" xfId="15530" xr:uid="{00000000-0005-0000-0000-000026790000}"/>
    <cellStyle name="Total 6 4 8 3 2" xfId="30638" xr:uid="{00000000-0005-0000-0000-000027790000}"/>
    <cellStyle name="Total 6 4 8 4" xfId="19892" xr:uid="{00000000-0005-0000-0000-000028790000}"/>
    <cellStyle name="Total 6 4 9" xfId="8645" xr:uid="{00000000-0005-0000-0000-000029790000}"/>
    <cellStyle name="Total 6 4 9 2" xfId="23753" xr:uid="{00000000-0005-0000-0000-00002A790000}"/>
    <cellStyle name="Total 6 5" xfId="2162" xr:uid="{00000000-0005-0000-0000-00002B790000}"/>
    <cellStyle name="Total 6 5 10" xfId="16222" xr:uid="{00000000-0005-0000-0000-00002C790000}"/>
    <cellStyle name="Total 6 5 10 2" xfId="31330" xr:uid="{00000000-0005-0000-0000-00002D790000}"/>
    <cellStyle name="Total 6 5 11" xfId="17387" xr:uid="{00000000-0005-0000-0000-00002E790000}"/>
    <cellStyle name="Total 6 5 2" xfId="2917" xr:uid="{00000000-0005-0000-0000-00002F790000}"/>
    <cellStyle name="Total 6 5 2 2" xfId="5554" xr:uid="{00000000-0005-0000-0000-000030790000}"/>
    <cellStyle name="Total 6 5 2 2 2" xfId="11865" xr:uid="{00000000-0005-0000-0000-000031790000}"/>
    <cellStyle name="Total 6 5 2 2 2 2" xfId="26973" xr:uid="{00000000-0005-0000-0000-000032790000}"/>
    <cellStyle name="Total 6 5 2 2 3" xfId="7473" xr:uid="{00000000-0005-0000-0000-000033790000}"/>
    <cellStyle name="Total 6 5 2 2 3 2" xfId="22581" xr:uid="{00000000-0005-0000-0000-000034790000}"/>
    <cellStyle name="Total 6 5 2 2 4" xfId="20662" xr:uid="{00000000-0005-0000-0000-000035790000}"/>
    <cellStyle name="Total 6 5 2 3" xfId="15632" xr:uid="{00000000-0005-0000-0000-000036790000}"/>
    <cellStyle name="Total 6 5 2 3 2" xfId="30740" xr:uid="{00000000-0005-0000-0000-000037790000}"/>
    <cellStyle name="Total 6 5 2 4" xfId="18025" xr:uid="{00000000-0005-0000-0000-000038790000}"/>
    <cellStyle name="Total 6 5 3" xfId="3220" xr:uid="{00000000-0005-0000-0000-000039790000}"/>
    <cellStyle name="Total 6 5 3 2" xfId="5857" xr:uid="{00000000-0005-0000-0000-00003A790000}"/>
    <cellStyle name="Total 6 5 3 2 2" xfId="12168" xr:uid="{00000000-0005-0000-0000-00003B790000}"/>
    <cellStyle name="Total 6 5 3 2 2 2" xfId="27276" xr:uid="{00000000-0005-0000-0000-00003C790000}"/>
    <cellStyle name="Total 6 5 3 2 3" xfId="14450" xr:uid="{00000000-0005-0000-0000-00003D790000}"/>
    <cellStyle name="Total 6 5 3 2 3 2" xfId="29558" xr:uid="{00000000-0005-0000-0000-00003E790000}"/>
    <cellStyle name="Total 6 5 3 2 4" xfId="20965" xr:uid="{00000000-0005-0000-0000-00003F790000}"/>
    <cellStyle name="Total 6 5 3 3" xfId="9602" xr:uid="{00000000-0005-0000-0000-000040790000}"/>
    <cellStyle name="Total 6 5 3 3 2" xfId="24710" xr:uid="{00000000-0005-0000-0000-000041790000}"/>
    <cellStyle name="Total 6 5 3 4" xfId="14789" xr:uid="{00000000-0005-0000-0000-000042790000}"/>
    <cellStyle name="Total 6 5 3 4 2" xfId="29897" xr:uid="{00000000-0005-0000-0000-000043790000}"/>
    <cellStyle name="Total 6 5 3 5" xfId="18328" xr:uid="{00000000-0005-0000-0000-000044790000}"/>
    <cellStyle name="Total 6 5 4" xfId="3546" xr:uid="{00000000-0005-0000-0000-000045790000}"/>
    <cellStyle name="Total 6 5 4 2" xfId="6183" xr:uid="{00000000-0005-0000-0000-000046790000}"/>
    <cellStyle name="Total 6 5 4 2 2" xfId="12494" xr:uid="{00000000-0005-0000-0000-000047790000}"/>
    <cellStyle name="Total 6 5 4 2 2 2" xfId="27602" xr:uid="{00000000-0005-0000-0000-000048790000}"/>
    <cellStyle name="Total 6 5 4 2 3" xfId="7702" xr:uid="{00000000-0005-0000-0000-000049790000}"/>
    <cellStyle name="Total 6 5 4 2 3 2" xfId="22810" xr:uid="{00000000-0005-0000-0000-00004A790000}"/>
    <cellStyle name="Total 6 5 4 2 4" xfId="21291" xr:uid="{00000000-0005-0000-0000-00004B790000}"/>
    <cellStyle name="Total 6 5 4 3" xfId="9928" xr:uid="{00000000-0005-0000-0000-00004C790000}"/>
    <cellStyle name="Total 6 5 4 3 2" xfId="25036" xr:uid="{00000000-0005-0000-0000-00004D790000}"/>
    <cellStyle name="Total 6 5 4 4" xfId="16195" xr:uid="{00000000-0005-0000-0000-00004E790000}"/>
    <cellStyle name="Total 6 5 4 4 2" xfId="31303" xr:uid="{00000000-0005-0000-0000-00004F790000}"/>
    <cellStyle name="Total 6 5 4 5" xfId="18654" xr:uid="{00000000-0005-0000-0000-000050790000}"/>
    <cellStyle name="Total 6 5 5" xfId="3852" xr:uid="{00000000-0005-0000-0000-000051790000}"/>
    <cellStyle name="Total 6 5 5 2" xfId="6489" xr:uid="{00000000-0005-0000-0000-000052790000}"/>
    <cellStyle name="Total 6 5 5 2 2" xfId="12800" xr:uid="{00000000-0005-0000-0000-000053790000}"/>
    <cellStyle name="Total 6 5 5 2 2 2" xfId="27908" xr:uid="{00000000-0005-0000-0000-000054790000}"/>
    <cellStyle name="Total 6 5 5 2 3" xfId="15425" xr:uid="{00000000-0005-0000-0000-000055790000}"/>
    <cellStyle name="Total 6 5 5 2 3 2" xfId="30533" xr:uid="{00000000-0005-0000-0000-000056790000}"/>
    <cellStyle name="Total 6 5 5 2 4" xfId="21597" xr:uid="{00000000-0005-0000-0000-000057790000}"/>
    <cellStyle name="Total 6 5 5 3" xfId="10234" xr:uid="{00000000-0005-0000-0000-000058790000}"/>
    <cellStyle name="Total 6 5 5 3 2" xfId="25342" xr:uid="{00000000-0005-0000-0000-000059790000}"/>
    <cellStyle name="Total 6 5 5 4" xfId="14469" xr:uid="{00000000-0005-0000-0000-00005A790000}"/>
    <cellStyle name="Total 6 5 5 4 2" xfId="29577" xr:uid="{00000000-0005-0000-0000-00005B790000}"/>
    <cellStyle name="Total 6 5 5 5" xfId="18960" xr:uid="{00000000-0005-0000-0000-00005C790000}"/>
    <cellStyle name="Total 6 5 6" xfId="4234" xr:uid="{00000000-0005-0000-0000-00005D790000}"/>
    <cellStyle name="Total 6 5 6 2" xfId="6871" xr:uid="{00000000-0005-0000-0000-00005E790000}"/>
    <cellStyle name="Total 6 5 6 2 2" xfId="13182" xr:uid="{00000000-0005-0000-0000-00005F790000}"/>
    <cellStyle name="Total 6 5 6 2 2 2" xfId="28290" xr:uid="{00000000-0005-0000-0000-000060790000}"/>
    <cellStyle name="Total 6 5 6 2 3" xfId="16851" xr:uid="{00000000-0005-0000-0000-000061790000}"/>
    <cellStyle name="Total 6 5 6 2 3 2" xfId="31959" xr:uid="{00000000-0005-0000-0000-000062790000}"/>
    <cellStyle name="Total 6 5 6 2 4" xfId="21979" xr:uid="{00000000-0005-0000-0000-000063790000}"/>
    <cellStyle name="Total 6 5 6 3" xfId="10616" xr:uid="{00000000-0005-0000-0000-000064790000}"/>
    <cellStyle name="Total 6 5 6 3 2" xfId="25724" xr:uid="{00000000-0005-0000-0000-000065790000}"/>
    <cellStyle name="Total 6 5 6 4" xfId="13807" xr:uid="{00000000-0005-0000-0000-000066790000}"/>
    <cellStyle name="Total 6 5 6 4 2" xfId="28915" xr:uid="{00000000-0005-0000-0000-000067790000}"/>
    <cellStyle name="Total 6 5 6 5" xfId="19342" xr:uid="{00000000-0005-0000-0000-000068790000}"/>
    <cellStyle name="Total 6 5 7" xfId="4799" xr:uid="{00000000-0005-0000-0000-000069790000}"/>
    <cellStyle name="Total 6 5 7 2" xfId="11181" xr:uid="{00000000-0005-0000-0000-00006A790000}"/>
    <cellStyle name="Total 6 5 7 2 2" xfId="26289" xr:uid="{00000000-0005-0000-0000-00006B790000}"/>
    <cellStyle name="Total 6 5 7 3" xfId="14939" xr:uid="{00000000-0005-0000-0000-00006C790000}"/>
    <cellStyle name="Total 6 5 7 3 2" xfId="30047" xr:uid="{00000000-0005-0000-0000-00006D790000}"/>
    <cellStyle name="Total 6 5 7 4" xfId="19907" xr:uid="{00000000-0005-0000-0000-00006E790000}"/>
    <cellStyle name="Total 6 5 8" xfId="8660" xr:uid="{00000000-0005-0000-0000-00006F790000}"/>
    <cellStyle name="Total 6 5 8 2" xfId="23768" xr:uid="{00000000-0005-0000-0000-000070790000}"/>
    <cellStyle name="Total 6 5 9" xfId="16199" xr:uid="{00000000-0005-0000-0000-000071790000}"/>
    <cellStyle name="Total 6 5 9 2" xfId="31307" xr:uid="{00000000-0005-0000-0000-000072790000}"/>
    <cellStyle name="Total 7" xfId="1786" xr:uid="{00000000-0005-0000-0000-000073790000}"/>
    <cellStyle name="Total 7 2" xfId="1957" xr:uid="{00000000-0005-0000-0000-000074790000}"/>
    <cellStyle name="Total 7 2 10" xfId="8458" xr:uid="{00000000-0005-0000-0000-000075790000}"/>
    <cellStyle name="Total 7 2 10 2" xfId="23566" xr:uid="{00000000-0005-0000-0000-000076790000}"/>
    <cellStyle name="Total 7 2 11" xfId="8694" xr:uid="{00000000-0005-0000-0000-000077790000}"/>
    <cellStyle name="Total 7 2 11 2" xfId="23802" xr:uid="{00000000-0005-0000-0000-000078790000}"/>
    <cellStyle name="Total 7 2 12" xfId="7050" xr:uid="{00000000-0005-0000-0000-000079790000}"/>
    <cellStyle name="Total 7 2 12 2" xfId="22158" xr:uid="{00000000-0005-0000-0000-00007A790000}"/>
    <cellStyle name="Total 7 2 13" xfId="17182" xr:uid="{00000000-0005-0000-0000-00007B790000}"/>
    <cellStyle name="Total 7 2 2" xfId="2517" xr:uid="{00000000-0005-0000-0000-00007C790000}"/>
    <cellStyle name="Total 7 2 2 2" xfId="5154" xr:uid="{00000000-0005-0000-0000-00007D790000}"/>
    <cellStyle name="Total 7 2 2 2 2" xfId="11518" xr:uid="{00000000-0005-0000-0000-00007E790000}"/>
    <cellStyle name="Total 7 2 2 2 2 2" xfId="26626" xr:uid="{00000000-0005-0000-0000-00007F790000}"/>
    <cellStyle name="Total 7 2 2 2 3" xfId="16359" xr:uid="{00000000-0005-0000-0000-000080790000}"/>
    <cellStyle name="Total 7 2 2 2 3 2" xfId="31467" xr:uid="{00000000-0005-0000-0000-000081790000}"/>
    <cellStyle name="Total 7 2 2 2 4" xfId="20262" xr:uid="{00000000-0005-0000-0000-000082790000}"/>
    <cellStyle name="Total 7 2 2 3" xfId="8984" xr:uid="{00000000-0005-0000-0000-000083790000}"/>
    <cellStyle name="Total 7 2 2 3 2" xfId="24092" xr:uid="{00000000-0005-0000-0000-000084790000}"/>
    <cellStyle name="Total 7 2 3" xfId="2733" xr:uid="{00000000-0005-0000-0000-000085790000}"/>
    <cellStyle name="Total 7 2 3 2" xfId="5370" xr:uid="{00000000-0005-0000-0000-000086790000}"/>
    <cellStyle name="Total 7 2 3 2 2" xfId="11719" xr:uid="{00000000-0005-0000-0000-000087790000}"/>
    <cellStyle name="Total 7 2 3 2 2 2" xfId="26827" xr:uid="{00000000-0005-0000-0000-000088790000}"/>
    <cellStyle name="Total 7 2 3 2 3" xfId="14952" xr:uid="{00000000-0005-0000-0000-000089790000}"/>
    <cellStyle name="Total 7 2 3 2 3 2" xfId="30060" xr:uid="{00000000-0005-0000-0000-00008A790000}"/>
    <cellStyle name="Total 7 2 3 2 4" xfId="20478" xr:uid="{00000000-0005-0000-0000-00008B790000}"/>
    <cellStyle name="Total 7 2 3 3" xfId="14781" xr:uid="{00000000-0005-0000-0000-00008C790000}"/>
    <cellStyle name="Total 7 2 3 3 2" xfId="29889" xr:uid="{00000000-0005-0000-0000-00008D790000}"/>
    <cellStyle name="Total 7 2 3 4" xfId="17841" xr:uid="{00000000-0005-0000-0000-00008E790000}"/>
    <cellStyle name="Total 7 2 4" xfId="3036" xr:uid="{00000000-0005-0000-0000-00008F790000}"/>
    <cellStyle name="Total 7 2 4 2" xfId="5673" xr:uid="{00000000-0005-0000-0000-000090790000}"/>
    <cellStyle name="Total 7 2 4 2 2" xfId="11984" xr:uid="{00000000-0005-0000-0000-000091790000}"/>
    <cellStyle name="Total 7 2 4 2 2 2" xfId="27092" xr:uid="{00000000-0005-0000-0000-000092790000}"/>
    <cellStyle name="Total 7 2 4 2 3" xfId="16070" xr:uid="{00000000-0005-0000-0000-000093790000}"/>
    <cellStyle name="Total 7 2 4 2 3 2" xfId="31178" xr:uid="{00000000-0005-0000-0000-000094790000}"/>
    <cellStyle name="Total 7 2 4 2 4" xfId="20781" xr:uid="{00000000-0005-0000-0000-000095790000}"/>
    <cellStyle name="Total 7 2 4 3" xfId="9418" xr:uid="{00000000-0005-0000-0000-000096790000}"/>
    <cellStyle name="Total 7 2 4 3 2" xfId="24526" xr:uid="{00000000-0005-0000-0000-000097790000}"/>
    <cellStyle name="Total 7 2 4 4" xfId="13490" xr:uid="{00000000-0005-0000-0000-000098790000}"/>
    <cellStyle name="Total 7 2 4 4 2" xfId="28598" xr:uid="{00000000-0005-0000-0000-000099790000}"/>
    <cellStyle name="Total 7 2 4 5" xfId="18144" xr:uid="{00000000-0005-0000-0000-00009A790000}"/>
    <cellStyle name="Total 7 2 5" xfId="3362" xr:uid="{00000000-0005-0000-0000-00009B790000}"/>
    <cellStyle name="Total 7 2 5 2" xfId="5999" xr:uid="{00000000-0005-0000-0000-00009C790000}"/>
    <cellStyle name="Total 7 2 5 2 2" xfId="12310" xr:uid="{00000000-0005-0000-0000-00009D790000}"/>
    <cellStyle name="Total 7 2 5 2 2 2" xfId="27418" xr:uid="{00000000-0005-0000-0000-00009E790000}"/>
    <cellStyle name="Total 7 2 5 2 3" xfId="8026" xr:uid="{00000000-0005-0000-0000-00009F790000}"/>
    <cellStyle name="Total 7 2 5 2 3 2" xfId="23134" xr:uid="{00000000-0005-0000-0000-0000A0790000}"/>
    <cellStyle name="Total 7 2 5 2 4" xfId="21107" xr:uid="{00000000-0005-0000-0000-0000A1790000}"/>
    <cellStyle name="Total 7 2 5 3" xfId="9744" xr:uid="{00000000-0005-0000-0000-0000A2790000}"/>
    <cellStyle name="Total 7 2 5 3 2" xfId="24852" xr:uid="{00000000-0005-0000-0000-0000A3790000}"/>
    <cellStyle name="Total 7 2 5 4" xfId="13870" xr:uid="{00000000-0005-0000-0000-0000A4790000}"/>
    <cellStyle name="Total 7 2 5 4 2" xfId="28978" xr:uid="{00000000-0005-0000-0000-0000A5790000}"/>
    <cellStyle name="Total 7 2 5 5" xfId="18470" xr:uid="{00000000-0005-0000-0000-0000A6790000}"/>
    <cellStyle name="Total 7 2 6" xfId="3668" xr:uid="{00000000-0005-0000-0000-0000A7790000}"/>
    <cellStyle name="Total 7 2 6 2" xfId="6305" xr:uid="{00000000-0005-0000-0000-0000A8790000}"/>
    <cellStyle name="Total 7 2 6 2 2" xfId="12616" xr:uid="{00000000-0005-0000-0000-0000A9790000}"/>
    <cellStyle name="Total 7 2 6 2 2 2" xfId="27724" xr:uid="{00000000-0005-0000-0000-0000AA790000}"/>
    <cellStyle name="Total 7 2 6 2 3" xfId="13899" xr:uid="{00000000-0005-0000-0000-0000AB790000}"/>
    <cellStyle name="Total 7 2 6 2 3 2" xfId="29007" xr:uid="{00000000-0005-0000-0000-0000AC790000}"/>
    <cellStyle name="Total 7 2 6 2 4" xfId="21413" xr:uid="{00000000-0005-0000-0000-0000AD790000}"/>
    <cellStyle name="Total 7 2 6 3" xfId="10050" xr:uid="{00000000-0005-0000-0000-0000AE790000}"/>
    <cellStyle name="Total 7 2 6 3 2" xfId="25158" xr:uid="{00000000-0005-0000-0000-0000AF790000}"/>
    <cellStyle name="Total 7 2 6 4" xfId="8205" xr:uid="{00000000-0005-0000-0000-0000B0790000}"/>
    <cellStyle name="Total 7 2 6 4 2" xfId="23313" xr:uid="{00000000-0005-0000-0000-0000B1790000}"/>
    <cellStyle name="Total 7 2 6 5" xfId="18776" xr:uid="{00000000-0005-0000-0000-0000B2790000}"/>
    <cellStyle name="Total 7 2 7" xfId="4029" xr:uid="{00000000-0005-0000-0000-0000B3790000}"/>
    <cellStyle name="Total 7 2 7 2" xfId="6666" xr:uid="{00000000-0005-0000-0000-0000B4790000}"/>
    <cellStyle name="Total 7 2 7 2 2" xfId="12977" xr:uid="{00000000-0005-0000-0000-0000B5790000}"/>
    <cellStyle name="Total 7 2 7 2 2 2" xfId="28085" xr:uid="{00000000-0005-0000-0000-0000B6790000}"/>
    <cellStyle name="Total 7 2 7 2 3" xfId="16667" xr:uid="{00000000-0005-0000-0000-0000B7790000}"/>
    <cellStyle name="Total 7 2 7 2 3 2" xfId="31775" xr:uid="{00000000-0005-0000-0000-0000B8790000}"/>
    <cellStyle name="Total 7 2 7 2 4" xfId="21774" xr:uid="{00000000-0005-0000-0000-0000B9790000}"/>
    <cellStyle name="Total 7 2 7 3" xfId="10411" xr:uid="{00000000-0005-0000-0000-0000BA790000}"/>
    <cellStyle name="Total 7 2 7 3 2" xfId="25519" xr:uid="{00000000-0005-0000-0000-0000BB790000}"/>
    <cellStyle name="Total 7 2 7 4" xfId="15129" xr:uid="{00000000-0005-0000-0000-0000BC790000}"/>
    <cellStyle name="Total 7 2 7 4 2" xfId="30237" xr:uid="{00000000-0005-0000-0000-0000BD790000}"/>
    <cellStyle name="Total 7 2 7 5" xfId="19137" xr:uid="{00000000-0005-0000-0000-0000BE790000}"/>
    <cellStyle name="Total 7 2 8" xfId="4342" xr:uid="{00000000-0005-0000-0000-0000BF790000}"/>
    <cellStyle name="Total 7 2 8 2" xfId="6979" xr:uid="{00000000-0005-0000-0000-0000C0790000}"/>
    <cellStyle name="Total 7 2 8 2 2" xfId="13290" xr:uid="{00000000-0005-0000-0000-0000C1790000}"/>
    <cellStyle name="Total 7 2 8 2 2 2" xfId="28398" xr:uid="{00000000-0005-0000-0000-0000C2790000}"/>
    <cellStyle name="Total 7 2 8 2 3" xfId="16954" xr:uid="{00000000-0005-0000-0000-0000C3790000}"/>
    <cellStyle name="Total 7 2 8 2 3 2" xfId="32062" xr:uid="{00000000-0005-0000-0000-0000C4790000}"/>
    <cellStyle name="Total 7 2 8 2 4" xfId="22087" xr:uid="{00000000-0005-0000-0000-0000C5790000}"/>
    <cellStyle name="Total 7 2 8 3" xfId="10724" xr:uid="{00000000-0005-0000-0000-0000C6790000}"/>
    <cellStyle name="Total 7 2 8 3 2" xfId="25832" xr:uid="{00000000-0005-0000-0000-0000C7790000}"/>
    <cellStyle name="Total 7 2 8 4" xfId="7566" xr:uid="{00000000-0005-0000-0000-0000C8790000}"/>
    <cellStyle name="Total 7 2 8 4 2" xfId="22674" xr:uid="{00000000-0005-0000-0000-0000C9790000}"/>
    <cellStyle name="Total 7 2 8 5" xfId="19450" xr:uid="{00000000-0005-0000-0000-0000CA790000}"/>
    <cellStyle name="Total 7 2 9" xfId="4594" xr:uid="{00000000-0005-0000-0000-0000CB790000}"/>
    <cellStyle name="Total 7 2 9 2" xfId="10976" xr:uid="{00000000-0005-0000-0000-0000CC790000}"/>
    <cellStyle name="Total 7 2 9 2 2" xfId="26084" xr:uid="{00000000-0005-0000-0000-0000CD790000}"/>
    <cellStyle name="Total 7 2 9 3" xfId="8730" xr:uid="{00000000-0005-0000-0000-0000CE790000}"/>
    <cellStyle name="Total 7 2 9 3 2" xfId="23838" xr:uid="{00000000-0005-0000-0000-0000CF790000}"/>
    <cellStyle name="Total 7 2 9 4" xfId="19702" xr:uid="{00000000-0005-0000-0000-0000D0790000}"/>
    <cellStyle name="Total 7 3" xfId="1986" xr:uid="{00000000-0005-0000-0000-0000D1790000}"/>
    <cellStyle name="Total 7 3 10" xfId="8484" xr:uid="{00000000-0005-0000-0000-0000D2790000}"/>
    <cellStyle name="Total 7 3 10 2" xfId="23592" xr:uid="{00000000-0005-0000-0000-0000D3790000}"/>
    <cellStyle name="Total 7 3 11" xfId="16449" xr:uid="{00000000-0005-0000-0000-0000D4790000}"/>
    <cellStyle name="Total 7 3 11 2" xfId="31557" xr:uid="{00000000-0005-0000-0000-0000D5790000}"/>
    <cellStyle name="Total 7 3 12" xfId="7777" xr:uid="{00000000-0005-0000-0000-0000D6790000}"/>
    <cellStyle name="Total 7 3 12 2" xfId="22885" xr:uid="{00000000-0005-0000-0000-0000D7790000}"/>
    <cellStyle name="Total 7 3 13" xfId="17211" xr:uid="{00000000-0005-0000-0000-0000D8790000}"/>
    <cellStyle name="Total 7 3 2" xfId="2546" xr:uid="{00000000-0005-0000-0000-0000D9790000}"/>
    <cellStyle name="Total 7 3 2 2" xfId="5183" xr:uid="{00000000-0005-0000-0000-0000DA790000}"/>
    <cellStyle name="Total 7 3 2 2 2" xfId="11547" xr:uid="{00000000-0005-0000-0000-0000DB790000}"/>
    <cellStyle name="Total 7 3 2 2 2 2" xfId="26655" xr:uid="{00000000-0005-0000-0000-0000DC790000}"/>
    <cellStyle name="Total 7 3 2 2 3" xfId="15927" xr:uid="{00000000-0005-0000-0000-0000DD790000}"/>
    <cellStyle name="Total 7 3 2 2 3 2" xfId="31035" xr:uid="{00000000-0005-0000-0000-0000DE790000}"/>
    <cellStyle name="Total 7 3 2 2 4" xfId="20291" xr:uid="{00000000-0005-0000-0000-0000DF790000}"/>
    <cellStyle name="Total 7 3 2 3" xfId="9013" xr:uid="{00000000-0005-0000-0000-0000E0790000}"/>
    <cellStyle name="Total 7 3 2 3 2" xfId="24121" xr:uid="{00000000-0005-0000-0000-0000E1790000}"/>
    <cellStyle name="Total 7 3 3" xfId="2748" xr:uid="{00000000-0005-0000-0000-0000E2790000}"/>
    <cellStyle name="Total 7 3 3 2" xfId="5385" xr:uid="{00000000-0005-0000-0000-0000E3790000}"/>
    <cellStyle name="Total 7 3 3 2 2" xfId="11734" xr:uid="{00000000-0005-0000-0000-0000E4790000}"/>
    <cellStyle name="Total 7 3 3 2 2 2" xfId="26842" xr:uid="{00000000-0005-0000-0000-0000E5790000}"/>
    <cellStyle name="Total 7 3 3 2 3" xfId="14611" xr:uid="{00000000-0005-0000-0000-0000E6790000}"/>
    <cellStyle name="Total 7 3 3 2 3 2" xfId="29719" xr:uid="{00000000-0005-0000-0000-0000E7790000}"/>
    <cellStyle name="Total 7 3 3 2 4" xfId="20493" xr:uid="{00000000-0005-0000-0000-0000E8790000}"/>
    <cellStyle name="Total 7 3 3 3" xfId="9137" xr:uid="{00000000-0005-0000-0000-0000E9790000}"/>
    <cellStyle name="Total 7 3 3 3 2" xfId="24245" xr:uid="{00000000-0005-0000-0000-0000EA790000}"/>
    <cellStyle name="Total 7 3 3 4" xfId="17856" xr:uid="{00000000-0005-0000-0000-0000EB790000}"/>
    <cellStyle name="Total 7 3 4" xfId="3051" xr:uid="{00000000-0005-0000-0000-0000EC790000}"/>
    <cellStyle name="Total 7 3 4 2" xfId="5688" xr:uid="{00000000-0005-0000-0000-0000ED790000}"/>
    <cellStyle name="Total 7 3 4 2 2" xfId="11999" xr:uid="{00000000-0005-0000-0000-0000EE790000}"/>
    <cellStyle name="Total 7 3 4 2 2 2" xfId="27107" xr:uid="{00000000-0005-0000-0000-0000EF790000}"/>
    <cellStyle name="Total 7 3 4 2 3" xfId="13992" xr:uid="{00000000-0005-0000-0000-0000F0790000}"/>
    <cellStyle name="Total 7 3 4 2 3 2" xfId="29100" xr:uid="{00000000-0005-0000-0000-0000F1790000}"/>
    <cellStyle name="Total 7 3 4 2 4" xfId="20796" xr:uid="{00000000-0005-0000-0000-0000F2790000}"/>
    <cellStyle name="Total 7 3 4 3" xfId="9433" xr:uid="{00000000-0005-0000-0000-0000F3790000}"/>
    <cellStyle name="Total 7 3 4 3 2" xfId="24541" xr:uid="{00000000-0005-0000-0000-0000F4790000}"/>
    <cellStyle name="Total 7 3 4 4" xfId="16507" xr:uid="{00000000-0005-0000-0000-0000F5790000}"/>
    <cellStyle name="Total 7 3 4 4 2" xfId="31615" xr:uid="{00000000-0005-0000-0000-0000F6790000}"/>
    <cellStyle name="Total 7 3 4 5" xfId="18159" xr:uid="{00000000-0005-0000-0000-0000F7790000}"/>
    <cellStyle name="Total 7 3 5" xfId="3377" xr:uid="{00000000-0005-0000-0000-0000F8790000}"/>
    <cellStyle name="Total 7 3 5 2" xfId="6014" xr:uid="{00000000-0005-0000-0000-0000F9790000}"/>
    <cellStyle name="Total 7 3 5 2 2" xfId="12325" xr:uid="{00000000-0005-0000-0000-0000FA790000}"/>
    <cellStyle name="Total 7 3 5 2 2 2" xfId="27433" xr:uid="{00000000-0005-0000-0000-0000FB790000}"/>
    <cellStyle name="Total 7 3 5 2 3" xfId="15799" xr:uid="{00000000-0005-0000-0000-0000FC790000}"/>
    <cellStyle name="Total 7 3 5 2 3 2" xfId="30907" xr:uid="{00000000-0005-0000-0000-0000FD790000}"/>
    <cellStyle name="Total 7 3 5 2 4" xfId="21122" xr:uid="{00000000-0005-0000-0000-0000FE790000}"/>
    <cellStyle name="Total 7 3 5 3" xfId="9759" xr:uid="{00000000-0005-0000-0000-0000FF790000}"/>
    <cellStyle name="Total 7 3 5 3 2" xfId="24867" xr:uid="{00000000-0005-0000-0000-0000007A0000}"/>
    <cellStyle name="Total 7 3 5 4" xfId="14321" xr:uid="{00000000-0005-0000-0000-0000017A0000}"/>
    <cellStyle name="Total 7 3 5 4 2" xfId="29429" xr:uid="{00000000-0005-0000-0000-0000027A0000}"/>
    <cellStyle name="Total 7 3 5 5" xfId="18485" xr:uid="{00000000-0005-0000-0000-0000037A0000}"/>
    <cellStyle name="Total 7 3 6" xfId="3683" xr:uid="{00000000-0005-0000-0000-0000047A0000}"/>
    <cellStyle name="Total 7 3 6 2" xfId="6320" xr:uid="{00000000-0005-0000-0000-0000057A0000}"/>
    <cellStyle name="Total 7 3 6 2 2" xfId="12631" xr:uid="{00000000-0005-0000-0000-0000067A0000}"/>
    <cellStyle name="Total 7 3 6 2 2 2" xfId="27739" xr:uid="{00000000-0005-0000-0000-0000077A0000}"/>
    <cellStyle name="Total 7 3 6 2 3" xfId="7862" xr:uid="{00000000-0005-0000-0000-0000087A0000}"/>
    <cellStyle name="Total 7 3 6 2 3 2" xfId="22970" xr:uid="{00000000-0005-0000-0000-0000097A0000}"/>
    <cellStyle name="Total 7 3 6 2 4" xfId="21428" xr:uid="{00000000-0005-0000-0000-00000A7A0000}"/>
    <cellStyle name="Total 7 3 6 3" xfId="10065" xr:uid="{00000000-0005-0000-0000-00000B7A0000}"/>
    <cellStyle name="Total 7 3 6 3 2" xfId="25173" xr:uid="{00000000-0005-0000-0000-00000C7A0000}"/>
    <cellStyle name="Total 7 3 6 4" xfId="13420" xr:uid="{00000000-0005-0000-0000-00000D7A0000}"/>
    <cellStyle name="Total 7 3 6 4 2" xfId="28528" xr:uid="{00000000-0005-0000-0000-00000E7A0000}"/>
    <cellStyle name="Total 7 3 6 5" xfId="18791" xr:uid="{00000000-0005-0000-0000-00000F7A0000}"/>
    <cellStyle name="Total 7 3 7" xfId="4058" xr:uid="{00000000-0005-0000-0000-0000107A0000}"/>
    <cellStyle name="Total 7 3 7 2" xfId="6695" xr:uid="{00000000-0005-0000-0000-0000117A0000}"/>
    <cellStyle name="Total 7 3 7 2 2" xfId="13006" xr:uid="{00000000-0005-0000-0000-0000127A0000}"/>
    <cellStyle name="Total 7 3 7 2 2 2" xfId="28114" xr:uid="{00000000-0005-0000-0000-0000137A0000}"/>
    <cellStyle name="Total 7 3 7 2 3" xfId="16682" xr:uid="{00000000-0005-0000-0000-0000147A0000}"/>
    <cellStyle name="Total 7 3 7 2 3 2" xfId="31790" xr:uid="{00000000-0005-0000-0000-0000157A0000}"/>
    <cellStyle name="Total 7 3 7 2 4" xfId="21803" xr:uid="{00000000-0005-0000-0000-0000167A0000}"/>
    <cellStyle name="Total 7 3 7 3" xfId="10440" xr:uid="{00000000-0005-0000-0000-0000177A0000}"/>
    <cellStyle name="Total 7 3 7 3 2" xfId="25548" xr:uid="{00000000-0005-0000-0000-0000187A0000}"/>
    <cellStyle name="Total 7 3 7 4" xfId="16163" xr:uid="{00000000-0005-0000-0000-0000197A0000}"/>
    <cellStyle name="Total 7 3 7 4 2" xfId="31271" xr:uid="{00000000-0005-0000-0000-00001A7A0000}"/>
    <cellStyle name="Total 7 3 7 5" xfId="19166" xr:uid="{00000000-0005-0000-0000-00001B7A0000}"/>
    <cellStyle name="Total 7 3 8" xfId="4357" xr:uid="{00000000-0005-0000-0000-00001C7A0000}"/>
    <cellStyle name="Total 7 3 8 2" xfId="6994" xr:uid="{00000000-0005-0000-0000-00001D7A0000}"/>
    <cellStyle name="Total 7 3 8 2 2" xfId="13305" xr:uid="{00000000-0005-0000-0000-00001E7A0000}"/>
    <cellStyle name="Total 7 3 8 2 2 2" xfId="28413" xr:uid="{00000000-0005-0000-0000-00001F7A0000}"/>
    <cellStyle name="Total 7 3 8 2 3" xfId="16969" xr:uid="{00000000-0005-0000-0000-0000207A0000}"/>
    <cellStyle name="Total 7 3 8 2 3 2" xfId="32077" xr:uid="{00000000-0005-0000-0000-0000217A0000}"/>
    <cellStyle name="Total 7 3 8 2 4" xfId="22102" xr:uid="{00000000-0005-0000-0000-0000227A0000}"/>
    <cellStyle name="Total 7 3 8 3" xfId="10739" xr:uid="{00000000-0005-0000-0000-0000237A0000}"/>
    <cellStyle name="Total 7 3 8 3 2" xfId="25847" xr:uid="{00000000-0005-0000-0000-0000247A0000}"/>
    <cellStyle name="Total 7 3 8 4" xfId="14019" xr:uid="{00000000-0005-0000-0000-0000257A0000}"/>
    <cellStyle name="Total 7 3 8 4 2" xfId="29127" xr:uid="{00000000-0005-0000-0000-0000267A0000}"/>
    <cellStyle name="Total 7 3 8 5" xfId="19465" xr:uid="{00000000-0005-0000-0000-0000277A0000}"/>
    <cellStyle name="Total 7 3 9" xfId="4623" xr:uid="{00000000-0005-0000-0000-0000287A0000}"/>
    <cellStyle name="Total 7 3 9 2" xfId="11005" xr:uid="{00000000-0005-0000-0000-0000297A0000}"/>
    <cellStyle name="Total 7 3 9 2 2" xfId="26113" xr:uid="{00000000-0005-0000-0000-00002A7A0000}"/>
    <cellStyle name="Total 7 3 9 3" xfId="9264" xr:uid="{00000000-0005-0000-0000-00002B7A0000}"/>
    <cellStyle name="Total 7 3 9 3 2" xfId="24372" xr:uid="{00000000-0005-0000-0000-00002C7A0000}"/>
    <cellStyle name="Total 7 3 9 4" xfId="19731" xr:uid="{00000000-0005-0000-0000-00002D7A0000}"/>
    <cellStyle name="Total 7 4" xfId="2148" xr:uid="{00000000-0005-0000-0000-00002E7A0000}"/>
    <cellStyle name="Total 7 4 10" xfId="13872" xr:uid="{00000000-0005-0000-0000-00002F7A0000}"/>
    <cellStyle name="Total 7 4 10 2" xfId="28980" xr:uid="{00000000-0005-0000-0000-0000307A0000}"/>
    <cellStyle name="Total 7 4 11" xfId="7657" xr:uid="{00000000-0005-0000-0000-0000317A0000}"/>
    <cellStyle name="Total 7 4 11 2" xfId="22765" xr:uid="{00000000-0005-0000-0000-0000327A0000}"/>
    <cellStyle name="Total 7 4 12" xfId="17373" xr:uid="{00000000-0005-0000-0000-0000337A0000}"/>
    <cellStyle name="Total 7 4 2" xfId="2638" xr:uid="{00000000-0005-0000-0000-0000347A0000}"/>
    <cellStyle name="Total 7 4 2 2" xfId="5275" xr:uid="{00000000-0005-0000-0000-0000357A0000}"/>
    <cellStyle name="Total 7 4 2 2 2" xfId="11639" xr:uid="{00000000-0005-0000-0000-0000367A0000}"/>
    <cellStyle name="Total 7 4 2 2 2 2" xfId="26747" xr:uid="{00000000-0005-0000-0000-0000377A0000}"/>
    <cellStyle name="Total 7 4 2 2 3" xfId="16399" xr:uid="{00000000-0005-0000-0000-0000387A0000}"/>
    <cellStyle name="Total 7 4 2 2 3 2" xfId="31507" xr:uid="{00000000-0005-0000-0000-0000397A0000}"/>
    <cellStyle name="Total 7 4 2 2 4" xfId="20383" xr:uid="{00000000-0005-0000-0000-00003A7A0000}"/>
    <cellStyle name="Total 7 4 2 3" xfId="9105" xr:uid="{00000000-0005-0000-0000-00003B7A0000}"/>
    <cellStyle name="Total 7 4 2 3 2" xfId="24213" xr:uid="{00000000-0005-0000-0000-00003C7A0000}"/>
    <cellStyle name="Total 7 4 2 4" xfId="9182" xr:uid="{00000000-0005-0000-0000-00003D7A0000}"/>
    <cellStyle name="Total 7 4 2 4 2" xfId="24290" xr:uid="{00000000-0005-0000-0000-00003E7A0000}"/>
    <cellStyle name="Total 7 4 2 5" xfId="8202" xr:uid="{00000000-0005-0000-0000-00003F7A0000}"/>
    <cellStyle name="Total 7 4 2 5 2" xfId="23310" xr:uid="{00000000-0005-0000-0000-0000407A0000}"/>
    <cellStyle name="Total 7 4 2 6" xfId="17746" xr:uid="{00000000-0005-0000-0000-0000417A0000}"/>
    <cellStyle name="Total 7 4 3" xfId="2903" xr:uid="{00000000-0005-0000-0000-0000427A0000}"/>
    <cellStyle name="Total 7 4 3 2" xfId="5540" xr:uid="{00000000-0005-0000-0000-0000437A0000}"/>
    <cellStyle name="Total 7 4 3 2 2" xfId="11851" xr:uid="{00000000-0005-0000-0000-0000447A0000}"/>
    <cellStyle name="Total 7 4 3 2 2 2" xfId="26959" xr:uid="{00000000-0005-0000-0000-0000457A0000}"/>
    <cellStyle name="Total 7 4 3 2 3" xfId="14062" xr:uid="{00000000-0005-0000-0000-0000467A0000}"/>
    <cellStyle name="Total 7 4 3 2 3 2" xfId="29170" xr:uid="{00000000-0005-0000-0000-0000477A0000}"/>
    <cellStyle name="Total 7 4 3 2 4" xfId="20648" xr:uid="{00000000-0005-0000-0000-0000487A0000}"/>
    <cellStyle name="Total 7 4 3 3" xfId="7739" xr:uid="{00000000-0005-0000-0000-0000497A0000}"/>
    <cellStyle name="Total 7 4 3 3 2" xfId="22847" xr:uid="{00000000-0005-0000-0000-00004A7A0000}"/>
    <cellStyle name="Total 7 4 3 4" xfId="18011" xr:uid="{00000000-0005-0000-0000-00004B7A0000}"/>
    <cellStyle name="Total 7 4 4" xfId="3206" xr:uid="{00000000-0005-0000-0000-00004C7A0000}"/>
    <cellStyle name="Total 7 4 4 2" xfId="5843" xr:uid="{00000000-0005-0000-0000-00004D7A0000}"/>
    <cellStyle name="Total 7 4 4 2 2" xfId="12154" xr:uid="{00000000-0005-0000-0000-00004E7A0000}"/>
    <cellStyle name="Total 7 4 4 2 2 2" xfId="27262" xr:uid="{00000000-0005-0000-0000-00004F7A0000}"/>
    <cellStyle name="Total 7 4 4 2 3" xfId="8107" xr:uid="{00000000-0005-0000-0000-0000507A0000}"/>
    <cellStyle name="Total 7 4 4 2 3 2" xfId="23215" xr:uid="{00000000-0005-0000-0000-0000517A0000}"/>
    <cellStyle name="Total 7 4 4 2 4" xfId="20951" xr:uid="{00000000-0005-0000-0000-0000527A0000}"/>
    <cellStyle name="Total 7 4 4 3" xfId="9588" xr:uid="{00000000-0005-0000-0000-0000537A0000}"/>
    <cellStyle name="Total 7 4 4 3 2" xfId="24696" xr:uid="{00000000-0005-0000-0000-0000547A0000}"/>
    <cellStyle name="Total 7 4 4 4" xfId="15856" xr:uid="{00000000-0005-0000-0000-0000557A0000}"/>
    <cellStyle name="Total 7 4 4 4 2" xfId="30964" xr:uid="{00000000-0005-0000-0000-0000567A0000}"/>
    <cellStyle name="Total 7 4 4 5" xfId="18314" xr:uid="{00000000-0005-0000-0000-0000577A0000}"/>
    <cellStyle name="Total 7 4 5" xfId="3532" xr:uid="{00000000-0005-0000-0000-0000587A0000}"/>
    <cellStyle name="Total 7 4 5 2" xfId="6169" xr:uid="{00000000-0005-0000-0000-0000597A0000}"/>
    <cellStyle name="Total 7 4 5 2 2" xfId="12480" xr:uid="{00000000-0005-0000-0000-00005A7A0000}"/>
    <cellStyle name="Total 7 4 5 2 2 2" xfId="27588" xr:uid="{00000000-0005-0000-0000-00005B7A0000}"/>
    <cellStyle name="Total 7 4 5 2 3" xfId="13672" xr:uid="{00000000-0005-0000-0000-00005C7A0000}"/>
    <cellStyle name="Total 7 4 5 2 3 2" xfId="28780" xr:uid="{00000000-0005-0000-0000-00005D7A0000}"/>
    <cellStyle name="Total 7 4 5 2 4" xfId="21277" xr:uid="{00000000-0005-0000-0000-00005E7A0000}"/>
    <cellStyle name="Total 7 4 5 3" xfId="9914" xr:uid="{00000000-0005-0000-0000-00005F7A0000}"/>
    <cellStyle name="Total 7 4 5 3 2" xfId="25022" xr:uid="{00000000-0005-0000-0000-0000607A0000}"/>
    <cellStyle name="Total 7 4 5 4" xfId="7902" xr:uid="{00000000-0005-0000-0000-0000617A0000}"/>
    <cellStyle name="Total 7 4 5 4 2" xfId="23010" xr:uid="{00000000-0005-0000-0000-0000627A0000}"/>
    <cellStyle name="Total 7 4 5 5" xfId="18640" xr:uid="{00000000-0005-0000-0000-0000637A0000}"/>
    <cellStyle name="Total 7 4 6" xfId="3838" xr:uid="{00000000-0005-0000-0000-0000647A0000}"/>
    <cellStyle name="Total 7 4 6 2" xfId="6475" xr:uid="{00000000-0005-0000-0000-0000657A0000}"/>
    <cellStyle name="Total 7 4 6 2 2" xfId="12786" xr:uid="{00000000-0005-0000-0000-0000667A0000}"/>
    <cellStyle name="Total 7 4 6 2 2 2" xfId="27894" xr:uid="{00000000-0005-0000-0000-0000677A0000}"/>
    <cellStyle name="Total 7 4 6 2 3" xfId="15414" xr:uid="{00000000-0005-0000-0000-0000687A0000}"/>
    <cellStyle name="Total 7 4 6 2 3 2" xfId="30522" xr:uid="{00000000-0005-0000-0000-0000697A0000}"/>
    <cellStyle name="Total 7 4 6 2 4" xfId="21583" xr:uid="{00000000-0005-0000-0000-00006A7A0000}"/>
    <cellStyle name="Total 7 4 6 3" xfId="10220" xr:uid="{00000000-0005-0000-0000-00006B7A0000}"/>
    <cellStyle name="Total 7 4 6 3 2" xfId="25328" xr:uid="{00000000-0005-0000-0000-00006C7A0000}"/>
    <cellStyle name="Total 7 4 6 4" xfId="8225" xr:uid="{00000000-0005-0000-0000-00006D7A0000}"/>
    <cellStyle name="Total 7 4 6 4 2" xfId="23333" xr:uid="{00000000-0005-0000-0000-00006E7A0000}"/>
    <cellStyle name="Total 7 4 6 5" xfId="18946" xr:uid="{00000000-0005-0000-0000-00006F7A0000}"/>
    <cellStyle name="Total 7 4 7" xfId="4220" xr:uid="{00000000-0005-0000-0000-0000707A0000}"/>
    <cellStyle name="Total 7 4 7 2" xfId="6857" xr:uid="{00000000-0005-0000-0000-0000717A0000}"/>
    <cellStyle name="Total 7 4 7 2 2" xfId="13168" xr:uid="{00000000-0005-0000-0000-0000727A0000}"/>
    <cellStyle name="Total 7 4 7 2 2 2" xfId="28276" xr:uid="{00000000-0005-0000-0000-0000737A0000}"/>
    <cellStyle name="Total 7 4 7 2 3" xfId="16837" xr:uid="{00000000-0005-0000-0000-0000747A0000}"/>
    <cellStyle name="Total 7 4 7 2 3 2" xfId="31945" xr:uid="{00000000-0005-0000-0000-0000757A0000}"/>
    <cellStyle name="Total 7 4 7 2 4" xfId="21965" xr:uid="{00000000-0005-0000-0000-0000767A0000}"/>
    <cellStyle name="Total 7 4 7 3" xfId="10602" xr:uid="{00000000-0005-0000-0000-0000777A0000}"/>
    <cellStyle name="Total 7 4 7 3 2" xfId="25710" xr:uid="{00000000-0005-0000-0000-0000787A0000}"/>
    <cellStyle name="Total 7 4 7 4" xfId="13561" xr:uid="{00000000-0005-0000-0000-0000797A0000}"/>
    <cellStyle name="Total 7 4 7 4 2" xfId="28669" xr:uid="{00000000-0005-0000-0000-00007A7A0000}"/>
    <cellStyle name="Total 7 4 7 5" xfId="19328" xr:uid="{00000000-0005-0000-0000-00007B7A0000}"/>
    <cellStyle name="Total 7 4 8" xfId="4785" xr:uid="{00000000-0005-0000-0000-00007C7A0000}"/>
    <cellStyle name="Total 7 4 8 2" xfId="11167" xr:uid="{00000000-0005-0000-0000-00007D7A0000}"/>
    <cellStyle name="Total 7 4 8 2 2" xfId="26275" xr:uid="{00000000-0005-0000-0000-00007E7A0000}"/>
    <cellStyle name="Total 7 4 8 3" xfId="14822" xr:uid="{00000000-0005-0000-0000-00007F7A0000}"/>
    <cellStyle name="Total 7 4 8 3 2" xfId="29930" xr:uid="{00000000-0005-0000-0000-0000807A0000}"/>
    <cellStyle name="Total 7 4 8 4" xfId="19893" xr:uid="{00000000-0005-0000-0000-0000817A0000}"/>
    <cellStyle name="Total 7 4 9" xfId="8646" xr:uid="{00000000-0005-0000-0000-0000827A0000}"/>
    <cellStyle name="Total 7 4 9 2" xfId="23754" xr:uid="{00000000-0005-0000-0000-0000837A0000}"/>
    <cellStyle name="Total 7 5" xfId="2163" xr:uid="{00000000-0005-0000-0000-0000847A0000}"/>
    <cellStyle name="Total 7 5 10" xfId="9291" xr:uid="{00000000-0005-0000-0000-0000857A0000}"/>
    <cellStyle name="Total 7 5 10 2" xfId="24399" xr:uid="{00000000-0005-0000-0000-0000867A0000}"/>
    <cellStyle name="Total 7 5 11" xfId="17388" xr:uid="{00000000-0005-0000-0000-0000877A0000}"/>
    <cellStyle name="Total 7 5 2" xfId="2918" xr:uid="{00000000-0005-0000-0000-0000887A0000}"/>
    <cellStyle name="Total 7 5 2 2" xfId="5555" xr:uid="{00000000-0005-0000-0000-0000897A0000}"/>
    <cellStyle name="Total 7 5 2 2 2" xfId="11866" xr:uid="{00000000-0005-0000-0000-00008A7A0000}"/>
    <cellStyle name="Total 7 5 2 2 2 2" xfId="26974" xr:uid="{00000000-0005-0000-0000-00008B7A0000}"/>
    <cellStyle name="Total 7 5 2 2 3" xfId="15964" xr:uid="{00000000-0005-0000-0000-00008C7A0000}"/>
    <cellStyle name="Total 7 5 2 2 3 2" xfId="31072" xr:uid="{00000000-0005-0000-0000-00008D7A0000}"/>
    <cellStyle name="Total 7 5 2 2 4" xfId="20663" xr:uid="{00000000-0005-0000-0000-00008E7A0000}"/>
    <cellStyle name="Total 7 5 2 3" xfId="16161" xr:uid="{00000000-0005-0000-0000-00008F7A0000}"/>
    <cellStyle name="Total 7 5 2 3 2" xfId="31269" xr:uid="{00000000-0005-0000-0000-0000907A0000}"/>
    <cellStyle name="Total 7 5 2 4" xfId="18026" xr:uid="{00000000-0005-0000-0000-0000917A0000}"/>
    <cellStyle name="Total 7 5 3" xfId="3221" xr:uid="{00000000-0005-0000-0000-0000927A0000}"/>
    <cellStyle name="Total 7 5 3 2" xfId="5858" xr:uid="{00000000-0005-0000-0000-0000937A0000}"/>
    <cellStyle name="Total 7 5 3 2 2" xfId="12169" xr:uid="{00000000-0005-0000-0000-0000947A0000}"/>
    <cellStyle name="Total 7 5 3 2 2 2" xfId="27277" xr:uid="{00000000-0005-0000-0000-0000957A0000}"/>
    <cellStyle name="Total 7 5 3 2 3" xfId="13405" xr:uid="{00000000-0005-0000-0000-0000967A0000}"/>
    <cellStyle name="Total 7 5 3 2 3 2" xfId="28513" xr:uid="{00000000-0005-0000-0000-0000977A0000}"/>
    <cellStyle name="Total 7 5 3 2 4" xfId="20966" xr:uid="{00000000-0005-0000-0000-0000987A0000}"/>
    <cellStyle name="Total 7 5 3 3" xfId="9603" xr:uid="{00000000-0005-0000-0000-0000997A0000}"/>
    <cellStyle name="Total 7 5 3 3 2" xfId="24711" xr:uid="{00000000-0005-0000-0000-00009A7A0000}"/>
    <cellStyle name="Total 7 5 3 4" xfId="13924" xr:uid="{00000000-0005-0000-0000-00009B7A0000}"/>
    <cellStyle name="Total 7 5 3 4 2" xfId="29032" xr:uid="{00000000-0005-0000-0000-00009C7A0000}"/>
    <cellStyle name="Total 7 5 3 5" xfId="18329" xr:uid="{00000000-0005-0000-0000-00009D7A0000}"/>
    <cellStyle name="Total 7 5 4" xfId="3547" xr:uid="{00000000-0005-0000-0000-00009E7A0000}"/>
    <cellStyle name="Total 7 5 4 2" xfId="6184" xr:uid="{00000000-0005-0000-0000-00009F7A0000}"/>
    <cellStyle name="Total 7 5 4 2 2" xfId="12495" xr:uid="{00000000-0005-0000-0000-0000A07A0000}"/>
    <cellStyle name="Total 7 5 4 2 2 2" xfId="27603" xr:uid="{00000000-0005-0000-0000-0000A17A0000}"/>
    <cellStyle name="Total 7 5 4 2 3" xfId="9171" xr:uid="{00000000-0005-0000-0000-0000A27A0000}"/>
    <cellStyle name="Total 7 5 4 2 3 2" xfId="24279" xr:uid="{00000000-0005-0000-0000-0000A37A0000}"/>
    <cellStyle name="Total 7 5 4 2 4" xfId="21292" xr:uid="{00000000-0005-0000-0000-0000A47A0000}"/>
    <cellStyle name="Total 7 5 4 3" xfId="9929" xr:uid="{00000000-0005-0000-0000-0000A57A0000}"/>
    <cellStyle name="Total 7 5 4 3 2" xfId="25037" xr:uid="{00000000-0005-0000-0000-0000A67A0000}"/>
    <cellStyle name="Total 7 5 4 4" xfId="15829" xr:uid="{00000000-0005-0000-0000-0000A77A0000}"/>
    <cellStyle name="Total 7 5 4 4 2" xfId="30937" xr:uid="{00000000-0005-0000-0000-0000A87A0000}"/>
    <cellStyle name="Total 7 5 4 5" xfId="18655" xr:uid="{00000000-0005-0000-0000-0000A97A0000}"/>
    <cellStyle name="Total 7 5 5" xfId="3853" xr:uid="{00000000-0005-0000-0000-0000AA7A0000}"/>
    <cellStyle name="Total 7 5 5 2" xfId="6490" xr:uid="{00000000-0005-0000-0000-0000AB7A0000}"/>
    <cellStyle name="Total 7 5 5 2 2" xfId="12801" xr:uid="{00000000-0005-0000-0000-0000AC7A0000}"/>
    <cellStyle name="Total 7 5 5 2 2 2" xfId="27909" xr:uid="{00000000-0005-0000-0000-0000AD7A0000}"/>
    <cellStyle name="Total 7 5 5 2 3" xfId="15926" xr:uid="{00000000-0005-0000-0000-0000AE7A0000}"/>
    <cellStyle name="Total 7 5 5 2 3 2" xfId="31034" xr:uid="{00000000-0005-0000-0000-0000AF7A0000}"/>
    <cellStyle name="Total 7 5 5 2 4" xfId="21598" xr:uid="{00000000-0005-0000-0000-0000B07A0000}"/>
    <cellStyle name="Total 7 5 5 3" xfId="10235" xr:uid="{00000000-0005-0000-0000-0000B17A0000}"/>
    <cellStyle name="Total 7 5 5 3 2" xfId="25343" xr:uid="{00000000-0005-0000-0000-0000B27A0000}"/>
    <cellStyle name="Total 7 5 5 4" xfId="16109" xr:uid="{00000000-0005-0000-0000-0000B37A0000}"/>
    <cellStyle name="Total 7 5 5 4 2" xfId="31217" xr:uid="{00000000-0005-0000-0000-0000B47A0000}"/>
    <cellStyle name="Total 7 5 5 5" xfId="18961" xr:uid="{00000000-0005-0000-0000-0000B57A0000}"/>
    <cellStyle name="Total 7 5 6" xfId="4235" xr:uid="{00000000-0005-0000-0000-0000B67A0000}"/>
    <cellStyle name="Total 7 5 6 2" xfId="6872" xr:uid="{00000000-0005-0000-0000-0000B77A0000}"/>
    <cellStyle name="Total 7 5 6 2 2" xfId="13183" xr:uid="{00000000-0005-0000-0000-0000B87A0000}"/>
    <cellStyle name="Total 7 5 6 2 2 2" xfId="28291" xr:uid="{00000000-0005-0000-0000-0000B97A0000}"/>
    <cellStyle name="Total 7 5 6 2 3" xfId="16852" xr:uid="{00000000-0005-0000-0000-0000BA7A0000}"/>
    <cellStyle name="Total 7 5 6 2 3 2" xfId="31960" xr:uid="{00000000-0005-0000-0000-0000BB7A0000}"/>
    <cellStyle name="Total 7 5 6 2 4" xfId="21980" xr:uid="{00000000-0005-0000-0000-0000BC7A0000}"/>
    <cellStyle name="Total 7 5 6 3" xfId="10617" xr:uid="{00000000-0005-0000-0000-0000BD7A0000}"/>
    <cellStyle name="Total 7 5 6 3 2" xfId="25725" xr:uid="{00000000-0005-0000-0000-0000BE7A0000}"/>
    <cellStyle name="Total 7 5 6 4" xfId="8105" xr:uid="{00000000-0005-0000-0000-0000BF7A0000}"/>
    <cellStyle name="Total 7 5 6 4 2" xfId="23213" xr:uid="{00000000-0005-0000-0000-0000C07A0000}"/>
    <cellStyle name="Total 7 5 6 5" xfId="19343" xr:uid="{00000000-0005-0000-0000-0000C17A0000}"/>
    <cellStyle name="Total 7 5 7" xfId="4800" xr:uid="{00000000-0005-0000-0000-0000C27A0000}"/>
    <cellStyle name="Total 7 5 7 2" xfId="11182" xr:uid="{00000000-0005-0000-0000-0000C37A0000}"/>
    <cellStyle name="Total 7 5 7 2 2" xfId="26290" xr:uid="{00000000-0005-0000-0000-0000C47A0000}"/>
    <cellStyle name="Total 7 5 7 3" xfId="11676" xr:uid="{00000000-0005-0000-0000-0000C57A0000}"/>
    <cellStyle name="Total 7 5 7 3 2" xfId="26784" xr:uid="{00000000-0005-0000-0000-0000C67A0000}"/>
    <cellStyle name="Total 7 5 7 4" xfId="19908" xr:uid="{00000000-0005-0000-0000-0000C77A0000}"/>
    <cellStyle name="Total 7 5 8" xfId="8661" xr:uid="{00000000-0005-0000-0000-0000C87A0000}"/>
    <cellStyle name="Total 7 5 8 2" xfId="23769" xr:uid="{00000000-0005-0000-0000-0000C97A0000}"/>
    <cellStyle name="Total 7 5 9" xfId="14363" xr:uid="{00000000-0005-0000-0000-0000CA7A0000}"/>
    <cellStyle name="Total 7 5 9 2" xfId="29471" xr:uid="{00000000-0005-0000-0000-0000CB7A0000}"/>
    <cellStyle name="Total 8" xfId="1787" xr:uid="{00000000-0005-0000-0000-0000CC7A0000}"/>
    <cellStyle name="Total 8 2" xfId="1958" xr:uid="{00000000-0005-0000-0000-0000CD7A0000}"/>
    <cellStyle name="Total 8 2 10" xfId="8459" xr:uid="{00000000-0005-0000-0000-0000CE7A0000}"/>
    <cellStyle name="Total 8 2 10 2" xfId="23567" xr:uid="{00000000-0005-0000-0000-0000CF7A0000}"/>
    <cellStyle name="Total 8 2 11" xfId="15428" xr:uid="{00000000-0005-0000-0000-0000D07A0000}"/>
    <cellStyle name="Total 8 2 11 2" xfId="30536" xr:uid="{00000000-0005-0000-0000-0000D17A0000}"/>
    <cellStyle name="Total 8 2 12" xfId="14196" xr:uid="{00000000-0005-0000-0000-0000D27A0000}"/>
    <cellStyle name="Total 8 2 12 2" xfId="29304" xr:uid="{00000000-0005-0000-0000-0000D37A0000}"/>
    <cellStyle name="Total 8 2 13" xfId="17183" xr:uid="{00000000-0005-0000-0000-0000D47A0000}"/>
    <cellStyle name="Total 8 2 2" xfId="2518" xr:uid="{00000000-0005-0000-0000-0000D57A0000}"/>
    <cellStyle name="Total 8 2 2 2" xfId="5155" xr:uid="{00000000-0005-0000-0000-0000D67A0000}"/>
    <cellStyle name="Total 8 2 2 2 2" xfId="11519" xr:uid="{00000000-0005-0000-0000-0000D77A0000}"/>
    <cellStyle name="Total 8 2 2 2 2 2" xfId="26627" xr:uid="{00000000-0005-0000-0000-0000D87A0000}"/>
    <cellStyle name="Total 8 2 2 2 3" xfId="9201" xr:uid="{00000000-0005-0000-0000-0000D97A0000}"/>
    <cellStyle name="Total 8 2 2 2 3 2" xfId="24309" xr:uid="{00000000-0005-0000-0000-0000DA7A0000}"/>
    <cellStyle name="Total 8 2 2 2 4" xfId="20263" xr:uid="{00000000-0005-0000-0000-0000DB7A0000}"/>
    <cellStyle name="Total 8 2 2 3" xfId="8985" xr:uid="{00000000-0005-0000-0000-0000DC7A0000}"/>
    <cellStyle name="Total 8 2 2 3 2" xfId="24093" xr:uid="{00000000-0005-0000-0000-0000DD7A0000}"/>
    <cellStyle name="Total 8 2 3" xfId="2734" xr:uid="{00000000-0005-0000-0000-0000DE7A0000}"/>
    <cellStyle name="Total 8 2 3 2" xfId="5371" xr:uid="{00000000-0005-0000-0000-0000DF7A0000}"/>
    <cellStyle name="Total 8 2 3 2 2" xfId="11720" xr:uid="{00000000-0005-0000-0000-0000E07A0000}"/>
    <cellStyle name="Total 8 2 3 2 2 2" xfId="26828" xr:uid="{00000000-0005-0000-0000-0000E17A0000}"/>
    <cellStyle name="Total 8 2 3 2 3" xfId="15124" xr:uid="{00000000-0005-0000-0000-0000E27A0000}"/>
    <cellStyle name="Total 8 2 3 2 3 2" xfId="30232" xr:uid="{00000000-0005-0000-0000-0000E37A0000}"/>
    <cellStyle name="Total 8 2 3 2 4" xfId="20479" xr:uid="{00000000-0005-0000-0000-0000E47A0000}"/>
    <cellStyle name="Total 8 2 3 3" xfId="8261" xr:uid="{00000000-0005-0000-0000-0000E57A0000}"/>
    <cellStyle name="Total 8 2 3 3 2" xfId="23369" xr:uid="{00000000-0005-0000-0000-0000E67A0000}"/>
    <cellStyle name="Total 8 2 3 4" xfId="17842" xr:uid="{00000000-0005-0000-0000-0000E77A0000}"/>
    <cellStyle name="Total 8 2 4" xfId="3037" xr:uid="{00000000-0005-0000-0000-0000E87A0000}"/>
    <cellStyle name="Total 8 2 4 2" xfId="5674" xr:uid="{00000000-0005-0000-0000-0000E97A0000}"/>
    <cellStyle name="Total 8 2 4 2 2" xfId="11985" xr:uid="{00000000-0005-0000-0000-0000EA7A0000}"/>
    <cellStyle name="Total 8 2 4 2 2 2" xfId="27093" xr:uid="{00000000-0005-0000-0000-0000EB7A0000}"/>
    <cellStyle name="Total 8 2 4 2 3" xfId="16203" xr:uid="{00000000-0005-0000-0000-0000EC7A0000}"/>
    <cellStyle name="Total 8 2 4 2 3 2" xfId="31311" xr:uid="{00000000-0005-0000-0000-0000ED7A0000}"/>
    <cellStyle name="Total 8 2 4 2 4" xfId="20782" xr:uid="{00000000-0005-0000-0000-0000EE7A0000}"/>
    <cellStyle name="Total 8 2 4 3" xfId="9419" xr:uid="{00000000-0005-0000-0000-0000EF7A0000}"/>
    <cellStyle name="Total 8 2 4 3 2" xfId="24527" xr:uid="{00000000-0005-0000-0000-0000F07A0000}"/>
    <cellStyle name="Total 8 2 4 4" xfId="7986" xr:uid="{00000000-0005-0000-0000-0000F17A0000}"/>
    <cellStyle name="Total 8 2 4 4 2" xfId="23094" xr:uid="{00000000-0005-0000-0000-0000F27A0000}"/>
    <cellStyle name="Total 8 2 4 5" xfId="18145" xr:uid="{00000000-0005-0000-0000-0000F37A0000}"/>
    <cellStyle name="Total 8 2 5" xfId="3363" xr:uid="{00000000-0005-0000-0000-0000F47A0000}"/>
    <cellStyle name="Total 8 2 5 2" xfId="6000" xr:uid="{00000000-0005-0000-0000-0000F57A0000}"/>
    <cellStyle name="Total 8 2 5 2 2" xfId="12311" xr:uid="{00000000-0005-0000-0000-0000F67A0000}"/>
    <cellStyle name="Total 8 2 5 2 2 2" xfId="27419" xr:uid="{00000000-0005-0000-0000-0000F77A0000}"/>
    <cellStyle name="Total 8 2 5 2 3" xfId="7187" xr:uid="{00000000-0005-0000-0000-0000F87A0000}"/>
    <cellStyle name="Total 8 2 5 2 3 2" xfId="22295" xr:uid="{00000000-0005-0000-0000-0000F97A0000}"/>
    <cellStyle name="Total 8 2 5 2 4" xfId="21108" xr:uid="{00000000-0005-0000-0000-0000FA7A0000}"/>
    <cellStyle name="Total 8 2 5 3" xfId="9745" xr:uid="{00000000-0005-0000-0000-0000FB7A0000}"/>
    <cellStyle name="Total 8 2 5 3 2" xfId="24853" xr:uid="{00000000-0005-0000-0000-0000FC7A0000}"/>
    <cellStyle name="Total 8 2 5 4" xfId="9251" xr:uid="{00000000-0005-0000-0000-0000FD7A0000}"/>
    <cellStyle name="Total 8 2 5 4 2" xfId="24359" xr:uid="{00000000-0005-0000-0000-0000FE7A0000}"/>
    <cellStyle name="Total 8 2 5 5" xfId="18471" xr:uid="{00000000-0005-0000-0000-0000FF7A0000}"/>
    <cellStyle name="Total 8 2 6" xfId="3669" xr:uid="{00000000-0005-0000-0000-0000007B0000}"/>
    <cellStyle name="Total 8 2 6 2" xfId="6306" xr:uid="{00000000-0005-0000-0000-0000017B0000}"/>
    <cellStyle name="Total 8 2 6 2 2" xfId="12617" xr:uid="{00000000-0005-0000-0000-0000027B0000}"/>
    <cellStyle name="Total 8 2 6 2 2 2" xfId="27725" xr:uid="{00000000-0005-0000-0000-0000037B0000}"/>
    <cellStyle name="Total 8 2 6 2 3" xfId="7220" xr:uid="{00000000-0005-0000-0000-0000047B0000}"/>
    <cellStyle name="Total 8 2 6 2 3 2" xfId="22328" xr:uid="{00000000-0005-0000-0000-0000057B0000}"/>
    <cellStyle name="Total 8 2 6 2 4" xfId="21414" xr:uid="{00000000-0005-0000-0000-0000067B0000}"/>
    <cellStyle name="Total 8 2 6 3" xfId="10051" xr:uid="{00000000-0005-0000-0000-0000077B0000}"/>
    <cellStyle name="Total 8 2 6 3 2" xfId="25159" xr:uid="{00000000-0005-0000-0000-0000087B0000}"/>
    <cellStyle name="Total 8 2 6 4" xfId="13573" xr:uid="{00000000-0005-0000-0000-0000097B0000}"/>
    <cellStyle name="Total 8 2 6 4 2" xfId="28681" xr:uid="{00000000-0005-0000-0000-00000A7B0000}"/>
    <cellStyle name="Total 8 2 6 5" xfId="18777" xr:uid="{00000000-0005-0000-0000-00000B7B0000}"/>
    <cellStyle name="Total 8 2 7" xfId="4030" xr:uid="{00000000-0005-0000-0000-00000C7B0000}"/>
    <cellStyle name="Total 8 2 7 2" xfId="6667" xr:uid="{00000000-0005-0000-0000-00000D7B0000}"/>
    <cellStyle name="Total 8 2 7 2 2" xfId="12978" xr:uid="{00000000-0005-0000-0000-00000E7B0000}"/>
    <cellStyle name="Total 8 2 7 2 2 2" xfId="28086" xr:uid="{00000000-0005-0000-0000-00000F7B0000}"/>
    <cellStyle name="Total 8 2 7 2 3" xfId="16668" xr:uid="{00000000-0005-0000-0000-0000107B0000}"/>
    <cellStyle name="Total 8 2 7 2 3 2" xfId="31776" xr:uid="{00000000-0005-0000-0000-0000117B0000}"/>
    <cellStyle name="Total 8 2 7 2 4" xfId="21775" xr:uid="{00000000-0005-0000-0000-0000127B0000}"/>
    <cellStyle name="Total 8 2 7 3" xfId="10412" xr:uid="{00000000-0005-0000-0000-0000137B0000}"/>
    <cellStyle name="Total 8 2 7 3 2" xfId="25520" xr:uid="{00000000-0005-0000-0000-0000147B0000}"/>
    <cellStyle name="Total 8 2 7 4" xfId="13653" xr:uid="{00000000-0005-0000-0000-0000157B0000}"/>
    <cellStyle name="Total 8 2 7 4 2" xfId="28761" xr:uid="{00000000-0005-0000-0000-0000167B0000}"/>
    <cellStyle name="Total 8 2 7 5" xfId="19138" xr:uid="{00000000-0005-0000-0000-0000177B0000}"/>
    <cellStyle name="Total 8 2 8" xfId="4343" xr:uid="{00000000-0005-0000-0000-0000187B0000}"/>
    <cellStyle name="Total 8 2 8 2" xfId="6980" xr:uid="{00000000-0005-0000-0000-0000197B0000}"/>
    <cellStyle name="Total 8 2 8 2 2" xfId="13291" xr:uid="{00000000-0005-0000-0000-00001A7B0000}"/>
    <cellStyle name="Total 8 2 8 2 2 2" xfId="28399" xr:uid="{00000000-0005-0000-0000-00001B7B0000}"/>
    <cellStyle name="Total 8 2 8 2 3" xfId="16955" xr:uid="{00000000-0005-0000-0000-00001C7B0000}"/>
    <cellStyle name="Total 8 2 8 2 3 2" xfId="32063" xr:uid="{00000000-0005-0000-0000-00001D7B0000}"/>
    <cellStyle name="Total 8 2 8 2 4" xfId="22088" xr:uid="{00000000-0005-0000-0000-00001E7B0000}"/>
    <cellStyle name="Total 8 2 8 3" xfId="10725" xr:uid="{00000000-0005-0000-0000-00001F7B0000}"/>
    <cellStyle name="Total 8 2 8 3 2" xfId="25833" xr:uid="{00000000-0005-0000-0000-0000207B0000}"/>
    <cellStyle name="Total 8 2 8 4" xfId="14385" xr:uid="{00000000-0005-0000-0000-0000217B0000}"/>
    <cellStyle name="Total 8 2 8 4 2" xfId="29493" xr:uid="{00000000-0005-0000-0000-0000227B0000}"/>
    <cellStyle name="Total 8 2 8 5" xfId="19451" xr:uid="{00000000-0005-0000-0000-0000237B0000}"/>
    <cellStyle name="Total 8 2 9" xfId="4595" xr:uid="{00000000-0005-0000-0000-0000247B0000}"/>
    <cellStyle name="Total 8 2 9 2" xfId="10977" xr:uid="{00000000-0005-0000-0000-0000257B0000}"/>
    <cellStyle name="Total 8 2 9 2 2" xfId="26085" xr:uid="{00000000-0005-0000-0000-0000267B0000}"/>
    <cellStyle name="Total 8 2 9 3" xfId="7359" xr:uid="{00000000-0005-0000-0000-0000277B0000}"/>
    <cellStyle name="Total 8 2 9 3 2" xfId="22467" xr:uid="{00000000-0005-0000-0000-0000287B0000}"/>
    <cellStyle name="Total 8 2 9 4" xfId="19703" xr:uid="{00000000-0005-0000-0000-0000297B0000}"/>
    <cellStyle name="Total 8 3" xfId="1987" xr:uid="{00000000-0005-0000-0000-00002A7B0000}"/>
    <cellStyle name="Total 8 3 10" xfId="8485" xr:uid="{00000000-0005-0000-0000-00002B7B0000}"/>
    <cellStyle name="Total 8 3 10 2" xfId="23593" xr:uid="{00000000-0005-0000-0000-00002C7B0000}"/>
    <cellStyle name="Total 8 3 11" xfId="7846" xr:uid="{00000000-0005-0000-0000-00002D7B0000}"/>
    <cellStyle name="Total 8 3 11 2" xfId="22954" xr:uid="{00000000-0005-0000-0000-00002E7B0000}"/>
    <cellStyle name="Total 8 3 12" xfId="13643" xr:uid="{00000000-0005-0000-0000-00002F7B0000}"/>
    <cellStyle name="Total 8 3 12 2" xfId="28751" xr:uid="{00000000-0005-0000-0000-0000307B0000}"/>
    <cellStyle name="Total 8 3 13" xfId="17212" xr:uid="{00000000-0005-0000-0000-0000317B0000}"/>
    <cellStyle name="Total 8 3 2" xfId="2547" xr:uid="{00000000-0005-0000-0000-0000327B0000}"/>
    <cellStyle name="Total 8 3 2 2" xfId="5184" xr:uid="{00000000-0005-0000-0000-0000337B0000}"/>
    <cellStyle name="Total 8 3 2 2 2" xfId="11548" xr:uid="{00000000-0005-0000-0000-0000347B0000}"/>
    <cellStyle name="Total 8 3 2 2 2 2" xfId="26656" xr:uid="{00000000-0005-0000-0000-0000357B0000}"/>
    <cellStyle name="Total 8 3 2 2 3" xfId="15789" xr:uid="{00000000-0005-0000-0000-0000367B0000}"/>
    <cellStyle name="Total 8 3 2 2 3 2" xfId="30897" xr:uid="{00000000-0005-0000-0000-0000377B0000}"/>
    <cellStyle name="Total 8 3 2 2 4" xfId="20292" xr:uid="{00000000-0005-0000-0000-0000387B0000}"/>
    <cellStyle name="Total 8 3 2 3" xfId="9014" xr:uid="{00000000-0005-0000-0000-0000397B0000}"/>
    <cellStyle name="Total 8 3 2 3 2" xfId="24122" xr:uid="{00000000-0005-0000-0000-00003A7B0000}"/>
    <cellStyle name="Total 8 3 3" xfId="2749" xr:uid="{00000000-0005-0000-0000-00003B7B0000}"/>
    <cellStyle name="Total 8 3 3 2" xfId="5386" xr:uid="{00000000-0005-0000-0000-00003C7B0000}"/>
    <cellStyle name="Total 8 3 3 2 2" xfId="11735" xr:uid="{00000000-0005-0000-0000-00003D7B0000}"/>
    <cellStyle name="Total 8 3 3 2 2 2" xfId="26843" xr:uid="{00000000-0005-0000-0000-00003E7B0000}"/>
    <cellStyle name="Total 8 3 3 2 3" xfId="16349" xr:uid="{00000000-0005-0000-0000-00003F7B0000}"/>
    <cellStyle name="Total 8 3 3 2 3 2" xfId="31457" xr:uid="{00000000-0005-0000-0000-0000407B0000}"/>
    <cellStyle name="Total 8 3 3 2 4" xfId="20494" xr:uid="{00000000-0005-0000-0000-0000417B0000}"/>
    <cellStyle name="Total 8 3 3 3" xfId="7160" xr:uid="{00000000-0005-0000-0000-0000427B0000}"/>
    <cellStyle name="Total 8 3 3 3 2" xfId="22268" xr:uid="{00000000-0005-0000-0000-0000437B0000}"/>
    <cellStyle name="Total 8 3 3 4" xfId="17857" xr:uid="{00000000-0005-0000-0000-0000447B0000}"/>
    <cellStyle name="Total 8 3 4" xfId="3052" xr:uid="{00000000-0005-0000-0000-0000457B0000}"/>
    <cellStyle name="Total 8 3 4 2" xfId="5689" xr:uid="{00000000-0005-0000-0000-0000467B0000}"/>
    <cellStyle name="Total 8 3 4 2 2" xfId="12000" xr:uid="{00000000-0005-0000-0000-0000477B0000}"/>
    <cellStyle name="Total 8 3 4 2 2 2" xfId="27108" xr:uid="{00000000-0005-0000-0000-0000487B0000}"/>
    <cellStyle name="Total 8 3 4 2 3" xfId="7830" xr:uid="{00000000-0005-0000-0000-0000497B0000}"/>
    <cellStyle name="Total 8 3 4 2 3 2" xfId="22938" xr:uid="{00000000-0005-0000-0000-00004A7B0000}"/>
    <cellStyle name="Total 8 3 4 2 4" xfId="20797" xr:uid="{00000000-0005-0000-0000-00004B7B0000}"/>
    <cellStyle name="Total 8 3 4 3" xfId="9434" xr:uid="{00000000-0005-0000-0000-00004C7B0000}"/>
    <cellStyle name="Total 8 3 4 3 2" xfId="24542" xr:uid="{00000000-0005-0000-0000-00004D7B0000}"/>
    <cellStyle name="Total 8 3 4 4" xfId="13637" xr:uid="{00000000-0005-0000-0000-00004E7B0000}"/>
    <cellStyle name="Total 8 3 4 4 2" xfId="28745" xr:uid="{00000000-0005-0000-0000-00004F7B0000}"/>
    <cellStyle name="Total 8 3 4 5" xfId="18160" xr:uid="{00000000-0005-0000-0000-0000507B0000}"/>
    <cellStyle name="Total 8 3 5" xfId="3378" xr:uid="{00000000-0005-0000-0000-0000517B0000}"/>
    <cellStyle name="Total 8 3 5 2" xfId="6015" xr:uid="{00000000-0005-0000-0000-0000527B0000}"/>
    <cellStyle name="Total 8 3 5 2 2" xfId="12326" xr:uid="{00000000-0005-0000-0000-0000537B0000}"/>
    <cellStyle name="Total 8 3 5 2 2 2" xfId="27434" xr:uid="{00000000-0005-0000-0000-0000547B0000}"/>
    <cellStyle name="Total 8 3 5 2 3" xfId="7719" xr:uid="{00000000-0005-0000-0000-0000557B0000}"/>
    <cellStyle name="Total 8 3 5 2 3 2" xfId="22827" xr:uid="{00000000-0005-0000-0000-0000567B0000}"/>
    <cellStyle name="Total 8 3 5 2 4" xfId="21123" xr:uid="{00000000-0005-0000-0000-0000577B0000}"/>
    <cellStyle name="Total 8 3 5 3" xfId="9760" xr:uid="{00000000-0005-0000-0000-0000587B0000}"/>
    <cellStyle name="Total 8 3 5 3 2" xfId="24868" xr:uid="{00000000-0005-0000-0000-0000597B0000}"/>
    <cellStyle name="Total 8 3 5 4" xfId="14179" xr:uid="{00000000-0005-0000-0000-00005A7B0000}"/>
    <cellStyle name="Total 8 3 5 4 2" xfId="29287" xr:uid="{00000000-0005-0000-0000-00005B7B0000}"/>
    <cellStyle name="Total 8 3 5 5" xfId="18486" xr:uid="{00000000-0005-0000-0000-00005C7B0000}"/>
    <cellStyle name="Total 8 3 6" xfId="3684" xr:uid="{00000000-0005-0000-0000-00005D7B0000}"/>
    <cellStyle name="Total 8 3 6 2" xfId="6321" xr:uid="{00000000-0005-0000-0000-00005E7B0000}"/>
    <cellStyle name="Total 8 3 6 2 2" xfId="12632" xr:uid="{00000000-0005-0000-0000-00005F7B0000}"/>
    <cellStyle name="Total 8 3 6 2 2 2" xfId="27740" xr:uid="{00000000-0005-0000-0000-0000607B0000}"/>
    <cellStyle name="Total 8 3 6 2 3" xfId="16246" xr:uid="{00000000-0005-0000-0000-0000617B0000}"/>
    <cellStyle name="Total 8 3 6 2 3 2" xfId="31354" xr:uid="{00000000-0005-0000-0000-0000627B0000}"/>
    <cellStyle name="Total 8 3 6 2 4" xfId="21429" xr:uid="{00000000-0005-0000-0000-0000637B0000}"/>
    <cellStyle name="Total 8 3 6 3" xfId="10066" xr:uid="{00000000-0005-0000-0000-0000647B0000}"/>
    <cellStyle name="Total 8 3 6 3 2" xfId="25174" xr:uid="{00000000-0005-0000-0000-0000657B0000}"/>
    <cellStyle name="Total 8 3 6 4" xfId="7645" xr:uid="{00000000-0005-0000-0000-0000667B0000}"/>
    <cellStyle name="Total 8 3 6 4 2" xfId="22753" xr:uid="{00000000-0005-0000-0000-0000677B0000}"/>
    <cellStyle name="Total 8 3 6 5" xfId="18792" xr:uid="{00000000-0005-0000-0000-0000687B0000}"/>
    <cellStyle name="Total 8 3 7" xfId="4059" xr:uid="{00000000-0005-0000-0000-0000697B0000}"/>
    <cellStyle name="Total 8 3 7 2" xfId="6696" xr:uid="{00000000-0005-0000-0000-00006A7B0000}"/>
    <cellStyle name="Total 8 3 7 2 2" xfId="13007" xr:uid="{00000000-0005-0000-0000-00006B7B0000}"/>
    <cellStyle name="Total 8 3 7 2 2 2" xfId="28115" xr:uid="{00000000-0005-0000-0000-00006C7B0000}"/>
    <cellStyle name="Total 8 3 7 2 3" xfId="16683" xr:uid="{00000000-0005-0000-0000-00006D7B0000}"/>
    <cellStyle name="Total 8 3 7 2 3 2" xfId="31791" xr:uid="{00000000-0005-0000-0000-00006E7B0000}"/>
    <cellStyle name="Total 8 3 7 2 4" xfId="21804" xr:uid="{00000000-0005-0000-0000-00006F7B0000}"/>
    <cellStyle name="Total 8 3 7 3" xfId="10441" xr:uid="{00000000-0005-0000-0000-0000707B0000}"/>
    <cellStyle name="Total 8 3 7 3 2" xfId="25549" xr:uid="{00000000-0005-0000-0000-0000717B0000}"/>
    <cellStyle name="Total 8 3 7 4" xfId="7800" xr:uid="{00000000-0005-0000-0000-0000727B0000}"/>
    <cellStyle name="Total 8 3 7 4 2" xfId="22908" xr:uid="{00000000-0005-0000-0000-0000737B0000}"/>
    <cellStyle name="Total 8 3 7 5" xfId="19167" xr:uid="{00000000-0005-0000-0000-0000747B0000}"/>
    <cellStyle name="Total 8 3 8" xfId="4358" xr:uid="{00000000-0005-0000-0000-0000757B0000}"/>
    <cellStyle name="Total 8 3 8 2" xfId="6995" xr:uid="{00000000-0005-0000-0000-0000767B0000}"/>
    <cellStyle name="Total 8 3 8 2 2" xfId="13306" xr:uid="{00000000-0005-0000-0000-0000777B0000}"/>
    <cellStyle name="Total 8 3 8 2 2 2" xfId="28414" xr:uid="{00000000-0005-0000-0000-0000787B0000}"/>
    <cellStyle name="Total 8 3 8 2 3" xfId="16970" xr:uid="{00000000-0005-0000-0000-0000797B0000}"/>
    <cellStyle name="Total 8 3 8 2 3 2" xfId="32078" xr:uid="{00000000-0005-0000-0000-00007A7B0000}"/>
    <cellStyle name="Total 8 3 8 2 4" xfId="22103" xr:uid="{00000000-0005-0000-0000-00007B7B0000}"/>
    <cellStyle name="Total 8 3 8 3" xfId="10740" xr:uid="{00000000-0005-0000-0000-00007C7B0000}"/>
    <cellStyle name="Total 8 3 8 3 2" xfId="25848" xr:uid="{00000000-0005-0000-0000-00007D7B0000}"/>
    <cellStyle name="Total 8 3 8 4" xfId="16177" xr:uid="{00000000-0005-0000-0000-00007E7B0000}"/>
    <cellStyle name="Total 8 3 8 4 2" xfId="31285" xr:uid="{00000000-0005-0000-0000-00007F7B0000}"/>
    <cellStyle name="Total 8 3 8 5" xfId="19466" xr:uid="{00000000-0005-0000-0000-0000807B0000}"/>
    <cellStyle name="Total 8 3 9" xfId="4624" xr:uid="{00000000-0005-0000-0000-0000817B0000}"/>
    <cellStyle name="Total 8 3 9 2" xfId="11006" xr:uid="{00000000-0005-0000-0000-0000827B0000}"/>
    <cellStyle name="Total 8 3 9 2 2" xfId="26114" xr:uid="{00000000-0005-0000-0000-0000837B0000}"/>
    <cellStyle name="Total 8 3 9 3" xfId="7201" xr:uid="{00000000-0005-0000-0000-0000847B0000}"/>
    <cellStyle name="Total 8 3 9 3 2" xfId="22309" xr:uid="{00000000-0005-0000-0000-0000857B0000}"/>
    <cellStyle name="Total 8 3 9 4" xfId="19732" xr:uid="{00000000-0005-0000-0000-0000867B0000}"/>
    <cellStyle name="Total 8 4" xfId="2149" xr:uid="{00000000-0005-0000-0000-0000877B0000}"/>
    <cellStyle name="Total 8 4 10" xfId="14961" xr:uid="{00000000-0005-0000-0000-0000887B0000}"/>
    <cellStyle name="Total 8 4 10 2" xfId="30069" xr:uid="{00000000-0005-0000-0000-0000897B0000}"/>
    <cellStyle name="Total 8 4 11" xfId="7238" xr:uid="{00000000-0005-0000-0000-00008A7B0000}"/>
    <cellStyle name="Total 8 4 11 2" xfId="22346" xr:uid="{00000000-0005-0000-0000-00008B7B0000}"/>
    <cellStyle name="Total 8 4 12" xfId="17374" xr:uid="{00000000-0005-0000-0000-00008C7B0000}"/>
    <cellStyle name="Total 8 4 2" xfId="2639" xr:uid="{00000000-0005-0000-0000-00008D7B0000}"/>
    <cellStyle name="Total 8 4 2 2" xfId="5276" xr:uid="{00000000-0005-0000-0000-00008E7B0000}"/>
    <cellStyle name="Total 8 4 2 2 2" xfId="11640" xr:uid="{00000000-0005-0000-0000-00008F7B0000}"/>
    <cellStyle name="Total 8 4 2 2 2 2" xfId="26748" xr:uid="{00000000-0005-0000-0000-0000907B0000}"/>
    <cellStyle name="Total 8 4 2 2 3" xfId="13510" xr:uid="{00000000-0005-0000-0000-0000917B0000}"/>
    <cellStyle name="Total 8 4 2 2 3 2" xfId="28618" xr:uid="{00000000-0005-0000-0000-0000927B0000}"/>
    <cellStyle name="Total 8 4 2 2 4" xfId="20384" xr:uid="{00000000-0005-0000-0000-0000937B0000}"/>
    <cellStyle name="Total 8 4 2 3" xfId="9106" xr:uid="{00000000-0005-0000-0000-0000947B0000}"/>
    <cellStyle name="Total 8 4 2 3 2" xfId="24214" xr:uid="{00000000-0005-0000-0000-0000957B0000}"/>
    <cellStyle name="Total 8 4 2 4" xfId="15582" xr:uid="{00000000-0005-0000-0000-0000967B0000}"/>
    <cellStyle name="Total 8 4 2 4 2" xfId="30690" xr:uid="{00000000-0005-0000-0000-0000977B0000}"/>
    <cellStyle name="Total 8 4 2 5" xfId="15682" xr:uid="{00000000-0005-0000-0000-0000987B0000}"/>
    <cellStyle name="Total 8 4 2 5 2" xfId="30790" xr:uid="{00000000-0005-0000-0000-0000997B0000}"/>
    <cellStyle name="Total 8 4 2 6" xfId="17747" xr:uid="{00000000-0005-0000-0000-00009A7B0000}"/>
    <cellStyle name="Total 8 4 3" xfId="2904" xr:uid="{00000000-0005-0000-0000-00009B7B0000}"/>
    <cellStyle name="Total 8 4 3 2" xfId="5541" xr:uid="{00000000-0005-0000-0000-00009C7B0000}"/>
    <cellStyle name="Total 8 4 3 2 2" xfId="11852" xr:uid="{00000000-0005-0000-0000-00009D7B0000}"/>
    <cellStyle name="Total 8 4 3 2 2 2" xfId="26960" xr:uid="{00000000-0005-0000-0000-00009E7B0000}"/>
    <cellStyle name="Total 8 4 3 2 3" xfId="7076" xr:uid="{00000000-0005-0000-0000-00009F7B0000}"/>
    <cellStyle name="Total 8 4 3 2 3 2" xfId="22184" xr:uid="{00000000-0005-0000-0000-0000A07B0000}"/>
    <cellStyle name="Total 8 4 3 2 4" xfId="20649" xr:uid="{00000000-0005-0000-0000-0000A17B0000}"/>
    <cellStyle name="Total 8 4 3 3" xfId="16304" xr:uid="{00000000-0005-0000-0000-0000A27B0000}"/>
    <cellStyle name="Total 8 4 3 3 2" xfId="31412" xr:uid="{00000000-0005-0000-0000-0000A37B0000}"/>
    <cellStyle name="Total 8 4 3 4" xfId="18012" xr:uid="{00000000-0005-0000-0000-0000A47B0000}"/>
    <cellStyle name="Total 8 4 4" xfId="3207" xr:uid="{00000000-0005-0000-0000-0000A57B0000}"/>
    <cellStyle name="Total 8 4 4 2" xfId="5844" xr:uid="{00000000-0005-0000-0000-0000A67B0000}"/>
    <cellStyle name="Total 8 4 4 2 2" xfId="12155" xr:uid="{00000000-0005-0000-0000-0000A77B0000}"/>
    <cellStyle name="Total 8 4 4 2 2 2" xfId="27263" xr:uid="{00000000-0005-0000-0000-0000A87B0000}"/>
    <cellStyle name="Total 8 4 4 2 3" xfId="14551" xr:uid="{00000000-0005-0000-0000-0000A97B0000}"/>
    <cellStyle name="Total 8 4 4 2 3 2" xfId="29659" xr:uid="{00000000-0005-0000-0000-0000AA7B0000}"/>
    <cellStyle name="Total 8 4 4 2 4" xfId="20952" xr:uid="{00000000-0005-0000-0000-0000AB7B0000}"/>
    <cellStyle name="Total 8 4 4 3" xfId="9589" xr:uid="{00000000-0005-0000-0000-0000AC7B0000}"/>
    <cellStyle name="Total 8 4 4 3 2" xfId="24697" xr:uid="{00000000-0005-0000-0000-0000AD7B0000}"/>
    <cellStyle name="Total 8 4 4 4" xfId="8706" xr:uid="{00000000-0005-0000-0000-0000AE7B0000}"/>
    <cellStyle name="Total 8 4 4 4 2" xfId="23814" xr:uid="{00000000-0005-0000-0000-0000AF7B0000}"/>
    <cellStyle name="Total 8 4 4 5" xfId="18315" xr:uid="{00000000-0005-0000-0000-0000B07B0000}"/>
    <cellStyle name="Total 8 4 5" xfId="3533" xr:uid="{00000000-0005-0000-0000-0000B17B0000}"/>
    <cellStyle name="Total 8 4 5 2" xfId="6170" xr:uid="{00000000-0005-0000-0000-0000B27B0000}"/>
    <cellStyle name="Total 8 4 5 2 2" xfId="12481" xr:uid="{00000000-0005-0000-0000-0000B37B0000}"/>
    <cellStyle name="Total 8 4 5 2 2 2" xfId="27589" xr:uid="{00000000-0005-0000-0000-0000B47B0000}"/>
    <cellStyle name="Total 8 4 5 2 3" xfId="7458" xr:uid="{00000000-0005-0000-0000-0000B57B0000}"/>
    <cellStyle name="Total 8 4 5 2 3 2" xfId="22566" xr:uid="{00000000-0005-0000-0000-0000B67B0000}"/>
    <cellStyle name="Total 8 4 5 2 4" xfId="21278" xr:uid="{00000000-0005-0000-0000-0000B77B0000}"/>
    <cellStyle name="Total 8 4 5 3" xfId="9915" xr:uid="{00000000-0005-0000-0000-0000B87B0000}"/>
    <cellStyle name="Total 8 4 5 3 2" xfId="25023" xr:uid="{00000000-0005-0000-0000-0000B97B0000}"/>
    <cellStyle name="Total 8 4 5 4" xfId="7954" xr:uid="{00000000-0005-0000-0000-0000BA7B0000}"/>
    <cellStyle name="Total 8 4 5 4 2" xfId="23062" xr:uid="{00000000-0005-0000-0000-0000BB7B0000}"/>
    <cellStyle name="Total 8 4 5 5" xfId="18641" xr:uid="{00000000-0005-0000-0000-0000BC7B0000}"/>
    <cellStyle name="Total 8 4 6" xfId="3839" xr:uid="{00000000-0005-0000-0000-0000BD7B0000}"/>
    <cellStyle name="Total 8 4 6 2" xfId="6476" xr:uid="{00000000-0005-0000-0000-0000BE7B0000}"/>
    <cellStyle name="Total 8 4 6 2 2" xfId="12787" xr:uid="{00000000-0005-0000-0000-0000BF7B0000}"/>
    <cellStyle name="Total 8 4 6 2 2 2" xfId="27895" xr:uid="{00000000-0005-0000-0000-0000C07B0000}"/>
    <cellStyle name="Total 8 4 6 2 3" xfId="15307" xr:uid="{00000000-0005-0000-0000-0000C17B0000}"/>
    <cellStyle name="Total 8 4 6 2 3 2" xfId="30415" xr:uid="{00000000-0005-0000-0000-0000C27B0000}"/>
    <cellStyle name="Total 8 4 6 2 4" xfId="21584" xr:uid="{00000000-0005-0000-0000-0000C37B0000}"/>
    <cellStyle name="Total 8 4 6 3" xfId="10221" xr:uid="{00000000-0005-0000-0000-0000C47B0000}"/>
    <cellStyle name="Total 8 4 6 3 2" xfId="25329" xr:uid="{00000000-0005-0000-0000-0000C57B0000}"/>
    <cellStyle name="Total 8 4 6 4" xfId="7469" xr:uid="{00000000-0005-0000-0000-0000C67B0000}"/>
    <cellStyle name="Total 8 4 6 4 2" xfId="22577" xr:uid="{00000000-0005-0000-0000-0000C77B0000}"/>
    <cellStyle name="Total 8 4 6 5" xfId="18947" xr:uid="{00000000-0005-0000-0000-0000C87B0000}"/>
    <cellStyle name="Total 8 4 7" xfId="4221" xr:uid="{00000000-0005-0000-0000-0000C97B0000}"/>
    <cellStyle name="Total 8 4 7 2" xfId="6858" xr:uid="{00000000-0005-0000-0000-0000CA7B0000}"/>
    <cellStyle name="Total 8 4 7 2 2" xfId="13169" xr:uid="{00000000-0005-0000-0000-0000CB7B0000}"/>
    <cellStyle name="Total 8 4 7 2 2 2" xfId="28277" xr:uid="{00000000-0005-0000-0000-0000CC7B0000}"/>
    <cellStyle name="Total 8 4 7 2 3" xfId="16838" xr:uid="{00000000-0005-0000-0000-0000CD7B0000}"/>
    <cellStyle name="Total 8 4 7 2 3 2" xfId="31946" xr:uid="{00000000-0005-0000-0000-0000CE7B0000}"/>
    <cellStyle name="Total 8 4 7 2 4" xfId="21966" xr:uid="{00000000-0005-0000-0000-0000CF7B0000}"/>
    <cellStyle name="Total 8 4 7 3" xfId="10603" xr:uid="{00000000-0005-0000-0000-0000D07B0000}"/>
    <cellStyle name="Total 8 4 7 3 2" xfId="25711" xr:uid="{00000000-0005-0000-0000-0000D17B0000}"/>
    <cellStyle name="Total 8 4 7 4" xfId="15769" xr:uid="{00000000-0005-0000-0000-0000D27B0000}"/>
    <cellStyle name="Total 8 4 7 4 2" xfId="30877" xr:uid="{00000000-0005-0000-0000-0000D37B0000}"/>
    <cellStyle name="Total 8 4 7 5" xfId="19329" xr:uid="{00000000-0005-0000-0000-0000D47B0000}"/>
    <cellStyle name="Total 8 4 8" xfId="4786" xr:uid="{00000000-0005-0000-0000-0000D57B0000}"/>
    <cellStyle name="Total 8 4 8 2" xfId="11168" xr:uid="{00000000-0005-0000-0000-0000D67B0000}"/>
    <cellStyle name="Total 8 4 8 2 2" xfId="26276" xr:uid="{00000000-0005-0000-0000-0000D77B0000}"/>
    <cellStyle name="Total 8 4 8 3" xfId="8084" xr:uid="{00000000-0005-0000-0000-0000D87B0000}"/>
    <cellStyle name="Total 8 4 8 3 2" xfId="23192" xr:uid="{00000000-0005-0000-0000-0000D97B0000}"/>
    <cellStyle name="Total 8 4 8 4" xfId="19894" xr:uid="{00000000-0005-0000-0000-0000DA7B0000}"/>
    <cellStyle name="Total 8 4 9" xfId="8647" xr:uid="{00000000-0005-0000-0000-0000DB7B0000}"/>
    <cellStyle name="Total 8 4 9 2" xfId="23755" xr:uid="{00000000-0005-0000-0000-0000DC7B0000}"/>
    <cellStyle name="Total 8 5" xfId="2164" xr:uid="{00000000-0005-0000-0000-0000DD7B0000}"/>
    <cellStyle name="Total 8 5 10" xfId="13817" xr:uid="{00000000-0005-0000-0000-0000DE7B0000}"/>
    <cellStyle name="Total 8 5 10 2" xfId="28925" xr:uid="{00000000-0005-0000-0000-0000DF7B0000}"/>
    <cellStyle name="Total 8 5 11" xfId="17389" xr:uid="{00000000-0005-0000-0000-0000E07B0000}"/>
    <cellStyle name="Total 8 5 2" xfId="2919" xr:uid="{00000000-0005-0000-0000-0000E17B0000}"/>
    <cellStyle name="Total 8 5 2 2" xfId="5556" xr:uid="{00000000-0005-0000-0000-0000E27B0000}"/>
    <cellStyle name="Total 8 5 2 2 2" xfId="11867" xr:uid="{00000000-0005-0000-0000-0000E37B0000}"/>
    <cellStyle name="Total 8 5 2 2 2 2" xfId="26975" xr:uid="{00000000-0005-0000-0000-0000E47B0000}"/>
    <cellStyle name="Total 8 5 2 2 3" xfId="9213" xr:uid="{00000000-0005-0000-0000-0000E57B0000}"/>
    <cellStyle name="Total 8 5 2 2 3 2" xfId="24321" xr:uid="{00000000-0005-0000-0000-0000E67B0000}"/>
    <cellStyle name="Total 8 5 2 2 4" xfId="20664" xr:uid="{00000000-0005-0000-0000-0000E77B0000}"/>
    <cellStyle name="Total 8 5 2 3" xfId="8011" xr:uid="{00000000-0005-0000-0000-0000E87B0000}"/>
    <cellStyle name="Total 8 5 2 3 2" xfId="23119" xr:uid="{00000000-0005-0000-0000-0000E97B0000}"/>
    <cellStyle name="Total 8 5 2 4" xfId="18027" xr:uid="{00000000-0005-0000-0000-0000EA7B0000}"/>
    <cellStyle name="Total 8 5 3" xfId="3222" xr:uid="{00000000-0005-0000-0000-0000EB7B0000}"/>
    <cellStyle name="Total 8 5 3 2" xfId="5859" xr:uid="{00000000-0005-0000-0000-0000EC7B0000}"/>
    <cellStyle name="Total 8 5 3 2 2" xfId="12170" xr:uid="{00000000-0005-0000-0000-0000ED7B0000}"/>
    <cellStyle name="Total 8 5 3 2 2 2" xfId="27278" xr:uid="{00000000-0005-0000-0000-0000EE7B0000}"/>
    <cellStyle name="Total 8 5 3 2 3" xfId="7488" xr:uid="{00000000-0005-0000-0000-0000EF7B0000}"/>
    <cellStyle name="Total 8 5 3 2 3 2" xfId="22596" xr:uid="{00000000-0005-0000-0000-0000F07B0000}"/>
    <cellStyle name="Total 8 5 3 2 4" xfId="20967" xr:uid="{00000000-0005-0000-0000-0000F17B0000}"/>
    <cellStyle name="Total 8 5 3 3" xfId="9604" xr:uid="{00000000-0005-0000-0000-0000F27B0000}"/>
    <cellStyle name="Total 8 5 3 3 2" xfId="24712" xr:uid="{00000000-0005-0000-0000-0000F37B0000}"/>
    <cellStyle name="Total 8 5 3 4" xfId="13595" xr:uid="{00000000-0005-0000-0000-0000F47B0000}"/>
    <cellStyle name="Total 8 5 3 4 2" xfId="28703" xr:uid="{00000000-0005-0000-0000-0000F57B0000}"/>
    <cellStyle name="Total 8 5 3 5" xfId="18330" xr:uid="{00000000-0005-0000-0000-0000F67B0000}"/>
    <cellStyle name="Total 8 5 4" xfId="3548" xr:uid="{00000000-0005-0000-0000-0000F77B0000}"/>
    <cellStyle name="Total 8 5 4 2" xfId="6185" xr:uid="{00000000-0005-0000-0000-0000F87B0000}"/>
    <cellStyle name="Total 8 5 4 2 2" xfId="12496" xr:uid="{00000000-0005-0000-0000-0000F97B0000}"/>
    <cellStyle name="Total 8 5 4 2 2 2" xfId="27604" xr:uid="{00000000-0005-0000-0000-0000FA7B0000}"/>
    <cellStyle name="Total 8 5 4 2 3" xfId="7404" xr:uid="{00000000-0005-0000-0000-0000FB7B0000}"/>
    <cellStyle name="Total 8 5 4 2 3 2" xfId="22512" xr:uid="{00000000-0005-0000-0000-0000FC7B0000}"/>
    <cellStyle name="Total 8 5 4 2 4" xfId="21293" xr:uid="{00000000-0005-0000-0000-0000FD7B0000}"/>
    <cellStyle name="Total 8 5 4 3" xfId="9930" xr:uid="{00000000-0005-0000-0000-0000FE7B0000}"/>
    <cellStyle name="Total 8 5 4 3 2" xfId="25038" xr:uid="{00000000-0005-0000-0000-0000FF7B0000}"/>
    <cellStyle name="Total 8 5 4 4" xfId="13708" xr:uid="{00000000-0005-0000-0000-0000007C0000}"/>
    <cellStyle name="Total 8 5 4 4 2" xfId="28816" xr:uid="{00000000-0005-0000-0000-0000017C0000}"/>
    <cellStyle name="Total 8 5 4 5" xfId="18656" xr:uid="{00000000-0005-0000-0000-0000027C0000}"/>
    <cellStyle name="Total 8 5 5" xfId="3854" xr:uid="{00000000-0005-0000-0000-0000037C0000}"/>
    <cellStyle name="Total 8 5 5 2" xfId="6491" xr:uid="{00000000-0005-0000-0000-0000047C0000}"/>
    <cellStyle name="Total 8 5 5 2 2" xfId="12802" xr:uid="{00000000-0005-0000-0000-0000057C0000}"/>
    <cellStyle name="Total 8 5 5 2 2 2" xfId="27910" xr:uid="{00000000-0005-0000-0000-0000067C0000}"/>
    <cellStyle name="Total 8 5 5 2 3" xfId="15553" xr:uid="{00000000-0005-0000-0000-0000077C0000}"/>
    <cellStyle name="Total 8 5 5 2 3 2" xfId="30661" xr:uid="{00000000-0005-0000-0000-0000087C0000}"/>
    <cellStyle name="Total 8 5 5 2 4" xfId="21599" xr:uid="{00000000-0005-0000-0000-0000097C0000}"/>
    <cellStyle name="Total 8 5 5 3" xfId="10236" xr:uid="{00000000-0005-0000-0000-00000A7C0000}"/>
    <cellStyle name="Total 8 5 5 3 2" xfId="25344" xr:uid="{00000000-0005-0000-0000-00000B7C0000}"/>
    <cellStyle name="Total 8 5 5 4" xfId="15639" xr:uid="{00000000-0005-0000-0000-00000C7C0000}"/>
    <cellStyle name="Total 8 5 5 4 2" xfId="30747" xr:uid="{00000000-0005-0000-0000-00000D7C0000}"/>
    <cellStyle name="Total 8 5 5 5" xfId="18962" xr:uid="{00000000-0005-0000-0000-00000E7C0000}"/>
    <cellStyle name="Total 8 5 6" xfId="4236" xr:uid="{00000000-0005-0000-0000-00000F7C0000}"/>
    <cellStyle name="Total 8 5 6 2" xfId="6873" xr:uid="{00000000-0005-0000-0000-0000107C0000}"/>
    <cellStyle name="Total 8 5 6 2 2" xfId="13184" xr:uid="{00000000-0005-0000-0000-0000117C0000}"/>
    <cellStyle name="Total 8 5 6 2 2 2" xfId="28292" xr:uid="{00000000-0005-0000-0000-0000127C0000}"/>
    <cellStyle name="Total 8 5 6 2 3" xfId="16853" xr:uid="{00000000-0005-0000-0000-0000137C0000}"/>
    <cellStyle name="Total 8 5 6 2 3 2" xfId="31961" xr:uid="{00000000-0005-0000-0000-0000147C0000}"/>
    <cellStyle name="Total 8 5 6 2 4" xfId="21981" xr:uid="{00000000-0005-0000-0000-0000157C0000}"/>
    <cellStyle name="Total 8 5 6 3" xfId="10618" xr:uid="{00000000-0005-0000-0000-0000167C0000}"/>
    <cellStyle name="Total 8 5 6 3 2" xfId="25726" xr:uid="{00000000-0005-0000-0000-0000177C0000}"/>
    <cellStyle name="Total 8 5 6 4" xfId="14194" xr:uid="{00000000-0005-0000-0000-0000187C0000}"/>
    <cellStyle name="Total 8 5 6 4 2" xfId="29302" xr:uid="{00000000-0005-0000-0000-0000197C0000}"/>
    <cellStyle name="Total 8 5 6 5" xfId="19344" xr:uid="{00000000-0005-0000-0000-00001A7C0000}"/>
    <cellStyle name="Total 8 5 7" xfId="4801" xr:uid="{00000000-0005-0000-0000-00001B7C0000}"/>
    <cellStyle name="Total 8 5 7 2" xfId="11183" xr:uid="{00000000-0005-0000-0000-00001C7C0000}"/>
    <cellStyle name="Total 8 5 7 2 2" xfId="26291" xr:uid="{00000000-0005-0000-0000-00001D7C0000}"/>
    <cellStyle name="Total 8 5 7 3" xfId="14597" xr:uid="{00000000-0005-0000-0000-00001E7C0000}"/>
    <cellStyle name="Total 8 5 7 3 2" xfId="29705" xr:uid="{00000000-0005-0000-0000-00001F7C0000}"/>
    <cellStyle name="Total 8 5 7 4" xfId="19909" xr:uid="{00000000-0005-0000-0000-0000207C0000}"/>
    <cellStyle name="Total 8 5 8" xfId="8662" xr:uid="{00000000-0005-0000-0000-0000217C0000}"/>
    <cellStyle name="Total 8 5 8 2" xfId="23770" xr:uid="{00000000-0005-0000-0000-0000227C0000}"/>
    <cellStyle name="Total 8 5 9" xfId="15449" xr:uid="{00000000-0005-0000-0000-0000237C0000}"/>
    <cellStyle name="Total 8 5 9 2" xfId="30557" xr:uid="{00000000-0005-0000-0000-0000247C0000}"/>
    <cellStyle name="Total 9" xfId="1788" xr:uid="{00000000-0005-0000-0000-0000257C0000}"/>
    <cellStyle name="Total 9 2" xfId="1959" xr:uid="{00000000-0005-0000-0000-0000267C0000}"/>
    <cellStyle name="Total 9 2 10" xfId="8460" xr:uid="{00000000-0005-0000-0000-0000277C0000}"/>
    <cellStyle name="Total 9 2 10 2" xfId="23568" xr:uid="{00000000-0005-0000-0000-0000287C0000}"/>
    <cellStyle name="Total 9 2 11" xfId="13401" xr:uid="{00000000-0005-0000-0000-0000297C0000}"/>
    <cellStyle name="Total 9 2 11 2" xfId="28509" xr:uid="{00000000-0005-0000-0000-00002A7C0000}"/>
    <cellStyle name="Total 9 2 12" xfId="14161" xr:uid="{00000000-0005-0000-0000-00002B7C0000}"/>
    <cellStyle name="Total 9 2 12 2" xfId="29269" xr:uid="{00000000-0005-0000-0000-00002C7C0000}"/>
    <cellStyle name="Total 9 2 13" xfId="17184" xr:uid="{00000000-0005-0000-0000-00002D7C0000}"/>
    <cellStyle name="Total 9 2 2" xfId="2519" xr:uid="{00000000-0005-0000-0000-00002E7C0000}"/>
    <cellStyle name="Total 9 2 2 2" xfId="5156" xr:uid="{00000000-0005-0000-0000-00002F7C0000}"/>
    <cellStyle name="Total 9 2 2 2 2" xfId="11520" xr:uid="{00000000-0005-0000-0000-0000307C0000}"/>
    <cellStyle name="Total 9 2 2 2 2 2" xfId="26628" xr:uid="{00000000-0005-0000-0000-0000317C0000}"/>
    <cellStyle name="Total 9 2 2 2 3" xfId="15719" xr:uid="{00000000-0005-0000-0000-0000327C0000}"/>
    <cellStyle name="Total 9 2 2 2 3 2" xfId="30827" xr:uid="{00000000-0005-0000-0000-0000337C0000}"/>
    <cellStyle name="Total 9 2 2 2 4" xfId="20264" xr:uid="{00000000-0005-0000-0000-0000347C0000}"/>
    <cellStyle name="Total 9 2 2 3" xfId="8986" xr:uid="{00000000-0005-0000-0000-0000357C0000}"/>
    <cellStyle name="Total 9 2 2 3 2" xfId="24094" xr:uid="{00000000-0005-0000-0000-0000367C0000}"/>
    <cellStyle name="Total 9 2 3" xfId="2735" xr:uid="{00000000-0005-0000-0000-0000377C0000}"/>
    <cellStyle name="Total 9 2 3 2" xfId="5372" xr:uid="{00000000-0005-0000-0000-0000387C0000}"/>
    <cellStyle name="Total 9 2 3 2 2" xfId="11721" xr:uid="{00000000-0005-0000-0000-0000397C0000}"/>
    <cellStyle name="Total 9 2 3 2 2 2" xfId="26829" xr:uid="{00000000-0005-0000-0000-00003A7C0000}"/>
    <cellStyle name="Total 9 2 3 2 3" xfId="9135" xr:uid="{00000000-0005-0000-0000-00003B7C0000}"/>
    <cellStyle name="Total 9 2 3 2 3 2" xfId="24243" xr:uid="{00000000-0005-0000-0000-00003C7C0000}"/>
    <cellStyle name="Total 9 2 3 2 4" xfId="20480" xr:uid="{00000000-0005-0000-0000-00003D7C0000}"/>
    <cellStyle name="Total 9 2 3 3" xfId="16458" xr:uid="{00000000-0005-0000-0000-00003E7C0000}"/>
    <cellStyle name="Total 9 2 3 3 2" xfId="31566" xr:uid="{00000000-0005-0000-0000-00003F7C0000}"/>
    <cellStyle name="Total 9 2 3 4" xfId="17843" xr:uid="{00000000-0005-0000-0000-0000407C0000}"/>
    <cellStyle name="Total 9 2 4" xfId="3038" xr:uid="{00000000-0005-0000-0000-0000417C0000}"/>
    <cellStyle name="Total 9 2 4 2" xfId="5675" xr:uid="{00000000-0005-0000-0000-0000427C0000}"/>
    <cellStyle name="Total 9 2 4 2 2" xfId="11986" xr:uid="{00000000-0005-0000-0000-0000437C0000}"/>
    <cellStyle name="Total 9 2 4 2 2 2" xfId="27094" xr:uid="{00000000-0005-0000-0000-0000447C0000}"/>
    <cellStyle name="Total 9 2 4 2 3" xfId="16369" xr:uid="{00000000-0005-0000-0000-0000457C0000}"/>
    <cellStyle name="Total 9 2 4 2 3 2" xfId="31477" xr:uid="{00000000-0005-0000-0000-0000467C0000}"/>
    <cellStyle name="Total 9 2 4 2 4" xfId="20783" xr:uid="{00000000-0005-0000-0000-0000477C0000}"/>
    <cellStyle name="Total 9 2 4 3" xfId="9420" xr:uid="{00000000-0005-0000-0000-0000487C0000}"/>
    <cellStyle name="Total 9 2 4 3 2" xfId="24528" xr:uid="{00000000-0005-0000-0000-0000497C0000}"/>
    <cellStyle name="Total 9 2 4 4" xfId="14424" xr:uid="{00000000-0005-0000-0000-00004A7C0000}"/>
    <cellStyle name="Total 9 2 4 4 2" xfId="29532" xr:uid="{00000000-0005-0000-0000-00004B7C0000}"/>
    <cellStyle name="Total 9 2 4 5" xfId="18146" xr:uid="{00000000-0005-0000-0000-00004C7C0000}"/>
    <cellStyle name="Total 9 2 5" xfId="3364" xr:uid="{00000000-0005-0000-0000-00004D7C0000}"/>
    <cellStyle name="Total 9 2 5 2" xfId="6001" xr:uid="{00000000-0005-0000-0000-00004E7C0000}"/>
    <cellStyle name="Total 9 2 5 2 2" xfId="12312" xr:uid="{00000000-0005-0000-0000-00004F7C0000}"/>
    <cellStyle name="Total 9 2 5 2 2 2" xfId="27420" xr:uid="{00000000-0005-0000-0000-0000507C0000}"/>
    <cellStyle name="Total 9 2 5 2 3" xfId="15342" xr:uid="{00000000-0005-0000-0000-0000517C0000}"/>
    <cellStyle name="Total 9 2 5 2 3 2" xfId="30450" xr:uid="{00000000-0005-0000-0000-0000527C0000}"/>
    <cellStyle name="Total 9 2 5 2 4" xfId="21109" xr:uid="{00000000-0005-0000-0000-0000537C0000}"/>
    <cellStyle name="Total 9 2 5 3" xfId="9746" xr:uid="{00000000-0005-0000-0000-0000547C0000}"/>
    <cellStyle name="Total 9 2 5 3 2" xfId="24854" xr:uid="{00000000-0005-0000-0000-0000557C0000}"/>
    <cellStyle name="Total 9 2 5 4" xfId="13430" xr:uid="{00000000-0005-0000-0000-0000567C0000}"/>
    <cellStyle name="Total 9 2 5 4 2" xfId="28538" xr:uid="{00000000-0005-0000-0000-0000577C0000}"/>
    <cellStyle name="Total 9 2 5 5" xfId="18472" xr:uid="{00000000-0005-0000-0000-0000587C0000}"/>
    <cellStyle name="Total 9 2 6" xfId="3670" xr:uid="{00000000-0005-0000-0000-0000597C0000}"/>
    <cellStyle name="Total 9 2 6 2" xfId="6307" xr:uid="{00000000-0005-0000-0000-00005A7C0000}"/>
    <cellStyle name="Total 9 2 6 2 2" xfId="12618" xr:uid="{00000000-0005-0000-0000-00005B7C0000}"/>
    <cellStyle name="Total 9 2 6 2 2 2" xfId="27726" xr:uid="{00000000-0005-0000-0000-00005C7C0000}"/>
    <cellStyle name="Total 9 2 6 2 3" xfId="13383" xr:uid="{00000000-0005-0000-0000-00005D7C0000}"/>
    <cellStyle name="Total 9 2 6 2 3 2" xfId="28491" xr:uid="{00000000-0005-0000-0000-00005E7C0000}"/>
    <cellStyle name="Total 9 2 6 2 4" xfId="21415" xr:uid="{00000000-0005-0000-0000-00005F7C0000}"/>
    <cellStyle name="Total 9 2 6 3" xfId="10052" xr:uid="{00000000-0005-0000-0000-0000607C0000}"/>
    <cellStyle name="Total 9 2 6 3 2" xfId="25160" xr:uid="{00000000-0005-0000-0000-0000617C0000}"/>
    <cellStyle name="Total 9 2 6 4" xfId="9204" xr:uid="{00000000-0005-0000-0000-0000627C0000}"/>
    <cellStyle name="Total 9 2 6 4 2" xfId="24312" xr:uid="{00000000-0005-0000-0000-0000637C0000}"/>
    <cellStyle name="Total 9 2 6 5" xfId="18778" xr:uid="{00000000-0005-0000-0000-0000647C0000}"/>
    <cellStyle name="Total 9 2 7" xfId="4031" xr:uid="{00000000-0005-0000-0000-0000657C0000}"/>
    <cellStyle name="Total 9 2 7 2" xfId="6668" xr:uid="{00000000-0005-0000-0000-0000667C0000}"/>
    <cellStyle name="Total 9 2 7 2 2" xfId="12979" xr:uid="{00000000-0005-0000-0000-0000677C0000}"/>
    <cellStyle name="Total 9 2 7 2 2 2" xfId="28087" xr:uid="{00000000-0005-0000-0000-0000687C0000}"/>
    <cellStyle name="Total 9 2 7 2 3" xfId="16669" xr:uid="{00000000-0005-0000-0000-0000697C0000}"/>
    <cellStyle name="Total 9 2 7 2 3 2" xfId="31777" xr:uid="{00000000-0005-0000-0000-00006A7C0000}"/>
    <cellStyle name="Total 9 2 7 2 4" xfId="21776" xr:uid="{00000000-0005-0000-0000-00006B7C0000}"/>
    <cellStyle name="Total 9 2 7 3" xfId="10413" xr:uid="{00000000-0005-0000-0000-00006C7C0000}"/>
    <cellStyle name="Total 9 2 7 3 2" xfId="25521" xr:uid="{00000000-0005-0000-0000-00006D7C0000}"/>
    <cellStyle name="Total 9 2 7 4" xfId="7636" xr:uid="{00000000-0005-0000-0000-00006E7C0000}"/>
    <cellStyle name="Total 9 2 7 4 2" xfId="22744" xr:uid="{00000000-0005-0000-0000-00006F7C0000}"/>
    <cellStyle name="Total 9 2 7 5" xfId="19139" xr:uid="{00000000-0005-0000-0000-0000707C0000}"/>
    <cellStyle name="Total 9 2 8" xfId="4344" xr:uid="{00000000-0005-0000-0000-0000717C0000}"/>
    <cellStyle name="Total 9 2 8 2" xfId="6981" xr:uid="{00000000-0005-0000-0000-0000727C0000}"/>
    <cellStyle name="Total 9 2 8 2 2" xfId="13292" xr:uid="{00000000-0005-0000-0000-0000737C0000}"/>
    <cellStyle name="Total 9 2 8 2 2 2" xfId="28400" xr:uid="{00000000-0005-0000-0000-0000747C0000}"/>
    <cellStyle name="Total 9 2 8 2 3" xfId="16956" xr:uid="{00000000-0005-0000-0000-0000757C0000}"/>
    <cellStyle name="Total 9 2 8 2 3 2" xfId="32064" xr:uid="{00000000-0005-0000-0000-0000767C0000}"/>
    <cellStyle name="Total 9 2 8 2 4" xfId="22089" xr:uid="{00000000-0005-0000-0000-0000777C0000}"/>
    <cellStyle name="Total 9 2 8 3" xfId="10726" xr:uid="{00000000-0005-0000-0000-0000787C0000}"/>
    <cellStyle name="Total 9 2 8 3 2" xfId="25834" xr:uid="{00000000-0005-0000-0000-0000797C0000}"/>
    <cellStyle name="Total 9 2 8 4" xfId="13540" xr:uid="{00000000-0005-0000-0000-00007A7C0000}"/>
    <cellStyle name="Total 9 2 8 4 2" xfId="28648" xr:uid="{00000000-0005-0000-0000-00007B7C0000}"/>
    <cellStyle name="Total 9 2 8 5" xfId="19452" xr:uid="{00000000-0005-0000-0000-00007C7C0000}"/>
    <cellStyle name="Total 9 2 9" xfId="4596" xr:uid="{00000000-0005-0000-0000-00007D7C0000}"/>
    <cellStyle name="Total 9 2 9 2" xfId="10978" xr:uid="{00000000-0005-0000-0000-00007E7C0000}"/>
    <cellStyle name="Total 9 2 9 2 2" xfId="26086" xr:uid="{00000000-0005-0000-0000-00007F7C0000}"/>
    <cellStyle name="Total 9 2 9 3" xfId="7949" xr:uid="{00000000-0005-0000-0000-0000807C0000}"/>
    <cellStyle name="Total 9 2 9 3 2" xfId="23057" xr:uid="{00000000-0005-0000-0000-0000817C0000}"/>
    <cellStyle name="Total 9 2 9 4" xfId="19704" xr:uid="{00000000-0005-0000-0000-0000827C0000}"/>
    <cellStyle name="Total 9 3" xfId="1988" xr:uid="{00000000-0005-0000-0000-0000837C0000}"/>
    <cellStyle name="Total 9 3 10" xfId="8486" xr:uid="{00000000-0005-0000-0000-0000847C0000}"/>
    <cellStyle name="Total 9 3 10 2" xfId="23594" xr:uid="{00000000-0005-0000-0000-0000857C0000}"/>
    <cellStyle name="Total 9 3 11" xfId="7075" xr:uid="{00000000-0005-0000-0000-0000867C0000}"/>
    <cellStyle name="Total 9 3 11 2" xfId="22183" xr:uid="{00000000-0005-0000-0000-0000877C0000}"/>
    <cellStyle name="Total 9 3 12" xfId="7093" xr:uid="{00000000-0005-0000-0000-0000887C0000}"/>
    <cellStyle name="Total 9 3 12 2" xfId="22201" xr:uid="{00000000-0005-0000-0000-0000897C0000}"/>
    <cellStyle name="Total 9 3 13" xfId="17213" xr:uid="{00000000-0005-0000-0000-00008A7C0000}"/>
    <cellStyle name="Total 9 3 2" xfId="2548" xr:uid="{00000000-0005-0000-0000-00008B7C0000}"/>
    <cellStyle name="Total 9 3 2 2" xfId="5185" xr:uid="{00000000-0005-0000-0000-00008C7C0000}"/>
    <cellStyle name="Total 9 3 2 2 2" xfId="11549" xr:uid="{00000000-0005-0000-0000-00008D7C0000}"/>
    <cellStyle name="Total 9 3 2 2 2 2" xfId="26657" xr:uid="{00000000-0005-0000-0000-00008E7C0000}"/>
    <cellStyle name="Total 9 3 2 2 3" xfId="7374" xr:uid="{00000000-0005-0000-0000-00008F7C0000}"/>
    <cellStyle name="Total 9 3 2 2 3 2" xfId="22482" xr:uid="{00000000-0005-0000-0000-0000907C0000}"/>
    <cellStyle name="Total 9 3 2 2 4" xfId="20293" xr:uid="{00000000-0005-0000-0000-0000917C0000}"/>
    <cellStyle name="Total 9 3 2 3" xfId="9015" xr:uid="{00000000-0005-0000-0000-0000927C0000}"/>
    <cellStyle name="Total 9 3 2 3 2" xfId="24123" xr:uid="{00000000-0005-0000-0000-0000937C0000}"/>
    <cellStyle name="Total 9 3 3" xfId="2750" xr:uid="{00000000-0005-0000-0000-0000947C0000}"/>
    <cellStyle name="Total 9 3 3 2" xfId="5387" xr:uid="{00000000-0005-0000-0000-0000957C0000}"/>
    <cellStyle name="Total 9 3 3 2 2" xfId="11736" xr:uid="{00000000-0005-0000-0000-0000967C0000}"/>
    <cellStyle name="Total 9 3 3 2 2 2" xfId="26844" xr:uid="{00000000-0005-0000-0000-0000977C0000}"/>
    <cellStyle name="Total 9 3 3 2 3" xfId="15986" xr:uid="{00000000-0005-0000-0000-0000987C0000}"/>
    <cellStyle name="Total 9 3 3 2 3 2" xfId="31094" xr:uid="{00000000-0005-0000-0000-0000997C0000}"/>
    <cellStyle name="Total 9 3 3 2 4" xfId="20495" xr:uid="{00000000-0005-0000-0000-00009A7C0000}"/>
    <cellStyle name="Total 9 3 3 3" xfId="8046" xr:uid="{00000000-0005-0000-0000-00009B7C0000}"/>
    <cellStyle name="Total 9 3 3 3 2" xfId="23154" xr:uid="{00000000-0005-0000-0000-00009C7C0000}"/>
    <cellStyle name="Total 9 3 3 4" xfId="17858" xr:uid="{00000000-0005-0000-0000-00009D7C0000}"/>
    <cellStyle name="Total 9 3 4" xfId="3053" xr:uid="{00000000-0005-0000-0000-00009E7C0000}"/>
    <cellStyle name="Total 9 3 4 2" xfId="5690" xr:uid="{00000000-0005-0000-0000-00009F7C0000}"/>
    <cellStyle name="Total 9 3 4 2 2" xfId="12001" xr:uid="{00000000-0005-0000-0000-0000A07C0000}"/>
    <cellStyle name="Total 9 3 4 2 2 2" xfId="27109" xr:uid="{00000000-0005-0000-0000-0000A17C0000}"/>
    <cellStyle name="Total 9 3 4 2 3" xfId="15517" xr:uid="{00000000-0005-0000-0000-0000A27C0000}"/>
    <cellStyle name="Total 9 3 4 2 3 2" xfId="30625" xr:uid="{00000000-0005-0000-0000-0000A37C0000}"/>
    <cellStyle name="Total 9 3 4 2 4" xfId="20798" xr:uid="{00000000-0005-0000-0000-0000A47C0000}"/>
    <cellStyle name="Total 9 3 4 3" xfId="9435" xr:uid="{00000000-0005-0000-0000-0000A57C0000}"/>
    <cellStyle name="Total 9 3 4 3 2" xfId="24543" xr:uid="{00000000-0005-0000-0000-0000A67C0000}"/>
    <cellStyle name="Total 9 3 4 4" xfId="14682" xr:uid="{00000000-0005-0000-0000-0000A77C0000}"/>
    <cellStyle name="Total 9 3 4 4 2" xfId="29790" xr:uid="{00000000-0005-0000-0000-0000A87C0000}"/>
    <cellStyle name="Total 9 3 4 5" xfId="18161" xr:uid="{00000000-0005-0000-0000-0000A97C0000}"/>
    <cellStyle name="Total 9 3 5" xfId="3379" xr:uid="{00000000-0005-0000-0000-0000AA7C0000}"/>
    <cellStyle name="Total 9 3 5 2" xfId="6016" xr:uid="{00000000-0005-0000-0000-0000AB7C0000}"/>
    <cellStyle name="Total 9 3 5 2 2" xfId="12327" xr:uid="{00000000-0005-0000-0000-0000AC7C0000}"/>
    <cellStyle name="Total 9 3 5 2 2 2" xfId="27435" xr:uid="{00000000-0005-0000-0000-0000AD7C0000}"/>
    <cellStyle name="Total 9 3 5 2 3" xfId="15617" xr:uid="{00000000-0005-0000-0000-0000AE7C0000}"/>
    <cellStyle name="Total 9 3 5 2 3 2" xfId="30725" xr:uid="{00000000-0005-0000-0000-0000AF7C0000}"/>
    <cellStyle name="Total 9 3 5 2 4" xfId="21124" xr:uid="{00000000-0005-0000-0000-0000B07C0000}"/>
    <cellStyle name="Total 9 3 5 3" xfId="9761" xr:uid="{00000000-0005-0000-0000-0000B17C0000}"/>
    <cellStyle name="Total 9 3 5 3 2" xfId="24869" xr:uid="{00000000-0005-0000-0000-0000B27C0000}"/>
    <cellStyle name="Total 9 3 5 4" xfId="11210" xr:uid="{00000000-0005-0000-0000-0000B37C0000}"/>
    <cellStyle name="Total 9 3 5 4 2" xfId="26318" xr:uid="{00000000-0005-0000-0000-0000B47C0000}"/>
    <cellStyle name="Total 9 3 5 5" xfId="18487" xr:uid="{00000000-0005-0000-0000-0000B57C0000}"/>
    <cellStyle name="Total 9 3 6" xfId="3685" xr:uid="{00000000-0005-0000-0000-0000B67C0000}"/>
    <cellStyle name="Total 9 3 6 2" xfId="6322" xr:uid="{00000000-0005-0000-0000-0000B77C0000}"/>
    <cellStyle name="Total 9 3 6 2 2" xfId="12633" xr:uid="{00000000-0005-0000-0000-0000B87C0000}"/>
    <cellStyle name="Total 9 3 6 2 2 2" xfId="27741" xr:uid="{00000000-0005-0000-0000-0000B97C0000}"/>
    <cellStyle name="Total 9 3 6 2 3" xfId="15699" xr:uid="{00000000-0005-0000-0000-0000BA7C0000}"/>
    <cellStyle name="Total 9 3 6 2 3 2" xfId="30807" xr:uid="{00000000-0005-0000-0000-0000BB7C0000}"/>
    <cellStyle name="Total 9 3 6 2 4" xfId="21430" xr:uid="{00000000-0005-0000-0000-0000BC7C0000}"/>
    <cellStyle name="Total 9 3 6 3" xfId="10067" xr:uid="{00000000-0005-0000-0000-0000BD7C0000}"/>
    <cellStyle name="Total 9 3 6 3 2" xfId="25175" xr:uid="{00000000-0005-0000-0000-0000BE7C0000}"/>
    <cellStyle name="Total 9 3 6 4" xfId="7849" xr:uid="{00000000-0005-0000-0000-0000BF7C0000}"/>
    <cellStyle name="Total 9 3 6 4 2" xfId="22957" xr:uid="{00000000-0005-0000-0000-0000C07C0000}"/>
    <cellStyle name="Total 9 3 6 5" xfId="18793" xr:uid="{00000000-0005-0000-0000-0000C17C0000}"/>
    <cellStyle name="Total 9 3 7" xfId="4060" xr:uid="{00000000-0005-0000-0000-0000C27C0000}"/>
    <cellStyle name="Total 9 3 7 2" xfId="6697" xr:uid="{00000000-0005-0000-0000-0000C37C0000}"/>
    <cellStyle name="Total 9 3 7 2 2" xfId="13008" xr:uid="{00000000-0005-0000-0000-0000C47C0000}"/>
    <cellStyle name="Total 9 3 7 2 2 2" xfId="28116" xr:uid="{00000000-0005-0000-0000-0000C57C0000}"/>
    <cellStyle name="Total 9 3 7 2 3" xfId="16684" xr:uid="{00000000-0005-0000-0000-0000C67C0000}"/>
    <cellStyle name="Total 9 3 7 2 3 2" xfId="31792" xr:uid="{00000000-0005-0000-0000-0000C77C0000}"/>
    <cellStyle name="Total 9 3 7 2 4" xfId="21805" xr:uid="{00000000-0005-0000-0000-0000C87C0000}"/>
    <cellStyle name="Total 9 3 7 3" xfId="10442" xr:uid="{00000000-0005-0000-0000-0000C97C0000}"/>
    <cellStyle name="Total 9 3 7 3 2" xfId="25550" xr:uid="{00000000-0005-0000-0000-0000CA7C0000}"/>
    <cellStyle name="Total 9 3 7 4" xfId="7310" xr:uid="{00000000-0005-0000-0000-0000CB7C0000}"/>
    <cellStyle name="Total 9 3 7 4 2" xfId="22418" xr:uid="{00000000-0005-0000-0000-0000CC7C0000}"/>
    <cellStyle name="Total 9 3 7 5" xfId="19168" xr:uid="{00000000-0005-0000-0000-0000CD7C0000}"/>
    <cellStyle name="Total 9 3 8" xfId="4359" xr:uid="{00000000-0005-0000-0000-0000CE7C0000}"/>
    <cellStyle name="Total 9 3 8 2" xfId="6996" xr:uid="{00000000-0005-0000-0000-0000CF7C0000}"/>
    <cellStyle name="Total 9 3 8 2 2" xfId="13307" xr:uid="{00000000-0005-0000-0000-0000D07C0000}"/>
    <cellStyle name="Total 9 3 8 2 2 2" xfId="28415" xr:uid="{00000000-0005-0000-0000-0000D17C0000}"/>
    <cellStyle name="Total 9 3 8 2 3" xfId="16971" xr:uid="{00000000-0005-0000-0000-0000D27C0000}"/>
    <cellStyle name="Total 9 3 8 2 3 2" xfId="32079" xr:uid="{00000000-0005-0000-0000-0000D37C0000}"/>
    <cellStyle name="Total 9 3 8 2 4" xfId="22104" xr:uid="{00000000-0005-0000-0000-0000D47C0000}"/>
    <cellStyle name="Total 9 3 8 3" xfId="10741" xr:uid="{00000000-0005-0000-0000-0000D57C0000}"/>
    <cellStyle name="Total 9 3 8 3 2" xfId="25849" xr:uid="{00000000-0005-0000-0000-0000D67C0000}"/>
    <cellStyle name="Total 9 3 8 4" xfId="7889" xr:uid="{00000000-0005-0000-0000-0000D77C0000}"/>
    <cellStyle name="Total 9 3 8 4 2" xfId="22997" xr:uid="{00000000-0005-0000-0000-0000D87C0000}"/>
    <cellStyle name="Total 9 3 8 5" xfId="19467" xr:uid="{00000000-0005-0000-0000-0000D97C0000}"/>
    <cellStyle name="Total 9 3 9" xfId="4625" xr:uid="{00000000-0005-0000-0000-0000DA7C0000}"/>
    <cellStyle name="Total 9 3 9 2" xfId="11007" xr:uid="{00000000-0005-0000-0000-0000DB7C0000}"/>
    <cellStyle name="Total 9 3 9 2 2" xfId="26115" xr:uid="{00000000-0005-0000-0000-0000DC7C0000}"/>
    <cellStyle name="Total 9 3 9 3" xfId="13373" xr:uid="{00000000-0005-0000-0000-0000DD7C0000}"/>
    <cellStyle name="Total 9 3 9 3 2" xfId="28481" xr:uid="{00000000-0005-0000-0000-0000DE7C0000}"/>
    <cellStyle name="Total 9 3 9 4" xfId="19733" xr:uid="{00000000-0005-0000-0000-0000DF7C0000}"/>
    <cellStyle name="Total 9 4" xfId="2150" xr:uid="{00000000-0005-0000-0000-0000E07C0000}"/>
    <cellStyle name="Total 9 4 10" xfId="14133" xr:uid="{00000000-0005-0000-0000-0000E17C0000}"/>
    <cellStyle name="Total 9 4 10 2" xfId="29241" xr:uid="{00000000-0005-0000-0000-0000E27C0000}"/>
    <cellStyle name="Total 9 4 11" xfId="14983" xr:uid="{00000000-0005-0000-0000-0000E37C0000}"/>
    <cellStyle name="Total 9 4 11 2" xfId="30091" xr:uid="{00000000-0005-0000-0000-0000E47C0000}"/>
    <cellStyle name="Total 9 4 12" xfId="17375" xr:uid="{00000000-0005-0000-0000-0000E57C0000}"/>
    <cellStyle name="Total 9 4 2" xfId="2640" xr:uid="{00000000-0005-0000-0000-0000E67C0000}"/>
    <cellStyle name="Total 9 4 2 2" xfId="5277" xr:uid="{00000000-0005-0000-0000-0000E77C0000}"/>
    <cellStyle name="Total 9 4 2 2 2" xfId="11641" xr:uid="{00000000-0005-0000-0000-0000E87C0000}"/>
    <cellStyle name="Total 9 4 2 2 2 2" xfId="26749" xr:uid="{00000000-0005-0000-0000-0000E97C0000}"/>
    <cellStyle name="Total 9 4 2 2 3" xfId="7116" xr:uid="{00000000-0005-0000-0000-0000EA7C0000}"/>
    <cellStyle name="Total 9 4 2 2 3 2" xfId="22224" xr:uid="{00000000-0005-0000-0000-0000EB7C0000}"/>
    <cellStyle name="Total 9 4 2 2 4" xfId="20385" xr:uid="{00000000-0005-0000-0000-0000EC7C0000}"/>
    <cellStyle name="Total 9 4 2 3" xfId="9107" xr:uid="{00000000-0005-0000-0000-0000ED7C0000}"/>
    <cellStyle name="Total 9 4 2 3 2" xfId="24215" xr:uid="{00000000-0005-0000-0000-0000EE7C0000}"/>
    <cellStyle name="Total 9 4 2 4" xfId="7233" xr:uid="{00000000-0005-0000-0000-0000EF7C0000}"/>
    <cellStyle name="Total 9 4 2 4 2" xfId="22341" xr:uid="{00000000-0005-0000-0000-0000F07C0000}"/>
    <cellStyle name="Total 9 4 2 5" xfId="16494" xr:uid="{00000000-0005-0000-0000-0000F17C0000}"/>
    <cellStyle name="Total 9 4 2 5 2" xfId="31602" xr:uid="{00000000-0005-0000-0000-0000F27C0000}"/>
    <cellStyle name="Total 9 4 2 6" xfId="17748" xr:uid="{00000000-0005-0000-0000-0000F37C0000}"/>
    <cellStyle name="Total 9 4 3" xfId="2905" xr:uid="{00000000-0005-0000-0000-0000F47C0000}"/>
    <cellStyle name="Total 9 4 3 2" xfId="5542" xr:uid="{00000000-0005-0000-0000-0000F57C0000}"/>
    <cellStyle name="Total 9 4 3 2 2" xfId="11853" xr:uid="{00000000-0005-0000-0000-0000F67C0000}"/>
    <cellStyle name="Total 9 4 3 2 2 2" xfId="26961" xr:uid="{00000000-0005-0000-0000-0000F77C0000}"/>
    <cellStyle name="Total 9 4 3 2 3" xfId="7526" xr:uid="{00000000-0005-0000-0000-0000F87C0000}"/>
    <cellStyle name="Total 9 4 3 2 3 2" xfId="22634" xr:uid="{00000000-0005-0000-0000-0000F97C0000}"/>
    <cellStyle name="Total 9 4 3 2 4" xfId="20650" xr:uid="{00000000-0005-0000-0000-0000FA7C0000}"/>
    <cellStyle name="Total 9 4 3 3" xfId="14175" xr:uid="{00000000-0005-0000-0000-0000FB7C0000}"/>
    <cellStyle name="Total 9 4 3 3 2" xfId="29283" xr:uid="{00000000-0005-0000-0000-0000FC7C0000}"/>
    <cellStyle name="Total 9 4 3 4" xfId="18013" xr:uid="{00000000-0005-0000-0000-0000FD7C0000}"/>
    <cellStyle name="Total 9 4 4" xfId="3208" xr:uid="{00000000-0005-0000-0000-0000FE7C0000}"/>
    <cellStyle name="Total 9 4 4 2" xfId="5845" xr:uid="{00000000-0005-0000-0000-0000FF7C0000}"/>
    <cellStyle name="Total 9 4 4 2 2" xfId="12156" xr:uid="{00000000-0005-0000-0000-0000007D0000}"/>
    <cellStyle name="Total 9 4 4 2 2 2" xfId="27264" xr:uid="{00000000-0005-0000-0000-0000017D0000}"/>
    <cellStyle name="Total 9 4 4 2 3" xfId="15934" xr:uid="{00000000-0005-0000-0000-0000027D0000}"/>
    <cellStyle name="Total 9 4 4 2 3 2" xfId="31042" xr:uid="{00000000-0005-0000-0000-0000037D0000}"/>
    <cellStyle name="Total 9 4 4 2 4" xfId="20953" xr:uid="{00000000-0005-0000-0000-0000047D0000}"/>
    <cellStyle name="Total 9 4 4 3" xfId="9590" xr:uid="{00000000-0005-0000-0000-0000057D0000}"/>
    <cellStyle name="Total 9 4 4 3 2" xfId="24698" xr:uid="{00000000-0005-0000-0000-0000067D0000}"/>
    <cellStyle name="Total 9 4 4 4" xfId="14365" xr:uid="{00000000-0005-0000-0000-0000077D0000}"/>
    <cellStyle name="Total 9 4 4 4 2" xfId="29473" xr:uid="{00000000-0005-0000-0000-0000087D0000}"/>
    <cellStyle name="Total 9 4 4 5" xfId="18316" xr:uid="{00000000-0005-0000-0000-0000097D0000}"/>
    <cellStyle name="Total 9 4 5" xfId="3534" xr:uid="{00000000-0005-0000-0000-00000A7D0000}"/>
    <cellStyle name="Total 9 4 5 2" xfId="6171" xr:uid="{00000000-0005-0000-0000-00000B7D0000}"/>
    <cellStyle name="Total 9 4 5 2 2" xfId="12482" xr:uid="{00000000-0005-0000-0000-00000C7D0000}"/>
    <cellStyle name="Total 9 4 5 2 2 2" xfId="27590" xr:uid="{00000000-0005-0000-0000-00000D7D0000}"/>
    <cellStyle name="Total 9 4 5 2 3" xfId="16393" xr:uid="{00000000-0005-0000-0000-00000E7D0000}"/>
    <cellStyle name="Total 9 4 5 2 3 2" xfId="31501" xr:uid="{00000000-0005-0000-0000-00000F7D0000}"/>
    <cellStyle name="Total 9 4 5 2 4" xfId="21279" xr:uid="{00000000-0005-0000-0000-0000107D0000}"/>
    <cellStyle name="Total 9 4 5 3" xfId="9916" xr:uid="{00000000-0005-0000-0000-0000117D0000}"/>
    <cellStyle name="Total 9 4 5 3 2" xfId="25024" xr:uid="{00000000-0005-0000-0000-0000127D0000}"/>
    <cellStyle name="Total 9 4 5 4" xfId="9267" xr:uid="{00000000-0005-0000-0000-0000137D0000}"/>
    <cellStyle name="Total 9 4 5 4 2" xfId="24375" xr:uid="{00000000-0005-0000-0000-0000147D0000}"/>
    <cellStyle name="Total 9 4 5 5" xfId="18642" xr:uid="{00000000-0005-0000-0000-0000157D0000}"/>
    <cellStyle name="Total 9 4 6" xfId="3840" xr:uid="{00000000-0005-0000-0000-0000167D0000}"/>
    <cellStyle name="Total 9 4 6 2" xfId="6477" xr:uid="{00000000-0005-0000-0000-0000177D0000}"/>
    <cellStyle name="Total 9 4 6 2 2" xfId="12788" xr:uid="{00000000-0005-0000-0000-0000187D0000}"/>
    <cellStyle name="Total 9 4 6 2 2 2" xfId="27896" xr:uid="{00000000-0005-0000-0000-0000197D0000}"/>
    <cellStyle name="Total 9 4 6 2 3" xfId="15866" xr:uid="{00000000-0005-0000-0000-00001A7D0000}"/>
    <cellStyle name="Total 9 4 6 2 3 2" xfId="30974" xr:uid="{00000000-0005-0000-0000-00001B7D0000}"/>
    <cellStyle name="Total 9 4 6 2 4" xfId="21585" xr:uid="{00000000-0005-0000-0000-00001C7D0000}"/>
    <cellStyle name="Total 9 4 6 3" xfId="10222" xr:uid="{00000000-0005-0000-0000-00001D7D0000}"/>
    <cellStyle name="Total 9 4 6 3 2" xfId="25330" xr:uid="{00000000-0005-0000-0000-00001E7D0000}"/>
    <cellStyle name="Total 9 4 6 4" xfId="11786" xr:uid="{00000000-0005-0000-0000-00001F7D0000}"/>
    <cellStyle name="Total 9 4 6 4 2" xfId="26894" xr:uid="{00000000-0005-0000-0000-0000207D0000}"/>
    <cellStyle name="Total 9 4 6 5" xfId="18948" xr:uid="{00000000-0005-0000-0000-0000217D0000}"/>
    <cellStyle name="Total 9 4 7" xfId="4222" xr:uid="{00000000-0005-0000-0000-0000227D0000}"/>
    <cellStyle name="Total 9 4 7 2" xfId="6859" xr:uid="{00000000-0005-0000-0000-0000237D0000}"/>
    <cellStyle name="Total 9 4 7 2 2" xfId="13170" xr:uid="{00000000-0005-0000-0000-0000247D0000}"/>
    <cellStyle name="Total 9 4 7 2 2 2" xfId="28278" xr:uid="{00000000-0005-0000-0000-0000257D0000}"/>
    <cellStyle name="Total 9 4 7 2 3" xfId="16839" xr:uid="{00000000-0005-0000-0000-0000267D0000}"/>
    <cellStyle name="Total 9 4 7 2 3 2" xfId="31947" xr:uid="{00000000-0005-0000-0000-0000277D0000}"/>
    <cellStyle name="Total 9 4 7 2 4" xfId="21967" xr:uid="{00000000-0005-0000-0000-0000287D0000}"/>
    <cellStyle name="Total 9 4 7 3" xfId="10604" xr:uid="{00000000-0005-0000-0000-0000297D0000}"/>
    <cellStyle name="Total 9 4 7 3 2" xfId="25712" xr:uid="{00000000-0005-0000-0000-00002A7D0000}"/>
    <cellStyle name="Total 9 4 7 4" xfId="16409" xr:uid="{00000000-0005-0000-0000-00002B7D0000}"/>
    <cellStyle name="Total 9 4 7 4 2" xfId="31517" xr:uid="{00000000-0005-0000-0000-00002C7D0000}"/>
    <cellStyle name="Total 9 4 7 5" xfId="19330" xr:uid="{00000000-0005-0000-0000-00002D7D0000}"/>
    <cellStyle name="Total 9 4 8" xfId="4787" xr:uid="{00000000-0005-0000-0000-00002E7D0000}"/>
    <cellStyle name="Total 9 4 8 2" xfId="11169" xr:uid="{00000000-0005-0000-0000-00002F7D0000}"/>
    <cellStyle name="Total 9 4 8 2 2" xfId="26277" xr:uid="{00000000-0005-0000-0000-0000307D0000}"/>
    <cellStyle name="Total 9 4 8 3" xfId="16022" xr:uid="{00000000-0005-0000-0000-0000317D0000}"/>
    <cellStyle name="Total 9 4 8 3 2" xfId="31130" xr:uid="{00000000-0005-0000-0000-0000327D0000}"/>
    <cellStyle name="Total 9 4 8 4" xfId="19895" xr:uid="{00000000-0005-0000-0000-0000337D0000}"/>
    <cellStyle name="Total 9 4 9" xfId="8648" xr:uid="{00000000-0005-0000-0000-0000347D0000}"/>
    <cellStyle name="Total 9 4 9 2" xfId="23756" xr:uid="{00000000-0005-0000-0000-0000357D0000}"/>
    <cellStyle name="Total 9 5" xfId="2165" xr:uid="{00000000-0005-0000-0000-0000367D0000}"/>
    <cellStyle name="Total 9 5 10" xfId="7875" xr:uid="{00000000-0005-0000-0000-0000377D0000}"/>
    <cellStyle name="Total 9 5 10 2" xfId="22983" xr:uid="{00000000-0005-0000-0000-0000387D0000}"/>
    <cellStyle name="Total 9 5 11" xfId="17390" xr:uid="{00000000-0005-0000-0000-0000397D0000}"/>
    <cellStyle name="Total 9 5 2" xfId="2920" xr:uid="{00000000-0005-0000-0000-00003A7D0000}"/>
    <cellStyle name="Total 9 5 2 2" xfId="5557" xr:uid="{00000000-0005-0000-0000-00003B7D0000}"/>
    <cellStyle name="Total 9 5 2 2 2" xfId="11868" xr:uid="{00000000-0005-0000-0000-00003C7D0000}"/>
    <cellStyle name="Total 9 5 2 2 2 2" xfId="26976" xr:uid="{00000000-0005-0000-0000-00003D7D0000}"/>
    <cellStyle name="Total 9 5 2 2 3" xfId="16124" xr:uid="{00000000-0005-0000-0000-00003E7D0000}"/>
    <cellStyle name="Total 9 5 2 2 3 2" xfId="31232" xr:uid="{00000000-0005-0000-0000-00003F7D0000}"/>
    <cellStyle name="Total 9 5 2 2 4" xfId="20665" xr:uid="{00000000-0005-0000-0000-0000407D0000}"/>
    <cellStyle name="Total 9 5 2 3" xfId="7845" xr:uid="{00000000-0005-0000-0000-0000417D0000}"/>
    <cellStyle name="Total 9 5 2 3 2" xfId="22953" xr:uid="{00000000-0005-0000-0000-0000427D0000}"/>
    <cellStyle name="Total 9 5 2 4" xfId="18028" xr:uid="{00000000-0005-0000-0000-0000437D0000}"/>
    <cellStyle name="Total 9 5 3" xfId="3223" xr:uid="{00000000-0005-0000-0000-0000447D0000}"/>
    <cellStyle name="Total 9 5 3 2" xfId="5860" xr:uid="{00000000-0005-0000-0000-0000457D0000}"/>
    <cellStyle name="Total 9 5 3 2 2" xfId="12171" xr:uid="{00000000-0005-0000-0000-0000467D0000}"/>
    <cellStyle name="Total 9 5 3 2 2 2" xfId="27279" xr:uid="{00000000-0005-0000-0000-0000477D0000}"/>
    <cellStyle name="Total 9 5 3 2 3" xfId="8158" xr:uid="{00000000-0005-0000-0000-0000487D0000}"/>
    <cellStyle name="Total 9 5 3 2 3 2" xfId="23266" xr:uid="{00000000-0005-0000-0000-0000497D0000}"/>
    <cellStyle name="Total 9 5 3 2 4" xfId="20968" xr:uid="{00000000-0005-0000-0000-00004A7D0000}"/>
    <cellStyle name="Total 9 5 3 3" xfId="9605" xr:uid="{00000000-0005-0000-0000-00004B7D0000}"/>
    <cellStyle name="Total 9 5 3 3 2" xfId="24713" xr:uid="{00000000-0005-0000-0000-00004C7D0000}"/>
    <cellStyle name="Total 9 5 3 4" xfId="15386" xr:uid="{00000000-0005-0000-0000-00004D7D0000}"/>
    <cellStyle name="Total 9 5 3 4 2" xfId="30494" xr:uid="{00000000-0005-0000-0000-00004E7D0000}"/>
    <cellStyle name="Total 9 5 3 5" xfId="18331" xr:uid="{00000000-0005-0000-0000-00004F7D0000}"/>
    <cellStyle name="Total 9 5 4" xfId="3549" xr:uid="{00000000-0005-0000-0000-0000507D0000}"/>
    <cellStyle name="Total 9 5 4 2" xfId="6186" xr:uid="{00000000-0005-0000-0000-0000517D0000}"/>
    <cellStyle name="Total 9 5 4 2 2" xfId="12497" xr:uid="{00000000-0005-0000-0000-0000527D0000}"/>
    <cellStyle name="Total 9 5 4 2 2 2" xfId="27605" xr:uid="{00000000-0005-0000-0000-0000537D0000}"/>
    <cellStyle name="Total 9 5 4 2 3" xfId="13619" xr:uid="{00000000-0005-0000-0000-0000547D0000}"/>
    <cellStyle name="Total 9 5 4 2 3 2" xfId="28727" xr:uid="{00000000-0005-0000-0000-0000557D0000}"/>
    <cellStyle name="Total 9 5 4 2 4" xfId="21294" xr:uid="{00000000-0005-0000-0000-0000567D0000}"/>
    <cellStyle name="Total 9 5 4 3" xfId="9931" xr:uid="{00000000-0005-0000-0000-0000577D0000}"/>
    <cellStyle name="Total 9 5 4 3 2" xfId="25039" xr:uid="{00000000-0005-0000-0000-0000587D0000}"/>
    <cellStyle name="Total 9 5 4 4" xfId="7598" xr:uid="{00000000-0005-0000-0000-0000597D0000}"/>
    <cellStyle name="Total 9 5 4 4 2" xfId="22706" xr:uid="{00000000-0005-0000-0000-00005A7D0000}"/>
    <cellStyle name="Total 9 5 4 5" xfId="18657" xr:uid="{00000000-0005-0000-0000-00005B7D0000}"/>
    <cellStyle name="Total 9 5 5" xfId="3855" xr:uid="{00000000-0005-0000-0000-00005C7D0000}"/>
    <cellStyle name="Total 9 5 5 2" xfId="6492" xr:uid="{00000000-0005-0000-0000-00005D7D0000}"/>
    <cellStyle name="Total 9 5 5 2 2" xfId="12803" xr:uid="{00000000-0005-0000-0000-00005E7D0000}"/>
    <cellStyle name="Total 9 5 5 2 2 2" xfId="27911" xr:uid="{00000000-0005-0000-0000-00005F7D0000}"/>
    <cellStyle name="Total 9 5 5 2 3" xfId="15677" xr:uid="{00000000-0005-0000-0000-0000607D0000}"/>
    <cellStyle name="Total 9 5 5 2 3 2" xfId="30785" xr:uid="{00000000-0005-0000-0000-0000617D0000}"/>
    <cellStyle name="Total 9 5 5 2 4" xfId="21600" xr:uid="{00000000-0005-0000-0000-0000627D0000}"/>
    <cellStyle name="Total 9 5 5 3" xfId="10237" xr:uid="{00000000-0005-0000-0000-0000637D0000}"/>
    <cellStyle name="Total 9 5 5 3 2" xfId="25345" xr:uid="{00000000-0005-0000-0000-0000647D0000}"/>
    <cellStyle name="Total 9 5 5 4" xfId="7816" xr:uid="{00000000-0005-0000-0000-0000657D0000}"/>
    <cellStyle name="Total 9 5 5 4 2" xfId="22924" xr:uid="{00000000-0005-0000-0000-0000667D0000}"/>
    <cellStyle name="Total 9 5 5 5" xfId="18963" xr:uid="{00000000-0005-0000-0000-0000677D0000}"/>
    <cellStyle name="Total 9 5 6" xfId="4237" xr:uid="{00000000-0005-0000-0000-0000687D0000}"/>
    <cellStyle name="Total 9 5 6 2" xfId="6874" xr:uid="{00000000-0005-0000-0000-0000697D0000}"/>
    <cellStyle name="Total 9 5 6 2 2" xfId="13185" xr:uid="{00000000-0005-0000-0000-00006A7D0000}"/>
    <cellStyle name="Total 9 5 6 2 2 2" xfId="28293" xr:uid="{00000000-0005-0000-0000-00006B7D0000}"/>
    <cellStyle name="Total 9 5 6 2 3" xfId="16854" xr:uid="{00000000-0005-0000-0000-00006C7D0000}"/>
    <cellStyle name="Total 9 5 6 2 3 2" xfId="31962" xr:uid="{00000000-0005-0000-0000-00006D7D0000}"/>
    <cellStyle name="Total 9 5 6 2 4" xfId="21982" xr:uid="{00000000-0005-0000-0000-00006E7D0000}"/>
    <cellStyle name="Total 9 5 6 3" xfId="10619" xr:uid="{00000000-0005-0000-0000-00006F7D0000}"/>
    <cellStyle name="Total 9 5 6 3 2" xfId="25727" xr:uid="{00000000-0005-0000-0000-0000707D0000}"/>
    <cellStyle name="Total 9 5 6 4" xfId="14466" xr:uid="{00000000-0005-0000-0000-0000717D0000}"/>
    <cellStyle name="Total 9 5 6 4 2" xfId="29574" xr:uid="{00000000-0005-0000-0000-0000727D0000}"/>
    <cellStyle name="Total 9 5 6 5" xfId="19345" xr:uid="{00000000-0005-0000-0000-0000737D0000}"/>
    <cellStyle name="Total 9 5 7" xfId="4802" xr:uid="{00000000-0005-0000-0000-0000747D0000}"/>
    <cellStyle name="Total 9 5 7 2" xfId="11184" xr:uid="{00000000-0005-0000-0000-0000757D0000}"/>
    <cellStyle name="Total 9 5 7 2 2" xfId="26292" xr:uid="{00000000-0005-0000-0000-0000767D0000}"/>
    <cellStyle name="Total 9 5 7 3" xfId="15076" xr:uid="{00000000-0005-0000-0000-0000777D0000}"/>
    <cellStyle name="Total 9 5 7 3 2" xfId="30184" xr:uid="{00000000-0005-0000-0000-0000787D0000}"/>
    <cellStyle name="Total 9 5 7 4" xfId="19910" xr:uid="{00000000-0005-0000-0000-0000797D0000}"/>
    <cellStyle name="Total 9 5 8" xfId="8663" xr:uid="{00000000-0005-0000-0000-00007A7D0000}"/>
    <cellStyle name="Total 9 5 8 2" xfId="23771" xr:uid="{00000000-0005-0000-0000-00007B7D0000}"/>
    <cellStyle name="Total 9 5 9" xfId="13752" xr:uid="{00000000-0005-0000-0000-00007C7D0000}"/>
    <cellStyle name="Total 9 5 9 2" xfId="28860" xr:uid="{00000000-0005-0000-0000-00007D7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2056754392"/>
        <c:axId val="2057206184"/>
      </c:lineChart>
      <c:catAx>
        <c:axId val="20567543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7206184"/>
        <c:crosses val="autoZero"/>
        <c:auto val="1"/>
        <c:lblAlgn val="ctr"/>
        <c:lblOffset val="100"/>
        <c:noMultiLvlLbl val="0"/>
      </c:catAx>
      <c:valAx>
        <c:axId val="20572061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6754392"/>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2226942929163"/>
          <c:y val="4.9991487550542668E-2"/>
          <c:w val="0.60554926616557303"/>
          <c:h val="0.84019920476592369"/>
        </c:manualLayout>
      </c:layout>
      <c:barChart>
        <c:barDir val="col"/>
        <c:grouping val="clustered"/>
        <c:varyColors val="0"/>
        <c:ser>
          <c:idx val="0"/>
          <c:order val="0"/>
          <c:tx>
            <c:strRef>
              <c:f>'META 1'!$C$26</c:f>
              <c:strCache>
                <c:ptCount val="1"/>
                <c:pt idx="0">
                  <c:v>Magnitud programada mensual</c:v>
                </c:pt>
              </c:strCache>
            </c:strRef>
          </c:tx>
          <c:invertIfNegative val="0"/>
          <c:val>
            <c:numRef>
              <c:f>'META 1'!$C$27:$C$38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0.59</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0-567D-4EB2-9343-5F35687EE8C9}"/>
            </c:ext>
          </c:extLst>
        </c:ser>
        <c:ser>
          <c:idx val="1"/>
          <c:order val="1"/>
          <c:tx>
            <c:strRef>
              <c:f>'META 1'!$D$26</c:f>
              <c:strCache>
                <c:ptCount val="1"/>
                <c:pt idx="0">
                  <c:v>Magnitud ejecutada mensual</c:v>
                </c:pt>
              </c:strCache>
            </c:strRef>
          </c:tx>
          <c:invertIfNegative val="0"/>
          <c:val>
            <c:numRef>
              <c:f>'META 1'!$D$27:$D$38</c:f>
              <c:numCache>
                <c:formatCode>0.000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1-567D-4EB2-9343-5F35687EE8C9}"/>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1'!$H$26</c:f>
              <c:strCache>
                <c:ptCount val="1"/>
                <c:pt idx="0">
                  <c:v>% Avance acumulado</c:v>
                </c:pt>
              </c:strCache>
            </c:strRef>
          </c:tx>
          <c:val>
            <c:numRef>
              <c:f>'META 1'!$H$27:$H$38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67D-4EB2-9343-5F35687EE8C9}"/>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2226942929163"/>
          <c:y val="4.9991487550542668E-2"/>
          <c:w val="0.60554926616557303"/>
          <c:h val="0.84019920476592369"/>
        </c:manualLayout>
      </c:layout>
      <c:barChart>
        <c:barDir val="col"/>
        <c:grouping val="clustered"/>
        <c:varyColors val="0"/>
        <c:ser>
          <c:idx val="0"/>
          <c:order val="0"/>
          <c:tx>
            <c:strRef>
              <c:f>'META 2'!$C$26</c:f>
              <c:strCache>
                <c:ptCount val="1"/>
                <c:pt idx="0">
                  <c:v>Magnitud programada mensual</c:v>
                </c:pt>
              </c:strCache>
            </c:strRef>
          </c:tx>
          <c:invertIfNegative val="0"/>
          <c:val>
            <c:numRef>
              <c:f>'META 2'!$C$27:$C$38</c:f>
              <c:numCache>
                <c:formatCode>0.000</c:formatCode>
                <c:ptCount val="5"/>
                <c:pt idx="0">
                  <c:v>0.03</c:v>
                </c:pt>
                <c:pt idx="1">
                  <c:v>0.03</c:v>
                </c:pt>
                <c:pt idx="2">
                  <c:v>0.03</c:v>
                </c:pt>
                <c:pt idx="3">
                  <c:v>0.03</c:v>
                </c:pt>
                <c:pt idx="4">
                  <c:v>0.03</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val>
            <c:numRef>
              <c:f>'META 2'!$D$27:$D$38</c:f>
              <c:numCache>
                <c:formatCode>0.000</c:formatCode>
                <c:ptCount val="5"/>
                <c:pt idx="0">
                  <c:v>0.03</c:v>
                </c:pt>
                <c:pt idx="1">
                  <c:v>0.03</c:v>
                </c:pt>
                <c:pt idx="2">
                  <c:v>0.03</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2'!$H$26</c:f>
              <c:strCache>
                <c:ptCount val="1"/>
                <c:pt idx="0">
                  <c:v>% Avance acumulado</c:v>
                </c:pt>
              </c:strCache>
            </c:strRef>
          </c:tx>
          <c:val>
            <c:numRef>
              <c:f>'META 2'!$H$27:$H$38</c:f>
              <c:numCache>
                <c:formatCode>0%</c:formatCode>
                <c:ptCount val="5"/>
                <c:pt idx="0">
                  <c:v>0.2</c:v>
                </c:pt>
                <c:pt idx="1">
                  <c:v>0.4</c:v>
                </c:pt>
                <c:pt idx="2">
                  <c:v>0.60000000000000009</c:v>
                </c:pt>
                <c:pt idx="3">
                  <c:v>0</c:v>
                </c:pt>
                <c:pt idx="4">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1583950981"/>
          <c:y val="0.14305239836078293"/>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3'!$B$27:$B$31</c:f>
              <c:strCache>
                <c:ptCount val="5"/>
                <c:pt idx="0">
                  <c:v>Enero </c:v>
                </c:pt>
                <c:pt idx="1">
                  <c:v>Febrero</c:v>
                </c:pt>
                <c:pt idx="2">
                  <c:v>Marzo</c:v>
                </c:pt>
                <c:pt idx="3">
                  <c:v>Abril</c:v>
                </c:pt>
                <c:pt idx="4">
                  <c:v>Mayo</c:v>
                </c:pt>
              </c:strCache>
            </c:strRef>
          </c:cat>
          <c:val>
            <c:numRef>
              <c:f>'META 3'!$C$27:$C$31</c:f>
              <c:numCache>
                <c:formatCode>_(* #,##0.00_);_(* \(#,##0.00\);_(* "-"_);_(@_)</c:formatCode>
                <c:ptCount val="5"/>
                <c:pt idx="0">
                  <c:v>3.6999999999999998E-2</c:v>
                </c:pt>
                <c:pt idx="1">
                  <c:v>1.2E-2</c:v>
                </c:pt>
                <c:pt idx="2" formatCode="_(* #,##0.000_);_(* \(#,##0.000\);_(* &quot;-&quot;_);_(@_)">
                  <c:v>1.2E-2</c:v>
                </c:pt>
                <c:pt idx="3">
                  <c:v>2.7000000000000003E-2</c:v>
                </c:pt>
                <c:pt idx="4">
                  <c:v>1.2E-2</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'META 3'!$B$27:$B$31</c:f>
              <c:strCache>
                <c:ptCount val="5"/>
                <c:pt idx="0">
                  <c:v>Enero </c:v>
                </c:pt>
                <c:pt idx="1">
                  <c:v>Febrero</c:v>
                </c:pt>
                <c:pt idx="2">
                  <c:v>Marzo</c:v>
                </c:pt>
                <c:pt idx="3">
                  <c:v>Abril</c:v>
                </c:pt>
                <c:pt idx="4">
                  <c:v>Mayo</c:v>
                </c:pt>
              </c:strCache>
            </c:strRef>
          </c:cat>
          <c:val>
            <c:numRef>
              <c:f>'META 3'!$D$27:$D$31</c:f>
              <c:numCache>
                <c:formatCode>_(* #,##0.00_);_(* \(#,##0.00\);_(* "-"_);_(@_)</c:formatCode>
                <c:ptCount val="5"/>
                <c:pt idx="0">
                  <c:v>3.6999999999999998E-2</c:v>
                </c:pt>
                <c:pt idx="1">
                  <c:v>1.2E-2</c:v>
                </c:pt>
                <c:pt idx="2">
                  <c:v>1.2E-2</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3'!$H$26</c:f>
              <c:strCache>
                <c:ptCount val="1"/>
                <c:pt idx="0">
                  <c:v>% Avance de meta acumulado</c:v>
                </c:pt>
              </c:strCache>
            </c:strRef>
          </c:tx>
          <c:val>
            <c:numRef>
              <c:f>'META 3'!$H$27:$H$31</c:f>
              <c:numCache>
                <c:formatCode>0%</c:formatCode>
                <c:ptCount val="5"/>
                <c:pt idx="0">
                  <c:v>0.36999999999999994</c:v>
                </c:pt>
                <c:pt idx="1">
                  <c:v>0.48999999999999994</c:v>
                </c:pt>
                <c:pt idx="2">
                  <c:v>0.60999999999999988</c:v>
                </c:pt>
                <c:pt idx="3">
                  <c:v>0</c:v>
                </c:pt>
                <c:pt idx="4">
                  <c:v>0</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'META 4'!$B$27:$B$31</c:f>
              <c:strCache>
                <c:ptCount val="5"/>
                <c:pt idx="0">
                  <c:v>Enero </c:v>
                </c:pt>
                <c:pt idx="1">
                  <c:v>Febrero</c:v>
                </c:pt>
                <c:pt idx="2">
                  <c:v>Marzo</c:v>
                </c:pt>
                <c:pt idx="3">
                  <c:v>Abril</c:v>
                </c:pt>
                <c:pt idx="4">
                  <c:v>Mayo</c:v>
                </c:pt>
              </c:strCache>
            </c:strRef>
          </c:cat>
          <c:val>
            <c:numRef>
              <c:f>'META 4'!$C$27:$C$31</c:f>
              <c:numCache>
                <c:formatCode>0.00%</c:formatCode>
                <c:ptCount val="5"/>
                <c:pt idx="0">
                  <c:v>2.4E-2</c:v>
                </c:pt>
                <c:pt idx="1">
                  <c:v>0</c:v>
                </c:pt>
                <c:pt idx="2">
                  <c:v>0</c:v>
                </c:pt>
                <c:pt idx="3">
                  <c:v>0</c:v>
                </c:pt>
                <c:pt idx="4">
                  <c:v>0.126</c:v>
                </c:pt>
              </c:numCache>
            </c:numRef>
          </c:val>
          <c:extLst>
            <c:ext xmlns:c16="http://schemas.microsoft.com/office/drawing/2014/chart" uri="{C3380CC4-5D6E-409C-BE32-E72D297353CC}">
              <c16:uniqueId val="{00000000-FF7F-46A0-8571-379A4EF4020F}"/>
            </c:ext>
          </c:extLst>
        </c:ser>
        <c:ser>
          <c:idx val="1"/>
          <c:order val="1"/>
          <c:tx>
            <c:strRef>
              <c:f>'META 4'!$D$26</c:f>
              <c:strCache>
                <c:ptCount val="1"/>
                <c:pt idx="0">
                  <c:v>Magnitud ejecutada mensual</c:v>
                </c:pt>
              </c:strCache>
            </c:strRef>
          </c:tx>
          <c:invertIfNegative val="0"/>
          <c:cat>
            <c:strRef>
              <c:f>'META 4'!$B$27:$B$31</c:f>
              <c:strCache>
                <c:ptCount val="5"/>
                <c:pt idx="0">
                  <c:v>Enero </c:v>
                </c:pt>
                <c:pt idx="1">
                  <c:v>Febrero</c:v>
                </c:pt>
                <c:pt idx="2">
                  <c:v>Marzo</c:v>
                </c:pt>
                <c:pt idx="3">
                  <c:v>Abril</c:v>
                </c:pt>
                <c:pt idx="4">
                  <c:v>Mayo</c:v>
                </c:pt>
              </c:strCache>
            </c:strRef>
          </c:cat>
          <c:val>
            <c:numRef>
              <c:f>'META 4'!$D$27:$D$31</c:f>
              <c:numCache>
                <c:formatCode>0.00%</c:formatCode>
                <c:ptCount val="5"/>
                <c:pt idx="0">
                  <c:v>2.4E-2</c:v>
                </c:pt>
                <c:pt idx="1">
                  <c:v>0</c:v>
                </c:pt>
                <c:pt idx="2">
                  <c:v>0</c:v>
                </c:pt>
              </c:numCache>
            </c:numRef>
          </c:val>
          <c:extLst>
            <c:ext xmlns:c16="http://schemas.microsoft.com/office/drawing/2014/chart" uri="{C3380CC4-5D6E-409C-BE32-E72D297353CC}">
              <c16:uniqueId val="{00000001-FF7F-46A0-8571-379A4EF4020F}"/>
            </c:ext>
          </c:extLst>
        </c:ser>
        <c:dLbls>
          <c:showLegendKey val="0"/>
          <c:showVal val="0"/>
          <c:showCatName val="0"/>
          <c:showSerName val="0"/>
          <c:showPercent val="0"/>
          <c:showBubbleSize val="0"/>
        </c:dLbls>
        <c:gapWidth val="150"/>
        <c:axId val="470388456"/>
        <c:axId val="470386496"/>
      </c:barChart>
      <c:lineChart>
        <c:grouping val="stacked"/>
        <c:varyColors val="0"/>
        <c:ser>
          <c:idx val="2"/>
          <c:order val="2"/>
          <c:tx>
            <c:strRef>
              <c:f>'META 4'!$H$26</c:f>
              <c:strCache>
                <c:ptCount val="1"/>
                <c:pt idx="0">
                  <c:v>% Avance de meta acumulado</c:v>
                </c:pt>
              </c:strCache>
            </c:strRef>
          </c:tx>
          <c:val>
            <c:numRef>
              <c:f>'META 4'!$H$27:$H$31</c:f>
              <c:numCache>
                <c:formatCode>0%</c:formatCode>
                <c:ptCount val="5"/>
                <c:pt idx="0">
                  <c:v>0.16</c:v>
                </c:pt>
                <c:pt idx="1">
                  <c:v>0.16</c:v>
                </c:pt>
                <c:pt idx="2">
                  <c:v>0.16</c:v>
                </c:pt>
                <c:pt idx="3">
                  <c:v>0</c:v>
                </c:pt>
                <c:pt idx="4">
                  <c:v>0</c:v>
                </c:pt>
              </c:numCache>
            </c:numRef>
          </c:val>
          <c:smooth val="0"/>
          <c:extLst>
            <c:ext xmlns:c16="http://schemas.microsoft.com/office/drawing/2014/chart" uri="{C3380CC4-5D6E-409C-BE32-E72D297353CC}">
              <c16:uniqueId val="{00000002-FF7F-46A0-8571-379A4EF4020F}"/>
            </c:ext>
          </c:extLst>
        </c:ser>
        <c:dLbls>
          <c:showLegendKey val="0"/>
          <c:showVal val="0"/>
          <c:showCatName val="0"/>
          <c:showSerName val="0"/>
          <c:showPercent val="0"/>
          <c:showBubbleSize val="0"/>
        </c:dLbls>
        <c:marker val="1"/>
        <c:smooth val="0"/>
        <c:axId val="470386888"/>
        <c:axId val="470388064"/>
      </c:lineChart>
      <c:catAx>
        <c:axId val="4703884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70386496"/>
        <c:crosses val="autoZero"/>
        <c:auto val="1"/>
        <c:lblAlgn val="ctr"/>
        <c:lblOffset val="100"/>
        <c:noMultiLvlLbl val="0"/>
      </c:catAx>
      <c:valAx>
        <c:axId val="470386496"/>
        <c:scaling>
          <c:orientation val="minMax"/>
          <c:max val="0.30000000000000004"/>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70388456"/>
        <c:crosses val="autoZero"/>
        <c:crossBetween val="between"/>
      </c:valAx>
      <c:valAx>
        <c:axId val="470388064"/>
        <c:scaling>
          <c:orientation val="minMax"/>
          <c:max val="1"/>
        </c:scaling>
        <c:delete val="0"/>
        <c:axPos val="r"/>
        <c:numFmt formatCode="0%" sourceLinked="1"/>
        <c:majorTickMark val="out"/>
        <c:minorTickMark val="none"/>
        <c:tickLblPos val="nextTo"/>
        <c:crossAx val="470386888"/>
        <c:crosses val="max"/>
        <c:crossBetween val="between"/>
      </c:valAx>
      <c:catAx>
        <c:axId val="470386888"/>
        <c:scaling>
          <c:orientation val="minMax"/>
        </c:scaling>
        <c:delete val="1"/>
        <c:axPos val="b"/>
        <c:majorTickMark val="out"/>
        <c:minorTickMark val="none"/>
        <c:tickLblPos val="nextTo"/>
        <c:crossAx val="4703880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76442711540503"/>
          <c:y val="0.11691365340195391"/>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'META 5'!$B$27:$B$31</c:f>
              <c:strCache>
                <c:ptCount val="5"/>
                <c:pt idx="0">
                  <c:v>Enero</c:v>
                </c:pt>
                <c:pt idx="1">
                  <c:v>Febrero</c:v>
                </c:pt>
                <c:pt idx="2">
                  <c:v>Marzo</c:v>
                </c:pt>
                <c:pt idx="3">
                  <c:v>Abril</c:v>
                </c:pt>
                <c:pt idx="4">
                  <c:v>Mayo</c:v>
                </c:pt>
              </c:strCache>
            </c:strRef>
          </c:cat>
          <c:val>
            <c:numRef>
              <c:f>'META 5'!$C$27:$C$31</c:f>
              <c:numCache>
                <c:formatCode>0.000</c:formatCode>
                <c:ptCount val="5"/>
                <c:pt idx="0">
                  <c:v>1.8200000000000001E-2</c:v>
                </c:pt>
                <c:pt idx="1">
                  <c:v>2.18E-2</c:v>
                </c:pt>
                <c:pt idx="2">
                  <c:v>2.0000000000000004E-2</c:v>
                </c:pt>
                <c:pt idx="3">
                  <c:v>2.0000000000000004E-2</c:v>
                </c:pt>
                <c:pt idx="4">
                  <c:v>2.0000000000000004E-2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'META 5'!$B$27:$B$31</c:f>
              <c:strCache>
                <c:ptCount val="5"/>
                <c:pt idx="0">
                  <c:v>Enero</c:v>
                </c:pt>
                <c:pt idx="1">
                  <c:v>Febrero</c:v>
                </c:pt>
                <c:pt idx="2">
                  <c:v>Marzo</c:v>
                </c:pt>
                <c:pt idx="3">
                  <c:v>Abril</c:v>
                </c:pt>
                <c:pt idx="4">
                  <c:v>Mayo</c:v>
                </c:pt>
              </c:strCache>
            </c:strRef>
          </c:cat>
          <c:val>
            <c:numRef>
              <c:f>'META 5'!$D$27:$D$31</c:f>
              <c:numCache>
                <c:formatCode>0.000</c:formatCode>
                <c:ptCount val="5"/>
                <c:pt idx="0">
                  <c:v>1.8200000000000001E-2</c:v>
                </c:pt>
                <c:pt idx="1">
                  <c:v>2.18E-2</c:v>
                </c:pt>
                <c:pt idx="2">
                  <c:v>2.0000000000000004E-2</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5'!$H$26</c:f>
              <c:strCache>
                <c:ptCount val="1"/>
                <c:pt idx="0">
                  <c:v>% Avance acumulado</c:v>
                </c:pt>
              </c:strCache>
            </c:strRef>
          </c:tx>
          <c:val>
            <c:numRef>
              <c:f>'META 5'!$H$27:$H$31</c:f>
              <c:numCache>
                <c:formatCode>0%</c:formatCode>
                <c:ptCount val="5"/>
                <c:pt idx="0">
                  <c:v>0.182</c:v>
                </c:pt>
                <c:pt idx="1">
                  <c:v>0.4</c:v>
                </c:pt>
                <c:pt idx="2">
                  <c:v>0.60000000000000009</c:v>
                </c:pt>
                <c:pt idx="3">
                  <c:v>0</c:v>
                </c:pt>
                <c:pt idx="4">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min val="0"/>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Ref>
              <c:f>'META 6'!$B$27:$B$31</c:f>
              <c:strCache>
                <c:ptCount val="5"/>
                <c:pt idx="0">
                  <c:v>Enero</c:v>
                </c:pt>
                <c:pt idx="1">
                  <c:v>Febrero</c:v>
                </c:pt>
                <c:pt idx="2">
                  <c:v>Marzo</c:v>
                </c:pt>
                <c:pt idx="3">
                  <c:v>Abril</c:v>
                </c:pt>
                <c:pt idx="4">
                  <c:v>Mayo</c:v>
                </c:pt>
              </c:strCache>
            </c:strRef>
          </c:cat>
          <c:val>
            <c:numRef>
              <c:f>'META 6'!$C$27:$C$31</c:f>
              <c:numCache>
                <c:formatCode>0.00</c:formatCode>
                <c:ptCount val="5"/>
                <c:pt idx="0">
                  <c:v>1.9170000000000003E-2</c:v>
                </c:pt>
                <c:pt idx="1">
                  <c:v>2.0830000000000001E-2</c:v>
                </c:pt>
                <c:pt idx="2">
                  <c:v>2.0000000000000004E-2</c:v>
                </c:pt>
                <c:pt idx="3">
                  <c:v>2.0000000000000004E-2</c:v>
                </c:pt>
                <c:pt idx="4">
                  <c:v>2.0000000000000004E-2</c:v>
                </c:pt>
              </c:numCache>
            </c:numRef>
          </c:val>
          <c:extLst>
            <c:ext xmlns:c16="http://schemas.microsoft.com/office/drawing/2014/chart" uri="{C3380CC4-5D6E-409C-BE32-E72D297353CC}">
              <c16:uniqueId val="{00000000-6FD6-4FDD-9C4E-21F213ED8945}"/>
            </c:ext>
          </c:extLst>
        </c:ser>
        <c:ser>
          <c:idx val="1"/>
          <c:order val="1"/>
          <c:tx>
            <c:strRef>
              <c:f>'META 6'!$D$26</c:f>
              <c:strCache>
                <c:ptCount val="1"/>
                <c:pt idx="0">
                  <c:v>Magnitud ejecutada mensual</c:v>
                </c:pt>
              </c:strCache>
            </c:strRef>
          </c:tx>
          <c:invertIfNegative val="0"/>
          <c:cat>
            <c:strRef>
              <c:f>'META 6'!$B$27:$B$31</c:f>
              <c:strCache>
                <c:ptCount val="5"/>
                <c:pt idx="0">
                  <c:v>Enero</c:v>
                </c:pt>
                <c:pt idx="1">
                  <c:v>Febrero</c:v>
                </c:pt>
                <c:pt idx="2">
                  <c:v>Marzo</c:v>
                </c:pt>
                <c:pt idx="3">
                  <c:v>Abril</c:v>
                </c:pt>
                <c:pt idx="4">
                  <c:v>Mayo</c:v>
                </c:pt>
              </c:strCache>
            </c:strRef>
          </c:cat>
          <c:val>
            <c:numRef>
              <c:f>'META 6'!$D$27:$D$31</c:f>
              <c:numCache>
                <c:formatCode>0.00</c:formatCode>
                <c:ptCount val="5"/>
                <c:pt idx="0">
                  <c:v>1.9170000000000003E-2</c:v>
                </c:pt>
                <c:pt idx="1">
                  <c:v>2.0830000000000001E-2</c:v>
                </c:pt>
                <c:pt idx="2">
                  <c:v>2.0000000000000004E-2</c:v>
                </c:pt>
              </c:numCache>
            </c:numRef>
          </c:val>
          <c:extLst>
            <c:ext xmlns:c16="http://schemas.microsoft.com/office/drawing/2014/chart" uri="{C3380CC4-5D6E-409C-BE32-E72D297353CC}">
              <c16:uniqueId val="{00000001-6FD6-4FDD-9C4E-21F213ED8945}"/>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6'!$H$26</c:f>
              <c:strCache>
                <c:ptCount val="1"/>
                <c:pt idx="0">
                  <c:v>% Avance acumulado</c:v>
                </c:pt>
              </c:strCache>
            </c:strRef>
          </c:tx>
          <c:val>
            <c:numRef>
              <c:f>'META 6'!$H$27:$H$31</c:f>
              <c:numCache>
                <c:formatCode>0%</c:formatCode>
                <c:ptCount val="5"/>
                <c:pt idx="0">
                  <c:v>0.19170000000000001</c:v>
                </c:pt>
                <c:pt idx="1">
                  <c:v>0.4</c:v>
                </c:pt>
                <c:pt idx="2">
                  <c:v>0.60000000000000009</c:v>
                </c:pt>
                <c:pt idx="3">
                  <c:v>0</c:v>
                </c:pt>
                <c:pt idx="4">
                  <c:v>0</c:v>
                </c:pt>
              </c:numCache>
            </c:numRef>
          </c:val>
          <c:smooth val="0"/>
          <c:extLst>
            <c:ext xmlns:c16="http://schemas.microsoft.com/office/drawing/2014/chart" uri="{C3380CC4-5D6E-409C-BE32-E72D297353CC}">
              <c16:uniqueId val="{00000002-6FD6-4FDD-9C4E-21F213ED8945}"/>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2373782236"/>
          <c:y val="0.23235871979653175"/>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7'!$C$26</c:f>
              <c:strCache>
                <c:ptCount val="1"/>
                <c:pt idx="0">
                  <c:v>Magnitud programada mensual</c:v>
                </c:pt>
              </c:strCache>
            </c:strRef>
          </c:tx>
          <c:invertIfNegative val="0"/>
          <c:cat>
            <c:strRef>
              <c:f>'META 7'!$B$27:$B$31</c:f>
              <c:strCache>
                <c:ptCount val="5"/>
                <c:pt idx="0">
                  <c:v>Enero</c:v>
                </c:pt>
                <c:pt idx="1">
                  <c:v>Febrero</c:v>
                </c:pt>
                <c:pt idx="2">
                  <c:v>Marzo</c:v>
                </c:pt>
                <c:pt idx="3">
                  <c:v>Abril</c:v>
                </c:pt>
                <c:pt idx="4">
                  <c:v>Mayo</c:v>
                </c:pt>
              </c:strCache>
            </c:strRef>
          </c:cat>
          <c:val>
            <c:numRef>
              <c:f>'META 7'!$C$27:$C$31</c:f>
              <c:numCache>
                <c:formatCode>0.000</c:formatCode>
                <c:ptCount val="5"/>
                <c:pt idx="0">
                  <c:v>5.7599999999999995E-3</c:v>
                </c:pt>
                <c:pt idx="1">
                  <c:v>1.6800000000000002E-2</c:v>
                </c:pt>
                <c:pt idx="2">
                  <c:v>6.3840000000000008E-2</c:v>
                </c:pt>
                <c:pt idx="3">
                  <c:v>1.6800000000000002E-2</c:v>
                </c:pt>
                <c:pt idx="4">
                  <c:v>1.6800000000000002E-2</c:v>
                </c:pt>
              </c:numCache>
            </c:numRef>
          </c:val>
          <c:extLst>
            <c:ext xmlns:c16="http://schemas.microsoft.com/office/drawing/2014/chart" uri="{C3380CC4-5D6E-409C-BE32-E72D297353CC}">
              <c16:uniqueId val="{00000000-C70F-4FC8-A3FD-C63E23C19AFB}"/>
            </c:ext>
          </c:extLst>
        </c:ser>
        <c:ser>
          <c:idx val="1"/>
          <c:order val="1"/>
          <c:tx>
            <c:strRef>
              <c:f>'META 7'!$D$26</c:f>
              <c:strCache>
                <c:ptCount val="1"/>
                <c:pt idx="0">
                  <c:v>Magnitud ejecutada mensual</c:v>
                </c:pt>
              </c:strCache>
            </c:strRef>
          </c:tx>
          <c:invertIfNegative val="0"/>
          <c:cat>
            <c:strRef>
              <c:f>'META 7'!$B$27:$B$31</c:f>
              <c:strCache>
                <c:ptCount val="5"/>
                <c:pt idx="0">
                  <c:v>Enero</c:v>
                </c:pt>
                <c:pt idx="1">
                  <c:v>Febrero</c:v>
                </c:pt>
                <c:pt idx="2">
                  <c:v>Marzo</c:v>
                </c:pt>
                <c:pt idx="3">
                  <c:v>Abril</c:v>
                </c:pt>
                <c:pt idx="4">
                  <c:v>Mayo</c:v>
                </c:pt>
              </c:strCache>
            </c:strRef>
          </c:cat>
          <c:val>
            <c:numRef>
              <c:f>'META 7'!$D$27:$D$31</c:f>
              <c:numCache>
                <c:formatCode>0.000</c:formatCode>
                <c:ptCount val="5"/>
                <c:pt idx="0">
                  <c:v>5.7599999999999995E-3</c:v>
                </c:pt>
                <c:pt idx="1">
                  <c:v>1.6800000000000002E-2</c:v>
                </c:pt>
                <c:pt idx="2">
                  <c:v>6.3840000000000008E-2</c:v>
                </c:pt>
              </c:numCache>
            </c:numRef>
          </c:val>
          <c:extLst>
            <c:ext xmlns:c16="http://schemas.microsoft.com/office/drawing/2014/chart" uri="{C3380CC4-5D6E-409C-BE32-E72D297353CC}">
              <c16:uniqueId val="{00000001-C70F-4FC8-A3FD-C63E23C19AF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7'!$H$26</c:f>
              <c:strCache>
                <c:ptCount val="1"/>
                <c:pt idx="0">
                  <c:v>% Avance acumulado</c:v>
                </c:pt>
              </c:strCache>
            </c:strRef>
          </c:tx>
          <c:val>
            <c:numRef>
              <c:f>'META 7'!$H$27:$H$31</c:f>
              <c:numCache>
                <c:formatCode>0%</c:formatCode>
                <c:ptCount val="5"/>
                <c:pt idx="0">
                  <c:v>4.8000000000000001E-2</c:v>
                </c:pt>
                <c:pt idx="1">
                  <c:v>0.188</c:v>
                </c:pt>
                <c:pt idx="2">
                  <c:v>0.7200000000000002</c:v>
                </c:pt>
                <c:pt idx="3">
                  <c:v>0</c:v>
                </c:pt>
                <c:pt idx="4">
                  <c:v>0</c:v>
                </c:pt>
              </c:numCache>
            </c:numRef>
          </c:val>
          <c:smooth val="0"/>
          <c:extLst>
            <c:ext xmlns:c16="http://schemas.microsoft.com/office/drawing/2014/chart" uri="{C3380CC4-5D6E-409C-BE32-E72D297353CC}">
              <c16:uniqueId val="{00000002-C70F-4FC8-A3FD-C63E23C19AF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numFmt formatCode="General" sourceLinked="1"/>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44583511373111917"/>
        </c:manualLayout>
      </c:layout>
      <c:overlay val="0"/>
      <c:txPr>
        <a:bodyPr/>
        <a:lstStyle/>
        <a:p>
          <a:pPr>
            <a:defRPr sz="10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2058225016"/>
        <c:axId val="2058228168"/>
      </c:lineChart>
      <c:catAx>
        <c:axId val="2058225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8228168"/>
        <c:crosses val="autoZero"/>
        <c:auto val="1"/>
        <c:lblAlgn val="ctr"/>
        <c:lblOffset val="100"/>
        <c:noMultiLvlLbl val="0"/>
      </c:catAx>
      <c:valAx>
        <c:axId val="20582281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822501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931769" cy="1169279"/>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30480</xdr:colOff>
          <xdr:row>1</xdr:row>
          <xdr:rowOff>30480</xdr:rowOff>
        </xdr:from>
        <xdr:to>
          <xdr:col>8</xdr:col>
          <xdr:colOff>1714500</xdr:colOff>
          <xdr:row>2</xdr:row>
          <xdr:rowOff>68580</xdr:rowOff>
        </xdr:to>
        <xdr:sp macro="" textlink="">
          <xdr:nvSpPr>
            <xdr:cNvPr id="35877889" name="Object 1" hidden="1">
              <a:extLst>
                <a:ext uri="{63B3BB69-23CF-44E3-9099-C40C66FF867C}">
                  <a14:compatExt spid="_x0000_s35877889"/>
                </a:ext>
                <a:ext uri="{FF2B5EF4-FFF2-40B4-BE49-F238E27FC236}">
                  <a16:creationId xmlns:a16="http://schemas.microsoft.com/office/drawing/2014/main" id="{00000000-0008-0000-0300-0000017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13607</xdr:colOff>
      <xdr:row>39</xdr:row>
      <xdr:rowOff>0</xdr:rowOff>
    </xdr:from>
    <xdr:to>
      <xdr:col>8</xdr:col>
      <xdr:colOff>1683545</xdr:colOff>
      <xdr:row>43</xdr:row>
      <xdr:rowOff>545306</xdr:rowOff>
    </xdr:to>
    <xdr:graphicFrame macro="">
      <xdr:nvGraphicFramePr>
        <xdr:cNvPr id="3" name="3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30480</xdr:colOff>
          <xdr:row>1</xdr:row>
          <xdr:rowOff>30480</xdr:rowOff>
        </xdr:from>
        <xdr:to>
          <xdr:col>8</xdr:col>
          <xdr:colOff>1714500</xdr:colOff>
          <xdr:row>2</xdr:row>
          <xdr:rowOff>68580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13607</xdr:colOff>
      <xdr:row>39</xdr:row>
      <xdr:rowOff>0</xdr:rowOff>
    </xdr:from>
    <xdr:to>
      <xdr:col>8</xdr:col>
      <xdr:colOff>1683545</xdr:colOff>
      <xdr:row>43</xdr:row>
      <xdr:rowOff>545306</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68580</xdr:colOff>
          <xdr:row>1</xdr:row>
          <xdr:rowOff>30480</xdr:rowOff>
        </xdr:from>
        <xdr:to>
          <xdr:col>8</xdr:col>
          <xdr:colOff>1447800</xdr:colOff>
          <xdr:row>1</xdr:row>
          <xdr:rowOff>449580</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44825</xdr:colOff>
      <xdr:row>39</xdr:row>
      <xdr:rowOff>42039</xdr:rowOff>
    </xdr:from>
    <xdr:to>
      <xdr:col>8</xdr:col>
      <xdr:colOff>1445560</xdr:colOff>
      <xdr:row>44</xdr:row>
      <xdr:rowOff>17387</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68580</xdr:colOff>
          <xdr:row>1</xdr:row>
          <xdr:rowOff>30480</xdr:rowOff>
        </xdr:from>
        <xdr:to>
          <xdr:col>8</xdr:col>
          <xdr:colOff>1447800</xdr:colOff>
          <xdr:row>1</xdr:row>
          <xdr:rowOff>449580</xdr:rowOff>
        </xdr:to>
        <xdr:sp macro="" textlink="">
          <xdr:nvSpPr>
            <xdr:cNvPr id="35871745" name="Object 1" hidden="1">
              <a:extLst>
                <a:ext uri="{63B3BB69-23CF-44E3-9099-C40C66FF867C}">
                  <a14:compatExt spid="_x0000_s35871745"/>
                </a:ext>
                <a:ext uri="{FF2B5EF4-FFF2-40B4-BE49-F238E27FC236}">
                  <a16:creationId xmlns:a16="http://schemas.microsoft.com/office/drawing/2014/main" id="{00000000-0008-0000-0600-0000015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380999</xdr:colOff>
      <xdr:row>39</xdr:row>
      <xdr:rowOff>11906</xdr:rowOff>
    </xdr:from>
    <xdr:to>
      <xdr:col>7</xdr:col>
      <xdr:colOff>761999</xdr:colOff>
      <xdr:row>43</xdr:row>
      <xdr:rowOff>413656</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68580</xdr:colOff>
          <xdr:row>1</xdr:row>
          <xdr:rowOff>30480</xdr:rowOff>
        </xdr:from>
        <xdr:to>
          <xdr:col>8</xdr:col>
          <xdr:colOff>1447800</xdr:colOff>
          <xdr:row>1</xdr:row>
          <xdr:rowOff>449580</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53787</xdr:colOff>
      <xdr:row>39</xdr:row>
      <xdr:rowOff>0</xdr:rowOff>
    </xdr:from>
    <xdr:to>
      <xdr:col>9</xdr:col>
      <xdr:colOff>8963</xdr:colOff>
      <xdr:row>45</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68580</xdr:colOff>
          <xdr:row>1</xdr:row>
          <xdr:rowOff>30480</xdr:rowOff>
        </xdr:from>
        <xdr:to>
          <xdr:col>8</xdr:col>
          <xdr:colOff>1447800</xdr:colOff>
          <xdr:row>1</xdr:row>
          <xdr:rowOff>449580</xdr:rowOff>
        </xdr:to>
        <xdr:sp macro="" textlink="">
          <xdr:nvSpPr>
            <xdr:cNvPr id="35858433" name="Object 1" hidden="1">
              <a:extLst>
                <a:ext uri="{63B3BB69-23CF-44E3-9099-C40C66FF867C}">
                  <a14:compatExt spid="_x0000_s35858433"/>
                </a:ext>
                <a:ext uri="{FF2B5EF4-FFF2-40B4-BE49-F238E27FC236}">
                  <a16:creationId xmlns:a16="http://schemas.microsoft.com/office/drawing/2014/main" id="{00000000-0008-0000-0800-0000012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38</xdr:row>
      <xdr:rowOff>3388658</xdr:rowOff>
    </xdr:from>
    <xdr:to>
      <xdr:col>9</xdr:col>
      <xdr:colOff>0</xdr:colOff>
      <xdr:row>44</xdr:row>
      <xdr:rowOff>8965</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68580</xdr:colOff>
          <xdr:row>1</xdr:row>
          <xdr:rowOff>30480</xdr:rowOff>
        </xdr:from>
        <xdr:to>
          <xdr:col>8</xdr:col>
          <xdr:colOff>1447800</xdr:colOff>
          <xdr:row>1</xdr:row>
          <xdr:rowOff>449580</xdr:rowOff>
        </xdr:to>
        <xdr:sp macro="" textlink="">
          <xdr:nvSpPr>
            <xdr:cNvPr id="35859457" name="Object 1" hidden="1">
              <a:extLst>
                <a:ext uri="{63B3BB69-23CF-44E3-9099-C40C66FF867C}">
                  <a14:compatExt spid="_x0000_s35859457"/>
                </a:ext>
                <a:ext uri="{FF2B5EF4-FFF2-40B4-BE49-F238E27FC236}">
                  <a16:creationId xmlns:a16="http://schemas.microsoft.com/office/drawing/2014/main" id="{00000000-0008-0000-0900-0000012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33618</xdr:colOff>
      <xdr:row>39</xdr:row>
      <xdr:rowOff>44823</xdr:rowOff>
    </xdr:from>
    <xdr:to>
      <xdr:col>9</xdr:col>
      <xdr:colOff>4482</xdr:colOff>
      <xdr:row>45</xdr:row>
      <xdr:rowOff>8965</xdr:rowOff>
    </xdr:to>
    <xdr:graphicFrame macro="">
      <xdr:nvGraphicFramePr>
        <xdr:cNvPr id="5" name="3 Gráfico">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A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A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A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B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B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B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B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B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B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B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B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B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B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B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B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B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B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B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B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B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B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B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B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B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B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B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B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oleObject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6640625" defaultRowHeight="14.4" x14ac:dyDescent="0.3"/>
  <cols>
    <col min="1" max="1" width="15.6640625" style="52" customWidth="1"/>
    <col min="2" max="2" width="23.109375" style="52" customWidth="1"/>
    <col min="3" max="3" width="16.109375" style="52" customWidth="1"/>
    <col min="4" max="4" width="16.44140625" style="53" customWidth="1"/>
    <col min="5" max="5" width="17.44140625" style="52" customWidth="1"/>
    <col min="6" max="6" width="23.44140625" style="52" customWidth="1"/>
    <col min="7" max="7" width="17.109375" style="52" customWidth="1"/>
    <col min="8" max="8" width="16.44140625" style="52" customWidth="1"/>
    <col min="9" max="9" width="18.109375" style="52" customWidth="1"/>
    <col min="10" max="10" width="13.6640625" style="52" customWidth="1"/>
    <col min="11" max="11" width="13.6640625" style="60" customWidth="1"/>
    <col min="12" max="17" width="13.6640625" style="52" customWidth="1"/>
    <col min="18" max="18" width="11.6640625" style="52" customWidth="1"/>
    <col min="19" max="19" width="9.6640625" style="52" customWidth="1"/>
    <col min="20" max="20" width="10.33203125" style="52" customWidth="1"/>
    <col min="21" max="21" width="14.109375" style="52" customWidth="1"/>
    <col min="22" max="22" width="11.6640625" style="52" customWidth="1"/>
    <col min="23" max="23" width="12.44140625" style="52" customWidth="1"/>
    <col min="24" max="26" width="14.6640625" style="52" customWidth="1"/>
    <col min="27" max="27" width="16.44140625" style="67" customWidth="1"/>
    <col min="28" max="28" width="14.6640625" style="52" customWidth="1"/>
    <col min="29" max="29" width="14.44140625" style="52" customWidth="1"/>
    <col min="30" max="30" width="89.6640625" style="52" customWidth="1"/>
    <col min="31" max="31" width="79.44140625" style="52" customWidth="1"/>
    <col min="32" max="32" width="87.44140625" style="52" customWidth="1"/>
    <col min="33" max="16384" width="10.6640625" style="52"/>
  </cols>
  <sheetData>
    <row r="2" spans="1:67" s="69" customFormat="1" ht="45.75" customHeight="1" x14ac:dyDescent="0.3">
      <c r="A2" s="387"/>
      <c r="B2" s="387"/>
      <c r="C2" s="372" t="s">
        <v>0</v>
      </c>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9"/>
    </row>
    <row r="3" spans="1:67" s="69" customFormat="1" ht="45.75" customHeight="1" x14ac:dyDescent="0.3">
      <c r="A3" s="387"/>
      <c r="B3" s="387"/>
      <c r="C3" s="372" t="s">
        <v>1</v>
      </c>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80"/>
    </row>
    <row r="4" spans="1:67" s="69" customFormat="1" ht="45.75" customHeight="1" x14ac:dyDescent="0.3">
      <c r="A4" s="387"/>
      <c r="B4" s="387"/>
      <c r="C4" s="372" t="s">
        <v>2</v>
      </c>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80"/>
    </row>
    <row r="5" spans="1:67" s="69" customFormat="1" ht="45.75" customHeight="1" x14ac:dyDescent="0.3">
      <c r="A5" s="387"/>
      <c r="B5" s="387"/>
      <c r="C5" s="390" t="s">
        <v>3</v>
      </c>
      <c r="D5" s="390"/>
      <c r="E5" s="390"/>
      <c r="F5" s="390"/>
      <c r="G5" s="390"/>
      <c r="H5" s="390"/>
      <c r="I5" s="390"/>
      <c r="J5" s="390"/>
      <c r="K5" s="390"/>
      <c r="L5" s="390"/>
      <c r="M5" s="390"/>
      <c r="N5" s="390"/>
      <c r="O5" s="390"/>
      <c r="P5" s="390"/>
      <c r="Q5" s="390"/>
      <c r="R5" s="377" t="s">
        <v>4</v>
      </c>
      <c r="S5" s="377"/>
      <c r="T5" s="377"/>
      <c r="U5" s="377"/>
      <c r="V5" s="377"/>
      <c r="W5" s="377"/>
      <c r="X5" s="377"/>
      <c r="Y5" s="377"/>
      <c r="Z5" s="377"/>
      <c r="AA5" s="377"/>
      <c r="AB5" s="377"/>
      <c r="AC5" s="377"/>
      <c r="AD5" s="377"/>
      <c r="AE5" s="377"/>
      <c r="AF5" s="381"/>
    </row>
    <row r="6" spans="1:67" s="70" customFormat="1" ht="30.75" customHeight="1" x14ac:dyDescent="0.3">
      <c r="D6" s="71"/>
      <c r="K6" s="69"/>
      <c r="AA6" s="72"/>
    </row>
    <row r="7" spans="1:67" s="70" customFormat="1" ht="42" customHeight="1" x14ac:dyDescent="0.3">
      <c r="B7" s="156" t="s">
        <v>5</v>
      </c>
      <c r="C7" s="386" t="e">
        <f>+#REF!</f>
        <v>#REF!</v>
      </c>
      <c r="D7" s="386"/>
      <c r="E7" s="386"/>
      <c r="F7" s="386"/>
      <c r="G7" s="386"/>
      <c r="K7" s="69"/>
      <c r="AA7" s="72"/>
    </row>
    <row r="8" spans="1:67" s="70" customFormat="1" ht="42" customHeight="1" x14ac:dyDescent="0.3">
      <c r="B8" s="156" t="s">
        <v>6</v>
      </c>
      <c r="C8" s="386" t="e">
        <f>+#REF!</f>
        <v>#REF!</v>
      </c>
      <c r="D8" s="386"/>
      <c r="E8" s="386"/>
      <c r="F8" s="386"/>
      <c r="G8" s="386"/>
      <c r="K8" s="69"/>
      <c r="AA8" s="72"/>
    </row>
    <row r="9" spans="1:67" s="70" customFormat="1" ht="42" customHeight="1" x14ac:dyDescent="0.3">
      <c r="B9" s="157" t="s">
        <v>7</v>
      </c>
      <c r="C9" s="386" t="e">
        <f>+#REF!</f>
        <v>#REF!</v>
      </c>
      <c r="D9" s="386"/>
      <c r="E9" s="386"/>
      <c r="F9" s="386"/>
      <c r="G9" s="386"/>
      <c r="K9" s="69"/>
      <c r="Q9" s="73"/>
      <c r="R9" s="74"/>
      <c r="AA9" s="72"/>
    </row>
    <row r="10" spans="1:67" s="56" customFormat="1" ht="24.75" customHeight="1" x14ac:dyDescent="0.25">
      <c r="A10" s="54"/>
      <c r="B10" s="54"/>
      <c r="C10" s="54"/>
      <c r="D10" s="54"/>
      <c r="E10" s="55"/>
      <c r="F10" s="55"/>
      <c r="G10" s="55"/>
      <c r="H10" s="55"/>
      <c r="I10" s="55"/>
      <c r="J10" s="55"/>
      <c r="K10" s="63"/>
      <c r="L10" s="55"/>
      <c r="M10" s="55"/>
      <c r="N10" s="55"/>
      <c r="O10" s="55"/>
      <c r="P10" s="55"/>
      <c r="Q10" s="55"/>
      <c r="R10" s="55"/>
      <c r="S10" s="55"/>
      <c r="T10" s="55"/>
      <c r="U10" s="55"/>
      <c r="V10" s="55"/>
      <c r="W10" s="55"/>
      <c r="X10" s="55"/>
      <c r="Y10" s="55"/>
      <c r="Z10" s="55"/>
      <c r="AA10" s="68"/>
      <c r="AB10" s="55"/>
      <c r="AC10" s="55"/>
    </row>
    <row r="11" spans="1:67" s="57" customFormat="1" ht="35.25" customHeight="1" x14ac:dyDescent="0.25">
      <c r="A11" s="361" t="s">
        <v>8</v>
      </c>
      <c r="B11" s="362"/>
      <c r="C11" s="362"/>
      <c r="D11" s="362"/>
      <c r="E11" s="362"/>
      <c r="F11" s="362"/>
      <c r="G11" s="362"/>
      <c r="H11" s="363"/>
      <c r="I11" s="383" t="s">
        <v>9</v>
      </c>
      <c r="J11" s="384"/>
      <c r="K11" s="384"/>
      <c r="L11" s="384"/>
      <c r="M11" s="384"/>
      <c r="N11" s="385"/>
      <c r="O11" s="378" t="s">
        <v>10</v>
      </c>
      <c r="P11" s="378"/>
      <c r="Q11" s="378"/>
      <c r="R11" s="378"/>
      <c r="S11" s="378"/>
      <c r="T11" s="378"/>
      <c r="U11" s="378"/>
      <c r="V11" s="378"/>
      <c r="W11" s="378"/>
      <c r="X11" s="378"/>
      <c r="Y11" s="378"/>
      <c r="Z11" s="378"/>
      <c r="AA11" s="378"/>
      <c r="AB11" s="378"/>
      <c r="AC11" s="378"/>
      <c r="AD11" s="361" t="s">
        <v>11</v>
      </c>
      <c r="AE11" s="362"/>
      <c r="AF11" s="363"/>
    </row>
    <row r="12" spans="1:67" s="57" customFormat="1" ht="56.25" customHeight="1" x14ac:dyDescent="0.25">
      <c r="A12" s="158" t="s">
        <v>12</v>
      </c>
      <c r="B12" s="158" t="s">
        <v>13</v>
      </c>
      <c r="C12" s="158" t="s">
        <v>14</v>
      </c>
      <c r="D12" s="158" t="s">
        <v>15</v>
      </c>
      <c r="E12" s="158" t="s">
        <v>16</v>
      </c>
      <c r="F12" s="158" t="s">
        <v>17</v>
      </c>
      <c r="G12" s="158" t="s">
        <v>18</v>
      </c>
      <c r="H12" s="158" t="s">
        <v>19</v>
      </c>
      <c r="I12" s="159" t="s">
        <v>20</v>
      </c>
      <c r="J12" s="159">
        <v>2016</v>
      </c>
      <c r="K12" s="159">
        <v>2017</v>
      </c>
      <c r="L12" s="159">
        <v>2018</v>
      </c>
      <c r="M12" s="159">
        <v>2019</v>
      </c>
      <c r="N12" s="159">
        <v>2020</v>
      </c>
      <c r="O12" s="160" t="s">
        <v>21</v>
      </c>
      <c r="P12" s="160" t="s">
        <v>22</v>
      </c>
      <c r="Q12" s="160" t="s">
        <v>23</v>
      </c>
      <c r="R12" s="160" t="s">
        <v>24</v>
      </c>
      <c r="S12" s="160" t="s">
        <v>25</v>
      </c>
      <c r="T12" s="160" t="s">
        <v>26</v>
      </c>
      <c r="U12" s="160" t="s">
        <v>27</v>
      </c>
      <c r="V12" s="160" t="s">
        <v>28</v>
      </c>
      <c r="W12" s="160" t="s">
        <v>29</v>
      </c>
      <c r="X12" s="160" t="s">
        <v>30</v>
      </c>
      <c r="Y12" s="160" t="s">
        <v>31</v>
      </c>
      <c r="Z12" s="160" t="s">
        <v>32</v>
      </c>
      <c r="AA12" s="160" t="s">
        <v>33</v>
      </c>
      <c r="AB12" s="161" t="s">
        <v>34</v>
      </c>
      <c r="AC12" s="160" t="s">
        <v>35</v>
      </c>
      <c r="AD12" s="162" t="s">
        <v>36</v>
      </c>
      <c r="AE12" s="162" t="s">
        <v>37</v>
      </c>
      <c r="AF12" s="162" t="s">
        <v>38</v>
      </c>
    </row>
    <row r="13" spans="1:67" s="59" customFormat="1" ht="84.75" customHeight="1" x14ac:dyDescent="0.3">
      <c r="A13" s="327" t="s">
        <v>39</v>
      </c>
      <c r="B13" s="327" t="s">
        <v>40</v>
      </c>
      <c r="C13" s="327">
        <v>224</v>
      </c>
      <c r="D13" s="327" t="s">
        <v>41</v>
      </c>
      <c r="E13" s="327">
        <v>171</v>
      </c>
      <c r="F13" s="331" t="s">
        <v>42</v>
      </c>
      <c r="G13" s="327" t="s">
        <v>43</v>
      </c>
      <c r="H13" s="327" t="s">
        <v>44</v>
      </c>
      <c r="I13" s="382" t="e">
        <f>SUM(J13:N14)</f>
        <v>#REF!</v>
      </c>
      <c r="J13" s="364" t="e">
        <f>+#REF!</f>
        <v>#REF!</v>
      </c>
      <c r="K13" s="366" t="e">
        <f>+#REF!</f>
        <v>#REF!</v>
      </c>
      <c r="L13" s="388" t="e">
        <f>+#REF!</f>
        <v>#REF!</v>
      </c>
      <c r="M13" s="364" t="e">
        <f>+#REF!</f>
        <v>#REF!</v>
      </c>
      <c r="N13" s="364" t="e">
        <f>+#REF!</f>
        <v>#REF!</v>
      </c>
      <c r="O13" s="359" t="e">
        <f>+#REF!</f>
        <v>#REF!</v>
      </c>
      <c r="P13" s="359">
        <v>6.45</v>
      </c>
      <c r="Q13" s="359">
        <v>31.03</v>
      </c>
      <c r="R13" s="359"/>
      <c r="S13" s="359" t="e">
        <f>+#REF!</f>
        <v>#REF!</v>
      </c>
      <c r="T13" s="359" t="e">
        <f>+#REF!</f>
        <v>#REF!</v>
      </c>
      <c r="U13" s="359" t="e">
        <f>+#REF!</f>
        <v>#REF!</v>
      </c>
      <c r="V13" s="359" t="e">
        <f>+#REF!</f>
        <v>#REF!</v>
      </c>
      <c r="W13" s="359" t="e">
        <f>+#REF!</f>
        <v>#REF!</v>
      </c>
      <c r="X13" s="359" t="e">
        <f>+#REF!</f>
        <v>#REF!</v>
      </c>
      <c r="Y13" s="359" t="e">
        <f>+#REF!</f>
        <v>#REF!</v>
      </c>
      <c r="Z13" s="359" t="e">
        <f>+#REF!</f>
        <v>#REF!</v>
      </c>
      <c r="AA13" s="370" t="e">
        <f>SUM(O13:Z14)</f>
        <v>#REF!</v>
      </c>
      <c r="AB13" s="334" t="e">
        <f>+AA13/K13</f>
        <v>#REF!</v>
      </c>
      <c r="AC13" s="334" t="e">
        <f>+(J13+AA13)/I13</f>
        <v>#REF!</v>
      </c>
      <c r="AD13" s="368" t="s">
        <v>45</v>
      </c>
      <c r="AE13" s="321" t="s">
        <v>46</v>
      </c>
      <c r="AF13" s="368" t="s">
        <v>47</v>
      </c>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row>
    <row r="14" spans="1:67" ht="195.75" customHeight="1" x14ac:dyDescent="0.3">
      <c r="A14" s="327"/>
      <c r="B14" s="327"/>
      <c r="C14" s="327"/>
      <c r="D14" s="327"/>
      <c r="E14" s="327"/>
      <c r="F14" s="331"/>
      <c r="G14" s="327"/>
      <c r="H14" s="327"/>
      <c r="I14" s="382"/>
      <c r="J14" s="365"/>
      <c r="K14" s="367"/>
      <c r="L14" s="389"/>
      <c r="M14" s="365"/>
      <c r="N14" s="365"/>
      <c r="O14" s="360"/>
      <c r="P14" s="360"/>
      <c r="Q14" s="360"/>
      <c r="R14" s="360"/>
      <c r="S14" s="360"/>
      <c r="T14" s="360"/>
      <c r="U14" s="360"/>
      <c r="V14" s="360"/>
      <c r="W14" s="360"/>
      <c r="X14" s="360"/>
      <c r="Y14" s="360"/>
      <c r="Z14" s="360"/>
      <c r="AA14" s="371"/>
      <c r="AB14" s="334"/>
      <c r="AC14" s="334"/>
      <c r="AD14" s="369"/>
      <c r="AE14" s="322"/>
      <c r="AF14" s="369"/>
    </row>
    <row r="15" spans="1:67" ht="89.25" customHeight="1" x14ac:dyDescent="0.3">
      <c r="A15" s="327" t="s">
        <v>39</v>
      </c>
      <c r="B15" s="327" t="s">
        <v>48</v>
      </c>
      <c r="C15" s="327">
        <v>223</v>
      </c>
      <c r="D15" s="327" t="s">
        <v>49</v>
      </c>
      <c r="E15" s="327">
        <v>170</v>
      </c>
      <c r="F15" s="331" t="s">
        <v>50</v>
      </c>
      <c r="G15" s="327" t="s">
        <v>43</v>
      </c>
      <c r="H15" s="327" t="s">
        <v>44</v>
      </c>
      <c r="I15" s="382" t="e">
        <f>SUM(J15:N16)</f>
        <v>#REF!</v>
      </c>
      <c r="J15" s="357" t="e">
        <f>+#REF!</f>
        <v>#REF!</v>
      </c>
      <c r="K15" s="373" t="e">
        <f>+#REF!</f>
        <v>#REF!</v>
      </c>
      <c r="L15" s="375" t="e">
        <f>+#REF!</f>
        <v>#REF!</v>
      </c>
      <c r="M15" s="357" t="e">
        <f>+#REF!</f>
        <v>#REF!</v>
      </c>
      <c r="N15" s="357" t="e">
        <f>+#REF!</f>
        <v>#REF!</v>
      </c>
      <c r="O15" s="359">
        <v>53</v>
      </c>
      <c r="P15" s="359">
        <v>712</v>
      </c>
      <c r="Q15" s="359">
        <v>881</v>
      </c>
      <c r="R15" s="359"/>
      <c r="S15" s="359" t="e">
        <f>+#REF!</f>
        <v>#REF!</v>
      </c>
      <c r="T15" s="359" t="e">
        <f>+#REF!</f>
        <v>#REF!</v>
      </c>
      <c r="U15" s="359" t="e">
        <f>+#REF!</f>
        <v>#REF!</v>
      </c>
      <c r="V15" s="359" t="e">
        <f>+#REF!</f>
        <v>#REF!</v>
      </c>
      <c r="W15" s="359" t="e">
        <f>+#REF!</f>
        <v>#REF!</v>
      </c>
      <c r="X15" s="359" t="e">
        <f>+#REF!</f>
        <v>#REF!</v>
      </c>
      <c r="Y15" s="359" t="e">
        <f>+#REF!</f>
        <v>#REF!</v>
      </c>
      <c r="Z15" s="359" t="e">
        <f>+#REF!</f>
        <v>#REF!</v>
      </c>
      <c r="AA15" s="370" t="e">
        <f>SUM(O15:Z16)</f>
        <v>#REF!</v>
      </c>
      <c r="AB15" s="334" t="e">
        <f>+AA15/K15</f>
        <v>#REF!</v>
      </c>
      <c r="AC15" s="334" t="e">
        <f>+(J15+AA15)/I15</f>
        <v>#REF!</v>
      </c>
      <c r="AD15" s="368" t="s">
        <v>51</v>
      </c>
      <c r="AE15" s="321" t="s">
        <v>46</v>
      </c>
      <c r="AF15" s="368" t="s">
        <v>52</v>
      </c>
    </row>
    <row r="16" spans="1:67" ht="140.25" customHeight="1" x14ac:dyDescent="0.3">
      <c r="A16" s="327"/>
      <c r="B16" s="327"/>
      <c r="C16" s="327"/>
      <c r="D16" s="327"/>
      <c r="E16" s="327"/>
      <c r="F16" s="331"/>
      <c r="G16" s="327"/>
      <c r="H16" s="327"/>
      <c r="I16" s="382"/>
      <c r="J16" s="358"/>
      <c r="K16" s="374"/>
      <c r="L16" s="376"/>
      <c r="M16" s="358"/>
      <c r="N16" s="358"/>
      <c r="O16" s="360"/>
      <c r="P16" s="360"/>
      <c r="Q16" s="360"/>
      <c r="R16" s="360"/>
      <c r="S16" s="360"/>
      <c r="T16" s="360"/>
      <c r="U16" s="360"/>
      <c r="V16" s="360"/>
      <c r="W16" s="360"/>
      <c r="X16" s="360"/>
      <c r="Y16" s="360"/>
      <c r="Z16" s="360"/>
      <c r="AA16" s="371"/>
      <c r="AB16" s="334"/>
      <c r="AC16" s="334"/>
      <c r="AD16" s="369"/>
      <c r="AE16" s="322"/>
      <c r="AF16" s="369"/>
    </row>
    <row r="17" spans="1:32" ht="62.25" customHeight="1" x14ac:dyDescent="0.3">
      <c r="A17" s="327" t="s">
        <v>39</v>
      </c>
      <c r="B17" s="328" t="s">
        <v>53</v>
      </c>
      <c r="C17" s="327">
        <v>231</v>
      </c>
      <c r="D17" s="327" t="s">
        <v>54</v>
      </c>
      <c r="E17" s="327">
        <v>178</v>
      </c>
      <c r="F17" s="331" t="s">
        <v>55</v>
      </c>
      <c r="G17" s="327" t="s">
        <v>56</v>
      </c>
      <c r="H17" s="327" t="s">
        <v>44</v>
      </c>
      <c r="I17" s="335">
        <f>SUM(J17:N18)</f>
        <v>1</v>
      </c>
      <c r="J17" s="332">
        <v>0.05</v>
      </c>
      <c r="K17" s="329">
        <v>0.28999999999999998</v>
      </c>
      <c r="L17" s="345">
        <v>0.25</v>
      </c>
      <c r="M17" s="329">
        <v>0.4</v>
      </c>
      <c r="N17" s="329">
        <v>0.01</v>
      </c>
      <c r="O17" s="337">
        <v>0.19</v>
      </c>
      <c r="P17" s="338"/>
      <c r="Q17" s="338"/>
      <c r="R17" s="341">
        <v>0</v>
      </c>
      <c r="S17" s="342"/>
      <c r="T17" s="342"/>
      <c r="U17" s="351">
        <v>0</v>
      </c>
      <c r="V17" s="352"/>
      <c r="W17" s="352"/>
      <c r="X17" s="351">
        <v>0</v>
      </c>
      <c r="Y17" s="352"/>
      <c r="Z17" s="352"/>
      <c r="AA17" s="355">
        <f>+R17+O17+U17+X17</f>
        <v>0.19</v>
      </c>
      <c r="AB17" s="334">
        <f>+AA17/K17</f>
        <v>0.65517241379310354</v>
      </c>
      <c r="AC17" s="334">
        <f>+(J17+AA17)/I17</f>
        <v>0.24</v>
      </c>
      <c r="AD17" s="347" t="s">
        <v>57</v>
      </c>
      <c r="AE17" s="321" t="s">
        <v>46</v>
      </c>
      <c r="AF17" s="347" t="s">
        <v>58</v>
      </c>
    </row>
    <row r="18" spans="1:32" ht="200.25" customHeight="1" x14ac:dyDescent="0.3">
      <c r="A18" s="327"/>
      <c r="B18" s="328"/>
      <c r="C18" s="327"/>
      <c r="D18" s="327"/>
      <c r="E18" s="327"/>
      <c r="F18" s="331"/>
      <c r="G18" s="327"/>
      <c r="H18" s="327"/>
      <c r="I18" s="336"/>
      <c r="J18" s="333"/>
      <c r="K18" s="330"/>
      <c r="L18" s="346"/>
      <c r="M18" s="330"/>
      <c r="N18" s="330"/>
      <c r="O18" s="339"/>
      <c r="P18" s="340"/>
      <c r="Q18" s="340"/>
      <c r="R18" s="343"/>
      <c r="S18" s="344"/>
      <c r="T18" s="344"/>
      <c r="U18" s="353"/>
      <c r="V18" s="354"/>
      <c r="W18" s="354"/>
      <c r="X18" s="353"/>
      <c r="Y18" s="354"/>
      <c r="Z18" s="354"/>
      <c r="AA18" s="356"/>
      <c r="AB18" s="334"/>
      <c r="AC18" s="334"/>
      <c r="AD18" s="348"/>
      <c r="AE18" s="322"/>
      <c r="AF18" s="348"/>
    </row>
    <row r="19" spans="1:32" ht="62.25" customHeight="1" x14ac:dyDescent="0.3">
      <c r="A19" s="327" t="s">
        <v>39</v>
      </c>
      <c r="B19" s="328" t="s">
        <v>59</v>
      </c>
      <c r="C19" s="327">
        <v>232</v>
      </c>
      <c r="D19" s="327" t="s">
        <v>60</v>
      </c>
      <c r="E19" s="327">
        <v>179</v>
      </c>
      <c r="F19" s="331" t="s">
        <v>61</v>
      </c>
      <c r="G19" s="327" t="s">
        <v>56</v>
      </c>
      <c r="H19" s="327" t="s">
        <v>44</v>
      </c>
      <c r="I19" s="335">
        <f>SUM(J19:N20)</f>
        <v>1</v>
      </c>
      <c r="J19" s="332">
        <v>0.01</v>
      </c>
      <c r="K19" s="329">
        <v>0.15</v>
      </c>
      <c r="L19" s="345">
        <v>0.42</v>
      </c>
      <c r="M19" s="329">
        <v>0.42</v>
      </c>
      <c r="N19" s="329">
        <v>0</v>
      </c>
      <c r="O19" s="323">
        <v>0.35</v>
      </c>
      <c r="P19" s="324"/>
      <c r="Q19" s="324"/>
      <c r="R19" s="337">
        <v>0</v>
      </c>
      <c r="S19" s="338"/>
      <c r="T19" s="338"/>
      <c r="U19" s="323">
        <v>0</v>
      </c>
      <c r="V19" s="324"/>
      <c r="W19" s="324"/>
      <c r="X19" s="323">
        <v>0</v>
      </c>
      <c r="Y19" s="324"/>
      <c r="Z19" s="324"/>
      <c r="AA19" s="349">
        <f>+R19+O19+U19+X19</f>
        <v>0.35</v>
      </c>
      <c r="AB19" s="334">
        <f>+AA19/K19</f>
        <v>2.3333333333333335</v>
      </c>
      <c r="AC19" s="334">
        <f>+(J19+AA19)/I19</f>
        <v>0.36</v>
      </c>
      <c r="AD19" s="347" t="s">
        <v>62</v>
      </c>
      <c r="AE19" s="321" t="s">
        <v>46</v>
      </c>
      <c r="AF19" s="347" t="s">
        <v>58</v>
      </c>
    </row>
    <row r="20" spans="1:32" ht="298.5" customHeight="1" x14ac:dyDescent="0.3">
      <c r="A20" s="327"/>
      <c r="B20" s="328"/>
      <c r="C20" s="327"/>
      <c r="D20" s="327"/>
      <c r="E20" s="327"/>
      <c r="F20" s="331"/>
      <c r="G20" s="327"/>
      <c r="H20" s="327"/>
      <c r="I20" s="336"/>
      <c r="J20" s="333"/>
      <c r="K20" s="330"/>
      <c r="L20" s="346"/>
      <c r="M20" s="330"/>
      <c r="N20" s="330"/>
      <c r="O20" s="325"/>
      <c r="P20" s="326"/>
      <c r="Q20" s="326"/>
      <c r="R20" s="339"/>
      <c r="S20" s="340"/>
      <c r="T20" s="340"/>
      <c r="U20" s="325"/>
      <c r="V20" s="326"/>
      <c r="W20" s="326"/>
      <c r="X20" s="325"/>
      <c r="Y20" s="326"/>
      <c r="Z20" s="326"/>
      <c r="AA20" s="350"/>
      <c r="AB20" s="334"/>
      <c r="AC20" s="334"/>
      <c r="AD20" s="348"/>
      <c r="AE20" s="322"/>
      <c r="AF20" s="348"/>
    </row>
    <row r="21" spans="1:32" ht="62.25" customHeight="1" x14ac:dyDescent="0.3">
      <c r="A21" s="327" t="s">
        <v>39</v>
      </c>
      <c r="B21" s="328" t="s">
        <v>63</v>
      </c>
      <c r="C21" s="327">
        <v>233</v>
      </c>
      <c r="D21" s="327" t="s">
        <v>64</v>
      </c>
      <c r="E21" s="327">
        <v>180</v>
      </c>
      <c r="F21" s="331" t="s">
        <v>65</v>
      </c>
      <c r="G21" s="327" t="s">
        <v>56</v>
      </c>
      <c r="H21" s="327" t="s">
        <v>44</v>
      </c>
      <c r="I21" s="335">
        <f>SUM(J21:N22)</f>
        <v>1</v>
      </c>
      <c r="J21" s="332">
        <v>0.01</v>
      </c>
      <c r="K21" s="329">
        <v>0.1</v>
      </c>
      <c r="L21" s="345">
        <v>0.3</v>
      </c>
      <c r="M21" s="329">
        <v>0.55000000000000004</v>
      </c>
      <c r="N21" s="329">
        <v>0.04</v>
      </c>
      <c r="O21" s="323">
        <v>4.4999999999999998E-2</v>
      </c>
      <c r="P21" s="324"/>
      <c r="Q21" s="324"/>
      <c r="R21" s="323">
        <v>0</v>
      </c>
      <c r="S21" s="324"/>
      <c r="T21" s="324"/>
      <c r="U21" s="323">
        <v>0</v>
      </c>
      <c r="V21" s="324"/>
      <c r="W21" s="324"/>
      <c r="X21" s="323">
        <v>0</v>
      </c>
      <c r="Y21" s="324"/>
      <c r="Z21" s="324"/>
      <c r="AA21" s="349">
        <f>+R21+O21+U21+X21</f>
        <v>4.4999999999999998E-2</v>
      </c>
      <c r="AB21" s="334">
        <f>+AA21/K21</f>
        <v>0.44999999999999996</v>
      </c>
      <c r="AC21" s="334">
        <f>+(J21+AA21)/I21</f>
        <v>5.5E-2</v>
      </c>
      <c r="AD21" s="347" t="s">
        <v>66</v>
      </c>
      <c r="AE21" s="321" t="s">
        <v>46</v>
      </c>
      <c r="AF21" s="347" t="s">
        <v>58</v>
      </c>
    </row>
    <row r="22" spans="1:32" ht="124.5" customHeight="1" x14ac:dyDescent="0.3">
      <c r="A22" s="327"/>
      <c r="B22" s="328"/>
      <c r="C22" s="327"/>
      <c r="D22" s="327"/>
      <c r="E22" s="327"/>
      <c r="F22" s="331"/>
      <c r="G22" s="327"/>
      <c r="H22" s="327"/>
      <c r="I22" s="336"/>
      <c r="J22" s="333"/>
      <c r="K22" s="330"/>
      <c r="L22" s="346"/>
      <c r="M22" s="330"/>
      <c r="N22" s="330"/>
      <c r="O22" s="325"/>
      <c r="P22" s="326"/>
      <c r="Q22" s="326"/>
      <c r="R22" s="325"/>
      <c r="S22" s="326"/>
      <c r="T22" s="326"/>
      <c r="U22" s="325"/>
      <c r="V22" s="326"/>
      <c r="W22" s="326"/>
      <c r="X22" s="325"/>
      <c r="Y22" s="326"/>
      <c r="Z22" s="326"/>
      <c r="AA22" s="350"/>
      <c r="AB22" s="334"/>
      <c r="AC22" s="334"/>
      <c r="AD22" s="348"/>
      <c r="AE22" s="322"/>
      <c r="AF22" s="348"/>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6640625" defaultRowHeight="13.2" x14ac:dyDescent="0.25"/>
  <cols>
    <col min="1" max="1" width="1" style="7" customWidth="1"/>
    <col min="2" max="2" width="25.44140625" style="8" customWidth="1"/>
    <col min="3" max="3" width="14.44140625" style="7" customWidth="1"/>
    <col min="4" max="4" width="20.109375" style="7" customWidth="1"/>
    <col min="5" max="5" width="16.44140625" style="7" customWidth="1"/>
    <col min="6" max="6" width="25" style="7" customWidth="1"/>
    <col min="7" max="7" width="22" style="9" customWidth="1"/>
    <col min="8" max="8" width="20.44140625" style="7" customWidth="1"/>
    <col min="9" max="11" width="22.44140625" style="7" customWidth="1"/>
    <col min="12" max="24" width="10.6640625" style="3"/>
    <col min="25" max="16384" width="10.6640625" style="7"/>
  </cols>
  <sheetData>
    <row r="1" spans="2:14" ht="6" customHeight="1" thickBot="1" x14ac:dyDescent="0.3"/>
    <row r="2" spans="2:14" ht="25.5" customHeight="1" x14ac:dyDescent="0.25">
      <c r="B2" s="487"/>
      <c r="C2" s="485" t="s">
        <v>0</v>
      </c>
      <c r="D2" s="485"/>
      <c r="E2" s="485"/>
      <c r="F2" s="485"/>
      <c r="G2" s="485"/>
      <c r="H2" s="485"/>
      <c r="I2" s="489"/>
      <c r="J2" s="10"/>
      <c r="K2" s="10"/>
      <c r="M2" s="11" t="s">
        <v>67</v>
      </c>
    </row>
    <row r="3" spans="2:14" ht="25.5" customHeight="1" x14ac:dyDescent="0.25">
      <c r="B3" s="488"/>
      <c r="C3" s="486" t="s">
        <v>1</v>
      </c>
      <c r="D3" s="486"/>
      <c r="E3" s="486"/>
      <c r="F3" s="486"/>
      <c r="G3" s="486"/>
      <c r="H3" s="486"/>
      <c r="I3" s="490"/>
      <c r="J3" s="10"/>
      <c r="K3" s="10"/>
      <c r="M3" s="11" t="s">
        <v>68</v>
      </c>
    </row>
    <row r="4" spans="2:14" ht="25.5" customHeight="1" x14ac:dyDescent="0.25">
      <c r="B4" s="488"/>
      <c r="C4" s="486" t="s">
        <v>69</v>
      </c>
      <c r="D4" s="486"/>
      <c r="E4" s="486"/>
      <c r="F4" s="486"/>
      <c r="G4" s="486"/>
      <c r="H4" s="486"/>
      <c r="I4" s="490"/>
      <c r="J4" s="10"/>
      <c r="K4" s="10"/>
      <c r="M4" s="11" t="s">
        <v>70</v>
      </c>
    </row>
    <row r="5" spans="2:14" ht="25.5" customHeight="1" x14ac:dyDescent="0.25">
      <c r="B5" s="488"/>
      <c r="C5" s="486" t="s">
        <v>71</v>
      </c>
      <c r="D5" s="486"/>
      <c r="E5" s="486"/>
      <c r="F5" s="486"/>
      <c r="G5" s="491" t="s">
        <v>72</v>
      </c>
      <c r="H5" s="491"/>
      <c r="I5" s="490"/>
      <c r="J5" s="10"/>
      <c r="K5" s="10"/>
      <c r="M5" s="11" t="s">
        <v>73</v>
      </c>
    </row>
    <row r="6" spans="2:14" ht="23.25" customHeight="1" x14ac:dyDescent="0.25">
      <c r="B6" s="470" t="s">
        <v>74</v>
      </c>
      <c r="C6" s="471"/>
      <c r="D6" s="471"/>
      <c r="E6" s="471"/>
      <c r="F6" s="471"/>
      <c r="G6" s="471"/>
      <c r="H6" s="471"/>
      <c r="I6" s="472"/>
      <c r="J6" s="12"/>
      <c r="K6" s="12"/>
    </row>
    <row r="7" spans="2:14" ht="24" customHeight="1" x14ac:dyDescent="0.25">
      <c r="B7" s="473" t="s">
        <v>75</v>
      </c>
      <c r="C7" s="474"/>
      <c r="D7" s="474"/>
      <c r="E7" s="474"/>
      <c r="F7" s="474"/>
      <c r="G7" s="474"/>
      <c r="H7" s="474"/>
      <c r="I7" s="475"/>
      <c r="J7" s="13"/>
      <c r="K7" s="13"/>
    </row>
    <row r="8" spans="2:14" ht="24" customHeight="1" x14ac:dyDescent="0.25">
      <c r="B8" s="476" t="s">
        <v>76</v>
      </c>
      <c r="C8" s="477"/>
      <c r="D8" s="477"/>
      <c r="E8" s="477"/>
      <c r="F8" s="477"/>
      <c r="G8" s="477"/>
      <c r="H8" s="477"/>
      <c r="I8" s="478"/>
      <c r="J8" s="40"/>
      <c r="K8" s="40"/>
      <c r="N8" s="6" t="s">
        <v>77</v>
      </c>
    </row>
    <row r="9" spans="2:14" ht="30.75" customHeight="1" x14ac:dyDescent="0.25">
      <c r="B9" s="62" t="s">
        <v>78</v>
      </c>
      <c r="C9" s="41">
        <v>231</v>
      </c>
      <c r="D9" s="482" t="s">
        <v>79</v>
      </c>
      <c r="E9" s="482"/>
      <c r="F9" s="433" t="s">
        <v>80</v>
      </c>
      <c r="G9" s="434"/>
      <c r="H9" s="434"/>
      <c r="I9" s="435"/>
      <c r="J9" s="14"/>
      <c r="K9" s="14"/>
      <c r="M9" s="11" t="s">
        <v>81</v>
      </c>
      <c r="N9" s="6" t="s">
        <v>82</v>
      </c>
    </row>
    <row r="10" spans="2:14" ht="30.75" customHeight="1" x14ac:dyDescent="0.25">
      <c r="B10" s="163" t="s">
        <v>83</v>
      </c>
      <c r="C10" s="164" t="s">
        <v>84</v>
      </c>
      <c r="D10" s="483" t="s">
        <v>85</v>
      </c>
      <c r="E10" s="484"/>
      <c r="F10" s="467" t="s">
        <v>86</v>
      </c>
      <c r="G10" s="468"/>
      <c r="H10" s="165" t="s">
        <v>87</v>
      </c>
      <c r="I10" s="166" t="s">
        <v>84</v>
      </c>
      <c r="J10" s="15"/>
      <c r="K10" s="15"/>
      <c r="M10" s="11" t="s">
        <v>88</v>
      </c>
      <c r="N10" s="6" t="s">
        <v>89</v>
      </c>
    </row>
    <row r="11" spans="2:14" ht="30.75" customHeight="1" x14ac:dyDescent="0.25">
      <c r="B11" s="163" t="s">
        <v>90</v>
      </c>
      <c r="C11" s="479" t="s">
        <v>91</v>
      </c>
      <c r="D11" s="479"/>
      <c r="E11" s="479"/>
      <c r="F11" s="479"/>
      <c r="G11" s="165" t="s">
        <v>92</v>
      </c>
      <c r="H11" s="480">
        <v>1032</v>
      </c>
      <c r="I11" s="481"/>
      <c r="J11" s="16"/>
      <c r="K11" s="16"/>
      <c r="M11" s="11" t="s">
        <v>93</v>
      </c>
      <c r="N11" s="6" t="s">
        <v>44</v>
      </c>
    </row>
    <row r="12" spans="2:14" ht="30.75" customHeight="1" x14ac:dyDescent="0.25">
      <c r="B12" s="163" t="s">
        <v>94</v>
      </c>
      <c r="C12" s="464" t="s">
        <v>88</v>
      </c>
      <c r="D12" s="464"/>
      <c r="E12" s="464"/>
      <c r="F12" s="464"/>
      <c r="G12" s="165" t="s">
        <v>95</v>
      </c>
      <c r="H12" s="465" t="s">
        <v>96</v>
      </c>
      <c r="I12" s="466"/>
      <c r="J12" s="17"/>
      <c r="K12" s="17"/>
      <c r="M12" s="18" t="s">
        <v>97</v>
      </c>
    </row>
    <row r="13" spans="2:14" ht="30.75" customHeight="1" x14ac:dyDescent="0.25">
      <c r="B13" s="163" t="s">
        <v>98</v>
      </c>
      <c r="C13" s="460" t="s">
        <v>99</v>
      </c>
      <c r="D13" s="460"/>
      <c r="E13" s="460"/>
      <c r="F13" s="460"/>
      <c r="G13" s="460"/>
      <c r="H13" s="460"/>
      <c r="I13" s="461"/>
      <c r="J13" s="19"/>
      <c r="K13" s="19"/>
      <c r="M13" s="18"/>
    </row>
    <row r="14" spans="2:14" ht="30.75" customHeight="1" x14ac:dyDescent="0.25">
      <c r="B14" s="163" t="s">
        <v>100</v>
      </c>
      <c r="C14" s="467" t="s">
        <v>101</v>
      </c>
      <c r="D14" s="468"/>
      <c r="E14" s="468"/>
      <c r="F14" s="468"/>
      <c r="G14" s="468"/>
      <c r="H14" s="468"/>
      <c r="I14" s="469"/>
      <c r="J14" s="15"/>
      <c r="K14" s="15"/>
      <c r="M14" s="18"/>
      <c r="N14" s="6" t="s">
        <v>102</v>
      </c>
    </row>
    <row r="15" spans="2:14" ht="30.75" customHeight="1" x14ac:dyDescent="0.25">
      <c r="B15" s="163" t="s">
        <v>103</v>
      </c>
      <c r="C15" s="454" t="s">
        <v>104</v>
      </c>
      <c r="D15" s="454"/>
      <c r="E15" s="454"/>
      <c r="F15" s="454"/>
      <c r="G15" s="165" t="s">
        <v>105</v>
      </c>
      <c r="H15" s="456" t="s">
        <v>106</v>
      </c>
      <c r="I15" s="457"/>
      <c r="J15" s="15"/>
      <c r="K15" s="15"/>
      <c r="M15" s="18" t="s">
        <v>107</v>
      </c>
      <c r="N15" s="6" t="s">
        <v>84</v>
      </c>
    </row>
    <row r="16" spans="2:14" ht="30.75" customHeight="1" x14ac:dyDescent="0.25">
      <c r="B16" s="163" t="s">
        <v>108</v>
      </c>
      <c r="C16" s="458" t="s">
        <v>109</v>
      </c>
      <c r="D16" s="459"/>
      <c r="E16" s="459"/>
      <c r="F16" s="459"/>
      <c r="G16" s="165" t="s">
        <v>110</v>
      </c>
      <c r="H16" s="456" t="s">
        <v>44</v>
      </c>
      <c r="I16" s="457"/>
      <c r="J16" s="15"/>
      <c r="K16" s="15"/>
      <c r="M16" s="18" t="s">
        <v>111</v>
      </c>
    </row>
    <row r="17" spans="2:14" ht="36" customHeight="1" x14ac:dyDescent="0.25">
      <c r="B17" s="163" t="s">
        <v>112</v>
      </c>
      <c r="C17" s="460" t="s">
        <v>113</v>
      </c>
      <c r="D17" s="460"/>
      <c r="E17" s="460"/>
      <c r="F17" s="460"/>
      <c r="G17" s="460"/>
      <c r="H17" s="460"/>
      <c r="I17" s="461"/>
      <c r="J17" s="19"/>
      <c r="K17" s="19"/>
      <c r="M17" s="18" t="s">
        <v>114</v>
      </c>
      <c r="N17" s="6" t="s">
        <v>115</v>
      </c>
    </row>
    <row r="18" spans="2:14" ht="30.75" customHeight="1" x14ac:dyDescent="0.25">
      <c r="B18" s="163" t="s">
        <v>116</v>
      </c>
      <c r="C18" s="454" t="s">
        <v>117</v>
      </c>
      <c r="D18" s="454"/>
      <c r="E18" s="454"/>
      <c r="F18" s="454"/>
      <c r="G18" s="454"/>
      <c r="H18" s="454"/>
      <c r="I18" s="455"/>
      <c r="J18" s="20"/>
      <c r="K18" s="20"/>
      <c r="M18" s="18" t="s">
        <v>118</v>
      </c>
      <c r="N18" s="6" t="s">
        <v>119</v>
      </c>
    </row>
    <row r="19" spans="2:14" ht="30.75" customHeight="1" x14ac:dyDescent="0.25">
      <c r="B19" s="163" t="s">
        <v>120</v>
      </c>
      <c r="C19" s="454" t="s">
        <v>121</v>
      </c>
      <c r="D19" s="454"/>
      <c r="E19" s="454"/>
      <c r="F19" s="454"/>
      <c r="G19" s="454"/>
      <c r="H19" s="454"/>
      <c r="I19" s="455"/>
      <c r="J19" s="21"/>
      <c r="K19" s="21"/>
      <c r="M19" s="18"/>
      <c r="N19" s="6" t="s">
        <v>122</v>
      </c>
    </row>
    <row r="20" spans="2:14" ht="30.75" customHeight="1" x14ac:dyDescent="0.25">
      <c r="B20" s="163" t="s">
        <v>123</v>
      </c>
      <c r="C20" s="462" t="s">
        <v>56</v>
      </c>
      <c r="D20" s="462"/>
      <c r="E20" s="462"/>
      <c r="F20" s="462"/>
      <c r="G20" s="462"/>
      <c r="H20" s="462"/>
      <c r="I20" s="463"/>
      <c r="J20" s="22"/>
      <c r="K20" s="22"/>
      <c r="M20" s="18" t="s">
        <v>106</v>
      </c>
      <c r="N20" s="6" t="s">
        <v>124</v>
      </c>
    </row>
    <row r="21" spans="2:14" ht="27.75" customHeight="1" x14ac:dyDescent="0.25">
      <c r="B21" s="449" t="s">
        <v>125</v>
      </c>
      <c r="C21" s="451" t="s">
        <v>126</v>
      </c>
      <c r="D21" s="451"/>
      <c r="E21" s="451"/>
      <c r="F21" s="452" t="s">
        <v>127</v>
      </c>
      <c r="G21" s="452"/>
      <c r="H21" s="452"/>
      <c r="I21" s="453"/>
      <c r="J21" s="23"/>
      <c r="K21" s="23"/>
      <c r="M21" s="18" t="s">
        <v>128</v>
      </c>
      <c r="N21" s="6" t="s">
        <v>129</v>
      </c>
    </row>
    <row r="22" spans="2:14" ht="27" customHeight="1" x14ac:dyDescent="0.25">
      <c r="B22" s="450"/>
      <c r="C22" s="454" t="s">
        <v>130</v>
      </c>
      <c r="D22" s="454"/>
      <c r="E22" s="454"/>
      <c r="F22" s="454" t="s">
        <v>131</v>
      </c>
      <c r="G22" s="454"/>
      <c r="H22" s="454"/>
      <c r="I22" s="455"/>
      <c r="J22" s="21"/>
      <c r="K22" s="21"/>
      <c r="M22" s="18" t="s">
        <v>132</v>
      </c>
      <c r="N22" s="6" t="s">
        <v>133</v>
      </c>
    </row>
    <row r="23" spans="2:14" ht="39.75" customHeight="1" x14ac:dyDescent="0.25">
      <c r="B23" s="163" t="s">
        <v>134</v>
      </c>
      <c r="C23" s="456" t="s">
        <v>56</v>
      </c>
      <c r="D23" s="456"/>
      <c r="E23" s="456"/>
      <c r="F23" s="456" t="s">
        <v>56</v>
      </c>
      <c r="G23" s="456"/>
      <c r="H23" s="456"/>
      <c r="I23" s="457"/>
      <c r="J23" s="15"/>
      <c r="K23" s="15"/>
      <c r="M23" s="18"/>
      <c r="N23" s="6" t="s">
        <v>99</v>
      </c>
    </row>
    <row r="24" spans="2:14" ht="44.25" customHeight="1" x14ac:dyDescent="0.25">
      <c r="B24" s="163" t="s">
        <v>135</v>
      </c>
      <c r="C24" s="430" t="s">
        <v>136</v>
      </c>
      <c r="D24" s="431"/>
      <c r="E24" s="432"/>
      <c r="F24" s="433" t="s">
        <v>137</v>
      </c>
      <c r="G24" s="434"/>
      <c r="H24" s="434"/>
      <c r="I24" s="435"/>
      <c r="J24" s="20"/>
      <c r="K24" s="20"/>
      <c r="M24" s="24"/>
      <c r="N24" s="6" t="s">
        <v>138</v>
      </c>
    </row>
    <row r="25" spans="2:14" ht="29.25" customHeight="1" x14ac:dyDescent="0.25">
      <c r="B25" s="163" t="s">
        <v>139</v>
      </c>
      <c r="C25" s="436" t="s">
        <v>109</v>
      </c>
      <c r="D25" s="437"/>
      <c r="E25" s="438"/>
      <c r="F25" s="165" t="s">
        <v>140</v>
      </c>
      <c r="G25" s="439">
        <v>0.3</v>
      </c>
      <c r="H25" s="440"/>
      <c r="I25" s="441"/>
      <c r="J25" s="25"/>
      <c r="K25" s="25"/>
      <c r="M25" s="24"/>
    </row>
    <row r="26" spans="2:14" ht="27" customHeight="1" x14ac:dyDescent="0.25">
      <c r="B26" s="163" t="s">
        <v>141</v>
      </c>
      <c r="C26" s="433" t="s">
        <v>142</v>
      </c>
      <c r="D26" s="434"/>
      <c r="E26" s="442"/>
      <c r="F26" s="165" t="s">
        <v>143</v>
      </c>
      <c r="G26" s="443">
        <v>0.3</v>
      </c>
      <c r="H26" s="444"/>
      <c r="I26" s="445"/>
      <c r="J26" s="26"/>
      <c r="K26" s="26"/>
      <c r="M26" s="24"/>
    </row>
    <row r="27" spans="2:14" ht="47.25" customHeight="1" x14ac:dyDescent="0.25">
      <c r="B27" s="167" t="s">
        <v>144</v>
      </c>
      <c r="C27" s="446" t="s">
        <v>114</v>
      </c>
      <c r="D27" s="447"/>
      <c r="E27" s="448"/>
      <c r="F27" s="168" t="s">
        <v>145</v>
      </c>
      <c r="G27" s="443" t="s">
        <v>146</v>
      </c>
      <c r="H27" s="444"/>
      <c r="I27" s="445"/>
      <c r="J27" s="23"/>
      <c r="K27" s="23"/>
      <c r="M27" s="24"/>
    </row>
    <row r="28" spans="2:14" ht="30" customHeight="1" x14ac:dyDescent="0.25">
      <c r="B28" s="413" t="s">
        <v>147</v>
      </c>
      <c r="C28" s="414"/>
      <c r="D28" s="414"/>
      <c r="E28" s="414"/>
      <c r="F28" s="414"/>
      <c r="G28" s="414"/>
      <c r="H28" s="414"/>
      <c r="I28" s="415"/>
      <c r="J28" s="40"/>
      <c r="K28" s="40"/>
      <c r="M28" s="24"/>
    </row>
    <row r="29" spans="2:14" ht="56.25" customHeight="1" x14ac:dyDescent="0.25">
      <c r="B29" s="169" t="s">
        <v>148</v>
      </c>
      <c r="C29" s="170" t="s">
        <v>149</v>
      </c>
      <c r="D29" s="170" t="s">
        <v>150</v>
      </c>
      <c r="E29" s="170" t="s">
        <v>151</v>
      </c>
      <c r="F29" s="170" t="s">
        <v>152</v>
      </c>
      <c r="G29" s="171" t="s">
        <v>153</v>
      </c>
      <c r="H29" s="171" t="s">
        <v>154</v>
      </c>
      <c r="I29" s="172" t="s">
        <v>155</v>
      </c>
      <c r="J29" s="51" t="s">
        <v>156</v>
      </c>
      <c r="K29" s="21"/>
      <c r="M29" s="24"/>
    </row>
    <row r="30" spans="2:14" ht="19.5" customHeight="1" x14ac:dyDescent="0.25">
      <c r="B30" s="173" t="s">
        <v>157</v>
      </c>
      <c r="C30" s="174">
        <v>0</v>
      </c>
      <c r="D30" s="175">
        <f>+C30</f>
        <v>0</v>
      </c>
      <c r="E30" s="176">
        <v>0</v>
      </c>
      <c r="F30" s="177">
        <f>+E30</f>
        <v>0</v>
      </c>
      <c r="G30" s="178" t="e">
        <f>+C30/E30</f>
        <v>#DIV/0!</v>
      </c>
      <c r="H30" s="179" t="e">
        <f>+D30/F30</f>
        <v>#DIV/0!</v>
      </c>
      <c r="I30" s="180">
        <f>+D30/$G$26</f>
        <v>0</v>
      </c>
      <c r="J30" s="50">
        <v>0.99</v>
      </c>
      <c r="K30" s="27"/>
      <c r="M30" s="24"/>
    </row>
    <row r="31" spans="2:14" ht="19.5" customHeight="1" x14ac:dyDescent="0.25">
      <c r="B31" s="173" t="s">
        <v>158</v>
      </c>
      <c r="C31" s="174">
        <v>0</v>
      </c>
      <c r="D31" s="175">
        <f>+D30+C31</f>
        <v>0</v>
      </c>
      <c r="E31" s="176">
        <v>0</v>
      </c>
      <c r="F31" s="177">
        <f>+F30+E31</f>
        <v>0</v>
      </c>
      <c r="G31" s="178" t="e">
        <f t="shared" ref="G31:H40" si="0">+C31/E31</f>
        <v>#DIV/0!</v>
      </c>
      <c r="H31" s="179" t="e">
        <f t="shared" si="0"/>
        <v>#DIV/0!</v>
      </c>
      <c r="I31" s="180">
        <f t="shared" ref="I31:I41" si="1">+D31/$G$26</f>
        <v>0</v>
      </c>
      <c r="J31" s="50">
        <v>0.99</v>
      </c>
      <c r="K31" s="27"/>
      <c r="M31" s="24"/>
    </row>
    <row r="32" spans="2:14" ht="19.5" customHeight="1" x14ac:dyDescent="0.25">
      <c r="B32" s="173" t="s">
        <v>159</v>
      </c>
      <c r="C32" s="174">
        <v>0</v>
      </c>
      <c r="D32" s="175">
        <f t="shared" ref="D32:D40" si="2">+D31+C32</f>
        <v>0</v>
      </c>
      <c r="E32" s="176">
        <v>0.19</v>
      </c>
      <c r="F32" s="177">
        <f t="shared" ref="F32:F41" si="3">+F31+E32</f>
        <v>0.19</v>
      </c>
      <c r="G32" s="178">
        <f t="shared" si="0"/>
        <v>0</v>
      </c>
      <c r="H32" s="179">
        <f t="shared" si="0"/>
        <v>0</v>
      </c>
      <c r="I32" s="180">
        <f t="shared" si="1"/>
        <v>0</v>
      </c>
      <c r="J32" s="50">
        <v>0.99</v>
      </c>
      <c r="K32" s="27"/>
      <c r="M32" s="24"/>
    </row>
    <row r="33" spans="2:11" ht="19.5" customHeight="1" x14ac:dyDescent="0.25">
      <c r="B33" s="173" t="s">
        <v>160</v>
      </c>
      <c r="C33" s="174">
        <v>0</v>
      </c>
      <c r="D33" s="175">
        <f t="shared" si="2"/>
        <v>0</v>
      </c>
      <c r="E33" s="176">
        <v>0</v>
      </c>
      <c r="F33" s="177">
        <f t="shared" si="3"/>
        <v>0.19</v>
      </c>
      <c r="G33" s="178" t="e">
        <f t="shared" si="0"/>
        <v>#DIV/0!</v>
      </c>
      <c r="H33" s="179">
        <f t="shared" si="0"/>
        <v>0</v>
      </c>
      <c r="I33" s="180">
        <f t="shared" si="1"/>
        <v>0</v>
      </c>
      <c r="J33" s="50">
        <v>0.99</v>
      </c>
      <c r="K33" s="27"/>
    </row>
    <row r="34" spans="2:11" ht="19.5" customHeight="1" x14ac:dyDescent="0.25">
      <c r="B34" s="173" t="s">
        <v>161</v>
      </c>
      <c r="C34" s="174">
        <v>0</v>
      </c>
      <c r="D34" s="175">
        <f t="shared" si="2"/>
        <v>0</v>
      </c>
      <c r="E34" s="176">
        <v>0</v>
      </c>
      <c r="F34" s="177">
        <f t="shared" si="3"/>
        <v>0.19</v>
      </c>
      <c r="G34" s="178" t="e">
        <f t="shared" si="0"/>
        <v>#DIV/0!</v>
      </c>
      <c r="H34" s="179">
        <f t="shared" si="0"/>
        <v>0</v>
      </c>
      <c r="I34" s="180">
        <f t="shared" si="1"/>
        <v>0</v>
      </c>
      <c r="J34" s="50">
        <v>0.99</v>
      </c>
      <c r="K34" s="27"/>
    </row>
    <row r="35" spans="2:11" ht="19.5" customHeight="1" x14ac:dyDescent="0.25">
      <c r="B35" s="173" t="s">
        <v>162</v>
      </c>
      <c r="C35" s="174">
        <v>0</v>
      </c>
      <c r="D35" s="175">
        <f t="shared" si="2"/>
        <v>0</v>
      </c>
      <c r="E35" s="176">
        <v>0</v>
      </c>
      <c r="F35" s="177">
        <f t="shared" si="3"/>
        <v>0.19</v>
      </c>
      <c r="G35" s="178" t="e">
        <f t="shared" si="0"/>
        <v>#DIV/0!</v>
      </c>
      <c r="H35" s="179">
        <f t="shared" si="0"/>
        <v>0</v>
      </c>
      <c r="I35" s="180">
        <f t="shared" si="1"/>
        <v>0</v>
      </c>
      <c r="J35" s="50">
        <v>0.99</v>
      </c>
      <c r="K35" s="27"/>
    </row>
    <row r="36" spans="2:11" ht="19.5" customHeight="1" x14ac:dyDescent="0.25">
      <c r="B36" s="173" t="s">
        <v>163</v>
      </c>
      <c r="C36" s="174">
        <v>0</v>
      </c>
      <c r="D36" s="175">
        <f t="shared" si="2"/>
        <v>0</v>
      </c>
      <c r="E36" s="176">
        <v>0</v>
      </c>
      <c r="F36" s="177">
        <f t="shared" si="3"/>
        <v>0.19</v>
      </c>
      <c r="G36" s="178" t="e">
        <f t="shared" si="0"/>
        <v>#DIV/0!</v>
      </c>
      <c r="H36" s="179">
        <f t="shared" si="0"/>
        <v>0</v>
      </c>
      <c r="I36" s="180">
        <f t="shared" si="1"/>
        <v>0</v>
      </c>
      <c r="J36" s="50">
        <v>0.99</v>
      </c>
      <c r="K36" s="27"/>
    </row>
    <row r="37" spans="2:11" ht="19.5" customHeight="1" x14ac:dyDescent="0.25">
      <c r="B37" s="173" t="s">
        <v>164</v>
      </c>
      <c r="C37" s="174">
        <v>0</v>
      </c>
      <c r="D37" s="175">
        <f t="shared" si="2"/>
        <v>0</v>
      </c>
      <c r="E37" s="176">
        <v>0</v>
      </c>
      <c r="F37" s="177">
        <f t="shared" si="3"/>
        <v>0.19</v>
      </c>
      <c r="G37" s="178" t="e">
        <f t="shared" si="0"/>
        <v>#DIV/0!</v>
      </c>
      <c r="H37" s="179">
        <f t="shared" si="0"/>
        <v>0</v>
      </c>
      <c r="I37" s="180">
        <f t="shared" si="1"/>
        <v>0</v>
      </c>
      <c r="J37" s="50">
        <v>0.99</v>
      </c>
      <c r="K37" s="27"/>
    </row>
    <row r="38" spans="2:11" ht="19.5" customHeight="1" x14ac:dyDescent="0.25">
      <c r="B38" s="173" t="s">
        <v>165</v>
      </c>
      <c r="C38" s="174">
        <v>0</v>
      </c>
      <c r="D38" s="175">
        <f t="shared" si="2"/>
        <v>0</v>
      </c>
      <c r="E38" s="176">
        <v>0.02</v>
      </c>
      <c r="F38" s="177">
        <f t="shared" si="3"/>
        <v>0.21</v>
      </c>
      <c r="G38" s="178">
        <f t="shared" si="0"/>
        <v>0</v>
      </c>
      <c r="H38" s="179">
        <f t="shared" si="0"/>
        <v>0</v>
      </c>
      <c r="I38" s="180">
        <f t="shared" si="1"/>
        <v>0</v>
      </c>
      <c r="J38" s="50">
        <v>0.99</v>
      </c>
      <c r="K38" s="27"/>
    </row>
    <row r="39" spans="2:11" ht="19.5" customHeight="1" x14ac:dyDescent="0.25">
      <c r="B39" s="173" t="s">
        <v>166</v>
      </c>
      <c r="C39" s="174">
        <v>0</v>
      </c>
      <c r="D39" s="175">
        <f t="shared" si="2"/>
        <v>0</v>
      </c>
      <c r="E39" s="176">
        <v>0</v>
      </c>
      <c r="F39" s="177">
        <f t="shared" si="3"/>
        <v>0.21</v>
      </c>
      <c r="G39" s="178" t="e">
        <f t="shared" si="0"/>
        <v>#DIV/0!</v>
      </c>
      <c r="H39" s="179">
        <f t="shared" si="0"/>
        <v>0</v>
      </c>
      <c r="I39" s="180">
        <f t="shared" si="1"/>
        <v>0</v>
      </c>
      <c r="J39" s="50">
        <v>0.99</v>
      </c>
      <c r="K39" s="27"/>
    </row>
    <row r="40" spans="2:11" ht="19.5" customHeight="1" x14ac:dyDescent="0.25">
      <c r="B40" s="173" t="s">
        <v>167</v>
      </c>
      <c r="C40" s="174">
        <v>0</v>
      </c>
      <c r="D40" s="175">
        <f t="shared" si="2"/>
        <v>0</v>
      </c>
      <c r="E40" s="176">
        <v>0</v>
      </c>
      <c r="F40" s="177">
        <f t="shared" si="3"/>
        <v>0.21</v>
      </c>
      <c r="G40" s="178" t="e">
        <f t="shared" si="0"/>
        <v>#DIV/0!</v>
      </c>
      <c r="H40" s="179">
        <f t="shared" si="0"/>
        <v>0</v>
      </c>
      <c r="I40" s="180">
        <f t="shared" si="1"/>
        <v>0</v>
      </c>
      <c r="J40" s="50">
        <v>0.99</v>
      </c>
      <c r="K40" s="27"/>
    </row>
    <row r="41" spans="2:11" ht="19.5" customHeight="1" x14ac:dyDescent="0.25">
      <c r="B41" s="173" t="s">
        <v>168</v>
      </c>
      <c r="C41" s="174">
        <v>0</v>
      </c>
      <c r="D41" s="175">
        <f>+D40+C41</f>
        <v>0</v>
      </c>
      <c r="E41" s="176">
        <v>0.04</v>
      </c>
      <c r="F41" s="177">
        <f t="shared" si="3"/>
        <v>0.25</v>
      </c>
      <c r="G41" s="178">
        <f>+C41/E41</f>
        <v>0</v>
      </c>
      <c r="H41" s="179">
        <f>+D41/F41</f>
        <v>0</v>
      </c>
      <c r="I41" s="180">
        <f t="shared" si="1"/>
        <v>0</v>
      </c>
      <c r="J41" s="50">
        <v>0.99</v>
      </c>
      <c r="K41" s="27"/>
    </row>
    <row r="42" spans="2:11" ht="54.75" customHeight="1" x14ac:dyDescent="0.25">
      <c r="B42" s="181" t="s">
        <v>169</v>
      </c>
      <c r="C42" s="407" t="s">
        <v>57</v>
      </c>
      <c r="D42" s="407"/>
      <c r="E42" s="407"/>
      <c r="F42" s="407"/>
      <c r="G42" s="407"/>
      <c r="H42" s="407"/>
      <c r="I42" s="408"/>
      <c r="J42" s="28"/>
      <c r="K42" s="28"/>
    </row>
    <row r="43" spans="2:11" ht="29.25" customHeight="1" x14ac:dyDescent="0.25">
      <c r="B43" s="413" t="s">
        <v>170</v>
      </c>
      <c r="C43" s="414"/>
      <c r="D43" s="414"/>
      <c r="E43" s="414"/>
      <c r="F43" s="414"/>
      <c r="G43" s="414"/>
      <c r="H43" s="414"/>
      <c r="I43" s="415"/>
      <c r="J43" s="40"/>
      <c r="K43" s="40"/>
    </row>
    <row r="44" spans="2:11" ht="32.25" customHeight="1" x14ac:dyDescent="0.25">
      <c r="B44" s="421"/>
      <c r="C44" s="422"/>
      <c r="D44" s="422"/>
      <c r="E44" s="422"/>
      <c r="F44" s="422"/>
      <c r="G44" s="422"/>
      <c r="H44" s="422"/>
      <c r="I44" s="423"/>
      <c r="J44" s="40"/>
      <c r="K44" s="40"/>
    </row>
    <row r="45" spans="2:11" ht="32.25" customHeight="1" x14ac:dyDescent="0.25">
      <c r="B45" s="424"/>
      <c r="C45" s="425"/>
      <c r="D45" s="425"/>
      <c r="E45" s="425"/>
      <c r="F45" s="425"/>
      <c r="G45" s="425"/>
      <c r="H45" s="425"/>
      <c r="I45" s="426"/>
      <c r="J45" s="28"/>
      <c r="K45" s="28"/>
    </row>
    <row r="46" spans="2:11" ht="32.25" customHeight="1" x14ac:dyDescent="0.25">
      <c r="B46" s="424"/>
      <c r="C46" s="425"/>
      <c r="D46" s="425"/>
      <c r="E46" s="425"/>
      <c r="F46" s="425"/>
      <c r="G46" s="425"/>
      <c r="H46" s="425"/>
      <c r="I46" s="426"/>
      <c r="J46" s="28"/>
      <c r="K46" s="28"/>
    </row>
    <row r="47" spans="2:11" ht="32.25" customHeight="1" x14ac:dyDescent="0.25">
      <c r="B47" s="424"/>
      <c r="C47" s="425"/>
      <c r="D47" s="425"/>
      <c r="E47" s="425"/>
      <c r="F47" s="425"/>
      <c r="G47" s="425"/>
      <c r="H47" s="425"/>
      <c r="I47" s="426"/>
      <c r="J47" s="28"/>
      <c r="K47" s="28"/>
    </row>
    <row r="48" spans="2:11" ht="32.25" customHeight="1" x14ac:dyDescent="0.25">
      <c r="B48" s="427"/>
      <c r="C48" s="428"/>
      <c r="D48" s="428"/>
      <c r="E48" s="428"/>
      <c r="F48" s="428"/>
      <c r="G48" s="428"/>
      <c r="H48" s="428"/>
      <c r="I48" s="429"/>
      <c r="J48" s="12"/>
      <c r="K48" s="12"/>
    </row>
    <row r="49" spans="2:11" ht="83.25" customHeight="1" x14ac:dyDescent="0.25">
      <c r="B49" s="163" t="s">
        <v>171</v>
      </c>
      <c r="C49" s="407" t="s">
        <v>57</v>
      </c>
      <c r="D49" s="407"/>
      <c r="E49" s="407"/>
      <c r="F49" s="407"/>
      <c r="G49" s="407"/>
      <c r="H49" s="407"/>
      <c r="I49" s="408"/>
      <c r="J49" s="29"/>
      <c r="K49" s="29"/>
    </row>
    <row r="50" spans="2:11" ht="34.5" customHeight="1" x14ac:dyDescent="0.25">
      <c r="B50" s="163" t="s">
        <v>172</v>
      </c>
      <c r="C50" s="391" t="s">
        <v>146</v>
      </c>
      <c r="D50" s="391"/>
      <c r="E50" s="391"/>
      <c r="F50" s="391"/>
      <c r="G50" s="391"/>
      <c r="H50" s="391"/>
      <c r="I50" s="409"/>
      <c r="J50" s="29"/>
      <c r="K50" s="29"/>
    </row>
    <row r="51" spans="2:11" ht="34.5" customHeight="1" x14ac:dyDescent="0.25">
      <c r="B51" s="182" t="s">
        <v>173</v>
      </c>
      <c r="C51" s="410" t="s">
        <v>58</v>
      </c>
      <c r="D51" s="411"/>
      <c r="E51" s="411"/>
      <c r="F51" s="411"/>
      <c r="G51" s="411"/>
      <c r="H51" s="411"/>
      <c r="I51" s="412"/>
      <c r="J51" s="29"/>
      <c r="K51" s="29"/>
    </row>
    <row r="52" spans="2:11" ht="29.25" customHeight="1" x14ac:dyDescent="0.25">
      <c r="B52" s="413" t="s">
        <v>174</v>
      </c>
      <c r="C52" s="414"/>
      <c r="D52" s="414"/>
      <c r="E52" s="414"/>
      <c r="F52" s="414"/>
      <c r="G52" s="414"/>
      <c r="H52" s="414"/>
      <c r="I52" s="415"/>
      <c r="J52" s="29"/>
      <c r="K52" s="29"/>
    </row>
    <row r="53" spans="2:11" ht="33" customHeight="1" x14ac:dyDescent="0.25">
      <c r="B53" s="416" t="s">
        <v>175</v>
      </c>
      <c r="C53" s="183" t="s">
        <v>176</v>
      </c>
      <c r="D53" s="417" t="s">
        <v>177</v>
      </c>
      <c r="E53" s="417"/>
      <c r="F53" s="417"/>
      <c r="G53" s="417" t="s">
        <v>178</v>
      </c>
      <c r="H53" s="417"/>
      <c r="I53" s="418"/>
      <c r="J53" s="30"/>
      <c r="K53" s="30"/>
    </row>
    <row r="54" spans="2:11" ht="31.5" customHeight="1" x14ac:dyDescent="0.25">
      <c r="B54" s="416"/>
      <c r="C54" s="184"/>
      <c r="D54" s="391"/>
      <c r="E54" s="391"/>
      <c r="F54" s="391"/>
      <c r="G54" s="419"/>
      <c r="H54" s="419"/>
      <c r="I54" s="420"/>
      <c r="J54" s="30"/>
      <c r="K54" s="30"/>
    </row>
    <row r="55" spans="2:11" ht="31.5" customHeight="1" x14ac:dyDescent="0.25">
      <c r="B55" s="182" t="s">
        <v>179</v>
      </c>
      <c r="C55" s="403" t="s">
        <v>180</v>
      </c>
      <c r="D55" s="403"/>
      <c r="E55" s="404" t="s">
        <v>181</v>
      </c>
      <c r="F55" s="404"/>
      <c r="G55" s="403" t="s">
        <v>182</v>
      </c>
      <c r="H55" s="403"/>
      <c r="I55" s="405"/>
      <c r="J55" s="31"/>
      <c r="K55" s="31"/>
    </row>
    <row r="56" spans="2:11" ht="31.5" customHeight="1" x14ac:dyDescent="0.25">
      <c r="B56" s="182" t="s">
        <v>183</v>
      </c>
      <c r="C56" s="391" t="s">
        <v>184</v>
      </c>
      <c r="D56" s="391"/>
      <c r="E56" s="406" t="s">
        <v>185</v>
      </c>
      <c r="F56" s="406"/>
      <c r="G56" s="403" t="s">
        <v>186</v>
      </c>
      <c r="H56" s="403"/>
      <c r="I56" s="405"/>
      <c r="J56" s="31"/>
      <c r="K56" s="31"/>
    </row>
    <row r="57" spans="2:11" ht="31.5" customHeight="1" x14ac:dyDescent="0.25">
      <c r="B57" s="182" t="s">
        <v>187</v>
      </c>
      <c r="C57" s="391"/>
      <c r="D57" s="391"/>
      <c r="E57" s="392" t="s">
        <v>188</v>
      </c>
      <c r="F57" s="393"/>
      <c r="G57" s="396"/>
      <c r="H57" s="397"/>
      <c r="I57" s="398"/>
      <c r="J57" s="32"/>
      <c r="K57" s="32"/>
    </row>
    <row r="58" spans="2:11" ht="31.5" customHeight="1" thickBot="1" x14ac:dyDescent="0.3">
      <c r="B58" s="185" t="s">
        <v>189</v>
      </c>
      <c r="C58" s="402"/>
      <c r="D58" s="402"/>
      <c r="E58" s="394"/>
      <c r="F58" s="395"/>
      <c r="G58" s="399"/>
      <c r="H58" s="400"/>
      <c r="I58" s="401"/>
      <c r="J58" s="32"/>
      <c r="K58" s="32"/>
    </row>
    <row r="59" spans="2:11" hidden="1" x14ac:dyDescent="0.25">
      <c r="B59" s="3"/>
      <c r="C59" s="3"/>
      <c r="D59" s="5"/>
      <c r="E59" s="5"/>
      <c r="F59" s="5"/>
      <c r="G59" s="5"/>
      <c r="H59" s="5"/>
      <c r="I59" s="42"/>
      <c r="J59" s="33"/>
      <c r="K59" s="33"/>
    </row>
    <row r="60" spans="2:11" hidden="1" x14ac:dyDescent="0.25">
      <c r="B60" s="43"/>
      <c r="C60" s="44"/>
      <c r="D60" s="44"/>
      <c r="E60" s="45"/>
      <c r="F60" s="45"/>
      <c r="G60" s="46"/>
      <c r="H60" s="47"/>
      <c r="I60" s="44"/>
      <c r="J60" s="34"/>
      <c r="K60" s="34"/>
    </row>
    <row r="61" spans="2:11" hidden="1" x14ac:dyDescent="0.25">
      <c r="B61" s="43"/>
      <c r="C61" s="44"/>
      <c r="D61" s="44"/>
      <c r="E61" s="45"/>
      <c r="F61" s="45"/>
      <c r="G61" s="46"/>
      <c r="H61" s="47"/>
      <c r="I61" s="44"/>
      <c r="J61" s="34"/>
      <c r="K61" s="34"/>
    </row>
    <row r="62" spans="2:11" hidden="1" x14ac:dyDescent="0.25">
      <c r="B62" s="43"/>
      <c r="C62" s="44"/>
      <c r="D62" s="44"/>
      <c r="E62" s="45"/>
      <c r="F62" s="45"/>
      <c r="G62" s="46"/>
      <c r="H62" s="47"/>
      <c r="I62" s="44"/>
      <c r="J62" s="34"/>
      <c r="K62" s="34"/>
    </row>
    <row r="63" spans="2:11" hidden="1" x14ac:dyDescent="0.25">
      <c r="B63" s="43"/>
      <c r="C63" s="44"/>
      <c r="D63" s="44"/>
      <c r="E63" s="45"/>
      <c r="F63" s="45"/>
      <c r="G63" s="46"/>
      <c r="H63" s="47"/>
      <c r="I63" s="44"/>
      <c r="J63" s="34"/>
      <c r="K63" s="34"/>
    </row>
    <row r="64" spans="2:11" hidden="1" x14ac:dyDescent="0.25">
      <c r="B64" s="43"/>
      <c r="C64" s="44"/>
      <c r="D64" s="44"/>
      <c r="E64" s="45"/>
      <c r="F64" s="45"/>
      <c r="G64" s="46"/>
      <c r="H64" s="47"/>
      <c r="I64" s="44"/>
      <c r="J64" s="34"/>
      <c r="K64" s="34"/>
    </row>
    <row r="65" spans="2:11" hidden="1" x14ac:dyDescent="0.25">
      <c r="B65" s="43"/>
      <c r="C65" s="44"/>
      <c r="D65" s="44"/>
      <c r="E65" s="45"/>
      <c r="F65" s="45"/>
      <c r="G65" s="46"/>
      <c r="H65" s="47"/>
      <c r="I65" s="44"/>
      <c r="J65" s="34"/>
      <c r="K65" s="34"/>
    </row>
    <row r="66" spans="2:11" hidden="1" x14ac:dyDescent="0.25">
      <c r="B66" s="43"/>
      <c r="C66" s="44"/>
      <c r="D66" s="44"/>
      <c r="E66" s="45"/>
      <c r="F66" s="45"/>
      <c r="G66" s="46"/>
      <c r="H66" s="47"/>
      <c r="I66" s="44"/>
      <c r="J66" s="34"/>
      <c r="K66" s="34"/>
    </row>
    <row r="67" spans="2:11" hidden="1" x14ac:dyDescent="0.25">
      <c r="B67" s="43"/>
      <c r="C67" s="44"/>
      <c r="D67" s="44"/>
      <c r="E67" s="45"/>
      <c r="F67" s="45"/>
      <c r="G67" s="46"/>
      <c r="H67" s="47"/>
      <c r="I67" s="44"/>
      <c r="J67" s="34"/>
      <c r="K67" s="34"/>
    </row>
    <row r="68" spans="2:11" x14ac:dyDescent="0.25">
      <c r="B68" s="48"/>
      <c r="C68" s="3"/>
      <c r="D68" s="3"/>
      <c r="E68" s="3"/>
      <c r="F68" s="3"/>
      <c r="G68" s="49"/>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ColWidth="11.44140625" defaultRowHeight="14.4" x14ac:dyDescent="0.3"/>
  <cols>
    <col min="1" max="1" width="1.33203125" customWidth="1"/>
    <col min="2" max="2" width="20.109375" style="38" customWidth="1"/>
    <col min="3" max="3" width="34.44140625" customWidth="1"/>
    <col min="4" max="4" width="14.33203125" customWidth="1"/>
    <col min="5" max="5" width="6.6640625" customWidth="1"/>
    <col min="6" max="6" width="31" customWidth="1"/>
    <col min="7" max="8" width="16.109375" customWidth="1"/>
    <col min="9" max="9" width="16.33203125" customWidth="1"/>
    <col min="10" max="10" width="15.6640625" customWidth="1"/>
    <col min="11" max="11" width="54.44140625" customWidth="1"/>
    <col min="13" max="13" width="17.6640625" bestFit="1" customWidth="1"/>
    <col min="108" max="108" width="11.44140625" customWidth="1"/>
    <col min="198" max="198" width="1.44140625" customWidth="1"/>
  </cols>
  <sheetData>
    <row r="1" spans="2:13" ht="18" customHeight="1" thickBot="1" x14ac:dyDescent="0.35">
      <c r="B1" s="508"/>
      <c r="C1" s="511" t="s">
        <v>0</v>
      </c>
      <c r="D1" s="512"/>
      <c r="E1" s="512"/>
      <c r="F1" s="512"/>
      <c r="G1" s="512"/>
      <c r="H1" s="513"/>
      <c r="I1" s="514"/>
      <c r="J1" s="515"/>
    </row>
    <row r="2" spans="2:13" ht="18" customHeight="1" thickBot="1" x14ac:dyDescent="0.35">
      <c r="B2" s="509"/>
      <c r="C2" s="511" t="s">
        <v>1</v>
      </c>
      <c r="D2" s="512"/>
      <c r="E2" s="512"/>
      <c r="F2" s="512"/>
      <c r="G2" s="512"/>
      <c r="H2" s="513"/>
      <c r="I2" s="516"/>
      <c r="J2" s="517"/>
    </row>
    <row r="3" spans="2:13" ht="18" customHeight="1" thickBot="1" x14ac:dyDescent="0.35">
      <c r="B3" s="509"/>
      <c r="C3" s="511" t="s">
        <v>190</v>
      </c>
      <c r="D3" s="512"/>
      <c r="E3" s="512"/>
      <c r="F3" s="512"/>
      <c r="G3" s="512"/>
      <c r="H3" s="513"/>
      <c r="I3" s="516"/>
      <c r="J3" s="517"/>
    </row>
    <row r="4" spans="2:13" ht="18" customHeight="1" thickBot="1" x14ac:dyDescent="0.35">
      <c r="B4" s="510"/>
      <c r="C4" s="511" t="s">
        <v>191</v>
      </c>
      <c r="D4" s="512"/>
      <c r="E4" s="512"/>
      <c r="F4" s="513"/>
      <c r="G4" s="520" t="s">
        <v>192</v>
      </c>
      <c r="H4" s="521"/>
      <c r="I4" s="518"/>
      <c r="J4" s="519"/>
    </row>
    <row r="5" spans="2:13" ht="18" customHeight="1" thickBot="1" x14ac:dyDescent="0.35">
      <c r="B5" s="35"/>
      <c r="C5" s="10"/>
      <c r="D5" s="10"/>
      <c r="E5" s="10"/>
      <c r="F5" s="10"/>
      <c r="G5" s="10"/>
      <c r="H5" s="10"/>
      <c r="I5" s="10"/>
      <c r="J5" s="36"/>
    </row>
    <row r="6" spans="2:13" ht="51.75" customHeight="1" thickBot="1" x14ac:dyDescent="0.35">
      <c r="B6" s="1" t="s">
        <v>193</v>
      </c>
      <c r="C6" s="522" t="s">
        <v>39</v>
      </c>
      <c r="D6" s="523"/>
      <c r="E6" s="524"/>
      <c r="F6" s="37"/>
      <c r="G6" s="10"/>
      <c r="H6" s="10"/>
      <c r="I6" s="10"/>
      <c r="J6" s="36"/>
    </row>
    <row r="7" spans="2:13" ht="32.25" customHeight="1" thickBot="1" x14ac:dyDescent="0.35">
      <c r="B7" s="2" t="s">
        <v>194</v>
      </c>
      <c r="C7" s="522" t="s">
        <v>86</v>
      </c>
      <c r="D7" s="523"/>
      <c r="E7" s="524"/>
      <c r="F7" s="37"/>
      <c r="G7" s="10"/>
      <c r="H7" s="10"/>
      <c r="I7" s="10"/>
      <c r="J7" s="36"/>
    </row>
    <row r="8" spans="2:13" ht="32.25" customHeight="1" thickBot="1" x14ac:dyDescent="0.35">
      <c r="B8" s="2" t="s">
        <v>195</v>
      </c>
      <c r="C8" s="522" t="s">
        <v>196</v>
      </c>
      <c r="D8" s="523"/>
      <c r="E8" s="524"/>
      <c r="F8" s="4"/>
      <c r="G8" s="10"/>
      <c r="H8" s="10"/>
      <c r="I8" s="10"/>
      <c r="J8" s="36"/>
    </row>
    <row r="9" spans="2:13" ht="33.75" customHeight="1" thickBot="1" x14ac:dyDescent="0.35">
      <c r="B9" s="2" t="s">
        <v>197</v>
      </c>
      <c r="C9" s="522" t="s">
        <v>186</v>
      </c>
      <c r="D9" s="523"/>
      <c r="E9" s="524"/>
      <c r="F9" s="37"/>
      <c r="G9" s="10"/>
      <c r="H9" s="10"/>
      <c r="I9" s="10"/>
      <c r="J9" s="36"/>
    </row>
    <row r="10" spans="2:13" ht="32.25" customHeight="1" thickBot="1" x14ac:dyDescent="0.35">
      <c r="B10" s="2" t="s">
        <v>198</v>
      </c>
      <c r="C10" s="522" t="s">
        <v>101</v>
      </c>
      <c r="D10" s="523"/>
      <c r="E10" s="524"/>
    </row>
    <row r="12" spans="2:13" x14ac:dyDescent="0.3">
      <c r="B12" s="501" t="s">
        <v>199</v>
      </c>
      <c r="C12" s="502"/>
      <c r="D12" s="502"/>
      <c r="E12" s="502"/>
      <c r="F12" s="502"/>
      <c r="G12" s="502"/>
      <c r="H12" s="503"/>
      <c r="I12" s="493" t="s">
        <v>200</v>
      </c>
      <c r="J12" s="494"/>
      <c r="K12" s="494"/>
    </row>
    <row r="13" spans="2:13" s="39" customFormat="1" ht="30" customHeight="1" x14ac:dyDescent="0.3">
      <c r="B13" s="495" t="s">
        <v>201</v>
      </c>
      <c r="C13" s="495" t="s">
        <v>202</v>
      </c>
      <c r="D13" s="495" t="s">
        <v>203</v>
      </c>
      <c r="E13" s="495" t="s">
        <v>204</v>
      </c>
      <c r="F13" s="495" t="s">
        <v>205</v>
      </c>
      <c r="G13" s="495" t="s">
        <v>206</v>
      </c>
      <c r="H13" s="495" t="s">
        <v>207</v>
      </c>
      <c r="I13" s="497" t="s">
        <v>208</v>
      </c>
      <c r="J13" s="499" t="s">
        <v>209</v>
      </c>
      <c r="K13" s="492" t="s">
        <v>210</v>
      </c>
    </row>
    <row r="14" spans="2:13" s="39" customFormat="1" x14ac:dyDescent="0.3">
      <c r="B14" s="496"/>
      <c r="C14" s="496"/>
      <c r="D14" s="496"/>
      <c r="E14" s="496"/>
      <c r="F14" s="496"/>
      <c r="G14" s="496"/>
      <c r="H14" s="496"/>
      <c r="I14" s="498"/>
      <c r="J14" s="500"/>
      <c r="K14" s="492"/>
    </row>
    <row r="15" spans="2:13" s="39" customFormat="1" ht="100.8" x14ac:dyDescent="0.3">
      <c r="B15" s="61">
        <v>1</v>
      </c>
      <c r="C15" s="186" t="s">
        <v>211</v>
      </c>
      <c r="D15" s="187">
        <v>0.19</v>
      </c>
      <c r="E15" s="188"/>
      <c r="F15" s="189" t="s">
        <v>212</v>
      </c>
      <c r="G15" s="190">
        <v>0.19</v>
      </c>
      <c r="H15" s="191">
        <v>43160</v>
      </c>
      <c r="I15" s="192">
        <v>0.19</v>
      </c>
      <c r="J15" s="193">
        <v>43132</v>
      </c>
      <c r="K15" s="194"/>
      <c r="M15" s="65"/>
    </row>
    <row r="16" spans="2:13" ht="57.6" x14ac:dyDescent="0.3">
      <c r="B16" s="195">
        <v>2</v>
      </c>
      <c r="C16" s="196" t="s">
        <v>213</v>
      </c>
      <c r="D16" s="187">
        <v>0.02</v>
      </c>
      <c r="E16" s="188"/>
      <c r="F16" s="189" t="s">
        <v>214</v>
      </c>
      <c r="G16" s="190">
        <v>0.02</v>
      </c>
      <c r="H16" s="191">
        <v>43344</v>
      </c>
      <c r="I16" s="192"/>
      <c r="J16" s="193"/>
      <c r="K16" s="194"/>
      <c r="M16" s="66"/>
    </row>
    <row r="17" spans="2:11" ht="72" x14ac:dyDescent="0.3">
      <c r="B17" s="197">
        <v>3</v>
      </c>
      <c r="C17" s="198" t="s">
        <v>215</v>
      </c>
      <c r="D17" s="187">
        <v>0.04</v>
      </c>
      <c r="E17" s="188"/>
      <c r="F17" s="189" t="s">
        <v>216</v>
      </c>
      <c r="G17" s="190">
        <v>0.04</v>
      </c>
      <c r="H17" s="191">
        <v>43435</v>
      </c>
      <c r="I17" s="192"/>
      <c r="J17" s="193"/>
      <c r="K17" s="194"/>
    </row>
    <row r="18" spans="2:11" x14ac:dyDescent="0.3">
      <c r="B18" s="504" t="s">
        <v>217</v>
      </c>
      <c r="C18" s="505"/>
      <c r="D18" s="199">
        <f>SUM(D15:D17)</f>
        <v>0.25</v>
      </c>
      <c r="E18" s="506" t="s">
        <v>217</v>
      </c>
      <c r="F18" s="507"/>
      <c r="G18" s="199">
        <f>SUM(G15:G17)</f>
        <v>0.25</v>
      </c>
      <c r="H18" s="200"/>
      <c r="I18" s="201">
        <f>SUM(I15:I17)</f>
        <v>0.19</v>
      </c>
      <c r="J18" s="202"/>
      <c r="K18" s="202"/>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3E0EC-E40F-4EB4-A92C-DAE74E958ACA}">
  <sheetPr>
    <tabColor rgb="FF92D050"/>
  </sheetPr>
  <dimension ref="B1:X67"/>
  <sheetViews>
    <sheetView view="pageBreakPreview" topLeftCell="A55" zoomScale="80" zoomScaleNormal="70" zoomScaleSheetLayoutView="80" zoomScalePageLayoutView="85" workbookViewId="0">
      <selection activeCell="J54" sqref="J54"/>
    </sheetView>
  </sheetViews>
  <sheetFormatPr baseColWidth="10" defaultColWidth="10.6640625" defaultRowHeight="13.2" x14ac:dyDescent="0.25"/>
  <cols>
    <col min="1" max="1" width="1" style="83" customWidth="1"/>
    <col min="2" max="2" width="25.44140625" style="114" customWidth="1"/>
    <col min="3" max="5" width="25.6640625" style="83" customWidth="1"/>
    <col min="6" max="6" width="25" style="83" customWidth="1"/>
    <col min="7" max="7" width="22" style="114" customWidth="1"/>
    <col min="8" max="8" width="20.44140625" style="83" customWidth="1"/>
    <col min="9" max="9" width="25.33203125" style="83" customWidth="1"/>
    <col min="10" max="11" width="22.44140625" style="83" customWidth="1"/>
    <col min="12" max="24" width="10.6640625" style="81"/>
    <col min="25" max="16384" width="10.6640625" style="83"/>
  </cols>
  <sheetData>
    <row r="1" spans="2:14" ht="37.5" customHeight="1" x14ac:dyDescent="0.25">
      <c r="B1" s="525"/>
      <c r="C1" s="528" t="s">
        <v>1</v>
      </c>
      <c r="D1" s="528"/>
      <c r="E1" s="528"/>
      <c r="F1" s="528"/>
      <c r="G1" s="528"/>
      <c r="H1" s="528"/>
      <c r="I1" s="529"/>
      <c r="J1" s="80"/>
      <c r="K1" s="80"/>
      <c r="M1" s="82" t="s">
        <v>67</v>
      </c>
    </row>
    <row r="2" spans="2:14" ht="37.5" customHeight="1" x14ac:dyDescent="0.25">
      <c r="B2" s="526"/>
      <c r="C2" s="532" t="s">
        <v>218</v>
      </c>
      <c r="D2" s="532"/>
      <c r="E2" s="532"/>
      <c r="F2" s="532"/>
      <c r="G2" s="532"/>
      <c r="H2" s="532"/>
      <c r="I2" s="530"/>
      <c r="J2" s="80"/>
      <c r="K2" s="80"/>
      <c r="M2" s="82" t="s">
        <v>68</v>
      </c>
    </row>
    <row r="3" spans="2:14" ht="37.5" customHeight="1" thickBot="1" x14ac:dyDescent="0.3">
      <c r="B3" s="527"/>
      <c r="C3" s="533" t="s">
        <v>219</v>
      </c>
      <c r="D3" s="533"/>
      <c r="E3" s="533"/>
      <c r="F3" s="533" t="s">
        <v>220</v>
      </c>
      <c r="G3" s="533"/>
      <c r="H3" s="533"/>
      <c r="I3" s="531"/>
      <c r="J3" s="80"/>
      <c r="K3" s="80"/>
      <c r="M3" s="82" t="s">
        <v>70</v>
      </c>
    </row>
    <row r="4" spans="2:14" ht="23.25" customHeight="1" x14ac:dyDescent="0.25">
      <c r="B4" s="534" t="s">
        <v>221</v>
      </c>
      <c r="C4" s="535"/>
      <c r="D4" s="535"/>
      <c r="E4" s="535"/>
      <c r="F4" s="535"/>
      <c r="G4" s="535"/>
      <c r="H4" s="535"/>
      <c r="I4" s="536"/>
      <c r="J4" s="84"/>
      <c r="K4" s="84"/>
    </row>
    <row r="5" spans="2:14" ht="24" customHeight="1" x14ac:dyDescent="0.25">
      <c r="B5" s="537" t="s">
        <v>222</v>
      </c>
      <c r="C5" s="538"/>
      <c r="D5" s="538"/>
      <c r="E5" s="538"/>
      <c r="F5" s="538"/>
      <c r="G5" s="538"/>
      <c r="H5" s="538"/>
      <c r="I5" s="539"/>
      <c r="J5" s="85"/>
      <c r="K5" s="85"/>
      <c r="N5" s="86"/>
    </row>
    <row r="6" spans="2:14" ht="30.75" customHeight="1" x14ac:dyDescent="0.25">
      <c r="B6" s="118" t="s">
        <v>223</v>
      </c>
      <c r="C6" s="130">
        <v>1</v>
      </c>
      <c r="D6" s="540" t="s">
        <v>224</v>
      </c>
      <c r="E6" s="540"/>
      <c r="F6" s="541" t="s">
        <v>225</v>
      </c>
      <c r="G6" s="541"/>
      <c r="H6" s="541"/>
      <c r="I6" s="542"/>
      <c r="J6" s="87"/>
      <c r="K6" s="87"/>
      <c r="M6" s="82" t="s">
        <v>81</v>
      </c>
      <c r="N6" s="86"/>
    </row>
    <row r="7" spans="2:14" ht="30.75" customHeight="1" x14ac:dyDescent="0.25">
      <c r="B7" s="118" t="s">
        <v>226</v>
      </c>
      <c r="C7" s="130" t="s">
        <v>84</v>
      </c>
      <c r="D7" s="540" t="s">
        <v>227</v>
      </c>
      <c r="E7" s="540"/>
      <c r="F7" s="543" t="s">
        <v>228</v>
      </c>
      <c r="G7" s="543"/>
      <c r="H7" s="131" t="s">
        <v>229</v>
      </c>
      <c r="I7" s="132" t="s">
        <v>84</v>
      </c>
      <c r="J7" s="88"/>
      <c r="K7" s="88"/>
      <c r="M7" s="82" t="s">
        <v>88</v>
      </c>
      <c r="N7" s="86"/>
    </row>
    <row r="8" spans="2:14" ht="30.75" customHeight="1" x14ac:dyDescent="0.25">
      <c r="B8" s="118" t="s">
        <v>230</v>
      </c>
      <c r="C8" s="541" t="s">
        <v>231</v>
      </c>
      <c r="D8" s="541"/>
      <c r="E8" s="541"/>
      <c r="F8" s="541"/>
      <c r="G8" s="131" t="s">
        <v>232</v>
      </c>
      <c r="H8" s="546">
        <v>7550</v>
      </c>
      <c r="I8" s="547"/>
      <c r="J8" s="89"/>
      <c r="K8" s="89"/>
      <c r="M8" s="82" t="s">
        <v>93</v>
      </c>
      <c r="N8" s="86"/>
    </row>
    <row r="9" spans="2:14" ht="30.75" customHeight="1" x14ac:dyDescent="0.25">
      <c r="B9" s="118" t="s">
        <v>68</v>
      </c>
      <c r="C9" s="548" t="s">
        <v>81</v>
      </c>
      <c r="D9" s="548"/>
      <c r="E9" s="548"/>
      <c r="F9" s="548"/>
      <c r="G9" s="131" t="s">
        <v>233</v>
      </c>
      <c r="H9" s="549" t="s">
        <v>234</v>
      </c>
      <c r="I9" s="550"/>
      <c r="J9" s="90"/>
      <c r="K9" s="90"/>
      <c r="M9" s="91" t="s">
        <v>97</v>
      </c>
    </row>
    <row r="10" spans="2:14" ht="54" customHeight="1" x14ac:dyDescent="0.25">
      <c r="B10" s="118" t="s">
        <v>235</v>
      </c>
      <c r="C10" s="541" t="s">
        <v>236</v>
      </c>
      <c r="D10" s="541"/>
      <c r="E10" s="541"/>
      <c r="F10" s="541"/>
      <c r="G10" s="541"/>
      <c r="H10" s="541"/>
      <c r="I10" s="542"/>
      <c r="J10" s="92"/>
      <c r="K10" s="92"/>
      <c r="M10" s="91"/>
    </row>
    <row r="11" spans="2:14" ht="30.75" customHeight="1" x14ac:dyDescent="0.25">
      <c r="B11" s="118" t="s">
        <v>237</v>
      </c>
      <c r="C11" s="541" t="s">
        <v>238</v>
      </c>
      <c r="D11" s="541"/>
      <c r="E11" s="541"/>
      <c r="F11" s="541"/>
      <c r="G11" s="541"/>
      <c r="H11" s="541"/>
      <c r="I11" s="542"/>
      <c r="J11" s="88"/>
      <c r="K11" s="88"/>
      <c r="M11" s="91"/>
      <c r="N11" s="86"/>
    </row>
    <row r="12" spans="2:14" ht="30.75" customHeight="1" x14ac:dyDescent="0.25">
      <c r="B12" s="118" t="s">
        <v>239</v>
      </c>
      <c r="C12" s="544" t="s">
        <v>240</v>
      </c>
      <c r="D12" s="544"/>
      <c r="E12" s="544"/>
      <c r="F12" s="544"/>
      <c r="G12" s="131" t="s">
        <v>241</v>
      </c>
      <c r="H12" s="543" t="s">
        <v>106</v>
      </c>
      <c r="I12" s="551"/>
      <c r="J12" s="88"/>
      <c r="K12" s="88"/>
      <c r="M12" s="91" t="s">
        <v>107</v>
      </c>
      <c r="N12" s="86"/>
    </row>
    <row r="13" spans="2:14" ht="30.75" customHeight="1" x14ac:dyDescent="0.25">
      <c r="B13" s="118" t="s">
        <v>242</v>
      </c>
      <c r="C13" s="552" t="s">
        <v>243</v>
      </c>
      <c r="D13" s="552"/>
      <c r="E13" s="552"/>
      <c r="F13" s="552"/>
      <c r="G13" s="134" t="s">
        <v>244</v>
      </c>
      <c r="H13" s="543" t="s">
        <v>82</v>
      </c>
      <c r="I13" s="551"/>
      <c r="J13" s="88"/>
      <c r="K13" s="88"/>
      <c r="M13" s="91" t="s">
        <v>111</v>
      </c>
    </row>
    <row r="14" spans="2:14" ht="64.5" customHeight="1" x14ac:dyDescent="0.25">
      <c r="B14" s="118" t="s">
        <v>245</v>
      </c>
      <c r="C14" s="544" t="s">
        <v>246</v>
      </c>
      <c r="D14" s="544"/>
      <c r="E14" s="544"/>
      <c r="F14" s="544"/>
      <c r="G14" s="544"/>
      <c r="H14" s="544"/>
      <c r="I14" s="545"/>
      <c r="J14" s="92"/>
      <c r="K14" s="92"/>
      <c r="M14" s="91" t="s">
        <v>114</v>
      </c>
      <c r="N14" s="86"/>
    </row>
    <row r="15" spans="2:14" ht="30.75" customHeight="1" x14ac:dyDescent="0.25">
      <c r="B15" s="118" t="s">
        <v>247</v>
      </c>
      <c r="C15" s="544" t="s">
        <v>248</v>
      </c>
      <c r="D15" s="544"/>
      <c r="E15" s="544"/>
      <c r="F15" s="544"/>
      <c r="G15" s="544"/>
      <c r="H15" s="544"/>
      <c r="I15" s="545"/>
      <c r="J15" s="93"/>
      <c r="K15" s="93"/>
      <c r="M15" s="91" t="s">
        <v>118</v>
      </c>
      <c r="N15" s="86"/>
    </row>
    <row r="16" spans="2:14" ht="35.85" customHeight="1" x14ac:dyDescent="0.25">
      <c r="B16" s="118" t="s">
        <v>249</v>
      </c>
      <c r="C16" s="541" t="s">
        <v>250</v>
      </c>
      <c r="D16" s="541"/>
      <c r="E16" s="541"/>
      <c r="F16" s="541"/>
      <c r="G16" s="541"/>
      <c r="H16" s="541"/>
      <c r="I16" s="542"/>
      <c r="J16" s="94"/>
      <c r="K16" s="94"/>
      <c r="M16" s="91"/>
      <c r="N16" s="86"/>
    </row>
    <row r="17" spans="2:14" ht="30.75" customHeight="1" x14ac:dyDescent="0.25">
      <c r="B17" s="118" t="s">
        <v>251</v>
      </c>
      <c r="C17" s="543" t="s">
        <v>43</v>
      </c>
      <c r="D17" s="559"/>
      <c r="E17" s="559"/>
      <c r="F17" s="559"/>
      <c r="G17" s="559"/>
      <c r="H17" s="559"/>
      <c r="I17" s="560"/>
      <c r="J17" s="95"/>
      <c r="K17" s="95"/>
      <c r="M17" s="91" t="s">
        <v>106</v>
      </c>
      <c r="N17" s="86"/>
    </row>
    <row r="18" spans="2:14" ht="18" customHeight="1" x14ac:dyDescent="0.25">
      <c r="B18" s="561" t="s">
        <v>252</v>
      </c>
      <c r="C18" s="562" t="s">
        <v>253</v>
      </c>
      <c r="D18" s="562"/>
      <c r="E18" s="562"/>
      <c r="F18" s="563" t="s">
        <v>254</v>
      </c>
      <c r="G18" s="563"/>
      <c r="H18" s="563"/>
      <c r="I18" s="564"/>
      <c r="J18" s="96"/>
      <c r="K18" s="96"/>
      <c r="M18" s="91" t="s">
        <v>128</v>
      </c>
      <c r="N18" s="86"/>
    </row>
    <row r="19" spans="2:14" ht="39.75" customHeight="1" x14ac:dyDescent="0.25">
      <c r="B19" s="561"/>
      <c r="C19" s="541" t="s">
        <v>255</v>
      </c>
      <c r="D19" s="541"/>
      <c r="E19" s="541"/>
      <c r="F19" s="541" t="s">
        <v>256</v>
      </c>
      <c r="G19" s="541"/>
      <c r="H19" s="541"/>
      <c r="I19" s="542"/>
      <c r="J19" s="94"/>
      <c r="K19" s="94"/>
      <c r="M19" s="91" t="s">
        <v>132</v>
      </c>
      <c r="N19" s="86"/>
    </row>
    <row r="20" spans="2:14" ht="39.75" customHeight="1" x14ac:dyDescent="0.25">
      <c r="B20" s="118" t="s">
        <v>257</v>
      </c>
      <c r="C20" s="565" t="s">
        <v>43</v>
      </c>
      <c r="D20" s="566"/>
      <c r="E20" s="567"/>
      <c r="F20" s="568" t="s">
        <v>43</v>
      </c>
      <c r="G20" s="568"/>
      <c r="H20" s="568"/>
      <c r="I20" s="569"/>
      <c r="J20" s="88"/>
      <c r="K20" s="88"/>
      <c r="M20" s="91"/>
      <c r="N20" s="86"/>
    </row>
    <row r="21" spans="2:14" ht="105" customHeight="1" x14ac:dyDescent="0.25">
      <c r="B21" s="118" t="s">
        <v>258</v>
      </c>
      <c r="C21" s="570" t="s">
        <v>259</v>
      </c>
      <c r="D21" s="571"/>
      <c r="E21" s="572"/>
      <c r="F21" s="573" t="s">
        <v>260</v>
      </c>
      <c r="G21" s="554"/>
      <c r="H21" s="554"/>
      <c r="I21" s="574"/>
      <c r="J21" s="93"/>
      <c r="K21" s="93"/>
      <c r="M21" s="97"/>
      <c r="N21" s="86"/>
    </row>
    <row r="22" spans="2:14" ht="23.25" customHeight="1" x14ac:dyDescent="0.25">
      <c r="B22" s="118" t="s">
        <v>261</v>
      </c>
      <c r="C22" s="553">
        <v>45261</v>
      </c>
      <c r="D22" s="575"/>
      <c r="E22" s="576"/>
      <c r="F22" s="131" t="s">
        <v>262</v>
      </c>
      <c r="G22" s="206">
        <v>0.154</v>
      </c>
      <c r="H22" s="131" t="s">
        <v>263</v>
      </c>
      <c r="I22" s="133">
        <v>0.41</v>
      </c>
      <c r="J22" s="98"/>
      <c r="K22" s="98"/>
      <c r="M22" s="97"/>
    </row>
    <row r="23" spans="2:14" ht="27" customHeight="1" x14ac:dyDescent="0.25">
      <c r="B23" s="118" t="s">
        <v>264</v>
      </c>
      <c r="C23" s="553">
        <v>45291</v>
      </c>
      <c r="D23" s="554"/>
      <c r="E23" s="555"/>
      <c r="F23" s="131" t="s">
        <v>265</v>
      </c>
      <c r="G23" s="556">
        <v>0.58899999999999997</v>
      </c>
      <c r="H23" s="557"/>
      <c r="I23" s="558"/>
      <c r="J23" s="99"/>
      <c r="K23" s="99"/>
      <c r="M23" s="97"/>
    </row>
    <row r="24" spans="2:14" ht="30.75" customHeight="1" x14ac:dyDescent="0.25">
      <c r="B24" s="204" t="s">
        <v>266</v>
      </c>
      <c r="C24" s="577" t="s">
        <v>267</v>
      </c>
      <c r="D24" s="578"/>
      <c r="E24" s="579"/>
      <c r="F24" s="205" t="s">
        <v>268</v>
      </c>
      <c r="G24" s="580" t="s">
        <v>269</v>
      </c>
      <c r="H24" s="581"/>
      <c r="I24" s="582"/>
      <c r="J24" s="96"/>
      <c r="K24" s="96"/>
      <c r="M24" s="97"/>
    </row>
    <row r="25" spans="2:14" ht="22.5" customHeight="1" x14ac:dyDescent="0.25">
      <c r="B25" s="537" t="s">
        <v>270</v>
      </c>
      <c r="C25" s="538"/>
      <c r="D25" s="538"/>
      <c r="E25" s="538"/>
      <c r="F25" s="538"/>
      <c r="G25" s="538"/>
      <c r="H25" s="538"/>
      <c r="I25" s="539"/>
      <c r="J25" s="85"/>
      <c r="K25" s="85"/>
      <c r="M25" s="97"/>
    </row>
    <row r="26" spans="2:14" ht="43.5" customHeight="1" x14ac:dyDescent="0.25">
      <c r="B26" s="100" t="s">
        <v>148</v>
      </c>
      <c r="C26" s="134" t="s">
        <v>271</v>
      </c>
      <c r="D26" s="134" t="s">
        <v>272</v>
      </c>
      <c r="E26" s="135" t="s">
        <v>273</v>
      </c>
      <c r="F26" s="134" t="s">
        <v>274</v>
      </c>
      <c r="G26" s="134" t="s">
        <v>275</v>
      </c>
      <c r="H26" s="135" t="s">
        <v>276</v>
      </c>
      <c r="I26" s="136" t="s">
        <v>277</v>
      </c>
      <c r="J26" s="94"/>
      <c r="K26" s="94"/>
      <c r="M26" s="97"/>
    </row>
    <row r="27" spans="2:14" ht="24" customHeight="1" x14ac:dyDescent="0.25">
      <c r="B27" s="100" t="s">
        <v>278</v>
      </c>
      <c r="C27" s="271">
        <v>0</v>
      </c>
      <c r="D27" s="271">
        <v>0</v>
      </c>
      <c r="E27" s="272">
        <v>0</v>
      </c>
      <c r="F27" s="583">
        <f>SUM(C27:C38)</f>
        <v>0.59</v>
      </c>
      <c r="G27" s="583">
        <f>SUM(D27:D38)</f>
        <v>0</v>
      </c>
      <c r="H27" s="215">
        <f>+(D27*100%)/$G$23</f>
        <v>0</v>
      </c>
      <c r="I27" s="586">
        <f>G27+I22</f>
        <v>0.41</v>
      </c>
      <c r="J27" s="94"/>
      <c r="K27" s="94"/>
      <c r="M27" s="97"/>
    </row>
    <row r="28" spans="2:14" ht="24" customHeight="1" x14ac:dyDescent="0.25">
      <c r="B28" s="100" t="s">
        <v>158</v>
      </c>
      <c r="C28" s="271">
        <v>0</v>
      </c>
      <c r="D28" s="271">
        <v>0</v>
      </c>
      <c r="E28" s="272">
        <v>0</v>
      </c>
      <c r="F28" s="584"/>
      <c r="G28" s="584"/>
      <c r="H28" s="215">
        <f>+IF(D28="","",((D28*100%)/$G$23)+H27)</f>
        <v>0</v>
      </c>
      <c r="I28" s="587"/>
      <c r="J28" s="94"/>
      <c r="K28" s="94"/>
      <c r="M28" s="97"/>
    </row>
    <row r="29" spans="2:14" ht="24" customHeight="1" x14ac:dyDescent="0.25">
      <c r="B29" s="100" t="s">
        <v>159</v>
      </c>
      <c r="C29" s="271">
        <v>0</v>
      </c>
      <c r="D29" s="271">
        <v>0</v>
      </c>
      <c r="E29" s="272">
        <v>0</v>
      </c>
      <c r="F29" s="584"/>
      <c r="G29" s="584"/>
      <c r="H29" s="215">
        <f t="shared" ref="H29:H38" si="0">+IF(D29="","",((D29*100%)/$G$23)+H28)</f>
        <v>0</v>
      </c>
      <c r="I29" s="587"/>
      <c r="J29" s="94"/>
      <c r="K29" s="94"/>
      <c r="M29" s="97"/>
    </row>
    <row r="30" spans="2:14" ht="24" customHeight="1" x14ac:dyDescent="0.25">
      <c r="B30" s="100" t="s">
        <v>160</v>
      </c>
      <c r="C30" s="271">
        <v>0</v>
      </c>
      <c r="D30" s="271">
        <v>0</v>
      </c>
      <c r="E30" s="272">
        <v>0</v>
      </c>
      <c r="F30" s="584"/>
      <c r="G30" s="584"/>
      <c r="H30" s="215">
        <f t="shared" si="0"/>
        <v>0</v>
      </c>
      <c r="I30" s="587"/>
      <c r="J30" s="94"/>
      <c r="K30" s="94"/>
      <c r="M30" s="97"/>
    </row>
    <row r="31" spans="2:14" ht="24" customHeight="1" x14ac:dyDescent="0.25">
      <c r="B31" s="100" t="s">
        <v>161</v>
      </c>
      <c r="C31" s="271">
        <v>0</v>
      </c>
      <c r="D31" s="271">
        <v>0</v>
      </c>
      <c r="E31" s="272">
        <v>0</v>
      </c>
      <c r="F31" s="584"/>
      <c r="G31" s="584"/>
      <c r="H31" s="215">
        <f t="shared" si="0"/>
        <v>0</v>
      </c>
      <c r="I31" s="587"/>
      <c r="J31" s="94"/>
      <c r="K31" s="94"/>
      <c r="M31" s="97"/>
    </row>
    <row r="32" spans="2:14" ht="24" customHeight="1" x14ac:dyDescent="0.25">
      <c r="B32" s="100" t="s">
        <v>162</v>
      </c>
      <c r="C32" s="271">
        <v>0</v>
      </c>
      <c r="D32" s="271">
        <v>0</v>
      </c>
      <c r="E32" s="272">
        <v>0</v>
      </c>
      <c r="F32" s="584"/>
      <c r="G32" s="584"/>
      <c r="H32" s="215">
        <f t="shared" si="0"/>
        <v>0</v>
      </c>
      <c r="I32" s="587"/>
      <c r="J32" s="94"/>
      <c r="K32" s="94"/>
      <c r="M32" s="97"/>
    </row>
    <row r="33" spans="2:11" ht="24" customHeight="1" x14ac:dyDescent="0.25">
      <c r="B33" s="100" t="s">
        <v>163</v>
      </c>
      <c r="C33" s="271">
        <v>0</v>
      </c>
      <c r="D33" s="271">
        <v>0</v>
      </c>
      <c r="E33" s="272">
        <v>0</v>
      </c>
      <c r="F33" s="584"/>
      <c r="G33" s="584"/>
      <c r="H33" s="215">
        <f t="shared" si="0"/>
        <v>0</v>
      </c>
      <c r="I33" s="587"/>
      <c r="J33" s="102"/>
      <c r="K33" s="102"/>
    </row>
    <row r="34" spans="2:11" ht="24" customHeight="1" x14ac:dyDescent="0.25">
      <c r="B34" s="100" t="s">
        <v>164</v>
      </c>
      <c r="C34" s="271">
        <v>0</v>
      </c>
      <c r="D34" s="271">
        <v>0</v>
      </c>
      <c r="E34" s="272">
        <v>0</v>
      </c>
      <c r="F34" s="584"/>
      <c r="G34" s="584"/>
      <c r="H34" s="215">
        <f t="shared" si="0"/>
        <v>0</v>
      </c>
      <c r="I34" s="587"/>
      <c r="J34" s="102"/>
      <c r="K34" s="102"/>
    </row>
    <row r="35" spans="2:11" ht="24" customHeight="1" x14ac:dyDescent="0.25">
      <c r="B35" s="100" t="s">
        <v>165</v>
      </c>
      <c r="C35" s="271">
        <v>0</v>
      </c>
      <c r="D35" s="271">
        <v>0</v>
      </c>
      <c r="E35" s="272">
        <v>0</v>
      </c>
      <c r="F35" s="584"/>
      <c r="G35" s="584"/>
      <c r="H35" s="215">
        <f t="shared" si="0"/>
        <v>0</v>
      </c>
      <c r="I35" s="587"/>
      <c r="J35" s="102"/>
      <c r="K35" s="102"/>
    </row>
    <row r="36" spans="2:11" ht="24" customHeight="1" x14ac:dyDescent="0.25">
      <c r="B36" s="100" t="s">
        <v>166</v>
      </c>
      <c r="C36" s="271">
        <v>0</v>
      </c>
      <c r="D36" s="271">
        <v>0</v>
      </c>
      <c r="E36" s="272">
        <v>0</v>
      </c>
      <c r="F36" s="584"/>
      <c r="G36" s="584"/>
      <c r="H36" s="215">
        <f t="shared" si="0"/>
        <v>0</v>
      </c>
      <c r="I36" s="587"/>
      <c r="J36" s="102"/>
      <c r="K36" s="102"/>
    </row>
    <row r="37" spans="2:11" ht="24" customHeight="1" x14ac:dyDescent="0.25">
      <c r="B37" s="100" t="s">
        <v>167</v>
      </c>
      <c r="C37" s="271">
        <v>0</v>
      </c>
      <c r="D37" s="271">
        <v>0</v>
      </c>
      <c r="E37" s="272">
        <v>0</v>
      </c>
      <c r="F37" s="584"/>
      <c r="G37" s="584"/>
      <c r="H37" s="215">
        <f t="shared" si="0"/>
        <v>0</v>
      </c>
      <c r="I37" s="587"/>
      <c r="J37" s="102"/>
      <c r="K37" s="102"/>
    </row>
    <row r="38" spans="2:11" ht="24" customHeight="1" x14ac:dyDescent="0.25">
      <c r="B38" s="100" t="s">
        <v>168</v>
      </c>
      <c r="C38" s="271">
        <v>0.59</v>
      </c>
      <c r="D38" s="271"/>
      <c r="E38" s="272">
        <f t="shared" ref="E38" si="1">D38/C38</f>
        <v>0</v>
      </c>
      <c r="F38" s="585"/>
      <c r="G38" s="585"/>
      <c r="H38" s="215" t="str">
        <f t="shared" si="0"/>
        <v/>
      </c>
      <c r="I38" s="588"/>
      <c r="J38" s="102"/>
      <c r="K38" s="102"/>
    </row>
    <row r="39" spans="2:11" ht="111.75" customHeight="1" x14ac:dyDescent="0.25">
      <c r="B39" s="119" t="s">
        <v>279</v>
      </c>
      <c r="C39" s="589"/>
      <c r="D39" s="590"/>
      <c r="E39" s="590"/>
      <c r="F39" s="590"/>
      <c r="G39" s="590"/>
      <c r="H39" s="590"/>
      <c r="I39" s="591"/>
      <c r="J39" s="103"/>
      <c r="K39" s="103"/>
    </row>
    <row r="40" spans="2:11" ht="34.5" customHeight="1" x14ac:dyDescent="0.25">
      <c r="B40" s="592"/>
      <c r="C40" s="593"/>
      <c r="D40" s="593"/>
      <c r="E40" s="593"/>
      <c r="F40" s="593"/>
      <c r="G40" s="593"/>
      <c r="H40" s="593"/>
      <c r="I40" s="594"/>
      <c r="J40" s="85"/>
      <c r="K40" s="85"/>
    </row>
    <row r="41" spans="2:11" ht="45.6" customHeight="1" x14ac:dyDescent="0.25">
      <c r="B41" s="595"/>
      <c r="C41" s="596"/>
      <c r="D41" s="596"/>
      <c r="E41" s="596"/>
      <c r="F41" s="596"/>
      <c r="G41" s="596"/>
      <c r="H41" s="596"/>
      <c r="I41" s="597"/>
      <c r="J41" s="103"/>
      <c r="K41" s="103"/>
    </row>
    <row r="42" spans="2:11" ht="45.6" customHeight="1" x14ac:dyDescent="0.25">
      <c r="B42" s="595"/>
      <c r="C42" s="596"/>
      <c r="D42" s="596"/>
      <c r="E42" s="596"/>
      <c r="F42" s="596"/>
      <c r="G42" s="596"/>
      <c r="H42" s="596"/>
      <c r="I42" s="597"/>
      <c r="J42" s="103"/>
      <c r="K42" s="103"/>
    </row>
    <row r="43" spans="2:11" ht="45.6" customHeight="1" x14ac:dyDescent="0.25">
      <c r="B43" s="595"/>
      <c r="C43" s="596"/>
      <c r="D43" s="596"/>
      <c r="E43" s="596"/>
      <c r="F43" s="596"/>
      <c r="G43" s="596"/>
      <c r="H43" s="596"/>
      <c r="I43" s="597"/>
      <c r="J43" s="103"/>
      <c r="K43" s="103"/>
    </row>
    <row r="44" spans="2:11" ht="45.6" customHeight="1" x14ac:dyDescent="0.25">
      <c r="B44" s="598"/>
      <c r="C44" s="599"/>
      <c r="D44" s="599"/>
      <c r="E44" s="599"/>
      <c r="F44" s="599"/>
      <c r="G44" s="599"/>
      <c r="H44" s="599"/>
      <c r="I44" s="600"/>
      <c r="J44" s="300"/>
      <c r="K44" s="84"/>
    </row>
    <row r="45" spans="2:11" ht="29.25" customHeight="1" x14ac:dyDescent="0.25">
      <c r="B45" s="601" t="s">
        <v>280</v>
      </c>
      <c r="C45" s="610" t="s">
        <v>281</v>
      </c>
      <c r="D45" s="611"/>
      <c r="E45" s="611"/>
      <c r="F45" s="611"/>
      <c r="G45" s="611"/>
      <c r="H45" s="611"/>
      <c r="I45" s="611"/>
      <c r="J45" s="301"/>
      <c r="K45" s="104"/>
    </row>
    <row r="46" spans="2:11" ht="32.1" customHeight="1" x14ac:dyDescent="0.25">
      <c r="B46" s="602"/>
      <c r="C46" s="612"/>
      <c r="D46" s="613"/>
      <c r="E46" s="613"/>
      <c r="F46" s="613"/>
      <c r="G46" s="613"/>
      <c r="H46" s="613"/>
      <c r="I46" s="613"/>
      <c r="J46" s="301"/>
      <c r="K46" s="104"/>
    </row>
    <row r="47" spans="2:11" ht="32.1" customHeight="1" x14ac:dyDescent="0.25">
      <c r="B47" s="602"/>
      <c r="C47" s="612"/>
      <c r="D47" s="613"/>
      <c r="E47" s="613"/>
      <c r="F47" s="613"/>
      <c r="G47" s="613"/>
      <c r="H47" s="613"/>
      <c r="I47" s="613"/>
      <c r="J47" s="301"/>
      <c r="K47" s="104"/>
    </row>
    <row r="48" spans="2:11" ht="32.1" customHeight="1" x14ac:dyDescent="0.25">
      <c r="B48" s="602"/>
      <c r="C48" s="612"/>
      <c r="D48" s="613"/>
      <c r="E48" s="613"/>
      <c r="F48" s="613"/>
      <c r="G48" s="613"/>
      <c r="H48" s="613"/>
      <c r="I48" s="613"/>
      <c r="J48" s="301"/>
      <c r="K48" s="104"/>
    </row>
    <row r="49" spans="2:11" ht="32.1" customHeight="1" x14ac:dyDescent="0.25">
      <c r="B49" s="602"/>
      <c r="C49" s="612"/>
      <c r="D49" s="613"/>
      <c r="E49" s="613"/>
      <c r="F49" s="613"/>
      <c r="G49" s="613"/>
      <c r="H49" s="613"/>
      <c r="I49" s="613"/>
      <c r="J49" s="301"/>
      <c r="K49" s="104"/>
    </row>
    <row r="50" spans="2:11" ht="32.1" customHeight="1" x14ac:dyDescent="0.25">
      <c r="B50" s="602"/>
      <c r="C50" s="612"/>
      <c r="D50" s="613"/>
      <c r="E50" s="613"/>
      <c r="F50" s="613"/>
      <c r="G50" s="613"/>
      <c r="H50" s="613"/>
      <c r="I50" s="613"/>
      <c r="J50" s="301"/>
      <c r="K50" s="104"/>
    </row>
    <row r="51" spans="2:11" ht="32.1" customHeight="1" x14ac:dyDescent="0.25">
      <c r="B51" s="602"/>
      <c r="C51" s="612"/>
      <c r="D51" s="613"/>
      <c r="E51" s="613"/>
      <c r="F51" s="613"/>
      <c r="G51" s="613"/>
      <c r="H51" s="613"/>
      <c r="I51" s="613"/>
      <c r="J51" s="301"/>
      <c r="K51" s="104"/>
    </row>
    <row r="52" spans="2:11" ht="32.1" customHeight="1" x14ac:dyDescent="0.25">
      <c r="B52" s="603"/>
      <c r="C52" s="614"/>
      <c r="D52" s="615"/>
      <c r="E52" s="615"/>
      <c r="F52" s="615"/>
      <c r="G52" s="615"/>
      <c r="H52" s="615"/>
      <c r="I52" s="615"/>
      <c r="J52" s="301"/>
      <c r="K52" s="104"/>
    </row>
    <row r="53" spans="2:11" ht="46.5" customHeight="1" x14ac:dyDescent="0.25">
      <c r="B53" s="118" t="s">
        <v>282</v>
      </c>
      <c r="C53" s="604" t="s">
        <v>46</v>
      </c>
      <c r="D53" s="605"/>
      <c r="E53" s="605"/>
      <c r="F53" s="605"/>
      <c r="G53" s="605"/>
      <c r="H53" s="605"/>
      <c r="I53" s="605"/>
      <c r="J53" s="301"/>
      <c r="K53" s="104"/>
    </row>
    <row r="54" spans="2:11" ht="93.75" customHeight="1" x14ac:dyDescent="0.25">
      <c r="B54" s="120" t="s">
        <v>283</v>
      </c>
      <c r="C54" s="606"/>
      <c r="D54" s="607"/>
      <c r="E54" s="607"/>
      <c r="F54" s="607"/>
      <c r="G54" s="607"/>
      <c r="H54" s="607"/>
      <c r="I54" s="607"/>
      <c r="J54" s="104"/>
      <c r="K54" s="104"/>
    </row>
    <row r="55" spans="2:11" ht="22.5" customHeight="1" x14ac:dyDescent="0.25">
      <c r="B55" s="537" t="s">
        <v>284</v>
      </c>
      <c r="C55" s="538"/>
      <c r="D55" s="538"/>
      <c r="E55" s="538"/>
      <c r="F55" s="538"/>
      <c r="G55" s="538"/>
      <c r="H55" s="538"/>
      <c r="I55" s="539"/>
      <c r="J55" s="104"/>
      <c r="K55" s="104"/>
    </row>
    <row r="56" spans="2:11" ht="22.5" customHeight="1" x14ac:dyDescent="0.25">
      <c r="B56" s="616" t="s">
        <v>285</v>
      </c>
      <c r="C56" s="137" t="s">
        <v>286</v>
      </c>
      <c r="D56" s="618" t="s">
        <v>287</v>
      </c>
      <c r="E56" s="618"/>
      <c r="F56" s="618"/>
      <c r="G56" s="618" t="s">
        <v>288</v>
      </c>
      <c r="H56" s="618"/>
      <c r="I56" s="619"/>
      <c r="J56" s="105"/>
      <c r="K56" s="105"/>
    </row>
    <row r="57" spans="2:11" ht="30.75" customHeight="1" x14ac:dyDescent="0.25">
      <c r="B57" s="617"/>
      <c r="C57" s="138"/>
      <c r="D57" s="608"/>
      <c r="E57" s="608"/>
      <c r="F57" s="608"/>
      <c r="G57" s="608"/>
      <c r="H57" s="608"/>
      <c r="I57" s="609"/>
      <c r="J57" s="105"/>
      <c r="K57" s="105"/>
    </row>
    <row r="58" spans="2:11" ht="32.25" customHeight="1" x14ac:dyDescent="0.25">
      <c r="B58" s="121" t="s">
        <v>289</v>
      </c>
      <c r="C58" s="608" t="s">
        <v>290</v>
      </c>
      <c r="D58" s="608"/>
      <c r="E58" s="608"/>
      <c r="F58" s="608"/>
      <c r="G58" s="608"/>
      <c r="H58" s="608"/>
      <c r="I58" s="609"/>
      <c r="J58" s="106"/>
      <c r="K58" s="106"/>
    </row>
    <row r="59" spans="2:11" ht="28.5" customHeight="1" x14ac:dyDescent="0.25">
      <c r="B59" s="122" t="s">
        <v>291</v>
      </c>
      <c r="C59" s="608" t="s">
        <v>290</v>
      </c>
      <c r="D59" s="608"/>
      <c r="E59" s="608"/>
      <c r="F59" s="608"/>
      <c r="G59" s="608"/>
      <c r="H59" s="608"/>
      <c r="I59" s="609"/>
      <c r="J59" s="106"/>
      <c r="K59" s="106"/>
    </row>
    <row r="60" spans="2:11" ht="30" customHeight="1" x14ac:dyDescent="0.25">
      <c r="B60" s="266" t="s">
        <v>292</v>
      </c>
      <c r="C60" s="608" t="s">
        <v>293</v>
      </c>
      <c r="D60" s="608"/>
      <c r="E60" s="608"/>
      <c r="F60" s="608"/>
      <c r="G60" s="608"/>
      <c r="H60" s="608"/>
      <c r="I60" s="609"/>
      <c r="J60" s="107"/>
      <c r="K60" s="107"/>
    </row>
    <row r="61" spans="2:11" ht="31.5" customHeight="1" thickBot="1" x14ac:dyDescent="0.3">
      <c r="B61" s="267" t="s">
        <v>294</v>
      </c>
      <c r="C61" s="608" t="s">
        <v>293</v>
      </c>
      <c r="D61" s="608"/>
      <c r="E61" s="608"/>
      <c r="F61" s="608"/>
      <c r="G61" s="608"/>
      <c r="H61" s="608"/>
      <c r="I61" s="609"/>
      <c r="J61" s="108"/>
      <c r="K61" s="108"/>
    </row>
    <row r="62" spans="2:11" x14ac:dyDescent="0.25">
      <c r="B62" s="84"/>
      <c r="C62" s="108"/>
      <c r="D62" s="108"/>
      <c r="E62" s="268"/>
      <c r="F62" s="268"/>
      <c r="G62" s="269"/>
      <c r="H62" s="270"/>
      <c r="I62" s="108"/>
      <c r="J62" s="108"/>
      <c r="K62" s="108"/>
    </row>
    <row r="63" spans="2:11" x14ac:dyDescent="0.25">
      <c r="B63" s="109"/>
      <c r="C63" s="110"/>
      <c r="D63" s="110"/>
      <c r="E63" s="111"/>
      <c r="F63" s="111"/>
      <c r="G63" s="117"/>
      <c r="H63" s="113"/>
      <c r="I63" s="110"/>
      <c r="J63" s="108"/>
      <c r="K63" s="108"/>
    </row>
    <row r="64" spans="2:11" x14ac:dyDescent="0.25">
      <c r="B64" s="109"/>
      <c r="C64" s="110"/>
      <c r="D64" s="110"/>
      <c r="E64" s="111"/>
      <c r="F64" s="111"/>
      <c r="G64" s="117"/>
      <c r="H64" s="113"/>
      <c r="I64" s="110"/>
      <c r="J64" s="108"/>
      <c r="K64" s="108"/>
    </row>
    <row r="65" spans="2:11" x14ac:dyDescent="0.25">
      <c r="B65" s="109"/>
      <c r="C65" s="110"/>
      <c r="D65" s="110"/>
      <c r="E65" s="111"/>
      <c r="F65" s="111"/>
      <c r="G65" s="117"/>
      <c r="H65" s="113"/>
      <c r="I65" s="110"/>
      <c r="J65" s="108"/>
      <c r="K65" s="108"/>
    </row>
    <row r="66" spans="2:11" x14ac:dyDescent="0.25">
      <c r="B66" s="109"/>
      <c r="C66" s="110"/>
      <c r="D66" s="110"/>
      <c r="E66" s="111"/>
      <c r="F66" s="111"/>
      <c r="G66" s="117"/>
      <c r="H66" s="113"/>
      <c r="I66" s="110"/>
      <c r="J66" s="108"/>
      <c r="K66" s="108"/>
    </row>
    <row r="67" spans="2:11" ht="25.5" customHeight="1" x14ac:dyDescent="0.25">
      <c r="B67" s="109"/>
      <c r="C67" s="110"/>
      <c r="D67" s="110"/>
      <c r="E67" s="111"/>
      <c r="F67" s="111"/>
      <c r="G67" s="117"/>
      <c r="H67" s="113"/>
      <c r="I67" s="110"/>
      <c r="J67" s="108"/>
      <c r="K67" s="108"/>
    </row>
  </sheetData>
  <mergeCells count="60">
    <mergeCell ref="C58:I58"/>
    <mergeCell ref="C59:I59"/>
    <mergeCell ref="C60:I60"/>
    <mergeCell ref="C61:I61"/>
    <mergeCell ref="C45:I52"/>
    <mergeCell ref="B55:I55"/>
    <mergeCell ref="B56:B57"/>
    <mergeCell ref="D56:F56"/>
    <mergeCell ref="G56:I56"/>
    <mergeCell ref="D57:F57"/>
    <mergeCell ref="G57:I57"/>
    <mergeCell ref="C39:I39"/>
    <mergeCell ref="B40:I44"/>
    <mergeCell ref="B45:B52"/>
    <mergeCell ref="C53:I53"/>
    <mergeCell ref="C54:I54"/>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F2AD8A32-6DA6-4821-9F72-92A72B6BB4A0}">
      <formula1>$N$11:$N$12</formula1>
    </dataValidation>
    <dataValidation type="list" allowBlank="1" showInputMessage="1" showErrorMessage="1" sqref="H13:I13" xr:uid="{9EE4B4F0-9378-4038-89EB-B7EFA95066C7}">
      <formula1>$N$5:$N$8</formula1>
    </dataValidation>
    <dataValidation type="list" allowBlank="1" showInputMessage="1" showErrorMessage="1" sqref="C9:F9" xr:uid="{971B9705-1035-45EA-A3E3-95DA5567E675}">
      <formula1>$M$6:$M$9</formula1>
    </dataValidation>
    <dataValidation type="list" allowBlank="1" showInputMessage="1" showErrorMessage="1" sqref="C24:E24" xr:uid="{754068F1-7801-440A-BAA2-D73026D00580}">
      <formula1>$M$12:$M$15</formula1>
    </dataValidation>
    <dataValidation type="list" allowBlank="1" showInputMessage="1" showErrorMessage="1" sqref="H12:I12" xr:uid="{E1334C21-A926-4F0C-8C06-658ACA2AE2ED}">
      <formula1>M17:M19</formula1>
    </dataValidation>
    <dataValidation type="list" showDropDown="1" showInputMessage="1" showErrorMessage="1" sqref="K12" xr:uid="{183FB3E5-CBA1-46EF-A1FC-AD4013671647}">
      <formula1>O17:O19</formula1>
    </dataValidation>
    <dataValidation type="list" allowBlank="1" showInputMessage="1" showErrorMessage="1" sqref="J10:K10" xr:uid="{6C5D54BE-3D6D-40A3-B263-B06C7B7FA4FF}">
      <formula1>$M$21:$M$26</formula1>
    </dataValidation>
  </dataValidations>
  <pageMargins left="0.7" right="0.7" top="0.75" bottom="0.75" header="0.3" footer="0.3"/>
  <pageSetup scale="31" orientation="portrait" r:id="rId1"/>
  <colBreaks count="1" manualBreakCount="1">
    <brk id="9" max="1048575" man="1"/>
  </colBreaks>
  <drawing r:id="rId2"/>
  <legacyDrawing r:id="rId3"/>
  <oleObjects>
    <mc:AlternateContent xmlns:mc="http://schemas.openxmlformats.org/markup-compatibility/2006">
      <mc:Choice Requires="x14">
        <oleObject progId="PBrush" shapeId="35877889" r:id="rId4">
          <objectPr defaultSize="0" autoPict="0" r:id="rId5">
            <anchor moveWithCells="1" sizeWithCells="1">
              <from>
                <xdr:col>8</xdr:col>
                <xdr:colOff>30480</xdr:colOff>
                <xdr:row>1</xdr:row>
                <xdr:rowOff>30480</xdr:rowOff>
              </from>
              <to>
                <xdr:col>8</xdr:col>
                <xdr:colOff>1714500</xdr:colOff>
                <xdr:row>2</xdr:row>
                <xdr:rowOff>68580</xdr:rowOff>
              </to>
            </anchor>
          </objectPr>
        </oleObject>
      </mc:Choice>
      <mc:Fallback>
        <oleObject progId="PBrush" shapeId="35877889"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67"/>
  <sheetViews>
    <sheetView tabSelected="1" view="pageBreakPreview" topLeftCell="A14" zoomScale="60" zoomScaleNormal="70" zoomScalePageLayoutView="85" workbookViewId="0">
      <selection activeCell="J31" sqref="J31"/>
    </sheetView>
  </sheetViews>
  <sheetFormatPr baseColWidth="10" defaultColWidth="10.6640625" defaultRowHeight="13.2" x14ac:dyDescent="0.25"/>
  <cols>
    <col min="1" max="1" width="1" style="83" customWidth="1"/>
    <col min="2" max="2" width="25.44140625" style="114" customWidth="1"/>
    <col min="3" max="5" width="25.6640625" style="83" customWidth="1"/>
    <col min="6" max="6" width="25" style="83" customWidth="1"/>
    <col min="7" max="7" width="22" style="114" customWidth="1"/>
    <col min="8" max="8" width="20.44140625" style="83" customWidth="1"/>
    <col min="9" max="9" width="25.33203125" style="83" customWidth="1"/>
    <col min="10" max="11" width="22.44140625" style="83" customWidth="1"/>
    <col min="12" max="24" width="10.6640625" style="81"/>
    <col min="25" max="16384" width="10.6640625" style="83"/>
  </cols>
  <sheetData>
    <row r="1" spans="2:14" ht="37.5" customHeight="1" x14ac:dyDescent="0.25">
      <c r="B1" s="525"/>
      <c r="C1" s="528" t="s">
        <v>1</v>
      </c>
      <c r="D1" s="528"/>
      <c r="E1" s="528"/>
      <c r="F1" s="528"/>
      <c r="G1" s="528"/>
      <c r="H1" s="528"/>
      <c r="I1" s="529"/>
      <c r="J1" s="80"/>
      <c r="K1" s="80"/>
      <c r="M1" s="82" t="s">
        <v>67</v>
      </c>
    </row>
    <row r="2" spans="2:14" ht="37.5" customHeight="1" x14ac:dyDescent="0.25">
      <c r="B2" s="526"/>
      <c r="C2" s="532" t="s">
        <v>218</v>
      </c>
      <c r="D2" s="532"/>
      <c r="E2" s="532"/>
      <c r="F2" s="532"/>
      <c r="G2" s="532"/>
      <c r="H2" s="532"/>
      <c r="I2" s="530"/>
      <c r="J2" s="80"/>
      <c r="K2" s="80"/>
      <c r="M2" s="82" t="s">
        <v>68</v>
      </c>
    </row>
    <row r="3" spans="2:14" ht="37.5" customHeight="1" thickBot="1" x14ac:dyDescent="0.3">
      <c r="B3" s="527"/>
      <c r="C3" s="533" t="s">
        <v>219</v>
      </c>
      <c r="D3" s="533"/>
      <c r="E3" s="533"/>
      <c r="F3" s="533" t="s">
        <v>220</v>
      </c>
      <c r="G3" s="533"/>
      <c r="H3" s="533"/>
      <c r="I3" s="531"/>
      <c r="J3" s="80"/>
      <c r="K3" s="80"/>
      <c r="M3" s="82" t="s">
        <v>70</v>
      </c>
    </row>
    <row r="4" spans="2:14" ht="23.25" customHeight="1" x14ac:dyDescent="0.25">
      <c r="B4" s="534" t="s">
        <v>221</v>
      </c>
      <c r="C4" s="535"/>
      <c r="D4" s="535"/>
      <c r="E4" s="535"/>
      <c r="F4" s="535"/>
      <c r="G4" s="535"/>
      <c r="H4" s="535"/>
      <c r="I4" s="536"/>
      <c r="J4" s="84"/>
      <c r="K4" s="84"/>
    </row>
    <row r="5" spans="2:14" ht="24" customHeight="1" x14ac:dyDescent="0.25">
      <c r="B5" s="537" t="s">
        <v>222</v>
      </c>
      <c r="C5" s="538"/>
      <c r="D5" s="538"/>
      <c r="E5" s="538"/>
      <c r="F5" s="538"/>
      <c r="G5" s="538"/>
      <c r="H5" s="538"/>
      <c r="I5" s="539"/>
      <c r="J5" s="85"/>
      <c r="K5" s="85"/>
      <c r="N5" s="86"/>
    </row>
    <row r="6" spans="2:14" ht="30.75" customHeight="1" x14ac:dyDescent="0.25">
      <c r="B6" s="118" t="s">
        <v>223</v>
      </c>
      <c r="C6" s="130">
        <v>2</v>
      </c>
      <c r="D6" s="540" t="s">
        <v>224</v>
      </c>
      <c r="E6" s="540"/>
      <c r="F6" s="541" t="s">
        <v>295</v>
      </c>
      <c r="G6" s="541"/>
      <c r="H6" s="541"/>
      <c r="I6" s="542"/>
      <c r="J6" s="87"/>
      <c r="K6" s="87"/>
      <c r="M6" s="82" t="s">
        <v>81</v>
      </c>
      <c r="N6" s="86"/>
    </row>
    <row r="7" spans="2:14" ht="30.75" customHeight="1" x14ac:dyDescent="0.25">
      <c r="B7" s="118" t="s">
        <v>226</v>
      </c>
      <c r="C7" s="130" t="s">
        <v>84</v>
      </c>
      <c r="D7" s="540" t="s">
        <v>227</v>
      </c>
      <c r="E7" s="540"/>
      <c r="F7" s="543" t="s">
        <v>296</v>
      </c>
      <c r="G7" s="543"/>
      <c r="H7" s="131" t="s">
        <v>229</v>
      </c>
      <c r="I7" s="132" t="s">
        <v>84</v>
      </c>
      <c r="J7" s="88"/>
      <c r="K7" s="88"/>
      <c r="M7" s="82" t="s">
        <v>88</v>
      </c>
      <c r="N7" s="86"/>
    </row>
    <row r="8" spans="2:14" ht="30.75" customHeight="1" x14ac:dyDescent="0.25">
      <c r="B8" s="118" t="s">
        <v>230</v>
      </c>
      <c r="C8" s="541" t="s">
        <v>231</v>
      </c>
      <c r="D8" s="541"/>
      <c r="E8" s="541"/>
      <c r="F8" s="541"/>
      <c r="G8" s="131" t="s">
        <v>232</v>
      </c>
      <c r="H8" s="546">
        <v>7550</v>
      </c>
      <c r="I8" s="547"/>
      <c r="J8" s="89"/>
      <c r="K8" s="89"/>
      <c r="M8" s="82" t="s">
        <v>93</v>
      </c>
      <c r="N8" s="86"/>
    </row>
    <row r="9" spans="2:14" ht="30.75" customHeight="1" x14ac:dyDescent="0.25">
      <c r="B9" s="118" t="s">
        <v>68</v>
      </c>
      <c r="C9" s="548" t="s">
        <v>81</v>
      </c>
      <c r="D9" s="548"/>
      <c r="E9" s="548"/>
      <c r="F9" s="548"/>
      <c r="G9" s="131" t="s">
        <v>233</v>
      </c>
      <c r="H9" s="549" t="s">
        <v>234</v>
      </c>
      <c r="I9" s="550"/>
      <c r="J9" s="90"/>
      <c r="K9" s="90"/>
      <c r="M9" s="91" t="s">
        <v>97</v>
      </c>
    </row>
    <row r="10" spans="2:14" ht="54" customHeight="1" x14ac:dyDescent="0.25">
      <c r="B10" s="118" t="s">
        <v>235</v>
      </c>
      <c r="C10" s="541" t="s">
        <v>297</v>
      </c>
      <c r="D10" s="541"/>
      <c r="E10" s="541"/>
      <c r="F10" s="541"/>
      <c r="G10" s="541"/>
      <c r="H10" s="541"/>
      <c r="I10" s="542"/>
      <c r="J10" s="92"/>
      <c r="K10" s="92"/>
      <c r="M10" s="91"/>
    </row>
    <row r="11" spans="2:14" ht="30.75" customHeight="1" x14ac:dyDescent="0.25">
      <c r="B11" s="118" t="s">
        <v>237</v>
      </c>
      <c r="C11" s="541" t="s">
        <v>238</v>
      </c>
      <c r="D11" s="541"/>
      <c r="E11" s="541"/>
      <c r="F11" s="541"/>
      <c r="G11" s="541"/>
      <c r="H11" s="541"/>
      <c r="I11" s="542"/>
      <c r="J11" s="88"/>
      <c r="K11" s="88"/>
      <c r="M11" s="91"/>
      <c r="N11" s="86"/>
    </row>
    <row r="12" spans="2:14" ht="30.75" customHeight="1" x14ac:dyDescent="0.25">
      <c r="B12" s="118" t="s">
        <v>239</v>
      </c>
      <c r="C12" s="544" t="s">
        <v>298</v>
      </c>
      <c r="D12" s="544"/>
      <c r="E12" s="544"/>
      <c r="F12" s="544"/>
      <c r="G12" s="131" t="s">
        <v>241</v>
      </c>
      <c r="H12" s="543" t="s">
        <v>106</v>
      </c>
      <c r="I12" s="551"/>
      <c r="J12" s="88"/>
      <c r="K12" s="88"/>
      <c r="M12" s="91" t="s">
        <v>107</v>
      </c>
      <c r="N12" s="86"/>
    </row>
    <row r="13" spans="2:14" ht="30.75" customHeight="1" x14ac:dyDescent="0.25">
      <c r="B13" s="118" t="s">
        <v>242</v>
      </c>
      <c r="C13" s="552" t="s">
        <v>299</v>
      </c>
      <c r="D13" s="552"/>
      <c r="E13" s="552"/>
      <c r="F13" s="552"/>
      <c r="G13" s="134" t="s">
        <v>244</v>
      </c>
      <c r="H13" s="543" t="s">
        <v>82</v>
      </c>
      <c r="I13" s="551"/>
      <c r="J13" s="88"/>
      <c r="K13" s="88"/>
      <c r="M13" s="91" t="s">
        <v>111</v>
      </c>
    </row>
    <row r="14" spans="2:14" ht="64.5" customHeight="1" x14ac:dyDescent="0.25">
      <c r="B14" s="118" t="s">
        <v>245</v>
      </c>
      <c r="C14" s="544" t="s">
        <v>300</v>
      </c>
      <c r="D14" s="544"/>
      <c r="E14" s="544"/>
      <c r="F14" s="544"/>
      <c r="G14" s="544"/>
      <c r="H14" s="544"/>
      <c r="I14" s="545"/>
      <c r="J14" s="92"/>
      <c r="K14" s="92"/>
      <c r="M14" s="91" t="s">
        <v>114</v>
      </c>
      <c r="N14" s="86"/>
    </row>
    <row r="15" spans="2:14" ht="30.75" customHeight="1" x14ac:dyDescent="0.25">
      <c r="B15" s="118" t="s">
        <v>247</v>
      </c>
      <c r="C15" s="544" t="s">
        <v>248</v>
      </c>
      <c r="D15" s="544"/>
      <c r="E15" s="544"/>
      <c r="F15" s="544"/>
      <c r="G15" s="544"/>
      <c r="H15" s="544"/>
      <c r="I15" s="545"/>
      <c r="J15" s="93"/>
      <c r="K15" s="93"/>
      <c r="M15" s="91" t="s">
        <v>118</v>
      </c>
      <c r="N15" s="86"/>
    </row>
    <row r="16" spans="2:14" ht="35.85" customHeight="1" x14ac:dyDescent="0.25">
      <c r="B16" s="118" t="s">
        <v>249</v>
      </c>
      <c r="C16" s="541" t="s">
        <v>301</v>
      </c>
      <c r="D16" s="541"/>
      <c r="E16" s="541"/>
      <c r="F16" s="541"/>
      <c r="G16" s="541"/>
      <c r="H16" s="541"/>
      <c r="I16" s="542"/>
      <c r="J16" s="94"/>
      <c r="K16" s="94"/>
      <c r="M16" s="91"/>
      <c r="N16" s="86"/>
    </row>
    <row r="17" spans="2:14" ht="30.75" customHeight="1" x14ac:dyDescent="0.25">
      <c r="B17" s="118" t="s">
        <v>251</v>
      </c>
      <c r="C17" s="543" t="s">
        <v>43</v>
      </c>
      <c r="D17" s="559"/>
      <c r="E17" s="559"/>
      <c r="F17" s="559"/>
      <c r="G17" s="559"/>
      <c r="H17" s="559"/>
      <c r="I17" s="560"/>
      <c r="J17" s="95"/>
      <c r="K17" s="95"/>
      <c r="M17" s="91" t="s">
        <v>106</v>
      </c>
      <c r="N17" s="86"/>
    </row>
    <row r="18" spans="2:14" ht="18" customHeight="1" x14ac:dyDescent="0.25">
      <c r="B18" s="561" t="s">
        <v>252</v>
      </c>
      <c r="C18" s="562" t="s">
        <v>253</v>
      </c>
      <c r="D18" s="562"/>
      <c r="E18" s="562"/>
      <c r="F18" s="563" t="s">
        <v>254</v>
      </c>
      <c r="G18" s="563"/>
      <c r="H18" s="563"/>
      <c r="I18" s="564"/>
      <c r="J18" s="96"/>
      <c r="K18" s="96"/>
      <c r="M18" s="91" t="s">
        <v>128</v>
      </c>
      <c r="N18" s="86"/>
    </row>
    <row r="19" spans="2:14" ht="39.75" customHeight="1" x14ac:dyDescent="0.25">
      <c r="B19" s="561"/>
      <c r="C19" s="541" t="s">
        <v>302</v>
      </c>
      <c r="D19" s="541"/>
      <c r="E19" s="541"/>
      <c r="F19" s="541" t="s">
        <v>303</v>
      </c>
      <c r="G19" s="541"/>
      <c r="H19" s="541"/>
      <c r="I19" s="542"/>
      <c r="J19" s="94"/>
      <c r="K19" s="94"/>
      <c r="M19" s="91" t="s">
        <v>132</v>
      </c>
      <c r="N19" s="86"/>
    </row>
    <row r="20" spans="2:14" ht="39.75" customHeight="1" x14ac:dyDescent="0.25">
      <c r="B20" s="118" t="s">
        <v>257</v>
      </c>
      <c r="C20" s="565" t="s">
        <v>43</v>
      </c>
      <c r="D20" s="566"/>
      <c r="E20" s="567"/>
      <c r="F20" s="568" t="s">
        <v>43</v>
      </c>
      <c r="G20" s="568"/>
      <c r="H20" s="568"/>
      <c r="I20" s="569"/>
      <c r="J20" s="88"/>
      <c r="K20" s="88"/>
      <c r="M20" s="91"/>
      <c r="N20" s="86"/>
    </row>
    <row r="21" spans="2:14" ht="105" customHeight="1" x14ac:dyDescent="0.25">
      <c r="B21" s="118" t="s">
        <v>258</v>
      </c>
      <c r="C21" s="570" t="s">
        <v>304</v>
      </c>
      <c r="D21" s="571"/>
      <c r="E21" s="572"/>
      <c r="F21" s="573" t="s">
        <v>305</v>
      </c>
      <c r="G21" s="554"/>
      <c r="H21" s="554"/>
      <c r="I21" s="574"/>
      <c r="J21" s="93"/>
      <c r="K21" s="93"/>
      <c r="M21" s="97"/>
      <c r="N21" s="86"/>
    </row>
    <row r="22" spans="2:14" ht="23.25" customHeight="1" x14ac:dyDescent="0.25">
      <c r="B22" s="118" t="s">
        <v>261</v>
      </c>
      <c r="C22" s="553">
        <v>45292</v>
      </c>
      <c r="D22" s="575"/>
      <c r="E22" s="576"/>
      <c r="F22" s="131" t="s">
        <v>262</v>
      </c>
      <c r="G22" s="203">
        <v>0.15</v>
      </c>
      <c r="H22" s="131" t="s">
        <v>263</v>
      </c>
      <c r="I22" s="255">
        <v>0.85</v>
      </c>
      <c r="J22" s="98"/>
      <c r="K22" s="98"/>
      <c r="M22" s="97"/>
    </row>
    <row r="23" spans="2:14" ht="27" customHeight="1" x14ac:dyDescent="0.25">
      <c r="B23" s="118" t="s">
        <v>264</v>
      </c>
      <c r="C23" s="553">
        <v>45443</v>
      </c>
      <c r="D23" s="554"/>
      <c r="E23" s="555"/>
      <c r="F23" s="131" t="s">
        <v>265</v>
      </c>
      <c r="G23" s="556">
        <v>0.15</v>
      </c>
      <c r="H23" s="557"/>
      <c r="I23" s="558"/>
      <c r="J23" s="99"/>
      <c r="K23" s="99"/>
      <c r="M23" s="97"/>
    </row>
    <row r="24" spans="2:14" ht="30.75" customHeight="1" x14ac:dyDescent="0.25">
      <c r="B24" s="204" t="s">
        <v>266</v>
      </c>
      <c r="C24" s="577" t="s">
        <v>267</v>
      </c>
      <c r="D24" s="578"/>
      <c r="E24" s="579"/>
      <c r="F24" s="205" t="s">
        <v>268</v>
      </c>
      <c r="G24" s="580" t="s">
        <v>269</v>
      </c>
      <c r="H24" s="581"/>
      <c r="I24" s="582"/>
      <c r="J24" s="96"/>
      <c r="K24" s="96"/>
      <c r="M24" s="97"/>
    </row>
    <row r="25" spans="2:14" ht="22.5" customHeight="1" x14ac:dyDescent="0.25">
      <c r="B25" s="537" t="s">
        <v>270</v>
      </c>
      <c r="C25" s="538"/>
      <c r="D25" s="538"/>
      <c r="E25" s="538"/>
      <c r="F25" s="538"/>
      <c r="G25" s="538"/>
      <c r="H25" s="538"/>
      <c r="I25" s="539"/>
      <c r="J25" s="85"/>
      <c r="K25" s="85"/>
      <c r="M25" s="97"/>
    </row>
    <row r="26" spans="2:14" ht="43.5" customHeight="1" x14ac:dyDescent="0.25">
      <c r="B26" s="100" t="s">
        <v>148</v>
      </c>
      <c r="C26" s="134" t="s">
        <v>271</v>
      </c>
      <c r="D26" s="134" t="s">
        <v>272</v>
      </c>
      <c r="E26" s="135" t="s">
        <v>273</v>
      </c>
      <c r="F26" s="134" t="s">
        <v>274</v>
      </c>
      <c r="G26" s="134" t="s">
        <v>275</v>
      </c>
      <c r="H26" s="135" t="s">
        <v>276</v>
      </c>
      <c r="I26" s="136" t="s">
        <v>277</v>
      </c>
      <c r="J26" s="94"/>
      <c r="K26" s="94"/>
      <c r="M26" s="97"/>
    </row>
    <row r="27" spans="2:14" ht="24" customHeight="1" x14ac:dyDescent="0.25">
      <c r="B27" s="100" t="s">
        <v>278</v>
      </c>
      <c r="C27" s="271">
        <f>0.2*$G$23</f>
        <v>0.03</v>
      </c>
      <c r="D27" s="271">
        <f>0.2*$G$23</f>
        <v>0.03</v>
      </c>
      <c r="E27" s="272">
        <f>D27/C27</f>
        <v>1</v>
      </c>
      <c r="F27" s="620">
        <f>SUM(C27:C31)</f>
        <v>0.15</v>
      </c>
      <c r="G27" s="583">
        <f>SUM(D27:D31)</f>
        <v>0.09</v>
      </c>
      <c r="H27" s="215">
        <f>+(D27*100%)/$G$23</f>
        <v>0.2</v>
      </c>
      <c r="I27" s="586">
        <f>G27+I22</f>
        <v>0.94</v>
      </c>
      <c r="J27" s="94"/>
      <c r="K27" s="94"/>
      <c r="M27" s="97"/>
    </row>
    <row r="28" spans="2:14" ht="24" customHeight="1" x14ac:dyDescent="0.25">
      <c r="B28" s="100" t="s">
        <v>158</v>
      </c>
      <c r="C28" s="271">
        <f>0.2*$G$23</f>
        <v>0.03</v>
      </c>
      <c r="D28" s="271">
        <f>0.2*$G$23</f>
        <v>0.03</v>
      </c>
      <c r="E28" s="272">
        <f>D28/C28</f>
        <v>1</v>
      </c>
      <c r="F28" s="621"/>
      <c r="G28" s="584"/>
      <c r="H28" s="215">
        <f>+IF(D28="","",((D28*100%)/$G$23)+H27)</f>
        <v>0.4</v>
      </c>
      <c r="I28" s="587"/>
      <c r="J28" s="94"/>
      <c r="K28" s="94"/>
      <c r="M28" s="97"/>
    </row>
    <row r="29" spans="2:14" ht="24" customHeight="1" x14ac:dyDescent="0.25">
      <c r="B29" s="100" t="s">
        <v>159</v>
      </c>
      <c r="C29" s="271">
        <f>0.2*$G$23</f>
        <v>0.03</v>
      </c>
      <c r="D29" s="271">
        <v>0.03</v>
      </c>
      <c r="E29" s="272">
        <f t="shared" ref="E29:E30" si="0">D29/C29</f>
        <v>1</v>
      </c>
      <c r="F29" s="621"/>
      <c r="G29" s="584"/>
      <c r="H29" s="215">
        <f t="shared" ref="H29:H38" si="1">+IF(D29="","",((D29*100%)/$G$23)+H28)</f>
        <v>0.60000000000000009</v>
      </c>
      <c r="I29" s="587"/>
      <c r="J29" s="94"/>
      <c r="K29" s="94"/>
      <c r="M29" s="97"/>
    </row>
    <row r="30" spans="2:14" ht="24" customHeight="1" x14ac:dyDescent="0.25">
      <c r="B30" s="100" t="s">
        <v>160</v>
      </c>
      <c r="C30" s="271">
        <f>0.2*$G$23</f>
        <v>0.03</v>
      </c>
      <c r="D30" s="271"/>
      <c r="E30" s="272">
        <f t="shared" si="0"/>
        <v>0</v>
      </c>
      <c r="F30" s="621"/>
      <c r="G30" s="584"/>
      <c r="H30" s="215" t="str">
        <f t="shared" si="1"/>
        <v/>
      </c>
      <c r="I30" s="587"/>
      <c r="J30" s="94"/>
      <c r="K30" s="94"/>
      <c r="M30" s="97"/>
    </row>
    <row r="31" spans="2:14" ht="24" customHeight="1" x14ac:dyDescent="0.25">
      <c r="B31" s="100" t="s">
        <v>161</v>
      </c>
      <c r="C31" s="271">
        <f>0.2*$G$23</f>
        <v>0.03</v>
      </c>
      <c r="D31" s="271"/>
      <c r="E31" s="272">
        <f>D31/C31</f>
        <v>0</v>
      </c>
      <c r="F31" s="621"/>
      <c r="G31" s="584"/>
      <c r="H31" s="215" t="str">
        <f t="shared" si="1"/>
        <v/>
      </c>
      <c r="I31" s="587"/>
      <c r="J31" s="94"/>
      <c r="K31" s="94"/>
      <c r="M31" s="97"/>
    </row>
    <row r="32" spans="2:14" ht="24" hidden="1" customHeight="1" x14ac:dyDescent="0.25">
      <c r="B32" s="100" t="s">
        <v>162</v>
      </c>
      <c r="C32" s="271"/>
      <c r="D32" s="271"/>
      <c r="E32" s="272"/>
      <c r="F32" s="621"/>
      <c r="G32" s="584"/>
      <c r="H32" s="215" t="str">
        <f t="shared" si="1"/>
        <v/>
      </c>
      <c r="I32" s="587"/>
      <c r="J32" s="94"/>
      <c r="K32" s="94"/>
      <c r="M32" s="97"/>
    </row>
    <row r="33" spans="2:11" ht="24" hidden="1" customHeight="1" x14ac:dyDescent="0.25">
      <c r="B33" s="100" t="s">
        <v>163</v>
      </c>
      <c r="C33" s="271"/>
      <c r="D33" s="271"/>
      <c r="E33" s="272"/>
      <c r="F33" s="621"/>
      <c r="G33" s="584"/>
      <c r="H33" s="215" t="str">
        <f t="shared" si="1"/>
        <v/>
      </c>
      <c r="I33" s="587"/>
      <c r="J33" s="102"/>
      <c r="K33" s="102"/>
    </row>
    <row r="34" spans="2:11" ht="24" hidden="1" customHeight="1" x14ac:dyDescent="0.25">
      <c r="B34" s="100" t="s">
        <v>164</v>
      </c>
      <c r="C34" s="271"/>
      <c r="D34" s="271"/>
      <c r="E34" s="272"/>
      <c r="F34" s="621"/>
      <c r="G34" s="584"/>
      <c r="H34" s="215" t="str">
        <f t="shared" si="1"/>
        <v/>
      </c>
      <c r="I34" s="587"/>
      <c r="J34" s="102"/>
      <c r="K34" s="102"/>
    </row>
    <row r="35" spans="2:11" ht="24" hidden="1" customHeight="1" x14ac:dyDescent="0.25">
      <c r="B35" s="100" t="s">
        <v>165</v>
      </c>
      <c r="C35" s="271"/>
      <c r="D35" s="271"/>
      <c r="E35" s="272"/>
      <c r="F35" s="621"/>
      <c r="G35" s="584"/>
      <c r="H35" s="215" t="str">
        <f t="shared" si="1"/>
        <v/>
      </c>
      <c r="I35" s="587"/>
      <c r="J35" s="102"/>
      <c r="K35" s="102"/>
    </row>
    <row r="36" spans="2:11" ht="24" hidden="1" customHeight="1" x14ac:dyDescent="0.25">
      <c r="B36" s="100" t="s">
        <v>166</v>
      </c>
      <c r="C36" s="271"/>
      <c r="D36" s="271"/>
      <c r="E36" s="272"/>
      <c r="F36" s="621"/>
      <c r="G36" s="584"/>
      <c r="H36" s="215" t="str">
        <f t="shared" si="1"/>
        <v/>
      </c>
      <c r="I36" s="587"/>
      <c r="J36" s="102"/>
      <c r="K36" s="102"/>
    </row>
    <row r="37" spans="2:11" ht="24" hidden="1" customHeight="1" x14ac:dyDescent="0.25">
      <c r="B37" s="100" t="s">
        <v>167</v>
      </c>
      <c r="C37" s="271"/>
      <c r="D37" s="271"/>
      <c r="E37" s="272"/>
      <c r="F37" s="621"/>
      <c r="G37" s="584"/>
      <c r="H37" s="215" t="str">
        <f t="shared" si="1"/>
        <v/>
      </c>
      <c r="I37" s="587"/>
      <c r="J37" s="102"/>
      <c r="K37" s="102"/>
    </row>
    <row r="38" spans="2:11" ht="24" hidden="1" customHeight="1" x14ac:dyDescent="0.25">
      <c r="B38" s="100" t="s">
        <v>168</v>
      </c>
      <c r="C38" s="271"/>
      <c r="D38" s="271"/>
      <c r="E38" s="272"/>
      <c r="F38" s="622"/>
      <c r="G38" s="585"/>
      <c r="H38" s="215" t="str">
        <f t="shared" si="1"/>
        <v/>
      </c>
      <c r="I38" s="588"/>
      <c r="J38" s="102"/>
      <c r="K38" s="102"/>
    </row>
    <row r="39" spans="2:11" ht="111.75" customHeight="1" x14ac:dyDescent="0.25">
      <c r="B39" s="119" t="s">
        <v>279</v>
      </c>
      <c r="C39" s="589" t="s">
        <v>306</v>
      </c>
      <c r="D39" s="590"/>
      <c r="E39" s="590"/>
      <c r="F39" s="590"/>
      <c r="G39" s="590"/>
      <c r="H39" s="590"/>
      <c r="I39" s="591"/>
      <c r="J39" s="103"/>
      <c r="K39" s="103"/>
    </row>
    <row r="40" spans="2:11" ht="34.5" customHeight="1" x14ac:dyDescent="0.25">
      <c r="B40" s="592"/>
      <c r="C40" s="593"/>
      <c r="D40" s="593"/>
      <c r="E40" s="593"/>
      <c r="F40" s="593"/>
      <c r="G40" s="593"/>
      <c r="H40" s="593"/>
      <c r="I40" s="594"/>
      <c r="J40" s="85"/>
      <c r="K40" s="85"/>
    </row>
    <row r="41" spans="2:11" ht="45.6" customHeight="1" x14ac:dyDescent="0.25">
      <c r="B41" s="595"/>
      <c r="C41" s="596"/>
      <c r="D41" s="596"/>
      <c r="E41" s="596"/>
      <c r="F41" s="596"/>
      <c r="G41" s="596"/>
      <c r="H41" s="596"/>
      <c r="I41" s="597"/>
      <c r="J41" s="103"/>
      <c r="K41" s="103"/>
    </row>
    <row r="42" spans="2:11" ht="45.6" customHeight="1" x14ac:dyDescent="0.25">
      <c r="B42" s="595"/>
      <c r="C42" s="596"/>
      <c r="D42" s="596"/>
      <c r="E42" s="596"/>
      <c r="F42" s="596"/>
      <c r="G42" s="596"/>
      <c r="H42" s="596"/>
      <c r="I42" s="597"/>
      <c r="J42" s="103"/>
      <c r="K42" s="103"/>
    </row>
    <row r="43" spans="2:11" ht="45.6" customHeight="1" x14ac:dyDescent="0.25">
      <c r="B43" s="595"/>
      <c r="C43" s="596"/>
      <c r="D43" s="596"/>
      <c r="E43" s="596"/>
      <c r="F43" s="596"/>
      <c r="G43" s="596"/>
      <c r="H43" s="596"/>
      <c r="I43" s="597"/>
      <c r="J43" s="103"/>
      <c r="K43" s="103"/>
    </row>
    <row r="44" spans="2:11" ht="45.6" customHeight="1" x14ac:dyDescent="0.25">
      <c r="B44" s="598"/>
      <c r="C44" s="599"/>
      <c r="D44" s="599"/>
      <c r="E44" s="599"/>
      <c r="F44" s="599"/>
      <c r="G44" s="599"/>
      <c r="H44" s="599"/>
      <c r="I44" s="600"/>
      <c r="J44" s="300"/>
      <c r="K44" s="84"/>
    </row>
    <row r="45" spans="2:11" ht="29.25" customHeight="1" x14ac:dyDescent="0.25">
      <c r="B45" s="601" t="s">
        <v>280</v>
      </c>
      <c r="C45" s="610" t="s">
        <v>307</v>
      </c>
      <c r="D45" s="611"/>
      <c r="E45" s="611"/>
      <c r="F45" s="625"/>
      <c r="G45" s="139"/>
      <c r="H45" s="140" t="s">
        <v>148</v>
      </c>
      <c r="I45" s="141" t="s">
        <v>308</v>
      </c>
      <c r="J45" s="301"/>
      <c r="K45" s="104"/>
    </row>
    <row r="46" spans="2:11" ht="32.1" customHeight="1" x14ac:dyDescent="0.25">
      <c r="B46" s="602"/>
      <c r="C46" s="612"/>
      <c r="D46" s="613"/>
      <c r="E46" s="613"/>
      <c r="F46" s="626"/>
      <c r="G46" s="139" t="s">
        <v>309</v>
      </c>
      <c r="H46" s="305">
        <v>146</v>
      </c>
      <c r="I46" s="306">
        <v>316</v>
      </c>
      <c r="J46" s="301"/>
      <c r="K46" s="104"/>
    </row>
    <row r="47" spans="2:11" ht="32.1" customHeight="1" x14ac:dyDescent="0.25">
      <c r="B47" s="602"/>
      <c r="C47" s="612"/>
      <c r="D47" s="613"/>
      <c r="E47" s="613"/>
      <c r="F47" s="626"/>
      <c r="G47" s="139" t="s">
        <v>310</v>
      </c>
      <c r="H47" s="307">
        <v>29</v>
      </c>
      <c r="I47" s="308">
        <v>84</v>
      </c>
      <c r="J47" s="301"/>
      <c r="K47" s="104"/>
    </row>
    <row r="48" spans="2:11" ht="32.1" customHeight="1" x14ac:dyDescent="0.25">
      <c r="B48" s="602"/>
      <c r="C48" s="612"/>
      <c r="D48" s="613"/>
      <c r="E48" s="613"/>
      <c r="F48" s="626"/>
      <c r="G48" s="139" t="s">
        <v>311</v>
      </c>
      <c r="H48" s="307">
        <v>15</v>
      </c>
      <c r="I48" s="308">
        <v>39</v>
      </c>
      <c r="J48" s="301"/>
      <c r="K48" s="104"/>
    </row>
    <row r="49" spans="2:11" ht="32.1" customHeight="1" x14ac:dyDescent="0.25">
      <c r="B49" s="602"/>
      <c r="C49" s="612"/>
      <c r="D49" s="613"/>
      <c r="E49" s="613"/>
      <c r="F49" s="626"/>
      <c r="G49" s="139" t="s">
        <v>312</v>
      </c>
      <c r="H49" s="307">
        <v>347</v>
      </c>
      <c r="I49" s="308">
        <v>965</v>
      </c>
      <c r="J49" s="301"/>
      <c r="K49" s="104"/>
    </row>
    <row r="50" spans="2:11" ht="32.1" customHeight="1" x14ac:dyDescent="0.25">
      <c r="B50" s="602"/>
      <c r="C50" s="612"/>
      <c r="D50" s="613"/>
      <c r="E50" s="613"/>
      <c r="F50" s="626"/>
      <c r="G50" s="139" t="s">
        <v>313</v>
      </c>
      <c r="H50" s="307">
        <v>383</v>
      </c>
      <c r="I50" s="308">
        <v>1066</v>
      </c>
      <c r="J50" s="301"/>
      <c r="K50" s="104"/>
    </row>
    <row r="51" spans="2:11" ht="32.1" customHeight="1" x14ac:dyDescent="0.25">
      <c r="B51" s="602"/>
      <c r="C51" s="612"/>
      <c r="D51" s="613"/>
      <c r="E51" s="613"/>
      <c r="F51" s="626"/>
      <c r="G51" s="139" t="s">
        <v>314</v>
      </c>
      <c r="H51" s="307">
        <v>343</v>
      </c>
      <c r="I51" s="308">
        <v>948</v>
      </c>
      <c r="J51" s="301"/>
      <c r="K51" s="104"/>
    </row>
    <row r="52" spans="2:11" ht="32.1" customHeight="1" x14ac:dyDescent="0.25">
      <c r="B52" s="603"/>
      <c r="C52" s="627"/>
      <c r="D52" s="628"/>
      <c r="E52" s="628"/>
      <c r="F52" s="629"/>
      <c r="G52" s="139" t="s">
        <v>315</v>
      </c>
      <c r="H52" s="307">
        <v>3522422</v>
      </c>
      <c r="I52" s="308">
        <v>11824418</v>
      </c>
      <c r="J52" s="301"/>
      <c r="K52" s="104"/>
    </row>
    <row r="53" spans="2:11" ht="46.5" customHeight="1" x14ac:dyDescent="0.25">
      <c r="B53" s="118" t="s">
        <v>282</v>
      </c>
      <c r="C53" s="604" t="s">
        <v>46</v>
      </c>
      <c r="D53" s="605"/>
      <c r="E53" s="605"/>
      <c r="F53" s="605"/>
      <c r="G53" s="605"/>
      <c r="H53" s="605"/>
      <c r="I53" s="605"/>
      <c r="J53" s="301"/>
      <c r="K53" s="104"/>
    </row>
    <row r="54" spans="2:11" ht="93.75" customHeight="1" x14ac:dyDescent="0.25">
      <c r="B54" s="120" t="s">
        <v>283</v>
      </c>
      <c r="C54" s="623" t="s">
        <v>316</v>
      </c>
      <c r="D54" s="624"/>
      <c r="E54" s="624"/>
      <c r="F54" s="624"/>
      <c r="G54" s="624"/>
      <c r="H54" s="624"/>
      <c r="I54" s="624"/>
      <c r="J54" s="104"/>
      <c r="K54" s="104"/>
    </row>
    <row r="55" spans="2:11" ht="22.5" customHeight="1" x14ac:dyDescent="0.25">
      <c r="B55" s="537" t="s">
        <v>284</v>
      </c>
      <c r="C55" s="538"/>
      <c r="D55" s="538"/>
      <c r="E55" s="538"/>
      <c r="F55" s="538"/>
      <c r="G55" s="538"/>
      <c r="H55" s="538"/>
      <c r="I55" s="539"/>
      <c r="J55" s="104"/>
      <c r="K55" s="104"/>
    </row>
    <row r="56" spans="2:11" ht="22.5" customHeight="1" x14ac:dyDescent="0.25">
      <c r="B56" s="616" t="s">
        <v>285</v>
      </c>
      <c r="C56" s="137" t="s">
        <v>286</v>
      </c>
      <c r="D56" s="618" t="s">
        <v>287</v>
      </c>
      <c r="E56" s="618"/>
      <c r="F56" s="618"/>
      <c r="G56" s="618" t="s">
        <v>288</v>
      </c>
      <c r="H56" s="618"/>
      <c r="I56" s="619"/>
      <c r="J56" s="105"/>
      <c r="K56" s="105"/>
    </row>
    <row r="57" spans="2:11" ht="30.75" customHeight="1" x14ac:dyDescent="0.25">
      <c r="B57" s="617"/>
      <c r="C57" s="138"/>
      <c r="D57" s="608"/>
      <c r="E57" s="608"/>
      <c r="F57" s="608"/>
      <c r="G57" s="608"/>
      <c r="H57" s="608"/>
      <c r="I57" s="609"/>
      <c r="J57" s="105"/>
      <c r="K57" s="105"/>
    </row>
    <row r="58" spans="2:11" ht="32.25" customHeight="1" x14ac:dyDescent="0.25">
      <c r="B58" s="121" t="s">
        <v>289</v>
      </c>
      <c r="C58" s="608" t="s">
        <v>317</v>
      </c>
      <c r="D58" s="608"/>
      <c r="E58" s="608"/>
      <c r="F58" s="608"/>
      <c r="G58" s="608"/>
      <c r="H58" s="608"/>
      <c r="I58" s="609"/>
      <c r="J58" s="106"/>
      <c r="K58" s="106"/>
    </row>
    <row r="59" spans="2:11" ht="28.5" customHeight="1" x14ac:dyDescent="0.25">
      <c r="B59" s="122" t="s">
        <v>291</v>
      </c>
      <c r="C59" s="608" t="s">
        <v>317</v>
      </c>
      <c r="D59" s="608"/>
      <c r="E59" s="608"/>
      <c r="F59" s="608"/>
      <c r="G59" s="608"/>
      <c r="H59" s="608"/>
      <c r="I59" s="609"/>
      <c r="J59" s="106"/>
      <c r="K59" s="106"/>
    </row>
    <row r="60" spans="2:11" ht="30" customHeight="1" x14ac:dyDescent="0.25">
      <c r="B60" s="266" t="s">
        <v>292</v>
      </c>
      <c r="C60" s="608" t="s">
        <v>318</v>
      </c>
      <c r="D60" s="608"/>
      <c r="E60" s="608"/>
      <c r="F60" s="608"/>
      <c r="G60" s="608"/>
      <c r="H60" s="608"/>
      <c r="I60" s="609"/>
      <c r="J60" s="107"/>
      <c r="K60" s="107"/>
    </row>
    <row r="61" spans="2:11" ht="31.5" customHeight="1" x14ac:dyDescent="0.25">
      <c r="B61" s="267" t="s">
        <v>294</v>
      </c>
      <c r="C61" s="608" t="s">
        <v>318</v>
      </c>
      <c r="D61" s="608"/>
      <c r="E61" s="608"/>
      <c r="F61" s="608"/>
      <c r="G61" s="608"/>
      <c r="H61" s="608"/>
      <c r="I61" s="609"/>
      <c r="J61" s="108"/>
      <c r="K61" s="108"/>
    </row>
    <row r="62" spans="2:11" x14ac:dyDescent="0.25">
      <c r="B62" s="84"/>
      <c r="C62" s="108"/>
      <c r="D62" s="108"/>
      <c r="E62" s="268"/>
      <c r="F62" s="268"/>
      <c r="G62" s="269"/>
      <c r="H62" s="270"/>
      <c r="I62" s="108"/>
      <c r="J62" s="108"/>
      <c r="K62" s="108"/>
    </row>
    <row r="63" spans="2:11" x14ac:dyDescent="0.25">
      <c r="B63" s="109"/>
      <c r="C63" s="110"/>
      <c r="D63" s="110"/>
      <c r="E63" s="111"/>
      <c r="F63" s="111"/>
      <c r="G63" s="117"/>
      <c r="H63" s="113"/>
      <c r="I63" s="110"/>
      <c r="J63" s="108"/>
      <c r="K63" s="108"/>
    </row>
    <row r="64" spans="2:11" x14ac:dyDescent="0.25">
      <c r="B64" s="109"/>
      <c r="C64" s="110"/>
      <c r="D64" s="110"/>
      <c r="E64" s="111"/>
      <c r="F64" s="111"/>
      <c r="G64" s="117"/>
      <c r="H64" s="113"/>
      <c r="I64" s="110"/>
      <c r="J64" s="108"/>
      <c r="K64" s="108"/>
    </row>
    <row r="65" spans="2:11" x14ac:dyDescent="0.25">
      <c r="B65" s="109"/>
      <c r="C65" s="110"/>
      <c r="D65" s="110"/>
      <c r="E65" s="111"/>
      <c r="F65" s="111"/>
      <c r="G65" s="117"/>
      <c r="H65" s="113"/>
      <c r="I65" s="110"/>
      <c r="J65" s="108"/>
      <c r="K65" s="108"/>
    </row>
    <row r="66" spans="2:11" x14ac:dyDescent="0.25">
      <c r="B66" s="109"/>
      <c r="C66" s="110"/>
      <c r="D66" s="110"/>
      <c r="E66" s="111"/>
      <c r="F66" s="111"/>
      <c r="G66" s="117"/>
      <c r="H66" s="113"/>
      <c r="I66" s="110"/>
      <c r="J66" s="108"/>
      <c r="K66" s="108"/>
    </row>
    <row r="67" spans="2:11" ht="25.5" customHeight="1" x14ac:dyDescent="0.25">
      <c r="B67" s="109"/>
      <c r="C67" s="110"/>
      <c r="D67" s="110"/>
      <c r="E67" s="111"/>
      <c r="F67" s="111"/>
      <c r="G67" s="117"/>
      <c r="H67" s="113"/>
      <c r="I67" s="110"/>
      <c r="J67" s="108"/>
      <c r="K67" s="108"/>
    </row>
  </sheetData>
  <sheetProtection algorithmName="SHA-512" hashValue="GtD/y+XU9PNouUCKibYmYVJQn29E3iAFXTM5Opwtx9+xqocM2sylfs8zKlNwf3Sgv+sgXVX3D7xK4PBnzqew0A==" saltValue="D/A+J2lqD7VkMYyJ1yYnQA=="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55:I55"/>
    <mergeCell ref="C24:E24"/>
    <mergeCell ref="G24:I24"/>
    <mergeCell ref="B25:I25"/>
    <mergeCell ref="F27:F38"/>
    <mergeCell ref="G27:G38"/>
    <mergeCell ref="I27:I38"/>
    <mergeCell ref="C39:I39"/>
    <mergeCell ref="B40:I44"/>
    <mergeCell ref="C53:I53"/>
    <mergeCell ref="C54:I54"/>
    <mergeCell ref="B45:B52"/>
    <mergeCell ref="C45:F52"/>
    <mergeCell ref="C59:I59"/>
    <mergeCell ref="C60:I60"/>
    <mergeCell ref="C61:I61"/>
    <mergeCell ref="C58:I58"/>
    <mergeCell ref="B56:B57"/>
    <mergeCell ref="D56:F56"/>
    <mergeCell ref="G56:I56"/>
    <mergeCell ref="D57:F57"/>
    <mergeCell ref="G57:I57"/>
  </mergeCells>
  <dataValidations count="7">
    <dataValidation type="list" allowBlank="1" showInputMessage="1" showErrorMessage="1" sqref="J10:K10" xr:uid="{00000000-0002-0000-0300-000000000000}">
      <formula1>$M$21:$M$26</formula1>
    </dataValidation>
    <dataValidation type="list" showDropDown="1" showInputMessage="1" showErrorMessage="1" sqref="K12" xr:uid="{00000000-0002-0000-0300-000001000000}">
      <formula1>O17:O19</formula1>
    </dataValidation>
    <dataValidation type="list" allowBlank="1" showInputMessage="1" showErrorMessage="1" sqref="H12:I12" xr:uid="{00000000-0002-0000-0300-000002000000}">
      <formula1>M17:M19</formula1>
    </dataValidation>
    <dataValidation type="list" allowBlank="1" showInputMessage="1" showErrorMessage="1" sqref="C24:E24" xr:uid="{00000000-0002-0000-0300-000003000000}">
      <formula1>$M$12:$M$15</formula1>
    </dataValidation>
    <dataValidation type="list" allowBlank="1" showInputMessage="1" showErrorMessage="1" sqref="C9:F9" xr:uid="{00000000-0002-0000-0300-000004000000}">
      <formula1>$M$6:$M$9</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scale="31"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30480</xdr:colOff>
                <xdr:row>1</xdr:row>
                <xdr:rowOff>30480</xdr:rowOff>
              </from>
              <to>
                <xdr:col>8</xdr:col>
                <xdr:colOff>1714500</xdr:colOff>
                <xdr:row>2</xdr:row>
                <xdr:rowOff>68580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V60"/>
  <sheetViews>
    <sheetView topLeftCell="A15" zoomScale="85" zoomScaleNormal="85" zoomScaleSheetLayoutView="70" workbookViewId="0">
      <selection activeCell="J31" sqref="J31"/>
    </sheetView>
  </sheetViews>
  <sheetFormatPr baseColWidth="10" defaultColWidth="11.44140625" defaultRowHeight="13.2" x14ac:dyDescent="0.25"/>
  <cols>
    <col min="1" max="1" width="1" style="83" customWidth="1"/>
    <col min="2" max="2" width="25.44140625" style="114" customWidth="1"/>
    <col min="3" max="3" width="18.44140625" style="83" customWidth="1"/>
    <col min="4" max="4" width="20.109375" style="83" customWidth="1"/>
    <col min="5" max="5" width="16.44140625" style="83" customWidth="1"/>
    <col min="6" max="6" width="25" style="83" customWidth="1"/>
    <col min="7" max="7" width="22" style="115" customWidth="1"/>
    <col min="8" max="8" width="20.44140625" style="83" customWidth="1"/>
    <col min="9" max="9" width="22.44140625" style="83" customWidth="1"/>
    <col min="10" max="22" width="11.44140625" style="81"/>
    <col min="23" max="16384" width="11.44140625" style="83"/>
  </cols>
  <sheetData>
    <row r="1" spans="2:12" ht="37.5" customHeight="1" x14ac:dyDescent="0.25">
      <c r="B1" s="525"/>
      <c r="C1" s="672" t="s">
        <v>1</v>
      </c>
      <c r="D1" s="672"/>
      <c r="E1" s="672"/>
      <c r="F1" s="672"/>
      <c r="G1" s="672"/>
      <c r="H1" s="672"/>
      <c r="I1" s="529"/>
      <c r="K1" s="82"/>
    </row>
    <row r="2" spans="2:12" ht="37.5" customHeight="1" x14ac:dyDescent="0.25">
      <c r="B2" s="526"/>
      <c r="C2" s="673" t="s">
        <v>218</v>
      </c>
      <c r="D2" s="673"/>
      <c r="E2" s="673"/>
      <c r="F2" s="673"/>
      <c r="G2" s="673"/>
      <c r="H2" s="673"/>
      <c r="I2" s="530"/>
      <c r="K2" s="82"/>
    </row>
    <row r="3" spans="2:12" ht="37.5" customHeight="1" x14ac:dyDescent="0.25">
      <c r="B3" s="526"/>
      <c r="C3" s="673" t="s">
        <v>219</v>
      </c>
      <c r="D3" s="673"/>
      <c r="E3" s="673"/>
      <c r="F3" s="673" t="s">
        <v>220</v>
      </c>
      <c r="G3" s="673"/>
      <c r="H3" s="673"/>
      <c r="I3" s="530"/>
      <c r="K3" s="82"/>
    </row>
    <row r="4" spans="2:12" ht="23.25" customHeight="1" x14ac:dyDescent="0.25">
      <c r="B4" s="534" t="s">
        <v>221</v>
      </c>
      <c r="C4" s="535"/>
      <c r="D4" s="535"/>
      <c r="E4" s="535"/>
      <c r="F4" s="535"/>
      <c r="G4" s="535"/>
      <c r="H4" s="535"/>
      <c r="I4" s="536"/>
    </row>
    <row r="5" spans="2:12" ht="24" customHeight="1" x14ac:dyDescent="0.25">
      <c r="B5" s="537" t="s">
        <v>222</v>
      </c>
      <c r="C5" s="538"/>
      <c r="D5" s="538"/>
      <c r="E5" s="538"/>
      <c r="F5" s="538"/>
      <c r="G5" s="538"/>
      <c r="H5" s="538"/>
      <c r="I5" s="539"/>
      <c r="L5" s="86"/>
    </row>
    <row r="6" spans="2:12" ht="30.75" customHeight="1" x14ac:dyDescent="0.25">
      <c r="B6" s="118" t="s">
        <v>223</v>
      </c>
      <c r="C6" s="153">
        <v>3</v>
      </c>
      <c r="D6" s="540" t="s">
        <v>224</v>
      </c>
      <c r="E6" s="540"/>
      <c r="F6" s="541" t="s">
        <v>319</v>
      </c>
      <c r="G6" s="541"/>
      <c r="H6" s="541"/>
      <c r="I6" s="542"/>
      <c r="K6" s="82"/>
      <c r="L6" s="86"/>
    </row>
    <row r="7" spans="2:12" ht="30.75" customHeight="1" x14ac:dyDescent="0.25">
      <c r="B7" s="118" t="s">
        <v>226</v>
      </c>
      <c r="C7" s="153" t="s">
        <v>84</v>
      </c>
      <c r="D7" s="540" t="s">
        <v>227</v>
      </c>
      <c r="E7" s="540"/>
      <c r="F7" s="541" t="s">
        <v>320</v>
      </c>
      <c r="G7" s="541"/>
      <c r="H7" s="131" t="s">
        <v>229</v>
      </c>
      <c r="I7" s="154" t="s">
        <v>84</v>
      </c>
      <c r="K7" s="82"/>
      <c r="L7" s="86"/>
    </row>
    <row r="8" spans="2:12" ht="30.75" customHeight="1" x14ac:dyDescent="0.25">
      <c r="B8" s="118" t="s">
        <v>230</v>
      </c>
      <c r="C8" s="541" t="s">
        <v>231</v>
      </c>
      <c r="D8" s="541"/>
      <c r="E8" s="541"/>
      <c r="F8" s="541"/>
      <c r="G8" s="131" t="s">
        <v>232</v>
      </c>
      <c r="H8" s="546">
        <v>7550</v>
      </c>
      <c r="I8" s="547"/>
      <c r="K8" s="82"/>
      <c r="L8" s="86"/>
    </row>
    <row r="9" spans="2:12" ht="30.75" customHeight="1" x14ac:dyDescent="0.25">
      <c r="B9" s="118" t="s">
        <v>68</v>
      </c>
      <c r="C9" s="669" t="s">
        <v>93</v>
      </c>
      <c r="D9" s="669"/>
      <c r="E9" s="669"/>
      <c r="F9" s="669"/>
      <c r="G9" s="131" t="s">
        <v>233</v>
      </c>
      <c r="H9" s="549" t="s">
        <v>321</v>
      </c>
      <c r="I9" s="550"/>
      <c r="K9" s="91"/>
    </row>
    <row r="10" spans="2:12" ht="60.75" customHeight="1" x14ac:dyDescent="0.25">
      <c r="B10" s="118" t="s">
        <v>235</v>
      </c>
      <c r="C10" s="541" t="s">
        <v>322</v>
      </c>
      <c r="D10" s="541"/>
      <c r="E10" s="541"/>
      <c r="F10" s="541"/>
      <c r="G10" s="541"/>
      <c r="H10" s="541"/>
      <c r="I10" s="542"/>
      <c r="K10" s="91"/>
    </row>
    <row r="11" spans="2:12" ht="30.75" customHeight="1" x14ac:dyDescent="0.25">
      <c r="B11" s="118" t="s">
        <v>237</v>
      </c>
      <c r="C11" s="541" t="s">
        <v>238</v>
      </c>
      <c r="D11" s="541"/>
      <c r="E11" s="541"/>
      <c r="F11" s="541"/>
      <c r="G11" s="541"/>
      <c r="H11" s="541"/>
      <c r="I11" s="542"/>
      <c r="K11" s="91"/>
      <c r="L11" s="86"/>
    </row>
    <row r="12" spans="2:12" ht="30.75" customHeight="1" x14ac:dyDescent="0.25">
      <c r="B12" s="118" t="s">
        <v>239</v>
      </c>
      <c r="C12" s="544" t="s">
        <v>323</v>
      </c>
      <c r="D12" s="544"/>
      <c r="E12" s="544"/>
      <c r="F12" s="544"/>
      <c r="G12" s="131" t="s">
        <v>241</v>
      </c>
      <c r="H12" s="544" t="s">
        <v>106</v>
      </c>
      <c r="I12" s="545"/>
      <c r="K12" s="91"/>
      <c r="L12" s="86"/>
    </row>
    <row r="13" spans="2:12" ht="30.75" customHeight="1" x14ac:dyDescent="0.25">
      <c r="B13" s="118" t="s">
        <v>242</v>
      </c>
      <c r="C13" s="668" t="s">
        <v>299</v>
      </c>
      <c r="D13" s="668"/>
      <c r="E13" s="668"/>
      <c r="F13" s="668"/>
      <c r="G13" s="131" t="s">
        <v>244</v>
      </c>
      <c r="H13" s="541" t="s">
        <v>44</v>
      </c>
      <c r="I13" s="542"/>
      <c r="K13" s="91"/>
    </row>
    <row r="14" spans="2:12" ht="50.25" customHeight="1" x14ac:dyDescent="0.25">
      <c r="B14" s="118" t="s">
        <v>245</v>
      </c>
      <c r="C14" s="544" t="s">
        <v>324</v>
      </c>
      <c r="D14" s="544"/>
      <c r="E14" s="544"/>
      <c r="F14" s="544"/>
      <c r="G14" s="544"/>
      <c r="H14" s="544"/>
      <c r="I14" s="545"/>
      <c r="K14" s="91"/>
      <c r="L14" s="86"/>
    </row>
    <row r="15" spans="2:12" ht="30.75" customHeight="1" x14ac:dyDescent="0.25">
      <c r="B15" s="118" t="s">
        <v>247</v>
      </c>
      <c r="C15" s="544" t="s">
        <v>325</v>
      </c>
      <c r="D15" s="544"/>
      <c r="E15" s="544"/>
      <c r="F15" s="544"/>
      <c r="G15" s="544"/>
      <c r="H15" s="544"/>
      <c r="I15" s="545"/>
      <c r="K15" s="91"/>
      <c r="L15" s="86"/>
    </row>
    <row r="16" spans="2:12" ht="20.25" customHeight="1" x14ac:dyDescent="0.25">
      <c r="B16" s="118" t="s">
        <v>249</v>
      </c>
      <c r="C16" s="541" t="s">
        <v>326</v>
      </c>
      <c r="D16" s="541"/>
      <c r="E16" s="541"/>
      <c r="F16" s="541"/>
      <c r="G16" s="541"/>
      <c r="H16" s="541"/>
      <c r="I16" s="542"/>
      <c r="K16" s="91"/>
      <c r="L16" s="86"/>
    </row>
    <row r="17" spans="2:12" ht="30.75" customHeight="1" x14ac:dyDescent="0.25">
      <c r="B17" s="118" t="s">
        <v>251</v>
      </c>
      <c r="C17" s="541" t="s">
        <v>43</v>
      </c>
      <c r="D17" s="662"/>
      <c r="E17" s="662"/>
      <c r="F17" s="662"/>
      <c r="G17" s="662"/>
      <c r="H17" s="662"/>
      <c r="I17" s="663"/>
      <c r="K17" s="91"/>
      <c r="L17" s="86"/>
    </row>
    <row r="18" spans="2:12" ht="18" customHeight="1" x14ac:dyDescent="0.25">
      <c r="B18" s="561" t="s">
        <v>252</v>
      </c>
      <c r="C18" s="562" t="s">
        <v>253</v>
      </c>
      <c r="D18" s="562"/>
      <c r="E18" s="562"/>
      <c r="F18" s="563" t="s">
        <v>254</v>
      </c>
      <c r="G18" s="563"/>
      <c r="H18" s="563"/>
      <c r="I18" s="564"/>
      <c r="K18" s="91"/>
      <c r="L18" s="86"/>
    </row>
    <row r="19" spans="2:12" ht="39.75" customHeight="1" x14ac:dyDescent="0.25">
      <c r="B19" s="561"/>
      <c r="C19" s="541" t="s">
        <v>327</v>
      </c>
      <c r="D19" s="541"/>
      <c r="E19" s="541"/>
      <c r="F19" s="541" t="s">
        <v>328</v>
      </c>
      <c r="G19" s="541"/>
      <c r="H19" s="541"/>
      <c r="I19" s="542"/>
      <c r="K19" s="91"/>
      <c r="L19" s="86"/>
    </row>
    <row r="20" spans="2:12" ht="39.75" customHeight="1" x14ac:dyDescent="0.25">
      <c r="B20" s="118" t="s">
        <v>257</v>
      </c>
      <c r="C20" s="580" t="s">
        <v>43</v>
      </c>
      <c r="D20" s="581"/>
      <c r="E20" s="664"/>
      <c r="F20" s="544" t="s">
        <v>43</v>
      </c>
      <c r="G20" s="544"/>
      <c r="H20" s="544"/>
      <c r="I20" s="545"/>
      <c r="K20" s="91"/>
      <c r="L20" s="86"/>
    </row>
    <row r="21" spans="2:12" ht="42" customHeight="1" x14ac:dyDescent="0.25">
      <c r="B21" s="118" t="s">
        <v>258</v>
      </c>
      <c r="C21" s="665" t="s">
        <v>329</v>
      </c>
      <c r="D21" s="666"/>
      <c r="E21" s="667"/>
      <c r="F21" s="580" t="s">
        <v>330</v>
      </c>
      <c r="G21" s="581"/>
      <c r="H21" s="581"/>
      <c r="I21" s="582"/>
      <c r="K21" s="97"/>
      <c r="L21" s="86"/>
    </row>
    <row r="22" spans="2:12" ht="23.25" customHeight="1" x14ac:dyDescent="0.25">
      <c r="B22" s="118" t="s">
        <v>261</v>
      </c>
      <c r="C22" s="656">
        <v>45292</v>
      </c>
      <c r="D22" s="657"/>
      <c r="E22" s="658"/>
      <c r="F22" s="131" t="s">
        <v>262</v>
      </c>
      <c r="G22" s="208">
        <v>0.1</v>
      </c>
      <c r="H22" s="134" t="s">
        <v>263</v>
      </c>
      <c r="I22" s="209">
        <v>0.9</v>
      </c>
      <c r="K22" s="97"/>
    </row>
    <row r="23" spans="2:12" ht="27" customHeight="1" x14ac:dyDescent="0.25">
      <c r="B23" s="118" t="s">
        <v>264</v>
      </c>
      <c r="C23" s="656">
        <v>45443</v>
      </c>
      <c r="D23" s="657"/>
      <c r="E23" s="658"/>
      <c r="F23" s="131" t="s">
        <v>265</v>
      </c>
      <c r="G23" s="659">
        <v>0.1</v>
      </c>
      <c r="H23" s="660"/>
      <c r="I23" s="661"/>
      <c r="K23" s="97"/>
    </row>
    <row r="24" spans="2:12" ht="30.75" customHeight="1" x14ac:dyDescent="0.25">
      <c r="B24" s="204" t="s">
        <v>266</v>
      </c>
      <c r="C24" s="644" t="s">
        <v>118</v>
      </c>
      <c r="D24" s="645"/>
      <c r="E24" s="646"/>
      <c r="F24" s="205" t="s">
        <v>268</v>
      </c>
      <c r="G24" s="580" t="s">
        <v>269</v>
      </c>
      <c r="H24" s="581"/>
      <c r="I24" s="582"/>
      <c r="K24" s="97"/>
    </row>
    <row r="25" spans="2:12" ht="22.5" customHeight="1" x14ac:dyDescent="0.25">
      <c r="B25" s="641" t="s">
        <v>270</v>
      </c>
      <c r="C25" s="642"/>
      <c r="D25" s="642"/>
      <c r="E25" s="642"/>
      <c r="F25" s="642"/>
      <c r="G25" s="642"/>
      <c r="H25" s="642"/>
      <c r="I25" s="643"/>
      <c r="K25" s="97"/>
    </row>
    <row r="26" spans="2:12" ht="43.5" customHeight="1" x14ac:dyDescent="0.25">
      <c r="B26" s="100" t="s">
        <v>148</v>
      </c>
      <c r="C26" s="134" t="s">
        <v>271</v>
      </c>
      <c r="D26" s="134" t="s">
        <v>272</v>
      </c>
      <c r="E26" s="135" t="s">
        <v>273</v>
      </c>
      <c r="F26" s="134" t="s">
        <v>274</v>
      </c>
      <c r="G26" s="134" t="s">
        <v>275</v>
      </c>
      <c r="H26" s="135" t="s">
        <v>331</v>
      </c>
      <c r="I26" s="136" t="s">
        <v>332</v>
      </c>
      <c r="K26" s="97"/>
    </row>
    <row r="27" spans="2:12" ht="19.5" customHeight="1" x14ac:dyDescent="0.25">
      <c r="B27" s="101" t="s">
        <v>157</v>
      </c>
      <c r="C27" s="273">
        <f>37%*G23</f>
        <v>3.6999999999999998E-2</v>
      </c>
      <c r="D27" s="282">
        <v>3.6999999999999998E-2</v>
      </c>
      <c r="E27" s="274">
        <f>+D27/C27</f>
        <v>1</v>
      </c>
      <c r="F27" s="647">
        <f>SUM(C27:C31)</f>
        <v>9.9999999999999992E-2</v>
      </c>
      <c r="G27" s="647">
        <f>SUM(D27:D31)</f>
        <v>6.0999999999999999E-2</v>
      </c>
      <c r="H27" s="215">
        <f>+(D27*100%)/$G$23</f>
        <v>0.36999999999999994</v>
      </c>
      <c r="I27" s="650">
        <f>G27+I22</f>
        <v>0.96100000000000008</v>
      </c>
      <c r="K27" s="97"/>
    </row>
    <row r="28" spans="2:12" ht="19.5" customHeight="1" x14ac:dyDescent="0.25">
      <c r="B28" s="101" t="s">
        <v>158</v>
      </c>
      <c r="C28" s="273">
        <f>12%*G23</f>
        <v>1.2E-2</v>
      </c>
      <c r="D28" s="282">
        <v>1.2E-2</v>
      </c>
      <c r="E28" s="274">
        <f t="shared" ref="E28:E31" si="0">+D28/C28</f>
        <v>1</v>
      </c>
      <c r="F28" s="648"/>
      <c r="G28" s="648"/>
      <c r="H28" s="215">
        <f>+IF(D28="","",((D28*100%)/$G$23)+H27)</f>
        <v>0.48999999999999994</v>
      </c>
      <c r="I28" s="651"/>
      <c r="K28" s="97"/>
    </row>
    <row r="29" spans="2:12" ht="19.5" customHeight="1" x14ac:dyDescent="0.25">
      <c r="B29" s="101" t="s">
        <v>159</v>
      </c>
      <c r="C29" s="275">
        <f>12%*G23</f>
        <v>1.2E-2</v>
      </c>
      <c r="D29" s="282">
        <v>1.2E-2</v>
      </c>
      <c r="E29" s="274">
        <f t="shared" si="0"/>
        <v>1</v>
      </c>
      <c r="F29" s="648"/>
      <c r="G29" s="648"/>
      <c r="H29" s="215">
        <f t="shared" ref="H29:H37" si="1">+IF(D29="","",((D29*100%)/$G$23)+H28)</f>
        <v>0.60999999999999988</v>
      </c>
      <c r="I29" s="651"/>
      <c r="K29" s="97"/>
    </row>
    <row r="30" spans="2:12" ht="19.5" customHeight="1" x14ac:dyDescent="0.25">
      <c r="B30" s="101" t="s">
        <v>160</v>
      </c>
      <c r="C30" s="273">
        <f>27%*G23</f>
        <v>2.7000000000000003E-2</v>
      </c>
      <c r="D30" s="282"/>
      <c r="E30" s="274">
        <f t="shared" si="0"/>
        <v>0</v>
      </c>
      <c r="F30" s="648"/>
      <c r="G30" s="648"/>
      <c r="H30" s="215" t="str">
        <f t="shared" si="1"/>
        <v/>
      </c>
      <c r="I30" s="651"/>
    </row>
    <row r="31" spans="2:12" ht="19.5" customHeight="1" x14ac:dyDescent="0.25">
      <c r="B31" s="101" t="s">
        <v>161</v>
      </c>
      <c r="C31" s="273">
        <f>12%*G23</f>
        <v>1.2E-2</v>
      </c>
      <c r="D31" s="282"/>
      <c r="E31" s="274">
        <f t="shared" si="0"/>
        <v>0</v>
      </c>
      <c r="F31" s="648"/>
      <c r="G31" s="648"/>
      <c r="H31" s="215" t="str">
        <f t="shared" si="1"/>
        <v/>
      </c>
      <c r="I31" s="651"/>
    </row>
    <row r="32" spans="2:12" ht="19.5" hidden="1" customHeight="1" x14ac:dyDescent="0.25">
      <c r="B32" s="101" t="s">
        <v>162</v>
      </c>
      <c r="C32" s="273"/>
      <c r="D32" s="282"/>
      <c r="E32" s="274"/>
      <c r="F32" s="648"/>
      <c r="G32" s="648"/>
      <c r="H32" s="215" t="str">
        <f t="shared" si="1"/>
        <v/>
      </c>
      <c r="I32" s="651"/>
    </row>
    <row r="33" spans="2:14" ht="19.5" hidden="1" customHeight="1" x14ac:dyDescent="0.25">
      <c r="B33" s="101" t="s">
        <v>163</v>
      </c>
      <c r="C33" s="273"/>
      <c r="D33" s="273"/>
      <c r="E33" s="274"/>
      <c r="F33" s="648"/>
      <c r="G33" s="648"/>
      <c r="H33" s="215" t="str">
        <f t="shared" si="1"/>
        <v/>
      </c>
      <c r="I33" s="651"/>
    </row>
    <row r="34" spans="2:14" ht="19.5" hidden="1" customHeight="1" x14ac:dyDescent="0.25">
      <c r="B34" s="101" t="s">
        <v>164</v>
      </c>
      <c r="C34" s="273"/>
      <c r="D34" s="273"/>
      <c r="E34" s="274"/>
      <c r="F34" s="648"/>
      <c r="G34" s="648"/>
      <c r="H34" s="215" t="str">
        <f t="shared" si="1"/>
        <v/>
      </c>
      <c r="I34" s="651"/>
    </row>
    <row r="35" spans="2:14" ht="19.5" hidden="1" customHeight="1" x14ac:dyDescent="0.25">
      <c r="B35" s="101" t="s">
        <v>165</v>
      </c>
      <c r="C35" s="273"/>
      <c r="D35" s="273"/>
      <c r="E35" s="274"/>
      <c r="F35" s="648"/>
      <c r="G35" s="648"/>
      <c r="H35" s="215" t="str">
        <f t="shared" si="1"/>
        <v/>
      </c>
      <c r="I35" s="651"/>
    </row>
    <row r="36" spans="2:14" ht="19.5" hidden="1" customHeight="1" x14ac:dyDescent="0.25">
      <c r="B36" s="101" t="s">
        <v>166</v>
      </c>
      <c r="C36" s="273"/>
      <c r="D36" s="273"/>
      <c r="E36" s="274"/>
      <c r="F36" s="648"/>
      <c r="G36" s="648"/>
      <c r="H36" s="215" t="str">
        <f t="shared" si="1"/>
        <v/>
      </c>
      <c r="I36" s="651"/>
    </row>
    <row r="37" spans="2:14" ht="19.5" hidden="1" customHeight="1" x14ac:dyDescent="0.25">
      <c r="B37" s="101" t="s">
        <v>167</v>
      </c>
      <c r="C37" s="273"/>
      <c r="D37" s="273"/>
      <c r="E37" s="274"/>
      <c r="F37" s="648"/>
      <c r="G37" s="648"/>
      <c r="H37" s="215" t="str">
        <f t="shared" si="1"/>
        <v/>
      </c>
      <c r="I37" s="651"/>
    </row>
    <row r="38" spans="2:14" ht="19.5" hidden="1" customHeight="1" x14ac:dyDescent="0.25">
      <c r="B38" s="101" t="s">
        <v>168</v>
      </c>
      <c r="C38" s="273"/>
      <c r="D38" s="273"/>
      <c r="E38" s="274"/>
      <c r="F38" s="649"/>
      <c r="G38" s="649"/>
      <c r="H38" s="215">
        <v>1</v>
      </c>
      <c r="I38" s="652"/>
    </row>
    <row r="39" spans="2:14" ht="124.5" customHeight="1" x14ac:dyDescent="0.25">
      <c r="B39" s="119" t="s">
        <v>279</v>
      </c>
      <c r="C39" s="653" t="s">
        <v>333</v>
      </c>
      <c r="D39" s="654"/>
      <c r="E39" s="654"/>
      <c r="F39" s="654"/>
      <c r="G39" s="654"/>
      <c r="H39" s="654"/>
      <c r="I39" s="655"/>
    </row>
    <row r="40" spans="2:14" ht="34.5" customHeight="1" x14ac:dyDescent="0.25">
      <c r="B40" s="592"/>
      <c r="C40" s="593"/>
      <c r="D40" s="593"/>
      <c r="E40" s="593"/>
      <c r="F40" s="593"/>
      <c r="G40" s="593"/>
      <c r="H40" s="593"/>
      <c r="I40" s="594"/>
    </row>
    <row r="41" spans="2:14" ht="34.5" customHeight="1" x14ac:dyDescent="0.25">
      <c r="B41" s="595"/>
      <c r="C41" s="596"/>
      <c r="D41" s="596"/>
      <c r="E41" s="596"/>
      <c r="F41" s="596"/>
      <c r="G41" s="596"/>
      <c r="H41" s="596"/>
      <c r="I41" s="597"/>
    </row>
    <row r="42" spans="2:14" ht="34.5" customHeight="1" x14ac:dyDescent="0.25">
      <c r="B42" s="595"/>
      <c r="C42" s="596"/>
      <c r="D42" s="596"/>
      <c r="E42" s="596"/>
      <c r="F42" s="596"/>
      <c r="G42" s="596"/>
      <c r="H42" s="596"/>
      <c r="I42" s="597"/>
    </row>
    <row r="43" spans="2:14" ht="34.5" customHeight="1" x14ac:dyDescent="0.25">
      <c r="B43" s="595"/>
      <c r="C43" s="596"/>
      <c r="D43" s="596"/>
      <c r="E43" s="596"/>
      <c r="F43" s="596"/>
      <c r="G43" s="596"/>
      <c r="H43" s="596"/>
      <c r="I43" s="597"/>
    </row>
    <row r="44" spans="2:14" ht="34.5" customHeight="1" x14ac:dyDescent="0.25">
      <c r="B44" s="598"/>
      <c r="C44" s="599"/>
      <c r="D44" s="599"/>
      <c r="E44" s="599"/>
      <c r="F44" s="599"/>
      <c r="G44" s="599"/>
      <c r="H44" s="599"/>
      <c r="I44" s="600"/>
    </row>
    <row r="45" spans="2:14" ht="321.75" customHeight="1" x14ac:dyDescent="0.25">
      <c r="B45" s="118" t="s">
        <v>280</v>
      </c>
      <c r="C45" s="630" t="s">
        <v>334</v>
      </c>
      <c r="D45" s="631"/>
      <c r="E45" s="631"/>
      <c r="F45" s="631"/>
      <c r="G45" s="631"/>
      <c r="H45" s="631"/>
      <c r="I45" s="632"/>
      <c r="J45" s="297"/>
      <c r="K45" s="297"/>
      <c r="L45" s="297"/>
      <c r="M45" s="297"/>
      <c r="N45" s="297"/>
    </row>
    <row r="46" spans="2:14" ht="32.25" customHeight="1" x14ac:dyDescent="0.25">
      <c r="B46" s="118" t="s">
        <v>282</v>
      </c>
      <c r="C46" s="633" t="s">
        <v>46</v>
      </c>
      <c r="D46" s="634"/>
      <c r="E46" s="634"/>
      <c r="F46" s="634"/>
      <c r="G46" s="634"/>
      <c r="H46" s="634"/>
      <c r="I46" s="635"/>
      <c r="J46" s="250"/>
      <c r="K46" s="250"/>
      <c r="L46" s="250"/>
      <c r="M46" s="250"/>
      <c r="N46" s="250"/>
    </row>
    <row r="47" spans="2:14" ht="96.6" customHeight="1" x14ac:dyDescent="0.25">
      <c r="B47" s="120" t="s">
        <v>283</v>
      </c>
      <c r="C47" s="636" t="s">
        <v>335</v>
      </c>
      <c r="D47" s="637"/>
      <c r="E47" s="637"/>
      <c r="F47" s="637"/>
      <c r="G47" s="637"/>
      <c r="H47" s="637"/>
      <c r="I47" s="638"/>
      <c r="J47" s="251"/>
      <c r="K47" s="251"/>
      <c r="L47" s="251"/>
      <c r="M47" s="251"/>
      <c r="N47" s="251"/>
    </row>
    <row r="48" spans="2:14" ht="22.5" customHeight="1" x14ac:dyDescent="0.25">
      <c r="B48" s="641" t="s">
        <v>284</v>
      </c>
      <c r="C48" s="642"/>
      <c r="D48" s="642"/>
      <c r="E48" s="642"/>
      <c r="F48" s="642"/>
      <c r="G48" s="642"/>
      <c r="H48" s="642"/>
      <c r="I48" s="643"/>
      <c r="J48" s="251"/>
      <c r="K48" s="251"/>
      <c r="L48" s="251"/>
      <c r="M48" s="251"/>
      <c r="N48" s="251"/>
    </row>
    <row r="49" spans="2:14" ht="111.75" customHeight="1" x14ac:dyDescent="0.25">
      <c r="B49" s="616" t="s">
        <v>285</v>
      </c>
      <c r="C49" s="137" t="s">
        <v>336</v>
      </c>
      <c r="D49" s="618" t="s">
        <v>287</v>
      </c>
      <c r="E49" s="618"/>
      <c r="F49" s="618"/>
      <c r="G49" s="618" t="s">
        <v>288</v>
      </c>
      <c r="H49" s="618"/>
      <c r="I49" s="619"/>
      <c r="J49" s="252"/>
      <c r="K49" s="252"/>
      <c r="L49" s="252"/>
      <c r="M49" s="252"/>
      <c r="N49" s="252"/>
    </row>
    <row r="50" spans="2:14" ht="30.75" customHeight="1" x14ac:dyDescent="0.25">
      <c r="B50" s="617"/>
      <c r="C50" s="210"/>
      <c r="D50" s="608"/>
      <c r="E50" s="608"/>
      <c r="F50" s="608"/>
      <c r="G50" s="608"/>
      <c r="H50" s="608"/>
      <c r="I50" s="609"/>
    </row>
    <row r="51" spans="2:14" ht="32.25" customHeight="1" x14ac:dyDescent="0.25">
      <c r="B51" s="121" t="s">
        <v>289</v>
      </c>
      <c r="C51" s="639" t="s">
        <v>337</v>
      </c>
      <c r="D51" s="639"/>
      <c r="E51" s="639"/>
      <c r="F51" s="639"/>
      <c r="G51" s="639"/>
      <c r="H51" s="639"/>
      <c r="I51" s="640"/>
    </row>
    <row r="52" spans="2:14" ht="28.5" customHeight="1" x14ac:dyDescent="0.25">
      <c r="B52" s="122" t="s">
        <v>291</v>
      </c>
      <c r="C52" s="639" t="s">
        <v>337</v>
      </c>
      <c r="D52" s="639"/>
      <c r="E52" s="639"/>
      <c r="F52" s="639"/>
      <c r="G52" s="639"/>
      <c r="H52" s="639"/>
      <c r="I52" s="640"/>
    </row>
    <row r="53" spans="2:14" ht="30" customHeight="1" x14ac:dyDescent="0.25">
      <c r="B53" s="120" t="s">
        <v>292</v>
      </c>
      <c r="C53" s="670" t="s">
        <v>338</v>
      </c>
      <c r="D53" s="671"/>
      <c r="E53" s="671"/>
      <c r="F53" s="671"/>
      <c r="G53" s="671"/>
      <c r="H53" s="671"/>
      <c r="I53" s="671"/>
    </row>
    <row r="54" spans="2:14" ht="40.5" customHeight="1" x14ac:dyDescent="0.25">
      <c r="B54" s="116" t="s">
        <v>294</v>
      </c>
      <c r="C54" s="670" t="s">
        <v>339</v>
      </c>
      <c r="D54" s="671"/>
      <c r="E54" s="671"/>
      <c r="F54" s="671"/>
      <c r="G54" s="671"/>
      <c r="H54" s="671"/>
      <c r="I54" s="671"/>
      <c r="J54" s="276"/>
    </row>
    <row r="55" spans="2:14" ht="12.75" customHeight="1" x14ac:dyDescent="0.25">
      <c r="B55" s="109"/>
      <c r="C55" s="110"/>
      <c r="D55" s="110"/>
      <c r="E55" s="111"/>
      <c r="F55" s="111"/>
      <c r="G55" s="112"/>
      <c r="H55" s="113"/>
      <c r="I55" s="110"/>
    </row>
    <row r="56" spans="2:14" x14ac:dyDescent="0.25">
      <c r="B56" s="109"/>
      <c r="C56" s="110"/>
      <c r="D56" s="110"/>
      <c r="E56" s="111"/>
      <c r="F56" s="111"/>
      <c r="G56" s="112"/>
      <c r="H56" s="113"/>
      <c r="I56" s="110"/>
    </row>
    <row r="57" spans="2:14" x14ac:dyDescent="0.25">
      <c r="B57" s="109"/>
      <c r="C57" s="110"/>
      <c r="D57" s="110"/>
      <c r="E57" s="111"/>
      <c r="F57" s="111"/>
      <c r="G57" s="112"/>
      <c r="H57" s="113"/>
      <c r="I57" s="110"/>
    </row>
    <row r="58" spans="2:14" x14ac:dyDescent="0.25">
      <c r="B58" s="109"/>
      <c r="C58" s="110"/>
      <c r="D58" s="110"/>
      <c r="E58" s="111"/>
      <c r="F58" s="111"/>
      <c r="G58" s="112"/>
      <c r="H58" s="113"/>
      <c r="I58" s="110"/>
    </row>
    <row r="59" spans="2:14" x14ac:dyDescent="0.25">
      <c r="B59" s="109"/>
      <c r="C59" s="110"/>
      <c r="D59" s="110"/>
      <c r="E59" s="111"/>
      <c r="F59" s="111"/>
      <c r="G59" s="112"/>
      <c r="H59" s="113"/>
      <c r="I59" s="110"/>
    </row>
    <row r="60" spans="2:14" ht="25.5" customHeight="1" x14ac:dyDescent="0.25">
      <c r="B60" s="109"/>
      <c r="C60" s="110"/>
      <c r="D60" s="110"/>
      <c r="E60" s="111"/>
      <c r="F60" s="111"/>
      <c r="G60" s="112"/>
      <c r="H60" s="113"/>
      <c r="I60" s="110"/>
    </row>
  </sheetData>
  <sheetProtection algorithmName="SHA-512" hashValue="npOaBNBn+yuRz+4xOr94GUYEI76I0stwenwBlwDB5MMx9hvork+NwwkccBc5B5IhzdgH+1YU0ZGBUffAddeoKA==" saltValue="k93rLuPl2iL1/d9X0uQggg==" spinCount="100000" sheet="1" objects="1" scenarios="1"/>
  <mergeCells count="59">
    <mergeCell ref="C54:I54"/>
    <mergeCell ref="C53:I53"/>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B40:I44"/>
    <mergeCell ref="C39:I39"/>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5:I45"/>
    <mergeCell ref="C46:I46"/>
    <mergeCell ref="C47:I47"/>
    <mergeCell ref="C52:I52"/>
    <mergeCell ref="C51:I51"/>
    <mergeCell ref="B48:I48"/>
    <mergeCell ref="B49:B50"/>
    <mergeCell ref="D49:F49"/>
    <mergeCell ref="G49:I49"/>
    <mergeCell ref="D50:F50"/>
    <mergeCell ref="G50:I50"/>
  </mergeCells>
  <dataValidations count="5">
    <dataValidation type="list" allowBlank="1" showInputMessage="1" showErrorMessage="1" sqref="C7 I7" xr:uid="{00000000-0002-0000-0400-000000000000}">
      <formula1>$L$11:$L$12</formula1>
    </dataValidation>
    <dataValidation type="list" allowBlank="1" showInputMessage="1" showErrorMessage="1" sqref="H13:I13" xr:uid="{00000000-0002-0000-0400-000001000000}">
      <formula1>$L$5:$L$8</formula1>
    </dataValidation>
    <dataValidation type="list" allowBlank="1" showInputMessage="1" showErrorMessage="1" sqref="C9:F9" xr:uid="{00000000-0002-0000-0400-000002000000}">
      <formula1>$K$6:$K$9</formula1>
    </dataValidation>
    <dataValidation type="list" allowBlank="1" showInputMessage="1" showErrorMessage="1" sqref="C24:E24" xr:uid="{00000000-0002-0000-0400-000003000000}">
      <formula1>$K$12:$K$15</formula1>
    </dataValidation>
    <dataValidation type="list" allowBlank="1" showInputMessage="1" showErrorMessage="1" sqref="H12:I12" xr:uid="{00000000-0002-0000-0400-000004000000}">
      <formula1>K17:K19</formula1>
    </dataValidation>
  </dataValidations>
  <pageMargins left="0.7" right="0.7" top="0.75" bottom="0.75" header="0.3" footer="0.3"/>
  <pageSetup scale="53" orientation="portrait" r:id="rId1"/>
  <rowBreaks count="1" manualBreakCount="1">
    <brk id="39" max="8" man="1"/>
  </rowBreaks>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68580</xdr:colOff>
                <xdr:row>1</xdr:row>
                <xdr:rowOff>30480</xdr:rowOff>
              </from>
              <to>
                <xdr:col>8</xdr:col>
                <xdr:colOff>1447800</xdr:colOff>
                <xdr:row>1</xdr:row>
                <xdr:rowOff>449580</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80"/>
  <sheetViews>
    <sheetView view="pageBreakPreview" topLeftCell="A14" zoomScale="80" zoomScaleNormal="100" zoomScaleSheetLayoutView="80" workbookViewId="0">
      <selection activeCell="J31" sqref="J31"/>
    </sheetView>
  </sheetViews>
  <sheetFormatPr baseColWidth="10" defaultColWidth="11.44140625" defaultRowHeight="13.2" x14ac:dyDescent="0.25"/>
  <cols>
    <col min="1" max="1" width="1" style="7" customWidth="1"/>
    <col min="2" max="2" width="25.44140625" style="8" customWidth="1"/>
    <col min="3" max="6" width="20.33203125" style="7" customWidth="1"/>
    <col min="7" max="7" width="26.33203125" style="9" customWidth="1"/>
    <col min="8" max="8" width="20.44140625" style="7" customWidth="1"/>
    <col min="9" max="11" width="22.44140625" style="7" customWidth="1"/>
    <col min="12" max="24" width="11.44140625" style="3"/>
    <col min="25" max="16384" width="11.44140625" style="7"/>
  </cols>
  <sheetData>
    <row r="1" spans="2:14" ht="37.5" customHeight="1" x14ac:dyDescent="0.25">
      <c r="B1" s="525"/>
      <c r="C1" s="672" t="s">
        <v>1</v>
      </c>
      <c r="D1" s="672"/>
      <c r="E1" s="672"/>
      <c r="F1" s="672"/>
      <c r="G1" s="672"/>
      <c r="H1" s="672"/>
      <c r="I1" s="529"/>
      <c r="J1" s="10"/>
      <c r="K1" s="10"/>
      <c r="M1" s="11" t="s">
        <v>67</v>
      </c>
    </row>
    <row r="2" spans="2:14" ht="37.5" customHeight="1" x14ac:dyDescent="0.25">
      <c r="B2" s="526"/>
      <c r="C2" s="673" t="s">
        <v>218</v>
      </c>
      <c r="D2" s="673"/>
      <c r="E2" s="673"/>
      <c r="F2" s="673"/>
      <c r="G2" s="673"/>
      <c r="H2" s="673"/>
      <c r="I2" s="530"/>
      <c r="J2" s="10"/>
      <c r="K2" s="10"/>
      <c r="M2" s="11" t="s">
        <v>68</v>
      </c>
    </row>
    <row r="3" spans="2:14" ht="37.5" customHeight="1" x14ac:dyDescent="0.25">
      <c r="B3" s="526"/>
      <c r="C3" s="673" t="s">
        <v>219</v>
      </c>
      <c r="D3" s="673"/>
      <c r="E3" s="673"/>
      <c r="F3" s="673" t="s">
        <v>220</v>
      </c>
      <c r="G3" s="673"/>
      <c r="H3" s="673"/>
      <c r="I3" s="530"/>
      <c r="J3" s="10"/>
      <c r="K3" s="10"/>
      <c r="M3" s="11" t="s">
        <v>70</v>
      </c>
    </row>
    <row r="4" spans="2:14" ht="23.25" customHeight="1" x14ac:dyDescent="0.25">
      <c r="B4" s="534" t="s">
        <v>221</v>
      </c>
      <c r="C4" s="535"/>
      <c r="D4" s="535"/>
      <c r="E4" s="535"/>
      <c r="F4" s="535"/>
      <c r="G4" s="535"/>
      <c r="H4" s="535"/>
      <c r="I4" s="536"/>
      <c r="J4" s="12"/>
      <c r="K4" s="12"/>
    </row>
    <row r="5" spans="2:14" ht="24" customHeight="1" x14ac:dyDescent="0.25">
      <c r="B5" s="537" t="s">
        <v>222</v>
      </c>
      <c r="C5" s="538"/>
      <c r="D5" s="538"/>
      <c r="E5" s="538"/>
      <c r="F5" s="538"/>
      <c r="G5" s="538"/>
      <c r="H5" s="538"/>
      <c r="I5" s="539"/>
      <c r="J5" s="40"/>
      <c r="K5" s="40"/>
      <c r="N5" s="6" t="s">
        <v>77</v>
      </c>
    </row>
    <row r="6" spans="2:14" ht="30.75" customHeight="1" x14ac:dyDescent="0.25">
      <c r="B6" s="118" t="s">
        <v>223</v>
      </c>
      <c r="C6" s="211">
        <v>4</v>
      </c>
      <c r="D6" s="540" t="s">
        <v>224</v>
      </c>
      <c r="E6" s="540"/>
      <c r="F6" s="710" t="s">
        <v>340</v>
      </c>
      <c r="G6" s="710"/>
      <c r="H6" s="710"/>
      <c r="I6" s="711"/>
      <c r="J6" s="14"/>
      <c r="K6" s="14"/>
      <c r="M6" s="11" t="s">
        <v>81</v>
      </c>
      <c r="N6" s="6" t="s">
        <v>82</v>
      </c>
    </row>
    <row r="7" spans="2:14" ht="30.75" customHeight="1" x14ac:dyDescent="0.25">
      <c r="B7" s="118" t="s">
        <v>226</v>
      </c>
      <c r="C7" s="211" t="s">
        <v>84</v>
      </c>
      <c r="D7" s="540" t="s">
        <v>227</v>
      </c>
      <c r="E7" s="540"/>
      <c r="F7" s="712" t="s">
        <v>320</v>
      </c>
      <c r="G7" s="712"/>
      <c r="H7" s="131" t="s">
        <v>229</v>
      </c>
      <c r="I7" s="212" t="s">
        <v>84</v>
      </c>
      <c r="J7" s="15"/>
      <c r="K7" s="15"/>
      <c r="M7" s="11" t="s">
        <v>88</v>
      </c>
      <c r="N7" s="6" t="s">
        <v>89</v>
      </c>
    </row>
    <row r="8" spans="2:14" ht="30.75" customHeight="1" x14ac:dyDescent="0.25">
      <c r="B8" s="118" t="s">
        <v>230</v>
      </c>
      <c r="C8" s="710" t="s">
        <v>231</v>
      </c>
      <c r="D8" s="710"/>
      <c r="E8" s="710"/>
      <c r="F8" s="710"/>
      <c r="G8" s="131" t="s">
        <v>232</v>
      </c>
      <c r="H8" s="727">
        <v>7550</v>
      </c>
      <c r="I8" s="728"/>
      <c r="J8" s="16"/>
      <c r="K8" s="16"/>
      <c r="M8" s="11" t="s">
        <v>93</v>
      </c>
      <c r="N8" s="6" t="s">
        <v>44</v>
      </c>
    </row>
    <row r="9" spans="2:14" ht="30.75" customHeight="1" x14ac:dyDescent="0.25">
      <c r="B9" s="118" t="s">
        <v>68</v>
      </c>
      <c r="C9" s="729" t="s">
        <v>93</v>
      </c>
      <c r="D9" s="729"/>
      <c r="E9" s="729"/>
      <c r="F9" s="729"/>
      <c r="G9" s="131" t="s">
        <v>233</v>
      </c>
      <c r="H9" s="730" t="s">
        <v>321</v>
      </c>
      <c r="I9" s="731"/>
      <c r="J9" s="17"/>
      <c r="K9" s="17"/>
      <c r="M9" s="18" t="s">
        <v>97</v>
      </c>
    </row>
    <row r="10" spans="2:14" ht="30.75" customHeight="1" x14ac:dyDescent="0.25">
      <c r="B10" s="118" t="s">
        <v>235</v>
      </c>
      <c r="C10" s="710" t="s">
        <v>341</v>
      </c>
      <c r="D10" s="710"/>
      <c r="E10" s="710"/>
      <c r="F10" s="710"/>
      <c r="G10" s="710"/>
      <c r="H10" s="710"/>
      <c r="I10" s="711"/>
      <c r="J10" s="19"/>
      <c r="K10" s="19"/>
      <c r="M10" s="18"/>
    </row>
    <row r="11" spans="2:14" ht="30.75" customHeight="1" x14ac:dyDescent="0.25">
      <c r="B11" s="118" t="s">
        <v>237</v>
      </c>
      <c r="C11" s="712" t="s">
        <v>238</v>
      </c>
      <c r="D11" s="712"/>
      <c r="E11" s="712"/>
      <c r="F11" s="712"/>
      <c r="G11" s="712"/>
      <c r="H11" s="712"/>
      <c r="I11" s="732"/>
      <c r="J11" s="15"/>
      <c r="K11" s="15"/>
      <c r="M11" s="18"/>
      <c r="N11" s="6" t="s">
        <v>102</v>
      </c>
    </row>
    <row r="12" spans="2:14" ht="30.75" customHeight="1" x14ac:dyDescent="0.25">
      <c r="B12" s="118" t="s">
        <v>239</v>
      </c>
      <c r="C12" s="733" t="s">
        <v>342</v>
      </c>
      <c r="D12" s="733"/>
      <c r="E12" s="733"/>
      <c r="F12" s="733"/>
      <c r="G12" s="131" t="s">
        <v>241</v>
      </c>
      <c r="H12" s="718" t="s">
        <v>106</v>
      </c>
      <c r="I12" s="719"/>
      <c r="J12" s="15"/>
      <c r="K12" s="15"/>
      <c r="M12" s="18" t="s">
        <v>107</v>
      </c>
      <c r="N12" s="6" t="s">
        <v>84</v>
      </c>
    </row>
    <row r="13" spans="2:14" ht="30.75" customHeight="1" x14ac:dyDescent="0.25">
      <c r="B13" s="118" t="s">
        <v>242</v>
      </c>
      <c r="C13" s="734" t="s">
        <v>299</v>
      </c>
      <c r="D13" s="734"/>
      <c r="E13" s="734"/>
      <c r="F13" s="734"/>
      <c r="G13" s="131" t="s">
        <v>244</v>
      </c>
      <c r="H13" s="712" t="s">
        <v>44</v>
      </c>
      <c r="I13" s="732"/>
      <c r="J13" s="15"/>
      <c r="K13" s="15"/>
      <c r="M13" s="18" t="s">
        <v>111</v>
      </c>
    </row>
    <row r="14" spans="2:14" ht="64.5" customHeight="1" x14ac:dyDescent="0.25">
      <c r="B14" s="118" t="s">
        <v>245</v>
      </c>
      <c r="C14" s="735" t="s">
        <v>343</v>
      </c>
      <c r="D14" s="735"/>
      <c r="E14" s="735"/>
      <c r="F14" s="735"/>
      <c r="G14" s="735"/>
      <c r="H14" s="735"/>
      <c r="I14" s="736"/>
      <c r="J14" s="19"/>
      <c r="K14" s="19"/>
      <c r="M14" s="18" t="s">
        <v>114</v>
      </c>
      <c r="N14" s="6"/>
    </row>
    <row r="15" spans="2:14" ht="30.75" customHeight="1" x14ac:dyDescent="0.25">
      <c r="B15" s="118" t="s">
        <v>247</v>
      </c>
      <c r="C15" s="725" t="s">
        <v>344</v>
      </c>
      <c r="D15" s="725"/>
      <c r="E15" s="725"/>
      <c r="F15" s="725"/>
      <c r="G15" s="725"/>
      <c r="H15" s="725"/>
      <c r="I15" s="726"/>
      <c r="J15" s="20"/>
      <c r="K15" s="20"/>
      <c r="M15" s="18" t="s">
        <v>118</v>
      </c>
      <c r="N15" s="6"/>
    </row>
    <row r="16" spans="2:14" ht="20.25" customHeight="1" x14ac:dyDescent="0.25">
      <c r="B16" s="118" t="s">
        <v>249</v>
      </c>
      <c r="C16" s="710" t="s">
        <v>345</v>
      </c>
      <c r="D16" s="710"/>
      <c r="E16" s="710"/>
      <c r="F16" s="710"/>
      <c r="G16" s="710"/>
      <c r="H16" s="710"/>
      <c r="I16" s="711"/>
      <c r="J16" s="21"/>
      <c r="K16" s="21"/>
      <c r="M16" s="18"/>
      <c r="N16" s="6"/>
    </row>
    <row r="17" spans="2:14" ht="30.75" customHeight="1" x14ac:dyDescent="0.25">
      <c r="B17" s="118" t="s">
        <v>251</v>
      </c>
      <c r="C17" s="712" t="s">
        <v>43</v>
      </c>
      <c r="D17" s="713"/>
      <c r="E17" s="713"/>
      <c r="F17" s="713"/>
      <c r="G17" s="713"/>
      <c r="H17" s="713"/>
      <c r="I17" s="714"/>
      <c r="J17" s="22"/>
      <c r="K17" s="22"/>
      <c r="M17" s="18" t="s">
        <v>106</v>
      </c>
      <c r="N17" s="6"/>
    </row>
    <row r="18" spans="2:14" ht="18" customHeight="1" x14ac:dyDescent="0.25">
      <c r="B18" s="561" t="s">
        <v>252</v>
      </c>
      <c r="C18" s="562" t="s">
        <v>253</v>
      </c>
      <c r="D18" s="562"/>
      <c r="E18" s="562"/>
      <c r="F18" s="563" t="s">
        <v>254</v>
      </c>
      <c r="G18" s="563"/>
      <c r="H18" s="563"/>
      <c r="I18" s="564"/>
      <c r="J18" s="23"/>
      <c r="K18" s="23"/>
      <c r="M18" s="18" t="s">
        <v>128</v>
      </c>
      <c r="N18" s="6"/>
    </row>
    <row r="19" spans="2:14" ht="39.75" customHeight="1" x14ac:dyDescent="0.25">
      <c r="B19" s="561"/>
      <c r="C19" s="710" t="s">
        <v>346</v>
      </c>
      <c r="D19" s="710"/>
      <c r="E19" s="710"/>
      <c r="F19" s="710" t="s">
        <v>347</v>
      </c>
      <c r="G19" s="710"/>
      <c r="H19" s="710"/>
      <c r="I19" s="711"/>
      <c r="J19" s="21"/>
      <c r="K19" s="21"/>
      <c r="M19" s="18" t="s">
        <v>132</v>
      </c>
      <c r="N19" s="6"/>
    </row>
    <row r="20" spans="2:14" ht="39.75" customHeight="1" x14ac:dyDescent="0.25">
      <c r="B20" s="118" t="s">
        <v>257</v>
      </c>
      <c r="C20" s="715" t="s">
        <v>43</v>
      </c>
      <c r="D20" s="716"/>
      <c r="E20" s="717"/>
      <c r="F20" s="718" t="s">
        <v>43</v>
      </c>
      <c r="G20" s="718"/>
      <c r="H20" s="718"/>
      <c r="I20" s="719"/>
      <c r="J20" s="15"/>
      <c r="K20" s="15"/>
      <c r="M20" s="18"/>
      <c r="N20" s="6"/>
    </row>
    <row r="21" spans="2:14" ht="42" customHeight="1" x14ac:dyDescent="0.25">
      <c r="B21" s="118" t="s">
        <v>258</v>
      </c>
      <c r="C21" s="720" t="s">
        <v>348</v>
      </c>
      <c r="D21" s="721"/>
      <c r="E21" s="722"/>
      <c r="F21" s="696" t="s">
        <v>349</v>
      </c>
      <c r="G21" s="697"/>
      <c r="H21" s="697"/>
      <c r="I21" s="698"/>
      <c r="J21" s="20"/>
      <c r="K21" s="20"/>
      <c r="M21" s="24"/>
      <c r="N21" s="6"/>
    </row>
    <row r="22" spans="2:14" ht="23.25" customHeight="1" x14ac:dyDescent="0.25">
      <c r="B22" s="118" t="s">
        <v>261</v>
      </c>
      <c r="C22" s="705">
        <v>45292</v>
      </c>
      <c r="D22" s="723"/>
      <c r="E22" s="724"/>
      <c r="F22" s="131" t="s">
        <v>262</v>
      </c>
      <c r="G22" s="257">
        <v>15</v>
      </c>
      <c r="H22" s="131" t="s">
        <v>263</v>
      </c>
      <c r="I22" s="304">
        <v>0.85</v>
      </c>
      <c r="J22" s="25"/>
      <c r="K22" s="25"/>
      <c r="M22" s="24"/>
    </row>
    <row r="23" spans="2:14" ht="27" customHeight="1" x14ac:dyDescent="0.25">
      <c r="B23" s="118" t="s">
        <v>264</v>
      </c>
      <c r="C23" s="705">
        <v>45443</v>
      </c>
      <c r="D23" s="697"/>
      <c r="E23" s="706"/>
      <c r="F23" s="131" t="s">
        <v>265</v>
      </c>
      <c r="G23" s="707">
        <v>0.15</v>
      </c>
      <c r="H23" s="708"/>
      <c r="I23" s="709"/>
      <c r="J23" s="26"/>
      <c r="K23" s="26"/>
      <c r="M23" s="24"/>
    </row>
    <row r="24" spans="2:14" ht="30.75" customHeight="1" x14ac:dyDescent="0.25">
      <c r="B24" s="204" t="s">
        <v>266</v>
      </c>
      <c r="C24" s="693" t="s">
        <v>118</v>
      </c>
      <c r="D24" s="694"/>
      <c r="E24" s="695"/>
      <c r="F24" s="205" t="s">
        <v>268</v>
      </c>
      <c r="G24" s="696" t="s">
        <v>269</v>
      </c>
      <c r="H24" s="697"/>
      <c r="I24" s="698"/>
      <c r="J24" s="23"/>
      <c r="K24" s="23"/>
      <c r="M24" s="24"/>
    </row>
    <row r="25" spans="2:14" ht="22.5" customHeight="1" x14ac:dyDescent="0.25">
      <c r="B25" s="641" t="s">
        <v>270</v>
      </c>
      <c r="C25" s="642"/>
      <c r="D25" s="642"/>
      <c r="E25" s="642"/>
      <c r="F25" s="642"/>
      <c r="G25" s="642"/>
      <c r="H25" s="642"/>
      <c r="I25" s="643"/>
      <c r="J25" s="40"/>
      <c r="K25" s="40"/>
      <c r="M25" s="24"/>
    </row>
    <row r="26" spans="2:14" ht="43.5" customHeight="1" x14ac:dyDescent="0.25">
      <c r="B26" s="100" t="s">
        <v>148</v>
      </c>
      <c r="C26" s="134" t="s">
        <v>271</v>
      </c>
      <c r="D26" s="134" t="s">
        <v>272</v>
      </c>
      <c r="E26" s="135" t="s">
        <v>273</v>
      </c>
      <c r="F26" s="134" t="s">
        <v>274</v>
      </c>
      <c r="G26" s="134" t="s">
        <v>275</v>
      </c>
      <c r="H26" s="135" t="s">
        <v>331</v>
      </c>
      <c r="I26" s="136" t="s">
        <v>277</v>
      </c>
      <c r="M26" s="24"/>
    </row>
    <row r="27" spans="2:14" ht="19.5" customHeight="1" x14ac:dyDescent="0.25">
      <c r="B27" s="101" t="s">
        <v>157</v>
      </c>
      <c r="C27" s="152">
        <f>+G23*16%</f>
        <v>2.4E-2</v>
      </c>
      <c r="D27" s="152">
        <v>2.4E-2</v>
      </c>
      <c r="E27" s="128">
        <f>D27/C27</f>
        <v>1</v>
      </c>
      <c r="F27" s="699">
        <f>SUM(C27:C31)</f>
        <v>0.15</v>
      </c>
      <c r="G27" s="699">
        <f>SUM(D27:D31)</f>
        <v>2.4E-2</v>
      </c>
      <c r="H27" s="214">
        <f>+(D27*100%)/$G$23</f>
        <v>0.16</v>
      </c>
      <c r="I27" s="702">
        <f>G27+I22</f>
        <v>0.874</v>
      </c>
      <c r="M27" s="24"/>
    </row>
    <row r="28" spans="2:14" ht="19.5" customHeight="1" x14ac:dyDescent="0.25">
      <c r="B28" s="101" t="s">
        <v>158</v>
      </c>
      <c r="C28" s="152">
        <f>+G23*0%</f>
        <v>0</v>
      </c>
      <c r="D28" s="152">
        <v>0</v>
      </c>
      <c r="E28" s="128">
        <v>0</v>
      </c>
      <c r="F28" s="700"/>
      <c r="G28" s="700"/>
      <c r="H28" s="214">
        <f>+IF(D28="","",((D28*100%)/$G$23)+H27)</f>
        <v>0.16</v>
      </c>
      <c r="I28" s="703"/>
      <c r="M28" s="24"/>
    </row>
    <row r="29" spans="2:14" ht="19.5" customHeight="1" x14ac:dyDescent="0.25">
      <c r="B29" s="101" t="s">
        <v>159</v>
      </c>
      <c r="C29" s="152">
        <f>+G23*0%</f>
        <v>0</v>
      </c>
      <c r="D29" s="152">
        <v>0</v>
      </c>
      <c r="E29" s="128">
        <v>0</v>
      </c>
      <c r="F29" s="700"/>
      <c r="G29" s="700"/>
      <c r="H29" s="214">
        <f t="shared" ref="H29:H38" si="0">+IF(D29="","",((D29*100%)/$G$23)+H28)</f>
        <v>0.16</v>
      </c>
      <c r="I29" s="703"/>
      <c r="M29" s="24"/>
    </row>
    <row r="30" spans="2:14" ht="19.5" customHeight="1" x14ac:dyDescent="0.25">
      <c r="B30" s="101" t="s">
        <v>160</v>
      </c>
      <c r="C30" s="152">
        <f>+G23*0%</f>
        <v>0</v>
      </c>
      <c r="D30" s="152"/>
      <c r="E30" s="128">
        <v>0</v>
      </c>
      <c r="F30" s="700"/>
      <c r="G30" s="700"/>
      <c r="H30" s="214" t="str">
        <f t="shared" si="0"/>
        <v/>
      </c>
      <c r="I30" s="703"/>
    </row>
    <row r="31" spans="2:14" ht="19.5" customHeight="1" x14ac:dyDescent="0.25">
      <c r="B31" s="101" t="s">
        <v>161</v>
      </c>
      <c r="C31" s="152">
        <f>+G23*84%</f>
        <v>0.126</v>
      </c>
      <c r="D31" s="152"/>
      <c r="E31" s="128">
        <f t="shared" ref="E31" si="1">D31/C31</f>
        <v>0</v>
      </c>
      <c r="F31" s="700"/>
      <c r="G31" s="700"/>
      <c r="H31" s="214" t="str">
        <f t="shared" si="0"/>
        <v/>
      </c>
      <c r="I31" s="703"/>
    </row>
    <row r="32" spans="2:14" ht="19.5" hidden="1" customHeight="1" x14ac:dyDescent="0.25">
      <c r="B32" s="101" t="s">
        <v>162</v>
      </c>
      <c r="C32" s="152"/>
      <c r="D32" s="152"/>
      <c r="E32" s="128"/>
      <c r="F32" s="700"/>
      <c r="G32" s="700"/>
      <c r="H32" s="214" t="str">
        <f t="shared" si="0"/>
        <v/>
      </c>
      <c r="I32" s="703"/>
    </row>
    <row r="33" spans="2:11" ht="19.5" hidden="1" customHeight="1" x14ac:dyDescent="0.25">
      <c r="B33" s="101" t="s">
        <v>163</v>
      </c>
      <c r="C33" s="152"/>
      <c r="D33" s="152"/>
      <c r="E33" s="128"/>
      <c r="F33" s="700"/>
      <c r="G33" s="700"/>
      <c r="H33" s="214" t="str">
        <f t="shared" si="0"/>
        <v/>
      </c>
      <c r="I33" s="703"/>
    </row>
    <row r="34" spans="2:11" ht="19.5" hidden="1" customHeight="1" x14ac:dyDescent="0.25">
      <c r="B34" s="101" t="s">
        <v>164</v>
      </c>
      <c r="C34" s="213"/>
      <c r="D34" s="213"/>
      <c r="E34" s="128"/>
      <c r="F34" s="700"/>
      <c r="G34" s="700"/>
      <c r="H34" s="214" t="str">
        <f t="shared" si="0"/>
        <v/>
      </c>
      <c r="I34" s="703"/>
    </row>
    <row r="35" spans="2:11" ht="19.5" hidden="1" customHeight="1" x14ac:dyDescent="0.25">
      <c r="B35" s="101" t="s">
        <v>165</v>
      </c>
      <c r="C35" s="213"/>
      <c r="D35" s="213"/>
      <c r="E35" s="128"/>
      <c r="F35" s="700"/>
      <c r="G35" s="700"/>
      <c r="H35" s="214" t="str">
        <f t="shared" si="0"/>
        <v/>
      </c>
      <c r="I35" s="703"/>
    </row>
    <row r="36" spans="2:11" ht="19.5" hidden="1" customHeight="1" x14ac:dyDescent="0.25">
      <c r="B36" s="101" t="s">
        <v>166</v>
      </c>
      <c r="C36" s="213"/>
      <c r="D36" s="213"/>
      <c r="E36" s="128"/>
      <c r="F36" s="700"/>
      <c r="G36" s="700"/>
      <c r="H36" s="214" t="str">
        <f t="shared" si="0"/>
        <v/>
      </c>
      <c r="I36" s="703"/>
    </row>
    <row r="37" spans="2:11" ht="19.5" hidden="1" customHeight="1" x14ac:dyDescent="0.25">
      <c r="B37" s="101" t="s">
        <v>167</v>
      </c>
      <c r="C37" s="213"/>
      <c r="D37" s="213"/>
      <c r="E37" s="128"/>
      <c r="F37" s="700"/>
      <c r="G37" s="700"/>
      <c r="H37" s="214" t="str">
        <f t="shared" si="0"/>
        <v/>
      </c>
      <c r="I37" s="703"/>
    </row>
    <row r="38" spans="2:11" ht="19.5" hidden="1" customHeight="1" x14ac:dyDescent="0.25">
      <c r="B38" s="101" t="s">
        <v>168</v>
      </c>
      <c r="C38" s="213"/>
      <c r="D38" s="213"/>
      <c r="E38" s="128"/>
      <c r="F38" s="701"/>
      <c r="G38" s="701"/>
      <c r="H38" s="214" t="str">
        <f t="shared" si="0"/>
        <v/>
      </c>
      <c r="I38" s="704"/>
    </row>
    <row r="39" spans="2:11" ht="176.25" customHeight="1" x14ac:dyDescent="0.25">
      <c r="B39" s="119" t="s">
        <v>279</v>
      </c>
      <c r="C39" s="690" t="s">
        <v>350</v>
      </c>
      <c r="D39" s="691"/>
      <c r="E39" s="691"/>
      <c r="F39" s="691"/>
      <c r="G39" s="691"/>
      <c r="H39" s="691"/>
      <c r="I39" s="692"/>
    </row>
    <row r="40" spans="2:11" ht="34.5" customHeight="1" x14ac:dyDescent="0.25">
      <c r="B40" s="592"/>
      <c r="C40" s="593"/>
      <c r="D40" s="593"/>
      <c r="E40" s="593"/>
      <c r="F40" s="593"/>
      <c r="G40" s="593"/>
      <c r="H40" s="593"/>
      <c r="I40" s="594"/>
      <c r="J40" s="40"/>
      <c r="K40" s="40"/>
    </row>
    <row r="41" spans="2:11" ht="34.5" customHeight="1" x14ac:dyDescent="0.25">
      <c r="B41" s="595"/>
      <c r="C41" s="596"/>
      <c r="D41" s="596"/>
      <c r="E41" s="596"/>
      <c r="F41" s="596"/>
      <c r="G41" s="596"/>
      <c r="H41" s="596"/>
      <c r="I41" s="597"/>
      <c r="J41" s="28"/>
      <c r="K41" s="28"/>
    </row>
    <row r="42" spans="2:11" ht="34.5" customHeight="1" x14ac:dyDescent="0.25">
      <c r="B42" s="595"/>
      <c r="C42" s="596"/>
      <c r="D42" s="596"/>
      <c r="E42" s="596"/>
      <c r="F42" s="596"/>
      <c r="G42" s="596"/>
      <c r="H42" s="596"/>
      <c r="I42" s="597"/>
      <c r="J42" s="28"/>
      <c r="K42" s="28"/>
    </row>
    <row r="43" spans="2:11" ht="34.5" customHeight="1" x14ac:dyDescent="0.25">
      <c r="B43" s="595"/>
      <c r="C43" s="596"/>
      <c r="D43" s="596"/>
      <c r="E43" s="596"/>
      <c r="F43" s="596"/>
      <c r="G43" s="596"/>
      <c r="H43" s="596"/>
      <c r="I43" s="597"/>
      <c r="J43" s="28"/>
      <c r="K43" s="28"/>
    </row>
    <row r="44" spans="2:11" ht="34.5" customHeight="1" x14ac:dyDescent="0.25">
      <c r="B44" s="598"/>
      <c r="C44" s="599"/>
      <c r="D44" s="599"/>
      <c r="E44" s="599"/>
      <c r="F44" s="599"/>
      <c r="G44" s="599"/>
      <c r="H44" s="599"/>
      <c r="I44" s="600"/>
      <c r="J44" s="12"/>
      <c r="K44" s="12"/>
    </row>
    <row r="45" spans="2:11" ht="24.6" customHeight="1" x14ac:dyDescent="0.25">
      <c r="B45" s="674" t="s">
        <v>280</v>
      </c>
      <c r="C45" s="676" t="s">
        <v>350</v>
      </c>
      <c r="D45" s="676"/>
      <c r="E45" s="676"/>
      <c r="F45" s="677"/>
      <c r="G45" s="139"/>
      <c r="H45" s="140" t="s">
        <v>148</v>
      </c>
      <c r="I45" s="141" t="s">
        <v>308</v>
      </c>
      <c r="J45" s="12"/>
      <c r="K45" s="12"/>
    </row>
    <row r="46" spans="2:11" ht="85.35" customHeight="1" x14ac:dyDescent="0.25">
      <c r="B46" s="675"/>
      <c r="C46" s="678"/>
      <c r="D46" s="678"/>
      <c r="E46" s="678"/>
      <c r="F46" s="679"/>
      <c r="G46" s="147" t="s">
        <v>351</v>
      </c>
      <c r="H46" s="253" t="s">
        <v>352</v>
      </c>
      <c r="I46" s="294" t="s">
        <v>353</v>
      </c>
      <c r="J46" s="29"/>
      <c r="K46" s="29"/>
    </row>
    <row r="47" spans="2:11" ht="85.35" customHeight="1" x14ac:dyDescent="0.25">
      <c r="B47" s="675"/>
      <c r="C47" s="678"/>
      <c r="D47" s="678"/>
      <c r="E47" s="678"/>
      <c r="F47" s="679"/>
      <c r="G47" s="147" t="s">
        <v>354</v>
      </c>
      <c r="H47" s="253" t="s">
        <v>355</v>
      </c>
      <c r="I47" s="294" t="s">
        <v>356</v>
      </c>
      <c r="J47" s="29"/>
      <c r="K47" s="29"/>
    </row>
    <row r="48" spans="2:11" ht="133.5" customHeight="1" x14ac:dyDescent="0.25">
      <c r="B48" s="675"/>
      <c r="C48" s="680"/>
      <c r="D48" s="680"/>
      <c r="E48" s="680"/>
      <c r="F48" s="681"/>
      <c r="G48" s="147" t="s">
        <v>357</v>
      </c>
      <c r="H48" s="290">
        <v>0</v>
      </c>
      <c r="I48" s="291">
        <v>5</v>
      </c>
      <c r="J48" s="29"/>
      <c r="K48" s="29"/>
    </row>
    <row r="49" spans="2:11" ht="32.25" customHeight="1" x14ac:dyDescent="0.25">
      <c r="B49" s="118" t="s">
        <v>282</v>
      </c>
      <c r="C49" s="684" t="s">
        <v>358</v>
      </c>
      <c r="D49" s="685"/>
      <c r="E49" s="685"/>
      <c r="F49" s="685"/>
      <c r="G49" s="685"/>
      <c r="H49" s="685"/>
      <c r="I49" s="686"/>
      <c r="J49" s="29"/>
      <c r="K49" s="29"/>
    </row>
    <row r="50" spans="2:11" ht="69" customHeight="1" x14ac:dyDescent="0.25">
      <c r="B50" s="120" t="s">
        <v>283</v>
      </c>
      <c r="C50" s="687" t="s">
        <v>359</v>
      </c>
      <c r="D50" s="688"/>
      <c r="E50" s="688"/>
      <c r="F50" s="688"/>
      <c r="G50" s="688"/>
      <c r="H50" s="688"/>
      <c r="I50" s="689"/>
      <c r="J50" s="29"/>
      <c r="K50" s="29"/>
    </row>
    <row r="51" spans="2:11" ht="22.5" customHeight="1" x14ac:dyDescent="0.25">
      <c r="B51" s="641" t="s">
        <v>284</v>
      </c>
      <c r="C51" s="642"/>
      <c r="D51" s="642"/>
      <c r="E51" s="642"/>
      <c r="F51" s="642"/>
      <c r="G51" s="642"/>
      <c r="H51" s="642"/>
      <c r="I51" s="643"/>
      <c r="J51" s="29"/>
      <c r="K51" s="29"/>
    </row>
    <row r="52" spans="2:11" ht="22.5" customHeight="1" x14ac:dyDescent="0.25">
      <c r="B52" s="616" t="s">
        <v>285</v>
      </c>
      <c r="C52" s="137" t="s">
        <v>286</v>
      </c>
      <c r="D52" s="618" t="s">
        <v>287</v>
      </c>
      <c r="E52" s="618"/>
      <c r="F52" s="618"/>
      <c r="G52" s="618" t="s">
        <v>288</v>
      </c>
      <c r="H52" s="618"/>
      <c r="I52" s="619"/>
      <c r="J52" s="30"/>
      <c r="K52" s="30"/>
    </row>
    <row r="53" spans="2:11" ht="30.75" customHeight="1" x14ac:dyDescent="0.25">
      <c r="B53" s="617"/>
      <c r="C53" s="210"/>
      <c r="D53" s="608"/>
      <c r="E53" s="608"/>
      <c r="F53" s="608"/>
      <c r="G53" s="608"/>
      <c r="H53" s="608"/>
      <c r="I53" s="609"/>
      <c r="J53" s="30"/>
      <c r="K53" s="30"/>
    </row>
    <row r="54" spans="2:11" ht="32.25" customHeight="1" x14ac:dyDescent="0.25">
      <c r="B54" s="121" t="s">
        <v>289</v>
      </c>
      <c r="C54" s="608" t="s">
        <v>360</v>
      </c>
      <c r="D54" s="608"/>
      <c r="E54" s="608"/>
      <c r="F54" s="608"/>
      <c r="G54" s="608"/>
      <c r="H54" s="608"/>
      <c r="I54" s="609"/>
      <c r="J54" s="32"/>
      <c r="K54" s="32"/>
    </row>
    <row r="55" spans="2:11" ht="28.5" customHeight="1" x14ac:dyDescent="0.25">
      <c r="B55" s="122" t="s">
        <v>291</v>
      </c>
      <c r="C55" s="682" t="s">
        <v>360</v>
      </c>
      <c r="D55" s="682"/>
      <c r="E55" s="682"/>
      <c r="F55" s="682"/>
      <c r="G55" s="682"/>
      <c r="H55" s="682"/>
      <c r="I55" s="683"/>
      <c r="J55" s="32"/>
      <c r="K55" s="32"/>
    </row>
    <row r="56" spans="2:11" ht="30" customHeight="1" x14ac:dyDescent="0.25">
      <c r="B56" s="120" t="s">
        <v>292</v>
      </c>
      <c r="C56" s="670" t="s">
        <v>361</v>
      </c>
      <c r="D56" s="671"/>
      <c r="E56" s="671"/>
      <c r="F56" s="671"/>
      <c r="G56" s="671"/>
      <c r="H56" s="671"/>
      <c r="I56" s="671"/>
      <c r="J56" s="33"/>
      <c r="K56" s="33"/>
    </row>
    <row r="57" spans="2:11" ht="31.5" customHeight="1" x14ac:dyDescent="0.25">
      <c r="B57" s="116" t="s">
        <v>294</v>
      </c>
      <c r="C57" s="670" t="s">
        <v>362</v>
      </c>
      <c r="D57" s="671"/>
      <c r="E57" s="671"/>
      <c r="F57" s="671"/>
      <c r="G57" s="671"/>
      <c r="H57" s="671"/>
      <c r="I57" s="671"/>
      <c r="J57" s="34"/>
      <c r="K57" s="34"/>
    </row>
    <row r="58" spans="2:11" ht="12.75" customHeight="1" x14ac:dyDescent="0.25">
      <c r="B58" s="123"/>
      <c r="C58" s="124"/>
      <c r="D58" s="124"/>
      <c r="E58" s="125"/>
      <c r="F58" s="125"/>
      <c r="G58" s="126"/>
      <c r="H58" s="127"/>
      <c r="I58" s="124"/>
      <c r="J58" s="34"/>
      <c r="K58" s="34"/>
    </row>
    <row r="59" spans="2:11" ht="13.35" customHeight="1" x14ac:dyDescent="0.25">
      <c r="B59" s="123"/>
      <c r="C59" s="124"/>
      <c r="D59" s="124"/>
      <c r="E59" s="125"/>
      <c r="F59" s="125"/>
      <c r="G59" s="126"/>
      <c r="H59" s="127"/>
      <c r="I59" s="124"/>
      <c r="J59" s="34"/>
      <c r="K59" s="34"/>
    </row>
    <row r="60" spans="2:11" ht="13.35" customHeight="1" x14ac:dyDescent="0.25">
      <c r="B60" s="123"/>
      <c r="C60" s="124"/>
      <c r="D60" s="124"/>
      <c r="E60" s="125"/>
      <c r="F60" s="125"/>
      <c r="G60" s="126"/>
      <c r="H60" s="127"/>
      <c r="I60" s="124"/>
      <c r="J60" s="34"/>
      <c r="K60" s="34"/>
    </row>
    <row r="61" spans="2:11" ht="13.35" customHeight="1" x14ac:dyDescent="0.25">
      <c r="B61" s="123"/>
      <c r="C61" s="124"/>
      <c r="D61" s="124"/>
      <c r="E61" s="125"/>
      <c r="F61" s="125"/>
      <c r="G61" s="126"/>
      <c r="H61" s="127"/>
      <c r="I61" s="124"/>
      <c r="J61" s="34"/>
      <c r="K61" s="34"/>
    </row>
    <row r="62" spans="2:11" ht="13.35" customHeight="1" x14ac:dyDescent="0.25">
      <c r="B62" s="123"/>
      <c r="C62" s="124"/>
      <c r="D62" s="124"/>
      <c r="E62" s="125"/>
      <c r="F62" s="125"/>
      <c r="G62" s="126"/>
      <c r="H62" s="127"/>
      <c r="I62" s="124"/>
      <c r="J62" s="34"/>
      <c r="K62" s="34"/>
    </row>
    <row r="63" spans="2:11" ht="25.5" customHeight="1" x14ac:dyDescent="0.25">
      <c r="B63" s="123"/>
      <c r="C63" s="124"/>
      <c r="D63" s="124"/>
      <c r="E63" s="125"/>
      <c r="F63" s="125"/>
      <c r="G63" s="126"/>
      <c r="H63" s="127"/>
      <c r="I63" s="124"/>
      <c r="J63" s="34"/>
      <c r="K63" s="34"/>
    </row>
    <row r="64" spans="2:11" ht="13.35" customHeight="1" x14ac:dyDescent="0.25"/>
    <row r="65" ht="13.35" customHeight="1" x14ac:dyDescent="0.25"/>
    <row r="66" ht="13.35" customHeight="1" x14ac:dyDescent="0.25"/>
    <row r="67" ht="13.35" customHeight="1" x14ac:dyDescent="0.25"/>
    <row r="68" ht="13.35" customHeight="1" x14ac:dyDescent="0.25"/>
    <row r="69" ht="13.35" customHeight="1" x14ac:dyDescent="0.25"/>
    <row r="70" ht="13.35" customHeight="1" x14ac:dyDescent="0.25"/>
    <row r="71" ht="13.35" customHeight="1" x14ac:dyDescent="0.25"/>
    <row r="72" ht="13.35" customHeight="1" x14ac:dyDescent="0.25"/>
    <row r="73" ht="13.35" customHeight="1" x14ac:dyDescent="0.25"/>
    <row r="74" ht="13.35" customHeight="1" x14ac:dyDescent="0.25"/>
    <row r="75" ht="13.35" customHeight="1" x14ac:dyDescent="0.25"/>
    <row r="76" ht="13.35" customHeight="1" x14ac:dyDescent="0.25"/>
    <row r="77" ht="13.35" customHeight="1" x14ac:dyDescent="0.25"/>
    <row r="78" ht="13.35" customHeight="1" x14ac:dyDescent="0.25"/>
    <row r="79" ht="13.35" customHeight="1" x14ac:dyDescent="0.25"/>
    <row r="80" ht="13.35" customHeight="1" x14ac:dyDescent="0.25"/>
  </sheetData>
  <sheetProtection algorithmName="SHA-512" hashValue="f5Mt+EUuTmcUttm2bvEq3OTHery3y/64aAh6WkQsn2su8EqQKUPNenVBp+NsQMc1sB8HBQ/0OsxcanpTeTFHXg==" saltValue="D2z9MP2WML5YTEIPleD+fQ=="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0:I44"/>
    <mergeCell ref="C39:I39"/>
    <mergeCell ref="C24:E24"/>
    <mergeCell ref="G24:I24"/>
    <mergeCell ref="B25:I25"/>
    <mergeCell ref="F27:F38"/>
    <mergeCell ref="G27:G38"/>
    <mergeCell ref="I27:I38"/>
    <mergeCell ref="C56:I56"/>
    <mergeCell ref="C57:I57"/>
    <mergeCell ref="B45:B48"/>
    <mergeCell ref="C45:F48"/>
    <mergeCell ref="C55:I55"/>
    <mergeCell ref="C49:I49"/>
    <mergeCell ref="C50:I50"/>
    <mergeCell ref="C54:I54"/>
    <mergeCell ref="B51:I51"/>
    <mergeCell ref="B52:B53"/>
    <mergeCell ref="D52:F52"/>
    <mergeCell ref="G52:I52"/>
    <mergeCell ref="D53:F53"/>
    <mergeCell ref="G53:I53"/>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scale="34" orientation="portrait" r:id="rId1"/>
  <colBreaks count="1" manualBreakCount="1">
    <brk id="9" max="59" man="1"/>
  </colBreaks>
  <drawing r:id="rId2"/>
  <legacyDrawing r:id="rId3"/>
  <oleObjects>
    <mc:AlternateContent xmlns:mc="http://schemas.openxmlformats.org/markup-compatibility/2006">
      <mc:Choice Requires="x14">
        <oleObject progId="PBrush" shapeId="35871745" r:id="rId4">
          <objectPr defaultSize="0" autoPict="0" r:id="rId5">
            <anchor moveWithCells="1" sizeWithCells="1">
              <from>
                <xdr:col>8</xdr:col>
                <xdr:colOff>68580</xdr:colOff>
                <xdr:row>1</xdr:row>
                <xdr:rowOff>30480</xdr:rowOff>
              </from>
              <to>
                <xdr:col>8</xdr:col>
                <xdr:colOff>1447800</xdr:colOff>
                <xdr:row>1</xdr:row>
                <xdr:rowOff>449580</xdr:rowOff>
              </to>
            </anchor>
          </objectPr>
        </oleObject>
      </mc:Choice>
      <mc:Fallback>
        <oleObject progId="PBrush" shapeId="3587174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73"/>
  <sheetViews>
    <sheetView view="pageBreakPreview" topLeftCell="A21" zoomScale="80" zoomScaleNormal="85" zoomScaleSheetLayoutView="80" zoomScalePageLayoutView="85" workbookViewId="0">
      <selection activeCell="BB39" sqref="BB39"/>
    </sheetView>
  </sheetViews>
  <sheetFormatPr baseColWidth="10" defaultColWidth="10.6640625" defaultRowHeight="13.2" x14ac:dyDescent="0.25"/>
  <cols>
    <col min="1" max="1" width="1" style="83" customWidth="1"/>
    <col min="2" max="2" width="25.44140625" style="114" customWidth="1"/>
    <col min="3" max="3" width="14.44140625" style="83" customWidth="1"/>
    <col min="4" max="4" width="20.109375" style="83" customWidth="1"/>
    <col min="5" max="5" width="16.44140625" style="83" customWidth="1"/>
    <col min="6" max="6" width="35" style="83" customWidth="1"/>
    <col min="7" max="7" width="28.33203125" style="114" customWidth="1"/>
    <col min="8" max="9" width="13.88671875" style="83" customWidth="1"/>
    <col min="10" max="11" width="22.44140625" style="83" hidden="1" customWidth="1"/>
    <col min="12" max="24" width="0" style="81" hidden="1" customWidth="1"/>
    <col min="25" max="53" width="0" style="83" hidden="1" customWidth="1"/>
    <col min="54" max="16384" width="10.6640625" style="83"/>
  </cols>
  <sheetData>
    <row r="1" spans="2:14" ht="37.5" customHeight="1" x14ac:dyDescent="0.25">
      <c r="B1" s="525"/>
      <c r="C1" s="672" t="s">
        <v>1</v>
      </c>
      <c r="D1" s="672"/>
      <c r="E1" s="672"/>
      <c r="F1" s="672"/>
      <c r="G1" s="672"/>
      <c r="H1" s="672"/>
      <c r="I1" s="529"/>
      <c r="J1" s="80"/>
      <c r="K1" s="80"/>
      <c r="M1" s="82" t="s">
        <v>67</v>
      </c>
    </row>
    <row r="2" spans="2:14" ht="37.5" customHeight="1" x14ac:dyDescent="0.25">
      <c r="B2" s="526"/>
      <c r="C2" s="532" t="s">
        <v>218</v>
      </c>
      <c r="D2" s="532"/>
      <c r="E2" s="532"/>
      <c r="F2" s="532"/>
      <c r="G2" s="532"/>
      <c r="H2" s="532"/>
      <c r="I2" s="530"/>
      <c r="J2" s="80"/>
      <c r="K2" s="80"/>
      <c r="M2" s="82" t="s">
        <v>68</v>
      </c>
    </row>
    <row r="3" spans="2:14" ht="37.5" customHeight="1" thickBot="1" x14ac:dyDescent="0.3">
      <c r="B3" s="527"/>
      <c r="C3" s="533" t="s">
        <v>219</v>
      </c>
      <c r="D3" s="533"/>
      <c r="E3" s="533"/>
      <c r="F3" s="533" t="s">
        <v>220</v>
      </c>
      <c r="G3" s="533"/>
      <c r="H3" s="533"/>
      <c r="I3" s="531"/>
      <c r="J3" s="80"/>
      <c r="K3" s="80"/>
      <c r="M3" s="82" t="s">
        <v>70</v>
      </c>
    </row>
    <row r="4" spans="2:14" ht="23.25" customHeight="1" x14ac:dyDescent="0.25">
      <c r="B4" s="534" t="s">
        <v>221</v>
      </c>
      <c r="C4" s="535"/>
      <c r="D4" s="535"/>
      <c r="E4" s="535"/>
      <c r="F4" s="535"/>
      <c r="G4" s="535"/>
      <c r="H4" s="535"/>
      <c r="I4" s="536"/>
      <c r="J4" s="84"/>
      <c r="K4" s="84"/>
    </row>
    <row r="5" spans="2:14" ht="24" customHeight="1" x14ac:dyDescent="0.25">
      <c r="B5" s="537" t="s">
        <v>222</v>
      </c>
      <c r="C5" s="538"/>
      <c r="D5" s="538"/>
      <c r="E5" s="538"/>
      <c r="F5" s="538"/>
      <c r="G5" s="538"/>
      <c r="H5" s="538"/>
      <c r="I5" s="539"/>
      <c r="J5" s="85"/>
      <c r="K5" s="85"/>
      <c r="N5" s="86" t="s">
        <v>77</v>
      </c>
    </row>
    <row r="6" spans="2:14" ht="30.75" customHeight="1" x14ac:dyDescent="0.25">
      <c r="B6" s="118" t="s">
        <v>223</v>
      </c>
      <c r="C6" s="130">
        <v>5</v>
      </c>
      <c r="D6" s="540" t="s">
        <v>224</v>
      </c>
      <c r="E6" s="540"/>
      <c r="F6" s="541" t="s">
        <v>363</v>
      </c>
      <c r="G6" s="541"/>
      <c r="H6" s="541"/>
      <c r="I6" s="542"/>
      <c r="J6" s="87"/>
      <c r="K6" s="87"/>
      <c r="M6" s="82" t="s">
        <v>81</v>
      </c>
      <c r="N6" s="86" t="s">
        <v>82</v>
      </c>
    </row>
    <row r="7" spans="2:14" ht="30.75" customHeight="1" x14ac:dyDescent="0.25">
      <c r="B7" s="118" t="s">
        <v>226</v>
      </c>
      <c r="C7" s="130" t="s">
        <v>84</v>
      </c>
      <c r="D7" s="540" t="s">
        <v>227</v>
      </c>
      <c r="E7" s="540"/>
      <c r="F7" s="541" t="s">
        <v>364</v>
      </c>
      <c r="G7" s="541"/>
      <c r="H7" s="131" t="s">
        <v>229</v>
      </c>
      <c r="I7" s="132" t="s">
        <v>84</v>
      </c>
      <c r="J7" s="88"/>
      <c r="K7" s="88"/>
      <c r="M7" s="82" t="s">
        <v>88</v>
      </c>
      <c r="N7" s="86" t="s">
        <v>89</v>
      </c>
    </row>
    <row r="8" spans="2:14" ht="30.75" customHeight="1" x14ac:dyDescent="0.25">
      <c r="B8" s="118" t="s">
        <v>230</v>
      </c>
      <c r="C8" s="541" t="s">
        <v>231</v>
      </c>
      <c r="D8" s="541"/>
      <c r="E8" s="541"/>
      <c r="F8" s="541"/>
      <c r="G8" s="131" t="s">
        <v>232</v>
      </c>
      <c r="H8" s="546">
        <v>7550</v>
      </c>
      <c r="I8" s="547"/>
      <c r="J8" s="89"/>
      <c r="K8" s="89"/>
      <c r="M8" s="82" t="s">
        <v>93</v>
      </c>
      <c r="N8" s="86" t="s">
        <v>44</v>
      </c>
    </row>
    <row r="9" spans="2:14" ht="30.75" customHeight="1" x14ac:dyDescent="0.25">
      <c r="B9" s="118" t="s">
        <v>68</v>
      </c>
      <c r="C9" s="548" t="s">
        <v>81</v>
      </c>
      <c r="D9" s="548"/>
      <c r="E9" s="548"/>
      <c r="F9" s="548"/>
      <c r="G9" s="131" t="s">
        <v>233</v>
      </c>
      <c r="H9" s="549" t="s">
        <v>365</v>
      </c>
      <c r="I9" s="550"/>
      <c r="J9" s="90"/>
      <c r="K9" s="90"/>
      <c r="M9" s="91" t="s">
        <v>97</v>
      </c>
    </row>
    <row r="10" spans="2:14" ht="39" customHeight="1" x14ac:dyDescent="0.25">
      <c r="B10" s="118" t="s">
        <v>235</v>
      </c>
      <c r="C10" s="541" t="s">
        <v>366</v>
      </c>
      <c r="D10" s="541"/>
      <c r="E10" s="541"/>
      <c r="F10" s="541"/>
      <c r="G10" s="541"/>
      <c r="H10" s="541"/>
      <c r="I10" s="542"/>
      <c r="J10" s="92"/>
      <c r="K10" s="92"/>
      <c r="M10" s="91"/>
    </row>
    <row r="11" spans="2:14" ht="30.75" customHeight="1" x14ac:dyDescent="0.25">
      <c r="B11" s="118" t="s">
        <v>237</v>
      </c>
      <c r="C11" s="543" t="s">
        <v>367</v>
      </c>
      <c r="D11" s="543"/>
      <c r="E11" s="543"/>
      <c r="F11" s="543"/>
      <c r="G11" s="543"/>
      <c r="H11" s="543"/>
      <c r="I11" s="551"/>
      <c r="J11" s="88"/>
      <c r="K11" s="88"/>
      <c r="M11" s="91"/>
      <c r="N11" s="86" t="s">
        <v>102</v>
      </c>
    </row>
    <row r="12" spans="2:14" ht="30.75" customHeight="1" x14ac:dyDescent="0.25">
      <c r="B12" s="118" t="s">
        <v>239</v>
      </c>
      <c r="C12" s="544" t="s">
        <v>368</v>
      </c>
      <c r="D12" s="544"/>
      <c r="E12" s="544"/>
      <c r="F12" s="544"/>
      <c r="G12" s="131" t="s">
        <v>241</v>
      </c>
      <c r="H12" s="568" t="s">
        <v>106</v>
      </c>
      <c r="I12" s="569"/>
      <c r="J12" s="88"/>
      <c r="K12" s="88"/>
      <c r="M12" s="91" t="s">
        <v>107</v>
      </c>
      <c r="N12" s="86" t="s">
        <v>84</v>
      </c>
    </row>
    <row r="13" spans="2:14" ht="30.75" customHeight="1" x14ac:dyDescent="0.25">
      <c r="B13" s="118" t="s">
        <v>242</v>
      </c>
      <c r="C13" s="552" t="s">
        <v>299</v>
      </c>
      <c r="D13" s="552"/>
      <c r="E13" s="552"/>
      <c r="F13" s="552"/>
      <c r="G13" s="131" t="s">
        <v>244</v>
      </c>
      <c r="H13" s="543" t="s">
        <v>77</v>
      </c>
      <c r="I13" s="551"/>
      <c r="J13" s="88"/>
      <c r="K13" s="88"/>
      <c r="M13" s="91" t="s">
        <v>111</v>
      </c>
    </row>
    <row r="14" spans="2:14" ht="30" customHeight="1" x14ac:dyDescent="0.25">
      <c r="B14" s="118" t="s">
        <v>245</v>
      </c>
      <c r="C14" s="786" t="s">
        <v>369</v>
      </c>
      <c r="D14" s="787"/>
      <c r="E14" s="787"/>
      <c r="F14" s="787"/>
      <c r="G14" s="787"/>
      <c r="H14" s="787"/>
      <c r="I14" s="788"/>
      <c r="J14" s="92"/>
      <c r="K14" s="92"/>
      <c r="M14" s="91" t="s">
        <v>114</v>
      </c>
      <c r="N14" s="86"/>
    </row>
    <row r="15" spans="2:14" ht="30.75" customHeight="1" x14ac:dyDescent="0.25">
      <c r="B15" s="118" t="s">
        <v>247</v>
      </c>
      <c r="C15" s="544" t="s">
        <v>248</v>
      </c>
      <c r="D15" s="544"/>
      <c r="E15" s="544"/>
      <c r="F15" s="544"/>
      <c r="G15" s="544"/>
      <c r="H15" s="544"/>
      <c r="I15" s="545"/>
      <c r="J15" s="93"/>
      <c r="K15" s="93"/>
      <c r="M15" s="91" t="s">
        <v>118</v>
      </c>
      <c r="N15" s="86"/>
    </row>
    <row r="16" spans="2:14" ht="20.25" customHeight="1" x14ac:dyDescent="0.25">
      <c r="B16" s="118" t="s">
        <v>249</v>
      </c>
      <c r="C16" s="541" t="s">
        <v>370</v>
      </c>
      <c r="D16" s="541"/>
      <c r="E16" s="541"/>
      <c r="F16" s="541"/>
      <c r="G16" s="541"/>
      <c r="H16" s="541"/>
      <c r="I16" s="542"/>
      <c r="J16" s="94"/>
      <c r="K16" s="94"/>
      <c r="M16" s="91"/>
      <c r="N16" s="86"/>
    </row>
    <row r="17" spans="2:14" ht="30.75" customHeight="1" x14ac:dyDescent="0.25">
      <c r="B17" s="118" t="s">
        <v>251</v>
      </c>
      <c r="C17" s="543" t="s">
        <v>43</v>
      </c>
      <c r="D17" s="559"/>
      <c r="E17" s="559"/>
      <c r="F17" s="559"/>
      <c r="G17" s="559"/>
      <c r="H17" s="559"/>
      <c r="I17" s="560"/>
      <c r="J17" s="95"/>
      <c r="K17" s="95"/>
      <c r="M17" s="91" t="s">
        <v>106</v>
      </c>
      <c r="N17" s="86"/>
    </row>
    <row r="18" spans="2:14" ht="18" customHeight="1" x14ac:dyDescent="0.25">
      <c r="B18" s="561" t="s">
        <v>252</v>
      </c>
      <c r="C18" s="562" t="s">
        <v>253</v>
      </c>
      <c r="D18" s="562"/>
      <c r="E18" s="562"/>
      <c r="F18" s="563" t="s">
        <v>254</v>
      </c>
      <c r="G18" s="563"/>
      <c r="H18" s="563"/>
      <c r="I18" s="564"/>
      <c r="J18" s="96"/>
      <c r="K18" s="96"/>
      <c r="M18" s="91" t="s">
        <v>128</v>
      </c>
      <c r="N18" s="86"/>
    </row>
    <row r="19" spans="2:14" ht="39.75" customHeight="1" x14ac:dyDescent="0.25">
      <c r="B19" s="561"/>
      <c r="C19" s="541" t="s">
        <v>371</v>
      </c>
      <c r="D19" s="541"/>
      <c r="E19" s="541"/>
      <c r="F19" s="541" t="s">
        <v>372</v>
      </c>
      <c r="G19" s="541"/>
      <c r="H19" s="541"/>
      <c r="I19" s="542"/>
      <c r="J19" s="94"/>
      <c r="K19" s="94"/>
      <c r="M19" s="91" t="s">
        <v>132</v>
      </c>
      <c r="N19" s="86"/>
    </row>
    <row r="20" spans="2:14" ht="39.75" customHeight="1" x14ac:dyDescent="0.25">
      <c r="B20" s="118" t="s">
        <v>257</v>
      </c>
      <c r="C20" s="565" t="s">
        <v>373</v>
      </c>
      <c r="D20" s="566"/>
      <c r="E20" s="567"/>
      <c r="F20" s="568" t="s">
        <v>373</v>
      </c>
      <c r="G20" s="568"/>
      <c r="H20" s="568"/>
      <c r="I20" s="569"/>
      <c r="J20" s="88"/>
      <c r="K20" s="88"/>
      <c r="M20" s="91"/>
      <c r="N20" s="86"/>
    </row>
    <row r="21" spans="2:14" ht="361.35" customHeight="1" x14ac:dyDescent="0.25">
      <c r="B21" s="118" t="s">
        <v>258</v>
      </c>
      <c r="C21" s="778" t="s">
        <v>374</v>
      </c>
      <c r="D21" s="779"/>
      <c r="E21" s="780"/>
      <c r="F21" s="781" t="s">
        <v>375</v>
      </c>
      <c r="G21" s="782"/>
      <c r="H21" s="782"/>
      <c r="I21" s="783"/>
      <c r="J21" s="93"/>
      <c r="K21" s="93"/>
      <c r="M21" s="97"/>
      <c r="N21" s="86"/>
    </row>
    <row r="22" spans="2:14" ht="23.25" customHeight="1" x14ac:dyDescent="0.25">
      <c r="B22" s="118" t="s">
        <v>261</v>
      </c>
      <c r="C22" s="777">
        <v>45292</v>
      </c>
      <c r="D22" s="784"/>
      <c r="E22" s="785"/>
      <c r="F22" s="131" t="s">
        <v>262</v>
      </c>
      <c r="G22" s="258">
        <v>0.1</v>
      </c>
      <c r="H22" s="131" t="s">
        <v>263</v>
      </c>
      <c r="I22" s="259">
        <v>0.9</v>
      </c>
      <c r="J22" s="98"/>
      <c r="K22" s="98"/>
      <c r="M22" s="97"/>
    </row>
    <row r="23" spans="2:14" ht="27" customHeight="1" x14ac:dyDescent="0.25">
      <c r="B23" s="118" t="s">
        <v>264</v>
      </c>
      <c r="C23" s="777">
        <v>45443</v>
      </c>
      <c r="D23" s="581"/>
      <c r="E23" s="664"/>
      <c r="F23" s="131" t="s">
        <v>265</v>
      </c>
      <c r="G23" s="580">
        <v>0.1</v>
      </c>
      <c r="H23" s="581"/>
      <c r="I23" s="582"/>
      <c r="J23" s="99"/>
      <c r="K23" s="99"/>
      <c r="M23" s="97"/>
    </row>
    <row r="24" spans="2:14" ht="30.75" customHeight="1" x14ac:dyDescent="0.25">
      <c r="B24" s="204" t="s">
        <v>266</v>
      </c>
      <c r="C24" s="763" t="s">
        <v>267</v>
      </c>
      <c r="D24" s="764"/>
      <c r="E24" s="765"/>
      <c r="F24" s="205" t="s">
        <v>268</v>
      </c>
      <c r="G24" s="580" t="s">
        <v>269</v>
      </c>
      <c r="H24" s="581"/>
      <c r="I24" s="582"/>
      <c r="J24" s="96"/>
      <c r="K24" s="96"/>
      <c r="M24" s="97"/>
    </row>
    <row r="25" spans="2:14" ht="22.5" customHeight="1" x14ac:dyDescent="0.25">
      <c r="B25" s="537" t="s">
        <v>270</v>
      </c>
      <c r="C25" s="538"/>
      <c r="D25" s="538"/>
      <c r="E25" s="538"/>
      <c r="F25" s="538"/>
      <c r="G25" s="538"/>
      <c r="H25" s="538"/>
      <c r="I25" s="539"/>
      <c r="J25" s="85"/>
      <c r="K25" s="85"/>
      <c r="M25" s="97"/>
    </row>
    <row r="26" spans="2:14" ht="43.5" customHeight="1" x14ac:dyDescent="0.25">
      <c r="B26" s="100" t="s">
        <v>148</v>
      </c>
      <c r="C26" s="134" t="s">
        <v>271</v>
      </c>
      <c r="D26" s="134" t="s">
        <v>272</v>
      </c>
      <c r="E26" s="135" t="s">
        <v>273</v>
      </c>
      <c r="F26" s="134" t="s">
        <v>274</v>
      </c>
      <c r="G26" s="134" t="s">
        <v>275</v>
      </c>
      <c r="H26" s="135" t="s">
        <v>276</v>
      </c>
      <c r="I26" s="136" t="s">
        <v>277</v>
      </c>
      <c r="J26" s="94"/>
      <c r="K26" s="94"/>
      <c r="M26" s="97"/>
    </row>
    <row r="27" spans="2:14" ht="15.6" customHeight="1" x14ac:dyDescent="0.25">
      <c r="B27" s="100" t="s">
        <v>278</v>
      </c>
      <c r="C27" s="207">
        <f>0.182*$G$23</f>
        <v>1.8200000000000001E-2</v>
      </c>
      <c r="D27" s="207">
        <v>1.8200000000000001E-2</v>
      </c>
      <c r="E27" s="128">
        <f>D27/C27</f>
        <v>1</v>
      </c>
      <c r="F27" s="766">
        <f>SUM(C27:C31)</f>
        <v>0.10000000000000002</v>
      </c>
      <c r="G27" s="647">
        <f>SUM(D27:D31)</f>
        <v>6.0000000000000005E-2</v>
      </c>
      <c r="H27" s="215">
        <f>+(D27*100%)/$G$23</f>
        <v>0.182</v>
      </c>
      <c r="I27" s="650">
        <f>G27+I22</f>
        <v>0.96000000000000008</v>
      </c>
      <c r="J27" s="94">
        <v>8.3333333333333301E-2</v>
      </c>
      <c r="K27" s="94"/>
      <c r="M27" s="97"/>
    </row>
    <row r="28" spans="2:14" ht="15.6" customHeight="1" x14ac:dyDescent="0.25">
      <c r="B28" s="100" t="s">
        <v>158</v>
      </c>
      <c r="C28" s="207">
        <f>0.218*$G$23</f>
        <v>2.18E-2</v>
      </c>
      <c r="D28" s="207">
        <v>2.18E-2</v>
      </c>
      <c r="E28" s="128">
        <f>D28/C28</f>
        <v>1</v>
      </c>
      <c r="F28" s="767"/>
      <c r="G28" s="648"/>
      <c r="H28" s="215">
        <f>+IF(D28="","",((D28*100%)/$G$23)+H27)</f>
        <v>0.4</v>
      </c>
      <c r="I28" s="651"/>
      <c r="J28" s="94"/>
      <c r="K28" s="94"/>
      <c r="M28" s="97"/>
    </row>
    <row r="29" spans="2:14" ht="15.6" customHeight="1" x14ac:dyDescent="0.25">
      <c r="B29" s="100" t="s">
        <v>159</v>
      </c>
      <c r="C29" s="207">
        <f>0.2*$G$23</f>
        <v>2.0000000000000004E-2</v>
      </c>
      <c r="D29" s="207">
        <v>2.0000000000000004E-2</v>
      </c>
      <c r="E29" s="128">
        <f>D29/C29</f>
        <v>1</v>
      </c>
      <c r="F29" s="767"/>
      <c r="G29" s="648"/>
      <c r="H29" s="215">
        <f>+IF(D29="","",((D29*100%)/$G$23)+H28)</f>
        <v>0.60000000000000009</v>
      </c>
      <c r="I29" s="651"/>
      <c r="J29" s="94"/>
      <c r="K29" s="94"/>
      <c r="M29" s="97"/>
    </row>
    <row r="30" spans="2:14" ht="15.6" customHeight="1" x14ac:dyDescent="0.25">
      <c r="B30" s="100" t="s">
        <v>160</v>
      </c>
      <c r="C30" s="207">
        <f>0.2*$G$23</f>
        <v>2.0000000000000004E-2</v>
      </c>
      <c r="D30" s="207"/>
      <c r="E30" s="128">
        <f t="shared" ref="E30:E31" si="0">D30/C30</f>
        <v>0</v>
      </c>
      <c r="F30" s="767"/>
      <c r="G30" s="648"/>
      <c r="H30" s="215" t="str">
        <f t="shared" ref="H30:H38" si="1">+IF(D30="","",((D30*100%)/$G$23)+H29)</f>
        <v/>
      </c>
      <c r="I30" s="651"/>
      <c r="J30" s="94"/>
      <c r="K30" s="94"/>
      <c r="M30" s="97"/>
    </row>
    <row r="31" spans="2:14" ht="15.6" customHeight="1" x14ac:dyDescent="0.25">
      <c r="B31" s="100" t="s">
        <v>161</v>
      </c>
      <c r="C31" s="207">
        <f>0.2*$G$23</f>
        <v>2.0000000000000004E-2</v>
      </c>
      <c r="D31" s="207"/>
      <c r="E31" s="128">
        <f t="shared" si="0"/>
        <v>0</v>
      </c>
      <c r="F31" s="767"/>
      <c r="G31" s="648"/>
      <c r="H31" s="215" t="str">
        <f t="shared" si="1"/>
        <v/>
      </c>
      <c r="I31" s="651"/>
      <c r="J31" s="94"/>
      <c r="K31" s="94"/>
      <c r="M31" s="97"/>
    </row>
    <row r="32" spans="2:14" ht="15.6" hidden="1" customHeight="1" x14ac:dyDescent="0.25">
      <c r="B32" s="100" t="s">
        <v>162</v>
      </c>
      <c r="C32" s="207"/>
      <c r="D32" s="207"/>
      <c r="E32" s="128"/>
      <c r="F32" s="767"/>
      <c r="G32" s="648"/>
      <c r="H32" s="215" t="str">
        <f t="shared" si="1"/>
        <v/>
      </c>
      <c r="I32" s="651"/>
      <c r="J32" s="94"/>
      <c r="K32" s="94"/>
      <c r="M32" s="97"/>
    </row>
    <row r="33" spans="2:12" ht="19.5" hidden="1" customHeight="1" x14ac:dyDescent="0.25">
      <c r="B33" s="100" t="s">
        <v>163</v>
      </c>
      <c r="C33" s="207"/>
      <c r="D33" s="207"/>
      <c r="E33" s="128"/>
      <c r="F33" s="767"/>
      <c r="G33" s="648"/>
      <c r="H33" s="215" t="str">
        <f t="shared" si="1"/>
        <v/>
      </c>
      <c r="I33" s="651"/>
      <c r="J33" s="102"/>
      <c r="K33" s="102"/>
    </row>
    <row r="34" spans="2:12" ht="19.5" hidden="1" customHeight="1" x14ac:dyDescent="0.25">
      <c r="B34" s="100" t="s">
        <v>164</v>
      </c>
      <c r="C34" s="207"/>
      <c r="D34" s="207"/>
      <c r="E34" s="128"/>
      <c r="F34" s="767"/>
      <c r="G34" s="648"/>
      <c r="H34" s="215" t="str">
        <f t="shared" si="1"/>
        <v/>
      </c>
      <c r="I34" s="651"/>
      <c r="J34" s="102"/>
      <c r="K34" s="102"/>
    </row>
    <row r="35" spans="2:12" ht="19.5" hidden="1" customHeight="1" x14ac:dyDescent="0.25">
      <c r="B35" s="100" t="s">
        <v>165</v>
      </c>
      <c r="C35" s="207"/>
      <c r="D35" s="207"/>
      <c r="E35" s="128"/>
      <c r="F35" s="767"/>
      <c r="G35" s="648"/>
      <c r="H35" s="215" t="str">
        <f t="shared" si="1"/>
        <v/>
      </c>
      <c r="I35" s="651"/>
      <c r="J35" s="102"/>
      <c r="K35" s="102"/>
    </row>
    <row r="36" spans="2:12" ht="19.5" hidden="1" customHeight="1" x14ac:dyDescent="0.25">
      <c r="B36" s="100" t="s">
        <v>166</v>
      </c>
      <c r="C36" s="207"/>
      <c r="D36" s="207"/>
      <c r="E36" s="128"/>
      <c r="F36" s="767"/>
      <c r="G36" s="648"/>
      <c r="H36" s="215" t="str">
        <f t="shared" si="1"/>
        <v/>
      </c>
      <c r="I36" s="651"/>
      <c r="J36" s="102"/>
      <c r="K36" s="102"/>
    </row>
    <row r="37" spans="2:12" ht="19.5" hidden="1" customHeight="1" x14ac:dyDescent="0.25">
      <c r="B37" s="100" t="s">
        <v>167</v>
      </c>
      <c r="C37" s="207"/>
      <c r="D37" s="207"/>
      <c r="E37" s="128"/>
      <c r="F37" s="767"/>
      <c r="G37" s="648"/>
      <c r="H37" s="215" t="str">
        <f t="shared" si="1"/>
        <v/>
      </c>
      <c r="I37" s="651"/>
      <c r="J37" s="102"/>
      <c r="K37" s="102"/>
    </row>
    <row r="38" spans="2:12" ht="19.5" hidden="1" customHeight="1" x14ac:dyDescent="0.25">
      <c r="B38" s="100" t="s">
        <v>168</v>
      </c>
      <c r="C38" s="207"/>
      <c r="D38" s="207"/>
      <c r="E38" s="128"/>
      <c r="F38" s="768"/>
      <c r="G38" s="649"/>
      <c r="H38" s="215" t="str">
        <f t="shared" si="1"/>
        <v/>
      </c>
      <c r="I38" s="652"/>
      <c r="J38" s="102"/>
      <c r="K38" s="102"/>
    </row>
    <row r="39" spans="2:12" ht="187.35" customHeight="1" x14ac:dyDescent="0.25">
      <c r="B39" s="119" t="s">
        <v>279</v>
      </c>
      <c r="C39" s="769" t="s">
        <v>376</v>
      </c>
      <c r="D39" s="770"/>
      <c r="E39" s="770"/>
      <c r="F39" s="770"/>
      <c r="G39" s="770"/>
      <c r="H39" s="770"/>
      <c r="I39" s="771"/>
      <c r="J39" s="103"/>
      <c r="K39" s="103"/>
    </row>
    <row r="40" spans="2:12" ht="47.85" customHeight="1" x14ac:dyDescent="0.25">
      <c r="B40" s="592"/>
      <c r="C40" s="593"/>
      <c r="D40" s="593"/>
      <c r="E40" s="593"/>
      <c r="F40" s="593"/>
      <c r="G40" s="593"/>
      <c r="H40" s="593"/>
      <c r="I40" s="594"/>
      <c r="J40" s="85"/>
      <c r="K40" s="85"/>
    </row>
    <row r="41" spans="2:12" ht="47.85" customHeight="1" x14ac:dyDescent="0.25">
      <c r="B41" s="595"/>
      <c r="C41" s="596"/>
      <c r="D41" s="596"/>
      <c r="E41" s="596"/>
      <c r="F41" s="596"/>
      <c r="G41" s="596"/>
      <c r="H41" s="596"/>
      <c r="I41" s="597"/>
      <c r="J41" s="103"/>
      <c r="K41" s="103"/>
    </row>
    <row r="42" spans="2:12" ht="47.85" customHeight="1" x14ac:dyDescent="0.25">
      <c r="B42" s="595"/>
      <c r="C42" s="596"/>
      <c r="D42" s="596"/>
      <c r="E42" s="596"/>
      <c r="F42" s="596"/>
      <c r="G42" s="596"/>
      <c r="H42" s="596"/>
      <c r="I42" s="597"/>
      <c r="J42" s="103"/>
      <c r="K42" s="103"/>
    </row>
    <row r="43" spans="2:12" ht="47.85" customHeight="1" x14ac:dyDescent="0.25">
      <c r="B43" s="595"/>
      <c r="C43" s="596"/>
      <c r="D43" s="596"/>
      <c r="E43" s="596"/>
      <c r="F43" s="596"/>
      <c r="G43" s="596"/>
      <c r="H43" s="596"/>
      <c r="I43" s="597"/>
      <c r="J43" s="103"/>
      <c r="K43" s="103"/>
    </row>
    <row r="44" spans="2:12" ht="47.85" customHeight="1" x14ac:dyDescent="0.25">
      <c r="B44" s="598"/>
      <c r="C44" s="599"/>
      <c r="D44" s="599"/>
      <c r="E44" s="599"/>
      <c r="F44" s="599"/>
      <c r="G44" s="599"/>
      <c r="H44" s="599"/>
      <c r="I44" s="600"/>
      <c r="J44" s="84"/>
      <c r="K44" s="84"/>
    </row>
    <row r="45" spans="2:12" ht="47.85" customHeight="1" x14ac:dyDescent="0.25">
      <c r="B45" s="143"/>
      <c r="C45" s="150"/>
      <c r="D45" s="144"/>
      <c r="E45" s="144"/>
      <c r="F45" s="144"/>
      <c r="G45" s="144"/>
      <c r="H45" s="144"/>
      <c r="I45" s="144"/>
      <c r="J45" s="84"/>
      <c r="K45" s="84"/>
    </row>
    <row r="46" spans="2:12" ht="52.5" customHeight="1" x14ac:dyDescent="0.25">
      <c r="B46" s="775" t="s">
        <v>280</v>
      </c>
      <c r="C46" s="746" t="s">
        <v>377</v>
      </c>
      <c r="D46" s="747"/>
      <c r="E46" s="747"/>
      <c r="F46" s="748"/>
      <c r="G46" s="319"/>
      <c r="H46" s="140" t="s">
        <v>148</v>
      </c>
      <c r="I46" s="141" t="s">
        <v>308</v>
      </c>
      <c r="J46" s="104"/>
      <c r="K46" s="104"/>
    </row>
    <row r="47" spans="2:12" ht="70.5" customHeight="1" x14ac:dyDescent="0.25">
      <c r="B47" s="776"/>
      <c r="C47" s="749"/>
      <c r="D47" s="750"/>
      <c r="E47" s="750"/>
      <c r="F47" s="751"/>
      <c r="G47" s="320" t="s">
        <v>378</v>
      </c>
      <c r="H47" s="287">
        <v>14</v>
      </c>
      <c r="I47" s="316">
        <v>25</v>
      </c>
      <c r="J47" s="281" t="str">
        <f>CONCATENATE(G47,H47," ")</f>
        <v xml:space="preserve">Actos administrativos, conceptos juridicos y respuestas a derechos de petición:14 </v>
      </c>
      <c r="K47" s="281"/>
      <c r="L47" s="81" t="str">
        <f>CONCATENATE(J47,J48,J49,J51,J52,J53,J54,J55,J56)</f>
        <v xml:space="preserve">Actos administrativos, conceptos juridicos y respuestas a derechos de petición:14 Tutelas y demandas respondidas:4 Diligencias judiciales atendidas:84 Orientaciones juridicas a la ciudadanía91 Contratos elaborados:37 Novedades contractuales:10 Derechos de petición respondidos, PQR, Requerimientos:99 Liquidaciones efectuadas0 Autos interlocutorios:1 </v>
      </c>
    </row>
    <row r="48" spans="2:12" ht="70.5" customHeight="1" x14ac:dyDescent="0.25">
      <c r="B48" s="776"/>
      <c r="C48" s="749"/>
      <c r="D48" s="750"/>
      <c r="E48" s="750"/>
      <c r="F48" s="751"/>
      <c r="G48" s="320" t="s">
        <v>379</v>
      </c>
      <c r="H48" s="318">
        <v>4</v>
      </c>
      <c r="I48" s="296">
        <v>11</v>
      </c>
      <c r="J48" s="281" t="str">
        <f t="shared" ref="J48:J58" si="2">CONCATENATE(G48,H48," ")</f>
        <v xml:space="preserve">Tutelas y demandas respondidas:4 </v>
      </c>
      <c r="K48" s="281"/>
    </row>
    <row r="49" spans="2:24" ht="70.5" customHeight="1" x14ac:dyDescent="0.25">
      <c r="B49" s="776"/>
      <c r="C49" s="749"/>
      <c r="D49" s="750"/>
      <c r="E49" s="750"/>
      <c r="F49" s="751"/>
      <c r="G49" s="320" t="s">
        <v>380</v>
      </c>
      <c r="H49" s="318">
        <v>84</v>
      </c>
      <c r="I49" s="296">
        <v>208</v>
      </c>
      <c r="J49" s="281" t="str">
        <f t="shared" si="2"/>
        <v xml:space="preserve">Diligencias judiciales atendidas:84 </v>
      </c>
      <c r="K49" s="281"/>
    </row>
    <row r="50" spans="2:24" ht="70.5" customHeight="1" x14ac:dyDescent="0.25">
      <c r="B50" s="776"/>
      <c r="C50" s="749"/>
      <c r="D50" s="750"/>
      <c r="E50" s="750"/>
      <c r="F50" s="751"/>
      <c r="G50" s="320" t="s">
        <v>381</v>
      </c>
      <c r="H50" s="318">
        <v>1</v>
      </c>
      <c r="I50" s="296">
        <v>3</v>
      </c>
      <c r="J50" s="281" t="str">
        <f t="shared" si="2"/>
        <v xml:space="preserve">socialización y capacitación juridica a la ciudadanía1 </v>
      </c>
      <c r="K50" s="281"/>
      <c r="X50" s="83"/>
    </row>
    <row r="51" spans="2:24" ht="70.5" customHeight="1" x14ac:dyDescent="0.25">
      <c r="B51" s="776"/>
      <c r="C51" s="749"/>
      <c r="D51" s="750"/>
      <c r="E51" s="750"/>
      <c r="F51" s="751"/>
      <c r="G51" s="320" t="s">
        <v>382</v>
      </c>
      <c r="H51" s="318">
        <v>91</v>
      </c>
      <c r="I51" s="296">
        <v>266</v>
      </c>
      <c r="J51" s="281" t="str">
        <f t="shared" si="2"/>
        <v xml:space="preserve">Orientaciones juridicas a la ciudadanía91 </v>
      </c>
      <c r="K51" s="281"/>
    </row>
    <row r="52" spans="2:24" ht="60.75" customHeight="1" x14ac:dyDescent="0.25">
      <c r="B52" s="776"/>
      <c r="C52" s="754" t="s">
        <v>383</v>
      </c>
      <c r="D52" s="755"/>
      <c r="E52" s="755"/>
      <c r="F52" s="756"/>
      <c r="G52" s="315" t="s">
        <v>384</v>
      </c>
      <c r="H52" s="287">
        <v>37</v>
      </c>
      <c r="I52" s="316">
        <v>286</v>
      </c>
      <c r="J52" s="281" t="str">
        <f t="shared" si="2"/>
        <v xml:space="preserve">Contratos elaborados:37 </v>
      </c>
      <c r="K52" s="281"/>
    </row>
    <row r="53" spans="2:24" ht="60.75" customHeight="1" x14ac:dyDescent="0.25">
      <c r="B53" s="776"/>
      <c r="C53" s="757"/>
      <c r="D53" s="758"/>
      <c r="E53" s="758"/>
      <c r="F53" s="759"/>
      <c r="G53" s="317" t="s">
        <v>385</v>
      </c>
      <c r="H53" s="318">
        <v>10</v>
      </c>
      <c r="I53" s="296">
        <v>69</v>
      </c>
      <c r="J53" s="281" t="str">
        <f t="shared" si="2"/>
        <v xml:space="preserve">Novedades contractuales:10 </v>
      </c>
      <c r="K53" s="281"/>
    </row>
    <row r="54" spans="2:24" ht="60.75" customHeight="1" x14ac:dyDescent="0.25">
      <c r="B54" s="776"/>
      <c r="C54" s="757"/>
      <c r="D54" s="758"/>
      <c r="E54" s="758"/>
      <c r="F54" s="759"/>
      <c r="G54" s="317" t="s">
        <v>386</v>
      </c>
      <c r="H54" s="318">
        <v>99</v>
      </c>
      <c r="I54" s="296">
        <v>383</v>
      </c>
      <c r="J54" s="281" t="str">
        <f t="shared" si="2"/>
        <v xml:space="preserve">Derechos de petición respondidos, PQR, Requerimientos:99 </v>
      </c>
      <c r="K54" s="281"/>
    </row>
    <row r="55" spans="2:24" ht="60.75" customHeight="1" x14ac:dyDescent="0.25">
      <c r="B55" s="776"/>
      <c r="C55" s="760"/>
      <c r="D55" s="761"/>
      <c r="E55" s="761"/>
      <c r="F55" s="762"/>
      <c r="G55" s="317" t="s">
        <v>387</v>
      </c>
      <c r="H55" s="318">
        <v>0</v>
      </c>
      <c r="I55" s="296">
        <v>0</v>
      </c>
      <c r="J55" s="281" t="str">
        <f t="shared" si="2"/>
        <v xml:space="preserve">Liquidaciones efectuadas0 </v>
      </c>
      <c r="K55" s="281"/>
    </row>
    <row r="56" spans="2:24" ht="81.599999999999994" customHeight="1" x14ac:dyDescent="0.25">
      <c r="B56" s="776"/>
      <c r="C56" s="737" t="s">
        <v>388</v>
      </c>
      <c r="D56" s="738"/>
      <c r="E56" s="738"/>
      <c r="F56" s="739"/>
      <c r="G56" s="320" t="s">
        <v>389</v>
      </c>
      <c r="H56" s="287">
        <v>1</v>
      </c>
      <c r="I56" s="316">
        <v>5</v>
      </c>
      <c r="J56" s="281" t="str">
        <f t="shared" si="2"/>
        <v xml:space="preserve">Autos interlocutorios:1 </v>
      </c>
      <c r="K56" s="285"/>
    </row>
    <row r="57" spans="2:24" ht="119.1" customHeight="1" x14ac:dyDescent="0.25">
      <c r="B57" s="776"/>
      <c r="C57" s="740"/>
      <c r="D57" s="741"/>
      <c r="E57" s="741"/>
      <c r="F57" s="742"/>
      <c r="G57" s="320" t="s">
        <v>390</v>
      </c>
      <c r="H57" s="318">
        <v>2</v>
      </c>
      <c r="I57" s="296">
        <v>6</v>
      </c>
      <c r="J57" s="281" t="str">
        <f t="shared" si="2"/>
        <v xml:space="preserve">Derechos de petición respondidos:2 </v>
      </c>
      <c r="K57" s="285"/>
    </row>
    <row r="58" spans="2:24" ht="104.25" customHeight="1" x14ac:dyDescent="0.25">
      <c r="B58" s="776"/>
      <c r="C58" s="743"/>
      <c r="D58" s="744"/>
      <c r="E58" s="744"/>
      <c r="F58" s="745"/>
      <c r="G58" s="320" t="s">
        <v>391</v>
      </c>
      <c r="H58" s="318">
        <v>8</v>
      </c>
      <c r="I58" s="296">
        <v>34</v>
      </c>
      <c r="J58" s="281" t="str">
        <f t="shared" si="2"/>
        <v xml:space="preserve">Autos de sustanciación 8 </v>
      </c>
      <c r="K58" s="285"/>
    </row>
    <row r="59" spans="2:24" ht="65.099999999999994" customHeight="1" x14ac:dyDescent="0.25">
      <c r="B59" s="142" t="s">
        <v>282</v>
      </c>
      <c r="C59" s="772" t="s">
        <v>392</v>
      </c>
      <c r="D59" s="773"/>
      <c r="E59" s="773"/>
      <c r="F59" s="773"/>
      <c r="G59" s="773"/>
      <c r="H59" s="773"/>
      <c r="I59" s="774"/>
      <c r="J59" s="286"/>
      <c r="K59" s="104"/>
    </row>
    <row r="60" spans="2:24" ht="86.1" customHeight="1" x14ac:dyDescent="0.25">
      <c r="B60" s="120" t="s">
        <v>283</v>
      </c>
      <c r="C60" s="772" t="s">
        <v>393</v>
      </c>
      <c r="D60" s="773"/>
      <c r="E60" s="773"/>
      <c r="F60" s="773"/>
      <c r="G60" s="773"/>
      <c r="H60" s="773"/>
      <c r="I60" s="774"/>
      <c r="J60" s="104"/>
      <c r="K60" s="104"/>
    </row>
    <row r="61" spans="2:24" ht="22.5" customHeight="1" x14ac:dyDescent="0.25">
      <c r="B61" s="537" t="s">
        <v>284</v>
      </c>
      <c r="C61" s="538"/>
      <c r="D61" s="538"/>
      <c r="E61" s="538"/>
      <c r="F61" s="538"/>
      <c r="G61" s="538"/>
      <c r="H61" s="538"/>
      <c r="I61" s="539"/>
      <c r="J61" s="104"/>
      <c r="K61" s="104"/>
    </row>
    <row r="62" spans="2:24" ht="22.5" customHeight="1" x14ac:dyDescent="0.25">
      <c r="B62" s="616" t="s">
        <v>285</v>
      </c>
      <c r="C62" s="137" t="s">
        <v>286</v>
      </c>
      <c r="D62" s="618" t="s">
        <v>287</v>
      </c>
      <c r="E62" s="618"/>
      <c r="F62" s="618"/>
      <c r="G62" s="618" t="s">
        <v>288</v>
      </c>
      <c r="H62" s="618"/>
      <c r="I62" s="619"/>
      <c r="J62" s="105"/>
      <c r="K62" s="105"/>
    </row>
    <row r="63" spans="2:24" ht="30.75" customHeight="1" x14ac:dyDescent="0.25">
      <c r="B63" s="617"/>
      <c r="C63" s="138"/>
      <c r="D63" s="608"/>
      <c r="E63" s="608"/>
      <c r="F63" s="608"/>
      <c r="G63" s="608"/>
      <c r="H63" s="608"/>
      <c r="I63" s="609"/>
      <c r="J63" s="105"/>
      <c r="K63" s="105"/>
    </row>
    <row r="64" spans="2:24" ht="32.25" customHeight="1" x14ac:dyDescent="0.25">
      <c r="B64" s="121" t="s">
        <v>289</v>
      </c>
      <c r="C64" s="752" t="s">
        <v>394</v>
      </c>
      <c r="D64" s="752"/>
      <c r="E64" s="752"/>
      <c r="F64" s="752"/>
      <c r="G64" s="752"/>
      <c r="H64" s="752"/>
      <c r="I64" s="753"/>
      <c r="J64" s="106"/>
      <c r="K64" s="106"/>
    </row>
    <row r="65" spans="2:11" ht="28.5" customHeight="1" x14ac:dyDescent="0.25">
      <c r="B65" s="122" t="s">
        <v>291</v>
      </c>
      <c r="C65" s="752" t="s">
        <v>394</v>
      </c>
      <c r="D65" s="752"/>
      <c r="E65" s="752"/>
      <c r="F65" s="752"/>
      <c r="G65" s="752"/>
      <c r="H65" s="752"/>
      <c r="I65" s="753"/>
      <c r="J65" s="106"/>
      <c r="K65" s="106"/>
    </row>
    <row r="66" spans="2:11" ht="30" customHeight="1" x14ac:dyDescent="0.25">
      <c r="B66" s="120" t="s">
        <v>292</v>
      </c>
      <c r="C66" s="752" t="s">
        <v>395</v>
      </c>
      <c r="D66" s="752"/>
      <c r="E66" s="752"/>
      <c r="F66" s="752"/>
      <c r="G66" s="752"/>
      <c r="H66" s="752"/>
      <c r="I66" s="753"/>
      <c r="J66" s="107"/>
      <c r="K66" s="107"/>
    </row>
    <row r="67" spans="2:11" ht="31.5" customHeight="1" x14ac:dyDescent="0.25">
      <c r="B67" s="116" t="s">
        <v>294</v>
      </c>
      <c r="C67" s="752" t="s">
        <v>396</v>
      </c>
      <c r="D67" s="752"/>
      <c r="E67" s="752"/>
      <c r="F67" s="752"/>
      <c r="G67" s="752"/>
      <c r="H67" s="752"/>
      <c r="I67" s="753"/>
      <c r="J67" s="108"/>
      <c r="K67" s="108"/>
    </row>
    <row r="68" spans="2:11" x14ac:dyDescent="0.25">
      <c r="B68" s="109"/>
      <c r="C68" s="110"/>
      <c r="D68" s="110"/>
      <c r="E68" s="111"/>
      <c r="F68" s="111"/>
      <c r="G68" s="117"/>
      <c r="H68" s="113"/>
      <c r="I68" s="110"/>
      <c r="J68" s="108"/>
      <c r="K68" s="108"/>
    </row>
    <row r="69" spans="2:11" x14ac:dyDescent="0.25">
      <c r="B69" s="109"/>
      <c r="C69" s="110"/>
      <c r="D69" s="110"/>
      <c r="E69" s="111"/>
      <c r="F69" s="111"/>
      <c r="G69" s="117"/>
      <c r="H69" s="113"/>
      <c r="I69" s="110"/>
      <c r="J69" s="108"/>
      <c r="K69" s="108"/>
    </row>
    <row r="70" spans="2:11" x14ac:dyDescent="0.25">
      <c r="B70" s="109"/>
      <c r="C70" s="110"/>
      <c r="D70" s="110"/>
      <c r="E70" s="111"/>
      <c r="F70" s="111"/>
      <c r="G70" s="117"/>
      <c r="H70" s="113"/>
      <c r="I70" s="110"/>
      <c r="J70" s="108"/>
      <c r="K70" s="108"/>
    </row>
    <row r="71" spans="2:11" x14ac:dyDescent="0.25">
      <c r="B71" s="109"/>
      <c r="C71" s="110"/>
      <c r="D71" s="110"/>
      <c r="E71" s="111"/>
      <c r="F71" s="111"/>
      <c r="G71" s="117"/>
      <c r="H71" s="113"/>
      <c r="I71" s="110"/>
      <c r="J71" s="108"/>
      <c r="K71" s="108"/>
    </row>
    <row r="72" spans="2:11" x14ac:dyDescent="0.25">
      <c r="B72" s="109"/>
      <c r="C72" s="110"/>
      <c r="D72" s="110"/>
      <c r="E72" s="111"/>
      <c r="F72" s="111"/>
      <c r="G72" s="117"/>
      <c r="H72" s="113"/>
      <c r="I72" s="110"/>
      <c r="J72" s="108"/>
      <c r="K72" s="108"/>
    </row>
    <row r="73" spans="2:11" ht="25.5" customHeight="1" x14ac:dyDescent="0.25">
      <c r="B73" s="109"/>
      <c r="C73" s="110"/>
      <c r="D73" s="110"/>
      <c r="E73" s="111"/>
      <c r="F73" s="111"/>
      <c r="G73" s="117"/>
      <c r="H73" s="113"/>
      <c r="I73" s="110"/>
      <c r="J73" s="108"/>
      <c r="K73" s="108"/>
    </row>
  </sheetData>
  <sheetProtection algorithmName="SHA-512" hashValue="+EK/cO0+fQIVXwGGC/ivTJSxrWLQHkHHJuJaMKNRfNyIKlxNU9UBi83HPqm5phAupPA+t8+HQ+wr4ZgFrchNoA==" saltValue="Ne7nNZ1nyYLh2a/nFPo/7A==" spinCount="100000" sheet="1" objects="1" scenarios="1"/>
  <mergeCells count="6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39:I39"/>
    <mergeCell ref="B40:I44"/>
    <mergeCell ref="C59:I59"/>
    <mergeCell ref="C60:I60"/>
    <mergeCell ref="B46:B58"/>
    <mergeCell ref="C24:E24"/>
    <mergeCell ref="G24:I24"/>
    <mergeCell ref="B25:I25"/>
    <mergeCell ref="F27:F38"/>
    <mergeCell ref="G27:G38"/>
    <mergeCell ref="I27:I38"/>
    <mergeCell ref="B61:I61"/>
    <mergeCell ref="C56:F58"/>
    <mergeCell ref="C46:F51"/>
    <mergeCell ref="C67:I67"/>
    <mergeCell ref="B62:B63"/>
    <mergeCell ref="D62:F62"/>
    <mergeCell ref="G62:I62"/>
    <mergeCell ref="D63:F63"/>
    <mergeCell ref="G63:I63"/>
    <mergeCell ref="C64:I64"/>
    <mergeCell ref="C65:I65"/>
    <mergeCell ref="C66:I66"/>
    <mergeCell ref="C52:F55"/>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scale="22"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68580</xdr:colOff>
                <xdr:row>1</xdr:row>
                <xdr:rowOff>30480</xdr:rowOff>
              </from>
              <to>
                <xdr:col>8</xdr:col>
                <xdr:colOff>1447800</xdr:colOff>
                <xdr:row>1</xdr:row>
                <xdr:rowOff>449580</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O113"/>
  <sheetViews>
    <sheetView view="pageBreakPreview" topLeftCell="A18" zoomScale="85" zoomScaleNormal="85" zoomScaleSheetLayoutView="85" zoomScalePageLayoutView="85" workbookViewId="0">
      <selection activeCell="AG31" sqref="AG31"/>
    </sheetView>
  </sheetViews>
  <sheetFormatPr baseColWidth="10" defaultColWidth="10.6640625" defaultRowHeight="13.2" x14ac:dyDescent="0.25"/>
  <cols>
    <col min="1" max="1" width="1" style="83" customWidth="1"/>
    <col min="2" max="2" width="25.44140625" style="114" customWidth="1"/>
    <col min="3" max="6" width="30.88671875" style="83" customWidth="1"/>
    <col min="7" max="7" width="24.33203125" style="114" customWidth="1"/>
    <col min="8" max="8" width="24.44140625" style="83" customWidth="1"/>
    <col min="9" max="9" width="27" style="83" customWidth="1"/>
    <col min="10" max="10" width="11.6640625" style="81" hidden="1" customWidth="1"/>
    <col min="11" max="12" width="0" style="81" hidden="1" customWidth="1"/>
    <col min="13" max="13" width="11.44140625" style="81" hidden="1" customWidth="1"/>
    <col min="14" max="15" width="0" style="81" hidden="1" customWidth="1"/>
    <col min="16" max="32" width="0" style="83" hidden="1" customWidth="1"/>
    <col min="33" max="16384" width="10.6640625" style="83"/>
  </cols>
  <sheetData>
    <row r="1" spans="2:9" ht="37.5" customHeight="1" x14ac:dyDescent="0.25">
      <c r="B1" s="525"/>
      <c r="C1" s="672" t="s">
        <v>1</v>
      </c>
      <c r="D1" s="672"/>
      <c r="E1" s="672"/>
      <c r="F1" s="672"/>
      <c r="G1" s="672"/>
      <c r="H1" s="672"/>
      <c r="I1" s="529"/>
    </row>
    <row r="2" spans="2:9" ht="37.5" customHeight="1" x14ac:dyDescent="0.25">
      <c r="B2" s="526"/>
      <c r="C2" s="532" t="s">
        <v>218</v>
      </c>
      <c r="D2" s="532"/>
      <c r="E2" s="532"/>
      <c r="F2" s="532"/>
      <c r="G2" s="532"/>
      <c r="H2" s="532"/>
      <c r="I2" s="530"/>
    </row>
    <row r="3" spans="2:9" ht="37.5" customHeight="1" thickBot="1" x14ac:dyDescent="0.3">
      <c r="B3" s="527"/>
      <c r="C3" s="533" t="s">
        <v>219</v>
      </c>
      <c r="D3" s="533"/>
      <c r="E3" s="533"/>
      <c r="F3" s="533" t="s">
        <v>220</v>
      </c>
      <c r="G3" s="533"/>
      <c r="H3" s="533"/>
      <c r="I3" s="531"/>
    </row>
    <row r="4" spans="2:9" ht="23.25" customHeight="1" x14ac:dyDescent="0.25">
      <c r="B4" s="534" t="s">
        <v>221</v>
      </c>
      <c r="C4" s="535"/>
      <c r="D4" s="535"/>
      <c r="E4" s="535"/>
      <c r="F4" s="535"/>
      <c r="G4" s="535"/>
      <c r="H4" s="535"/>
      <c r="I4" s="536"/>
    </row>
    <row r="5" spans="2:9" ht="24" customHeight="1" x14ac:dyDescent="0.25">
      <c r="B5" s="537" t="s">
        <v>222</v>
      </c>
      <c r="C5" s="538"/>
      <c r="D5" s="538"/>
      <c r="E5" s="538"/>
      <c r="F5" s="538"/>
      <c r="G5" s="538"/>
      <c r="H5" s="538"/>
      <c r="I5" s="539"/>
    </row>
    <row r="6" spans="2:9" ht="30.75" customHeight="1" x14ac:dyDescent="0.25">
      <c r="B6" s="118" t="s">
        <v>223</v>
      </c>
      <c r="C6" s="130">
        <v>6</v>
      </c>
      <c r="D6" s="540" t="s">
        <v>224</v>
      </c>
      <c r="E6" s="540"/>
      <c r="F6" s="541" t="s">
        <v>397</v>
      </c>
      <c r="G6" s="541"/>
      <c r="H6" s="541"/>
      <c r="I6" s="542"/>
    </row>
    <row r="7" spans="2:9" ht="30.75" customHeight="1" x14ac:dyDescent="0.25">
      <c r="B7" s="118" t="s">
        <v>226</v>
      </c>
      <c r="C7" s="130" t="s">
        <v>84</v>
      </c>
      <c r="D7" s="540" t="s">
        <v>227</v>
      </c>
      <c r="E7" s="540"/>
      <c r="F7" s="541" t="s">
        <v>398</v>
      </c>
      <c r="G7" s="541"/>
      <c r="H7" s="131" t="s">
        <v>229</v>
      </c>
      <c r="I7" s="132" t="s">
        <v>84</v>
      </c>
    </row>
    <row r="8" spans="2:9" ht="30.75" customHeight="1" x14ac:dyDescent="0.25">
      <c r="B8" s="118" t="s">
        <v>230</v>
      </c>
      <c r="C8" s="541" t="s">
        <v>231</v>
      </c>
      <c r="D8" s="541"/>
      <c r="E8" s="541"/>
      <c r="F8" s="541"/>
      <c r="G8" s="131" t="s">
        <v>232</v>
      </c>
      <c r="H8" s="546">
        <v>7550</v>
      </c>
      <c r="I8" s="547"/>
    </row>
    <row r="9" spans="2:9" ht="30.75" customHeight="1" x14ac:dyDescent="0.25">
      <c r="B9" s="118" t="s">
        <v>68</v>
      </c>
      <c r="C9" s="548" t="s">
        <v>81</v>
      </c>
      <c r="D9" s="548"/>
      <c r="E9" s="548"/>
      <c r="F9" s="548"/>
      <c r="G9" s="131" t="s">
        <v>233</v>
      </c>
      <c r="H9" s="549" t="s">
        <v>399</v>
      </c>
      <c r="I9" s="550"/>
    </row>
    <row r="10" spans="2:9" ht="75.75" customHeight="1" x14ac:dyDescent="0.25">
      <c r="B10" s="118" t="s">
        <v>235</v>
      </c>
      <c r="C10" s="541" t="s">
        <v>400</v>
      </c>
      <c r="D10" s="541"/>
      <c r="E10" s="541"/>
      <c r="F10" s="541"/>
      <c r="G10" s="541"/>
      <c r="H10" s="541"/>
      <c r="I10" s="542"/>
    </row>
    <row r="11" spans="2:9" ht="30.75" customHeight="1" x14ac:dyDescent="0.25">
      <c r="B11" s="118" t="s">
        <v>237</v>
      </c>
      <c r="C11" s="543" t="s">
        <v>367</v>
      </c>
      <c r="D11" s="543"/>
      <c r="E11" s="543"/>
      <c r="F11" s="543"/>
      <c r="G11" s="543"/>
      <c r="H11" s="543"/>
      <c r="I11" s="551"/>
    </row>
    <row r="12" spans="2:9" ht="30.75" customHeight="1" x14ac:dyDescent="0.25">
      <c r="B12" s="118" t="s">
        <v>239</v>
      </c>
      <c r="C12" s="541" t="s">
        <v>401</v>
      </c>
      <c r="D12" s="541"/>
      <c r="E12" s="541"/>
      <c r="F12" s="541"/>
      <c r="G12" s="131" t="s">
        <v>241</v>
      </c>
      <c r="H12" s="568" t="s">
        <v>106</v>
      </c>
      <c r="I12" s="569"/>
    </row>
    <row r="13" spans="2:9" ht="30.75" customHeight="1" x14ac:dyDescent="0.25">
      <c r="B13" s="118" t="s">
        <v>242</v>
      </c>
      <c r="C13" s="552" t="s">
        <v>299</v>
      </c>
      <c r="D13" s="552"/>
      <c r="E13" s="552"/>
      <c r="F13" s="552"/>
      <c r="G13" s="131" t="s">
        <v>244</v>
      </c>
      <c r="H13" s="543" t="s">
        <v>77</v>
      </c>
      <c r="I13" s="551"/>
    </row>
    <row r="14" spans="2:9" ht="30" customHeight="1" x14ac:dyDescent="0.25">
      <c r="B14" s="118" t="s">
        <v>245</v>
      </c>
      <c r="C14" s="800" t="s">
        <v>402</v>
      </c>
      <c r="D14" s="800"/>
      <c r="E14" s="800"/>
      <c r="F14" s="800"/>
      <c r="G14" s="800"/>
      <c r="H14" s="800"/>
      <c r="I14" s="801"/>
    </row>
    <row r="15" spans="2:9" ht="30.75" customHeight="1" x14ac:dyDescent="0.25">
      <c r="B15" s="118" t="s">
        <v>247</v>
      </c>
      <c r="C15" s="544" t="s">
        <v>344</v>
      </c>
      <c r="D15" s="544"/>
      <c r="E15" s="544"/>
      <c r="F15" s="544"/>
      <c r="G15" s="544"/>
      <c r="H15" s="544"/>
      <c r="I15" s="545"/>
    </row>
    <row r="16" spans="2:9" ht="20.25" customHeight="1" x14ac:dyDescent="0.25">
      <c r="B16" s="118" t="s">
        <v>249</v>
      </c>
      <c r="C16" s="541" t="s">
        <v>403</v>
      </c>
      <c r="D16" s="541"/>
      <c r="E16" s="541"/>
      <c r="F16" s="541"/>
      <c r="G16" s="541"/>
      <c r="H16" s="541"/>
      <c r="I16" s="542"/>
    </row>
    <row r="17" spans="2:10" ht="30.75" customHeight="1" x14ac:dyDescent="0.25">
      <c r="B17" s="118" t="s">
        <v>251</v>
      </c>
      <c r="C17" s="543" t="s">
        <v>56</v>
      </c>
      <c r="D17" s="559"/>
      <c r="E17" s="559"/>
      <c r="F17" s="559"/>
      <c r="G17" s="559"/>
      <c r="H17" s="559"/>
      <c r="I17" s="560"/>
    </row>
    <row r="18" spans="2:10" ht="18" customHeight="1" x14ac:dyDescent="0.25">
      <c r="B18" s="561" t="s">
        <v>252</v>
      </c>
      <c r="C18" s="562" t="s">
        <v>253</v>
      </c>
      <c r="D18" s="562"/>
      <c r="E18" s="562"/>
      <c r="F18" s="563" t="s">
        <v>254</v>
      </c>
      <c r="G18" s="563"/>
      <c r="H18" s="563"/>
      <c r="I18" s="564"/>
    </row>
    <row r="19" spans="2:10" ht="39.75" customHeight="1" x14ac:dyDescent="0.25">
      <c r="B19" s="561"/>
      <c r="C19" s="580" t="s">
        <v>404</v>
      </c>
      <c r="D19" s="581"/>
      <c r="E19" s="664"/>
      <c r="F19" s="541" t="str">
        <f>C19</f>
        <v>Actividades que se ejecutaron para la implementación de los procesos transversales</v>
      </c>
      <c r="G19" s="541"/>
      <c r="H19" s="541"/>
      <c r="I19" s="542"/>
    </row>
    <row r="20" spans="2:10" ht="39.75" customHeight="1" x14ac:dyDescent="0.25">
      <c r="B20" s="118" t="s">
        <v>257</v>
      </c>
      <c r="C20" s="580" t="s">
        <v>405</v>
      </c>
      <c r="D20" s="581"/>
      <c r="E20" s="664"/>
      <c r="F20" s="541" t="str">
        <f>C20</f>
        <v>Cantidad de actividades que se ejecutaron para la implementación de los procesos transversales</v>
      </c>
      <c r="G20" s="541"/>
      <c r="H20" s="541"/>
      <c r="I20" s="542"/>
    </row>
    <row r="21" spans="2:10" ht="30" customHeight="1" x14ac:dyDescent="0.25">
      <c r="B21" s="118" t="s">
        <v>258</v>
      </c>
      <c r="C21" s="665"/>
      <c r="D21" s="666"/>
      <c r="E21" s="667"/>
      <c r="F21" s="580"/>
      <c r="G21" s="581"/>
      <c r="H21" s="581"/>
      <c r="I21" s="582"/>
    </row>
    <row r="22" spans="2:10" ht="23.25" customHeight="1" x14ac:dyDescent="0.25">
      <c r="B22" s="118" t="s">
        <v>261</v>
      </c>
      <c r="C22" s="777">
        <v>45292</v>
      </c>
      <c r="D22" s="784"/>
      <c r="E22" s="785"/>
      <c r="F22" s="131" t="s">
        <v>262</v>
      </c>
      <c r="G22" s="206">
        <v>0.1</v>
      </c>
      <c r="H22" s="131" t="s">
        <v>263</v>
      </c>
      <c r="I22" s="133">
        <v>0.9</v>
      </c>
    </row>
    <row r="23" spans="2:10" ht="27" customHeight="1" x14ac:dyDescent="0.25">
      <c r="B23" s="118" t="s">
        <v>264</v>
      </c>
      <c r="C23" s="777">
        <v>45443</v>
      </c>
      <c r="D23" s="581"/>
      <c r="E23" s="664"/>
      <c r="F23" s="131" t="s">
        <v>265</v>
      </c>
      <c r="G23" s="797">
        <v>0.1</v>
      </c>
      <c r="H23" s="798"/>
      <c r="I23" s="799"/>
    </row>
    <row r="24" spans="2:10" ht="30.75" customHeight="1" x14ac:dyDescent="0.25">
      <c r="B24" s="204" t="s">
        <v>266</v>
      </c>
      <c r="C24" s="763" t="s">
        <v>267</v>
      </c>
      <c r="D24" s="764"/>
      <c r="E24" s="765"/>
      <c r="F24" s="205" t="s">
        <v>268</v>
      </c>
      <c r="G24" s="580" t="s">
        <v>269</v>
      </c>
      <c r="H24" s="581"/>
      <c r="I24" s="582"/>
    </row>
    <row r="25" spans="2:10" ht="22.5" customHeight="1" x14ac:dyDescent="0.25">
      <c r="B25" s="537" t="s">
        <v>270</v>
      </c>
      <c r="C25" s="538"/>
      <c r="D25" s="538"/>
      <c r="E25" s="538"/>
      <c r="F25" s="538"/>
      <c r="G25" s="538"/>
      <c r="H25" s="538"/>
      <c r="I25" s="539"/>
    </row>
    <row r="26" spans="2:10" ht="43.5" customHeight="1" x14ac:dyDescent="0.25">
      <c r="B26" s="100" t="s">
        <v>148</v>
      </c>
      <c r="C26" s="134" t="s">
        <v>271</v>
      </c>
      <c r="D26" s="134" t="s">
        <v>272</v>
      </c>
      <c r="E26" s="135" t="s">
        <v>273</v>
      </c>
      <c r="F26" s="134" t="s">
        <v>274</v>
      </c>
      <c r="G26" s="134" t="s">
        <v>275</v>
      </c>
      <c r="H26" s="135" t="s">
        <v>276</v>
      </c>
      <c r="I26" s="136" t="s">
        <v>277</v>
      </c>
    </row>
    <row r="27" spans="2:10" ht="15.6" customHeight="1" x14ac:dyDescent="0.25">
      <c r="B27" s="100" t="s">
        <v>278</v>
      </c>
      <c r="C27" s="151">
        <f>0.1917*$G$23</f>
        <v>1.9170000000000003E-2</v>
      </c>
      <c r="D27" s="151">
        <v>1.9170000000000003E-2</v>
      </c>
      <c r="E27" s="128">
        <f>D27/C27</f>
        <v>1</v>
      </c>
      <c r="F27" s="791">
        <f>SUM(C27:C31)</f>
        <v>0.10000000000000002</v>
      </c>
      <c r="G27" s="791">
        <f>SUM(D27:D31)</f>
        <v>6.0000000000000012E-2</v>
      </c>
      <c r="H27" s="216">
        <f>+(D27*100%)/$G$23</f>
        <v>0.19170000000000001</v>
      </c>
      <c r="I27" s="794">
        <f>G27+I22</f>
        <v>0.96000000000000008</v>
      </c>
    </row>
    <row r="28" spans="2:10" ht="15.6" customHeight="1" x14ac:dyDescent="0.25">
      <c r="B28" s="100" t="s">
        <v>158</v>
      </c>
      <c r="C28" s="151">
        <f>0.2083*$G$23</f>
        <v>2.0830000000000001E-2</v>
      </c>
      <c r="D28" s="151">
        <v>2.0830000000000001E-2</v>
      </c>
      <c r="E28" s="128">
        <f t="shared" ref="E28:E31" si="0">D28/C28</f>
        <v>1</v>
      </c>
      <c r="F28" s="792"/>
      <c r="G28" s="792"/>
      <c r="H28" s="216">
        <f>+IF(D28="","",((D28*100%)/$G$23)+H27)</f>
        <v>0.4</v>
      </c>
      <c r="I28" s="795"/>
    </row>
    <row r="29" spans="2:10" ht="15.6" customHeight="1" x14ac:dyDescent="0.25">
      <c r="B29" s="100" t="s">
        <v>159</v>
      </c>
      <c r="C29" s="151">
        <f>0.2*$G$23</f>
        <v>2.0000000000000004E-2</v>
      </c>
      <c r="D29" s="151">
        <v>2.0000000000000004E-2</v>
      </c>
      <c r="E29" s="128">
        <f t="shared" si="0"/>
        <v>1</v>
      </c>
      <c r="F29" s="792"/>
      <c r="G29" s="792"/>
      <c r="H29" s="216">
        <f t="shared" ref="H29:H38" si="1">+IF(D29="","",((D29*100%)/$G$23)+H28)</f>
        <v>0.60000000000000009</v>
      </c>
      <c r="I29" s="795"/>
    </row>
    <row r="30" spans="2:10" ht="15.6" customHeight="1" x14ac:dyDescent="0.25">
      <c r="B30" s="100" t="s">
        <v>160</v>
      </c>
      <c r="C30" s="151">
        <f>0.2*$G$23</f>
        <v>2.0000000000000004E-2</v>
      </c>
      <c r="D30" s="151"/>
      <c r="E30" s="128">
        <f t="shared" si="0"/>
        <v>0</v>
      </c>
      <c r="F30" s="792"/>
      <c r="G30" s="792"/>
      <c r="H30" s="216" t="str">
        <f t="shared" si="1"/>
        <v/>
      </c>
      <c r="I30" s="795"/>
    </row>
    <row r="31" spans="2:10" ht="15.6" customHeight="1" x14ac:dyDescent="0.25">
      <c r="B31" s="100" t="s">
        <v>161</v>
      </c>
      <c r="C31" s="151">
        <f>0.2*$G$23</f>
        <v>2.0000000000000004E-2</v>
      </c>
      <c r="D31" s="151"/>
      <c r="E31" s="128">
        <f t="shared" si="0"/>
        <v>0</v>
      </c>
      <c r="F31" s="792"/>
      <c r="G31" s="792"/>
      <c r="H31" s="216" t="str">
        <f t="shared" si="1"/>
        <v/>
      </c>
      <c r="I31" s="795"/>
      <c r="J31" s="254"/>
    </row>
    <row r="32" spans="2:10" ht="15.6" hidden="1" customHeight="1" x14ac:dyDescent="0.25">
      <c r="B32" s="100" t="s">
        <v>162</v>
      </c>
      <c r="C32" s="151"/>
      <c r="D32" s="151"/>
      <c r="E32" s="128"/>
      <c r="F32" s="792"/>
      <c r="G32" s="792"/>
      <c r="H32" s="216" t="str">
        <f t="shared" si="1"/>
        <v/>
      </c>
      <c r="I32" s="795"/>
    </row>
    <row r="33" spans="2:12" ht="19.5" hidden="1" customHeight="1" x14ac:dyDescent="0.25">
      <c r="B33" s="100" t="s">
        <v>163</v>
      </c>
      <c r="C33" s="151"/>
      <c r="D33" s="151"/>
      <c r="E33" s="128"/>
      <c r="F33" s="792"/>
      <c r="G33" s="792"/>
      <c r="H33" s="216" t="str">
        <f t="shared" si="1"/>
        <v/>
      </c>
      <c r="I33" s="795"/>
      <c r="J33" s="254"/>
    </row>
    <row r="34" spans="2:12" ht="19.5" hidden="1" customHeight="1" x14ac:dyDescent="0.25">
      <c r="B34" s="100" t="s">
        <v>164</v>
      </c>
      <c r="C34" s="151"/>
      <c r="D34" s="151"/>
      <c r="E34" s="128"/>
      <c r="F34" s="792"/>
      <c r="G34" s="792"/>
      <c r="H34" s="216" t="str">
        <f t="shared" si="1"/>
        <v/>
      </c>
      <c r="I34" s="795"/>
      <c r="J34" s="254"/>
    </row>
    <row r="35" spans="2:12" ht="19.5" hidden="1" customHeight="1" x14ac:dyDescent="0.25">
      <c r="B35" s="100" t="s">
        <v>165</v>
      </c>
      <c r="C35" s="151"/>
      <c r="D35" s="151"/>
      <c r="E35" s="128"/>
      <c r="F35" s="792"/>
      <c r="G35" s="792"/>
      <c r="H35" s="216" t="str">
        <f t="shared" si="1"/>
        <v/>
      </c>
      <c r="I35" s="795"/>
      <c r="J35" s="254"/>
    </row>
    <row r="36" spans="2:12" ht="19.5" hidden="1" customHeight="1" x14ac:dyDescent="0.25">
      <c r="B36" s="100" t="s">
        <v>166</v>
      </c>
      <c r="C36" s="151"/>
      <c r="D36" s="151"/>
      <c r="E36" s="128"/>
      <c r="F36" s="792"/>
      <c r="G36" s="792"/>
      <c r="H36" s="216" t="str">
        <f t="shared" si="1"/>
        <v/>
      </c>
      <c r="I36" s="795"/>
    </row>
    <row r="37" spans="2:12" ht="19.5" hidden="1" customHeight="1" x14ac:dyDescent="0.25">
      <c r="B37" s="100" t="s">
        <v>167</v>
      </c>
      <c r="C37" s="151"/>
      <c r="D37" s="151"/>
      <c r="E37" s="128"/>
      <c r="F37" s="792"/>
      <c r="G37" s="792"/>
      <c r="H37" s="216" t="str">
        <f t="shared" si="1"/>
        <v/>
      </c>
      <c r="I37" s="795"/>
      <c r="J37" s="254"/>
    </row>
    <row r="38" spans="2:12" ht="19.5" hidden="1" customHeight="1" x14ac:dyDescent="0.25">
      <c r="B38" s="100" t="s">
        <v>168</v>
      </c>
      <c r="C38" s="151"/>
      <c r="D38" s="151"/>
      <c r="E38" s="128"/>
      <c r="F38" s="793"/>
      <c r="G38" s="793"/>
      <c r="H38" s="216" t="str">
        <f t="shared" si="1"/>
        <v/>
      </c>
      <c r="I38" s="796"/>
      <c r="K38" s="254"/>
    </row>
    <row r="39" spans="2:12" ht="117.6" customHeight="1" x14ac:dyDescent="0.25">
      <c r="B39" s="119" t="s">
        <v>279</v>
      </c>
      <c r="C39" s="789" t="s">
        <v>406</v>
      </c>
      <c r="D39" s="789"/>
      <c r="E39" s="789"/>
      <c r="F39" s="789"/>
      <c r="G39" s="789"/>
      <c r="H39" s="789"/>
      <c r="I39" s="790"/>
    </row>
    <row r="40" spans="2:12" ht="57" customHeight="1" x14ac:dyDescent="0.25">
      <c r="B40" s="592"/>
      <c r="C40" s="593"/>
      <c r="D40" s="593"/>
      <c r="E40" s="593"/>
      <c r="F40" s="593"/>
      <c r="G40" s="593"/>
      <c r="H40" s="593"/>
      <c r="I40" s="594"/>
    </row>
    <row r="41" spans="2:12" ht="57" customHeight="1" x14ac:dyDescent="0.25">
      <c r="B41" s="595"/>
      <c r="C41" s="596"/>
      <c r="D41" s="596"/>
      <c r="E41" s="596"/>
      <c r="F41" s="596"/>
      <c r="G41" s="596"/>
      <c r="H41" s="596"/>
      <c r="I41" s="597"/>
    </row>
    <row r="42" spans="2:12" ht="57" customHeight="1" x14ac:dyDescent="0.25">
      <c r="B42" s="595"/>
      <c r="C42" s="596"/>
      <c r="D42" s="596"/>
      <c r="E42" s="596"/>
      <c r="F42" s="596"/>
      <c r="G42" s="596"/>
      <c r="H42" s="596"/>
      <c r="I42" s="597"/>
    </row>
    <row r="43" spans="2:12" ht="57" customHeight="1" x14ac:dyDescent="0.25">
      <c r="B43" s="595"/>
      <c r="C43" s="596"/>
      <c r="D43" s="596"/>
      <c r="E43" s="596"/>
      <c r="F43" s="596"/>
      <c r="G43" s="596"/>
      <c r="H43" s="596"/>
      <c r="I43" s="597"/>
    </row>
    <row r="44" spans="2:12" ht="57" customHeight="1" x14ac:dyDescent="0.25">
      <c r="B44" s="598"/>
      <c r="C44" s="599"/>
      <c r="D44" s="599"/>
      <c r="E44" s="599"/>
      <c r="F44" s="599"/>
      <c r="G44" s="599"/>
      <c r="H44" s="599"/>
      <c r="I44" s="600"/>
    </row>
    <row r="45" spans="2:12" ht="23.25" customHeight="1" x14ac:dyDescent="0.25">
      <c r="B45" s="674" t="s">
        <v>280</v>
      </c>
      <c r="C45" s="853"/>
      <c r="D45" s="854"/>
      <c r="E45" s="854"/>
      <c r="F45" s="854"/>
      <c r="G45" s="854"/>
      <c r="H45" s="145" t="s">
        <v>148</v>
      </c>
      <c r="I45" s="146" t="s">
        <v>308</v>
      </c>
    </row>
    <row r="46" spans="2:12" ht="54" customHeight="1" x14ac:dyDescent="0.25">
      <c r="B46" s="675"/>
      <c r="C46" s="820" t="s">
        <v>407</v>
      </c>
      <c r="D46" s="821"/>
      <c r="E46" s="821"/>
      <c r="F46" s="821"/>
      <c r="G46" s="256" t="s">
        <v>408</v>
      </c>
      <c r="H46" s="253">
        <v>1061</v>
      </c>
      <c r="I46" s="294">
        <v>3130</v>
      </c>
      <c r="J46" s="81" t="str">
        <f t="shared" ref="J46:J62" si="2">CONCATENATE(G46," ",H46)</f>
        <v>PQRS recibidas:  1061</v>
      </c>
    </row>
    <row r="47" spans="2:12" ht="70.5" customHeight="1" x14ac:dyDescent="0.25">
      <c r="B47" s="675"/>
      <c r="C47" s="822"/>
      <c r="D47" s="823"/>
      <c r="E47" s="823"/>
      <c r="F47" s="823"/>
      <c r="G47" s="256" t="s">
        <v>409</v>
      </c>
      <c r="H47" s="313">
        <v>0.7</v>
      </c>
      <c r="I47" s="314">
        <v>0.65</v>
      </c>
      <c r="J47" s="81" t="str">
        <f t="shared" si="2"/>
        <v>Satisfacción ciudadana: 0.7</v>
      </c>
    </row>
    <row r="48" spans="2:12" ht="70.5" customHeight="1" x14ac:dyDescent="0.25">
      <c r="B48" s="675"/>
      <c r="C48" s="822"/>
      <c r="D48" s="823"/>
      <c r="E48" s="823"/>
      <c r="F48" s="823"/>
      <c r="G48" s="256" t="s">
        <v>410</v>
      </c>
      <c r="H48" s="290">
        <v>421</v>
      </c>
      <c r="I48" s="291">
        <v>2375</v>
      </c>
      <c r="J48" s="81" t="str">
        <f t="shared" si="2"/>
        <v>Asesorías dadas: 421</v>
      </c>
      <c r="L48" s="81" t="str">
        <f>CONCATENATE(J46,J48,J49,J50,J51,J53,J55,J57,J65)</f>
        <v>PQRS recibidas:  1061Asesorías dadas: 421Capacitaciones: 16Actividades de bienestar: 11Actividades del PASST: 14Vehículos asignados: 107Mantenimientos realizados 6Gestión de residuos peligrosos 8Revisiones de expedientes o intervenciones 3.743 imágenes; 57 expedientes; 9 cajas</v>
      </c>
    </row>
    <row r="49" spans="2:13" ht="171.75" customHeight="1" x14ac:dyDescent="0.25">
      <c r="B49" s="675"/>
      <c r="C49" s="824" t="s">
        <v>411</v>
      </c>
      <c r="D49" s="825"/>
      <c r="E49" s="825"/>
      <c r="F49" s="826"/>
      <c r="G49" s="256" t="s">
        <v>412</v>
      </c>
      <c r="H49" s="253">
        <v>16</v>
      </c>
      <c r="I49" s="294">
        <v>36</v>
      </c>
      <c r="J49" s="81" t="str">
        <f t="shared" si="2"/>
        <v>Capacitaciones: 16</v>
      </c>
    </row>
    <row r="50" spans="2:13" ht="129.75" customHeight="1" x14ac:dyDescent="0.25">
      <c r="B50" s="675"/>
      <c r="C50" s="827"/>
      <c r="D50" s="828"/>
      <c r="E50" s="828"/>
      <c r="F50" s="829"/>
      <c r="G50" s="256" t="s">
        <v>413</v>
      </c>
      <c r="H50" s="290">
        <v>11</v>
      </c>
      <c r="I50" s="291">
        <v>21</v>
      </c>
      <c r="J50" s="81" t="str">
        <f t="shared" si="2"/>
        <v>Actividades de bienestar: 11</v>
      </c>
    </row>
    <row r="51" spans="2:13" ht="69.75" customHeight="1" x14ac:dyDescent="0.25">
      <c r="B51" s="675"/>
      <c r="C51" s="827"/>
      <c r="D51" s="828"/>
      <c r="E51" s="828"/>
      <c r="F51" s="829"/>
      <c r="G51" s="256" t="s">
        <v>414</v>
      </c>
      <c r="H51" s="290">
        <v>14</v>
      </c>
      <c r="I51" s="291">
        <v>28</v>
      </c>
      <c r="J51" s="81" t="str">
        <f t="shared" si="2"/>
        <v>Actividades del PASST: 14</v>
      </c>
    </row>
    <row r="52" spans="2:13" ht="66.75" customHeight="1" x14ac:dyDescent="0.25">
      <c r="B52" s="675"/>
      <c r="C52" s="746" t="s">
        <v>415</v>
      </c>
      <c r="D52" s="747"/>
      <c r="E52" s="747"/>
      <c r="F52" s="841"/>
      <c r="G52" s="320" t="s">
        <v>416</v>
      </c>
      <c r="H52" s="253" t="s">
        <v>417</v>
      </c>
      <c r="I52" s="253" t="s">
        <v>418</v>
      </c>
      <c r="J52" s="81" t="str">
        <f t="shared" si="2"/>
        <v>Ingresos, salidas y traslados: 
5 ingresos,  53 salidas,   0 reintegros 8 traslados, 1 compras, 0 bajas</v>
      </c>
    </row>
    <row r="53" spans="2:13" ht="66.75" customHeight="1" x14ac:dyDescent="0.25">
      <c r="B53" s="675"/>
      <c r="C53" s="749"/>
      <c r="D53" s="750"/>
      <c r="E53" s="750"/>
      <c r="F53" s="842"/>
      <c r="G53" s="320" t="s">
        <v>419</v>
      </c>
      <c r="H53" s="287">
        <v>107</v>
      </c>
      <c r="I53" s="287">
        <v>224</v>
      </c>
      <c r="J53" s="81" t="str">
        <f t="shared" si="2"/>
        <v>Vehículos asignados: 107</v>
      </c>
    </row>
    <row r="54" spans="2:13" ht="66.75" customHeight="1" x14ac:dyDescent="0.25">
      <c r="B54" s="675"/>
      <c r="C54" s="749"/>
      <c r="D54" s="750"/>
      <c r="E54" s="750"/>
      <c r="F54" s="842"/>
      <c r="G54" s="320" t="s">
        <v>420</v>
      </c>
      <c r="H54" s="287">
        <v>7</v>
      </c>
      <c r="I54" s="287">
        <v>19</v>
      </c>
      <c r="J54" s="81" t="str">
        <f t="shared" si="2"/>
        <v>Proveedores gestionados: 7</v>
      </c>
    </row>
    <row r="55" spans="2:13" ht="66.75" customHeight="1" x14ac:dyDescent="0.25">
      <c r="B55" s="675"/>
      <c r="C55" s="843"/>
      <c r="D55" s="844"/>
      <c r="E55" s="844"/>
      <c r="F55" s="845"/>
      <c r="G55" s="320" t="s">
        <v>421</v>
      </c>
      <c r="H55" s="287">
        <v>6</v>
      </c>
      <c r="I55" s="287">
        <v>14</v>
      </c>
      <c r="J55" s="81" t="str">
        <f t="shared" si="2"/>
        <v>Mantenimientos realizados 6</v>
      </c>
    </row>
    <row r="56" spans="2:13" ht="57.75" customHeight="1" x14ac:dyDescent="0.25">
      <c r="B56" s="675"/>
      <c r="C56" s="830" t="s">
        <v>422</v>
      </c>
      <c r="D56" s="831"/>
      <c r="E56" s="831"/>
      <c r="F56" s="832"/>
      <c r="G56" s="256" t="s">
        <v>423</v>
      </c>
      <c r="H56" s="253">
        <v>2</v>
      </c>
      <c r="I56" s="253">
        <v>3</v>
      </c>
      <c r="J56" s="81" t="str">
        <f t="shared" si="2"/>
        <v>Actividades de saneamiento (Poda y fumigación): 2</v>
      </c>
    </row>
    <row r="57" spans="2:13" ht="57.75" customHeight="1" x14ac:dyDescent="0.25">
      <c r="B57" s="675"/>
      <c r="C57" s="833"/>
      <c r="D57" s="834"/>
      <c r="E57" s="834"/>
      <c r="F57" s="835"/>
      <c r="G57" s="256" t="s">
        <v>424</v>
      </c>
      <c r="H57" s="253">
        <v>8</v>
      </c>
      <c r="I57" s="253">
        <v>24</v>
      </c>
      <c r="J57" s="81" t="str">
        <f t="shared" si="2"/>
        <v>Gestión de residuos peligrosos 8</v>
      </c>
    </row>
    <row r="58" spans="2:13" ht="81.75" customHeight="1" x14ac:dyDescent="0.25">
      <c r="B58" s="675"/>
      <c r="C58" s="833"/>
      <c r="D58" s="834"/>
      <c r="E58" s="834"/>
      <c r="F58" s="835"/>
      <c r="G58" s="256" t="s">
        <v>425</v>
      </c>
      <c r="H58" s="253">
        <v>1</v>
      </c>
      <c r="I58" s="253">
        <v>3</v>
      </c>
      <c r="J58" s="81" t="str">
        <f t="shared" si="2"/>
        <v>Gestión de residuos reciclables 1</v>
      </c>
    </row>
    <row r="59" spans="2:13" ht="57.75" customHeight="1" x14ac:dyDescent="0.25">
      <c r="B59" s="675"/>
      <c r="C59" s="836"/>
      <c r="D59" s="837"/>
      <c r="E59" s="837"/>
      <c r="F59" s="838"/>
      <c r="G59" s="256" t="s">
        <v>426</v>
      </c>
      <c r="H59" s="253">
        <v>1</v>
      </c>
      <c r="I59" s="253">
        <v>3</v>
      </c>
      <c r="J59" s="81" t="str">
        <f t="shared" si="2"/>
        <v>Actividades de movilidad sostenible: 1</v>
      </c>
    </row>
    <row r="60" spans="2:13" ht="54.75" customHeight="1" x14ac:dyDescent="0.25">
      <c r="B60" s="675"/>
      <c r="C60" s="839" t="s">
        <v>427</v>
      </c>
      <c r="D60" s="840"/>
      <c r="E60" s="840"/>
      <c r="F60" s="840"/>
      <c r="G60" s="309" t="s">
        <v>428</v>
      </c>
      <c r="H60" s="287" t="s">
        <v>429</v>
      </c>
      <c r="I60" s="287" t="s">
        <v>430</v>
      </c>
      <c r="J60" s="81" t="str">
        <f t="shared" si="2"/>
        <v>CDP Y CRP expedidos: CRP: 94                                                     CDP: 62</v>
      </c>
    </row>
    <row r="61" spans="2:13" ht="54.75" customHeight="1" x14ac:dyDescent="0.25">
      <c r="B61" s="675"/>
      <c r="C61" s="840"/>
      <c r="D61" s="840"/>
      <c r="E61" s="840"/>
      <c r="F61" s="840"/>
      <c r="G61" s="309" t="s">
        <v>431</v>
      </c>
      <c r="H61" s="287">
        <v>683</v>
      </c>
      <c r="I61" s="287">
        <v>1500</v>
      </c>
      <c r="J61" s="81" t="str">
        <f t="shared" si="2"/>
        <v>Giros por pospre realizados: 683</v>
      </c>
    </row>
    <row r="62" spans="2:13" ht="54.75" customHeight="1" x14ac:dyDescent="0.25">
      <c r="B62" s="675"/>
      <c r="C62" s="840"/>
      <c r="D62" s="840"/>
      <c r="E62" s="840"/>
      <c r="F62" s="840"/>
      <c r="G62" s="310" t="s">
        <v>432</v>
      </c>
      <c r="H62" s="311">
        <v>626</v>
      </c>
      <c r="I62" s="312">
        <v>1352</v>
      </c>
      <c r="J62" s="81" t="str">
        <f t="shared" si="2"/>
        <v>Operaciones contables: 626</v>
      </c>
    </row>
    <row r="63" spans="2:13" ht="48" customHeight="1" x14ac:dyDescent="0.25">
      <c r="B63" s="675"/>
      <c r="C63" s="846" t="s">
        <v>433</v>
      </c>
      <c r="D63" s="847"/>
      <c r="E63" s="847"/>
      <c r="F63" s="848"/>
      <c r="G63" s="256" t="s">
        <v>434</v>
      </c>
      <c r="H63" s="311">
        <v>0</v>
      </c>
      <c r="I63" s="312">
        <v>0</v>
      </c>
      <c r="J63" s="81" t="str">
        <f t="shared" ref="J63:J65" si="3">CONCATENATE(G63," ",H63)</f>
        <v>Transferencias documentales realizadas 0</v>
      </c>
      <c r="K63" s="299"/>
      <c r="L63" s="299"/>
      <c r="M63" s="299"/>
    </row>
    <row r="64" spans="2:13" ht="48" customHeight="1" x14ac:dyDescent="0.25">
      <c r="B64" s="675"/>
      <c r="C64" s="849"/>
      <c r="D64" s="847"/>
      <c r="E64" s="847"/>
      <c r="F64" s="848"/>
      <c r="G64" s="256" t="s">
        <v>435</v>
      </c>
      <c r="H64" s="311">
        <v>2</v>
      </c>
      <c r="I64" s="312">
        <v>5</v>
      </c>
      <c r="J64" s="81" t="str">
        <f t="shared" si="3"/>
        <v>Capacitaciones realizadas: 2</v>
      </c>
      <c r="K64" s="263"/>
      <c r="L64" s="263"/>
      <c r="M64" s="263"/>
    </row>
    <row r="65" spans="2:13" ht="48" customHeight="1" x14ac:dyDescent="0.25">
      <c r="B65" s="819"/>
      <c r="C65" s="850"/>
      <c r="D65" s="851"/>
      <c r="E65" s="851"/>
      <c r="F65" s="852"/>
      <c r="G65" s="256" t="s">
        <v>436</v>
      </c>
      <c r="H65" s="311" t="s">
        <v>437</v>
      </c>
      <c r="I65" s="311" t="s">
        <v>438</v>
      </c>
      <c r="J65" s="81" t="str">
        <f t="shared" si="3"/>
        <v>Revisiones de expedientes o intervenciones 3.743 imágenes; 57 expedientes; 9 cajas</v>
      </c>
      <c r="K65" s="263"/>
      <c r="L65" s="263"/>
      <c r="M65" s="263"/>
    </row>
    <row r="66" spans="2:13" ht="36" customHeight="1" x14ac:dyDescent="0.25">
      <c r="B66" s="155" t="s">
        <v>282</v>
      </c>
      <c r="C66" s="816" t="s">
        <v>46</v>
      </c>
      <c r="D66" s="817"/>
      <c r="E66" s="817"/>
      <c r="F66" s="817"/>
      <c r="G66" s="817"/>
      <c r="H66" s="817"/>
      <c r="I66" s="818"/>
      <c r="J66" s="262"/>
      <c r="K66" s="263"/>
      <c r="L66" s="263"/>
      <c r="M66" s="263"/>
    </row>
    <row r="67" spans="2:13" ht="79.5" customHeight="1" x14ac:dyDescent="0.25">
      <c r="B67" s="120" t="s">
        <v>283</v>
      </c>
      <c r="C67" s="816" t="s">
        <v>439</v>
      </c>
      <c r="D67" s="817"/>
      <c r="E67" s="817"/>
      <c r="F67" s="817"/>
      <c r="G67" s="817"/>
      <c r="H67" s="817"/>
      <c r="I67" s="818"/>
      <c r="J67" s="264"/>
      <c r="K67" s="265"/>
      <c r="L67" s="265"/>
      <c r="M67" s="265"/>
    </row>
    <row r="68" spans="2:13" ht="22.5" customHeight="1" x14ac:dyDescent="0.25">
      <c r="B68" s="537" t="s">
        <v>284</v>
      </c>
      <c r="C68" s="538"/>
      <c r="D68" s="538"/>
      <c r="E68" s="538"/>
      <c r="F68" s="538"/>
      <c r="G68" s="538"/>
      <c r="H68" s="538"/>
      <c r="I68" s="539"/>
    </row>
    <row r="69" spans="2:13" ht="22.5" customHeight="1" x14ac:dyDescent="0.25">
      <c r="B69" s="616" t="s">
        <v>285</v>
      </c>
      <c r="C69" s="137" t="s">
        <v>286</v>
      </c>
      <c r="D69" s="618" t="s">
        <v>287</v>
      </c>
      <c r="E69" s="618"/>
      <c r="F69" s="618"/>
      <c r="G69" s="618" t="s">
        <v>288</v>
      </c>
      <c r="H69" s="618"/>
      <c r="I69" s="619"/>
    </row>
    <row r="70" spans="2:13" ht="30.75" customHeight="1" x14ac:dyDescent="0.25">
      <c r="B70" s="617"/>
      <c r="C70" s="138"/>
      <c r="D70" s="608"/>
      <c r="E70" s="608"/>
      <c r="F70" s="608"/>
      <c r="G70" s="608"/>
      <c r="H70" s="608"/>
      <c r="I70" s="609"/>
    </row>
    <row r="71" spans="2:13" ht="32.25" customHeight="1" x14ac:dyDescent="0.25">
      <c r="B71" s="121" t="s">
        <v>289</v>
      </c>
      <c r="C71" s="812" t="s">
        <v>440</v>
      </c>
      <c r="D71" s="812"/>
      <c r="E71" s="812"/>
      <c r="F71" s="812"/>
      <c r="G71" s="812"/>
      <c r="H71" s="812"/>
      <c r="I71" s="813"/>
    </row>
    <row r="72" spans="2:13" ht="28.5" customHeight="1" x14ac:dyDescent="0.25">
      <c r="B72" s="122" t="s">
        <v>291</v>
      </c>
      <c r="C72" s="812" t="s">
        <v>440</v>
      </c>
      <c r="D72" s="812"/>
      <c r="E72" s="812"/>
      <c r="F72" s="812"/>
      <c r="G72" s="812"/>
      <c r="H72" s="812"/>
      <c r="I72" s="813"/>
    </row>
    <row r="73" spans="2:13" ht="30" customHeight="1" x14ac:dyDescent="0.25">
      <c r="B73" s="120" t="s">
        <v>292</v>
      </c>
      <c r="C73" s="814" t="s">
        <v>293</v>
      </c>
      <c r="D73" s="814"/>
      <c r="E73" s="814"/>
      <c r="F73" s="814"/>
      <c r="G73" s="814"/>
      <c r="H73" s="814"/>
      <c r="I73" s="815"/>
    </row>
    <row r="74" spans="2:13" ht="31.5" customHeight="1" x14ac:dyDescent="0.25">
      <c r="B74" s="116" t="s">
        <v>294</v>
      </c>
      <c r="C74" s="809" t="s">
        <v>441</v>
      </c>
      <c r="D74" s="810"/>
      <c r="E74" s="810"/>
      <c r="F74" s="810"/>
      <c r="G74" s="810"/>
      <c r="H74" s="810"/>
      <c r="I74" s="811"/>
    </row>
    <row r="75" spans="2:13" ht="13.35" customHeight="1" x14ac:dyDescent="0.25">
      <c r="B75" s="109"/>
      <c r="C75" s="110"/>
      <c r="D75" s="110"/>
      <c r="E75" s="111"/>
      <c r="F75" s="111"/>
      <c r="G75" s="117"/>
      <c r="H75" s="113"/>
      <c r="I75" s="110"/>
    </row>
    <row r="76" spans="2:13" ht="13.35" customHeight="1" x14ac:dyDescent="0.25">
      <c r="B76" s="806"/>
      <c r="C76" s="806"/>
      <c r="D76" s="806"/>
      <c r="E76" s="806"/>
      <c r="F76" s="806"/>
      <c r="G76" s="806"/>
      <c r="H76" s="806"/>
      <c r="I76" s="806"/>
    </row>
    <row r="77" spans="2:13" ht="13.35" customHeight="1" x14ac:dyDescent="0.25">
      <c r="B77" s="806"/>
      <c r="C77" s="806"/>
      <c r="D77" s="806"/>
      <c r="E77" s="806"/>
      <c r="F77" s="806"/>
      <c r="G77" s="806"/>
      <c r="H77" s="806"/>
      <c r="I77" s="806"/>
    </row>
    <row r="78" spans="2:13" ht="13.35" customHeight="1" x14ac:dyDescent="0.25">
      <c r="B78" s="806"/>
      <c r="C78" s="806"/>
      <c r="D78" s="806"/>
      <c r="E78" s="806"/>
      <c r="F78" s="806"/>
      <c r="G78" s="806"/>
      <c r="H78" s="806"/>
      <c r="I78" s="806"/>
    </row>
    <row r="79" spans="2:13" ht="13.35" customHeight="1" x14ac:dyDescent="0.25">
      <c r="B79" s="109"/>
      <c r="C79" s="110"/>
      <c r="D79" s="110"/>
      <c r="E79" s="111"/>
      <c r="F79" s="111"/>
      <c r="G79" s="117"/>
      <c r="H79" s="113"/>
      <c r="I79" s="110"/>
    </row>
    <row r="80" spans="2:13" ht="25.5" customHeight="1" x14ac:dyDescent="0.25">
      <c r="B80" s="109"/>
      <c r="C80" s="110"/>
      <c r="D80" s="110"/>
      <c r="E80" s="111"/>
      <c r="F80" s="111"/>
      <c r="G80" s="117"/>
      <c r="H80" s="113"/>
      <c r="I80" s="110"/>
    </row>
    <row r="81" ht="13.35" customHeight="1" x14ac:dyDescent="0.25"/>
    <row r="82" ht="13.35" customHeight="1" x14ac:dyDescent="0.25"/>
    <row r="83" ht="13.35" customHeight="1" x14ac:dyDescent="0.25"/>
    <row r="84" ht="13.35" customHeight="1" x14ac:dyDescent="0.25"/>
    <row r="85" ht="13.35" customHeight="1" x14ac:dyDescent="0.25"/>
    <row r="86" ht="13.35" customHeight="1" x14ac:dyDescent="0.25"/>
    <row r="87" ht="13.35" customHeight="1" x14ac:dyDescent="0.25"/>
    <row r="88" ht="13.35" customHeight="1" x14ac:dyDescent="0.25"/>
    <row r="89" ht="13.35" customHeight="1" x14ac:dyDescent="0.25"/>
    <row r="90" ht="13.35" customHeight="1" x14ac:dyDescent="0.25"/>
    <row r="91" ht="13.35" customHeight="1" x14ac:dyDescent="0.25"/>
    <row r="109" spans="6:9" ht="12.75" customHeight="1" x14ac:dyDescent="0.25">
      <c r="F109" s="807"/>
      <c r="G109" s="808"/>
      <c r="H109" s="808"/>
      <c r="I109" s="808"/>
    </row>
    <row r="110" spans="6:9" ht="12.75" customHeight="1" x14ac:dyDescent="0.25">
      <c r="F110" s="802"/>
      <c r="G110" s="803"/>
      <c r="H110" s="803"/>
      <c r="I110" s="803"/>
    </row>
    <row r="111" spans="6:9" ht="12.75" customHeight="1" x14ac:dyDescent="0.25">
      <c r="F111" s="802"/>
      <c r="G111" s="803"/>
      <c r="H111" s="803"/>
      <c r="I111" s="803"/>
    </row>
    <row r="112" spans="6:9" ht="12.75" customHeight="1" x14ac:dyDescent="0.25">
      <c r="F112" s="802"/>
      <c r="G112" s="803"/>
      <c r="H112" s="803"/>
      <c r="I112" s="803"/>
    </row>
    <row r="113" spans="6:9" ht="12.75" customHeight="1" x14ac:dyDescent="0.25">
      <c r="F113" s="804"/>
      <c r="G113" s="805"/>
      <c r="H113" s="805"/>
      <c r="I113" s="805"/>
    </row>
  </sheetData>
  <sheetProtection algorithmName="SHA-512" hashValue="3VCMGpZxUslmBGXABHbrGdMsEqbGyfkNsNaCvcPncz7anLk37Q3vKZbhzMOUBHkQ7zdzEEaslcJE7bXCm4zIMg==" saltValue="a5+otsqrY9yyt+qfsrut1A==" spinCount="100000" sheet="1" objects="1" scenarios="1"/>
  <mergeCells count="72">
    <mergeCell ref="B68:I68"/>
    <mergeCell ref="C73:I73"/>
    <mergeCell ref="C67:I67"/>
    <mergeCell ref="C66:I66"/>
    <mergeCell ref="B45:B65"/>
    <mergeCell ref="C46:F48"/>
    <mergeCell ref="C49:F51"/>
    <mergeCell ref="C56:F59"/>
    <mergeCell ref="C60:F62"/>
    <mergeCell ref="C52:F55"/>
    <mergeCell ref="C63:F65"/>
    <mergeCell ref="C45:G45"/>
    <mergeCell ref="C74:I74"/>
    <mergeCell ref="B69:B70"/>
    <mergeCell ref="D69:F69"/>
    <mergeCell ref="G69:I69"/>
    <mergeCell ref="D70:F70"/>
    <mergeCell ref="G70:I70"/>
    <mergeCell ref="C71:I71"/>
    <mergeCell ref="C72:I72"/>
    <mergeCell ref="F110:I110"/>
    <mergeCell ref="F111:I111"/>
    <mergeCell ref="F112:I112"/>
    <mergeCell ref="F113:I113"/>
    <mergeCell ref="B76:I78"/>
    <mergeCell ref="F109:I10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C20:E20"/>
    <mergeCell ref="F20:I20"/>
    <mergeCell ref="C21:E21"/>
    <mergeCell ref="F21:I21"/>
    <mergeCell ref="C22:E22"/>
    <mergeCell ref="B18:B19"/>
    <mergeCell ref="C18:E18"/>
    <mergeCell ref="F18:I18"/>
    <mergeCell ref="C19:E19"/>
    <mergeCell ref="F19:I19"/>
    <mergeCell ref="C39:I39"/>
    <mergeCell ref="B40:I44"/>
    <mergeCell ref="C24:E24"/>
    <mergeCell ref="G24:I24"/>
    <mergeCell ref="B25:I25"/>
    <mergeCell ref="F27:F38"/>
    <mergeCell ref="G27:G38"/>
    <mergeCell ref="I27:I38"/>
  </mergeCells>
  <dataValidations count="1">
    <dataValidation type="list" allowBlank="1" showInputMessage="1" showErrorMessage="1" sqref="C24:E24 C7 I7 H12:I13 C9:F9" xr:uid="{00000000-0002-0000-0700-000000000000}">
      <formula1>#REF!</formula1>
    </dataValidation>
  </dataValidations>
  <pageMargins left="0.7" right="0.7" top="0.75" bottom="0.75" header="0.3" footer="0.3"/>
  <pageSetup scale="21" orientation="portrait" r:id="rId1"/>
  <drawing r:id="rId2"/>
  <legacyDrawing r:id="rId3"/>
  <oleObjects>
    <mc:AlternateContent xmlns:mc="http://schemas.openxmlformats.org/markup-compatibility/2006">
      <mc:Choice Requires="x14">
        <oleObject progId="PBrush" shapeId="35858433" r:id="rId4">
          <objectPr defaultSize="0" autoPict="0" r:id="rId5">
            <anchor moveWithCells="1" sizeWithCells="1">
              <from>
                <xdr:col>8</xdr:col>
                <xdr:colOff>68580</xdr:colOff>
                <xdr:row>1</xdr:row>
                <xdr:rowOff>30480</xdr:rowOff>
              </from>
              <to>
                <xdr:col>8</xdr:col>
                <xdr:colOff>1447800</xdr:colOff>
                <xdr:row>1</xdr:row>
                <xdr:rowOff>449580</xdr:rowOff>
              </to>
            </anchor>
          </objectPr>
        </oleObject>
      </mc:Choice>
      <mc:Fallback>
        <oleObject progId="PBrush" shapeId="35858433"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X65"/>
  <sheetViews>
    <sheetView view="pageBreakPreview" topLeftCell="A17" zoomScale="80" zoomScaleNormal="85" zoomScaleSheetLayoutView="80" zoomScalePageLayoutView="85" workbookViewId="0">
      <selection activeCell="K27" sqref="K27"/>
    </sheetView>
  </sheetViews>
  <sheetFormatPr baseColWidth="10" defaultColWidth="10.6640625" defaultRowHeight="13.2" x14ac:dyDescent="0.25"/>
  <cols>
    <col min="1" max="1" width="1" style="83" customWidth="1"/>
    <col min="2" max="2" width="25.44140625" style="114" customWidth="1"/>
    <col min="3" max="3" width="14.44140625" style="83" customWidth="1"/>
    <col min="4" max="4" width="14.6640625" style="83" customWidth="1"/>
    <col min="5" max="5" width="16.44140625" style="83" customWidth="1"/>
    <col min="6" max="6" width="25" style="83" customWidth="1"/>
    <col min="7" max="7" width="22" style="114" customWidth="1"/>
    <col min="8" max="9" width="17.6640625" style="83" customWidth="1"/>
    <col min="10" max="10" width="22.44140625" style="83" hidden="1" customWidth="1"/>
    <col min="11" max="11" width="22.44140625" style="83" customWidth="1"/>
    <col min="12" max="24" width="10.6640625" style="81"/>
    <col min="25" max="16384" width="10.6640625" style="83"/>
  </cols>
  <sheetData>
    <row r="1" spans="2:14" ht="37.5" customHeight="1" x14ac:dyDescent="0.25">
      <c r="B1" s="525"/>
      <c r="C1" s="672" t="s">
        <v>1</v>
      </c>
      <c r="D1" s="672"/>
      <c r="E1" s="672"/>
      <c r="F1" s="672"/>
      <c r="G1" s="672"/>
      <c r="H1" s="672"/>
      <c r="I1" s="529"/>
      <c r="J1" s="80"/>
      <c r="K1" s="80"/>
      <c r="M1" s="82" t="s">
        <v>67</v>
      </c>
    </row>
    <row r="2" spans="2:14" ht="37.5" customHeight="1" x14ac:dyDescent="0.25">
      <c r="B2" s="526"/>
      <c r="C2" s="532" t="s">
        <v>218</v>
      </c>
      <c r="D2" s="532"/>
      <c r="E2" s="532"/>
      <c r="F2" s="532"/>
      <c r="G2" s="532"/>
      <c r="H2" s="532"/>
      <c r="I2" s="530"/>
      <c r="J2" s="80"/>
      <c r="K2" s="80"/>
      <c r="M2" s="82" t="s">
        <v>68</v>
      </c>
    </row>
    <row r="3" spans="2:14" ht="37.5" customHeight="1" thickBot="1" x14ac:dyDescent="0.3">
      <c r="B3" s="527"/>
      <c r="C3" s="533" t="s">
        <v>219</v>
      </c>
      <c r="D3" s="533"/>
      <c r="E3" s="533"/>
      <c r="F3" s="533" t="s">
        <v>220</v>
      </c>
      <c r="G3" s="533"/>
      <c r="H3" s="533"/>
      <c r="I3" s="531"/>
      <c r="J3" s="80"/>
      <c r="K3" s="80"/>
      <c r="M3" s="82"/>
    </row>
    <row r="4" spans="2:14" ht="23.25" customHeight="1" x14ac:dyDescent="0.25">
      <c r="B4" s="534" t="s">
        <v>221</v>
      </c>
      <c r="C4" s="535"/>
      <c r="D4" s="535"/>
      <c r="E4" s="535"/>
      <c r="F4" s="535"/>
      <c r="G4" s="535"/>
      <c r="H4" s="535"/>
      <c r="I4" s="536"/>
      <c r="J4" s="84"/>
      <c r="K4" s="84"/>
    </row>
    <row r="5" spans="2:14" ht="24" customHeight="1" x14ac:dyDescent="0.25">
      <c r="B5" s="537" t="s">
        <v>222</v>
      </c>
      <c r="C5" s="538"/>
      <c r="D5" s="538"/>
      <c r="E5" s="538"/>
      <c r="F5" s="538"/>
      <c r="G5" s="538"/>
      <c r="H5" s="538"/>
      <c r="I5" s="539"/>
      <c r="J5" s="85"/>
      <c r="K5" s="85"/>
      <c r="N5" s="86"/>
    </row>
    <row r="6" spans="2:14" ht="46.35" customHeight="1" x14ac:dyDescent="0.25">
      <c r="B6" s="118" t="s">
        <v>223</v>
      </c>
      <c r="C6" s="130">
        <v>7</v>
      </c>
      <c r="D6" s="540" t="s">
        <v>224</v>
      </c>
      <c r="E6" s="540"/>
      <c r="F6" s="541" t="s">
        <v>442</v>
      </c>
      <c r="G6" s="541"/>
      <c r="H6" s="541"/>
      <c r="I6" s="542"/>
      <c r="J6" s="87"/>
      <c r="K6" s="87"/>
      <c r="M6" s="82"/>
      <c r="N6" s="86"/>
    </row>
    <row r="7" spans="2:14" ht="30.75" customHeight="1" x14ac:dyDescent="0.25">
      <c r="B7" s="118" t="s">
        <v>226</v>
      </c>
      <c r="C7" s="130" t="s">
        <v>84</v>
      </c>
      <c r="D7" s="540" t="s">
        <v>227</v>
      </c>
      <c r="E7" s="540"/>
      <c r="F7" s="541" t="s">
        <v>443</v>
      </c>
      <c r="G7" s="541"/>
      <c r="H7" s="131" t="s">
        <v>229</v>
      </c>
      <c r="I7" s="132" t="s">
        <v>84</v>
      </c>
      <c r="J7" s="88"/>
      <c r="K7" s="88"/>
      <c r="M7" s="82"/>
      <c r="N7" s="86"/>
    </row>
    <row r="8" spans="2:14" ht="30.75" customHeight="1" x14ac:dyDescent="0.25">
      <c r="B8" s="118" t="s">
        <v>230</v>
      </c>
      <c r="C8" s="541" t="s">
        <v>231</v>
      </c>
      <c r="D8" s="541"/>
      <c r="E8" s="541"/>
      <c r="F8" s="541"/>
      <c r="G8" s="131" t="s">
        <v>232</v>
      </c>
      <c r="H8" s="546">
        <v>7550</v>
      </c>
      <c r="I8" s="547"/>
      <c r="J8" s="89"/>
      <c r="K8" s="89"/>
      <c r="M8" s="82"/>
      <c r="N8" s="86"/>
    </row>
    <row r="9" spans="2:14" ht="30.75" customHeight="1" x14ac:dyDescent="0.25">
      <c r="B9" s="118" t="s">
        <v>68</v>
      </c>
      <c r="C9" s="548" t="s">
        <v>81</v>
      </c>
      <c r="D9" s="548"/>
      <c r="E9" s="548"/>
      <c r="F9" s="548"/>
      <c r="G9" s="131" t="s">
        <v>233</v>
      </c>
      <c r="H9" s="549" t="s">
        <v>444</v>
      </c>
      <c r="I9" s="550"/>
      <c r="J9" s="90"/>
      <c r="K9" s="90"/>
      <c r="M9" s="91"/>
    </row>
    <row r="10" spans="2:14" ht="59.1" customHeight="1" x14ac:dyDescent="0.25">
      <c r="B10" s="118" t="s">
        <v>235</v>
      </c>
      <c r="C10" s="541" t="s">
        <v>445</v>
      </c>
      <c r="D10" s="541"/>
      <c r="E10" s="541"/>
      <c r="F10" s="541"/>
      <c r="G10" s="541"/>
      <c r="H10" s="541"/>
      <c r="I10" s="542"/>
      <c r="J10" s="92"/>
      <c r="K10" s="92"/>
      <c r="M10" s="91"/>
    </row>
    <row r="11" spans="2:14" ht="30.75" customHeight="1" x14ac:dyDescent="0.25">
      <c r="B11" s="118" t="s">
        <v>237</v>
      </c>
      <c r="C11" s="543" t="s">
        <v>367</v>
      </c>
      <c r="D11" s="543"/>
      <c r="E11" s="543"/>
      <c r="F11" s="543"/>
      <c r="G11" s="543"/>
      <c r="H11" s="543"/>
      <c r="I11" s="551"/>
      <c r="J11" s="88"/>
      <c r="K11" s="88"/>
      <c r="M11" s="91"/>
      <c r="N11" s="86"/>
    </row>
    <row r="12" spans="2:14" ht="30.75" customHeight="1" x14ac:dyDescent="0.25">
      <c r="B12" s="118" t="s">
        <v>239</v>
      </c>
      <c r="C12" s="544" t="s">
        <v>446</v>
      </c>
      <c r="D12" s="544"/>
      <c r="E12" s="544"/>
      <c r="F12" s="544"/>
      <c r="G12" s="131" t="s">
        <v>241</v>
      </c>
      <c r="H12" s="568" t="s">
        <v>106</v>
      </c>
      <c r="I12" s="569"/>
      <c r="J12" s="88"/>
      <c r="K12" s="88"/>
      <c r="M12" s="91"/>
      <c r="N12" s="86"/>
    </row>
    <row r="13" spans="2:14" ht="30.75" customHeight="1" x14ac:dyDescent="0.25">
      <c r="B13" s="118" t="s">
        <v>242</v>
      </c>
      <c r="C13" s="552" t="s">
        <v>299</v>
      </c>
      <c r="D13" s="552"/>
      <c r="E13" s="552"/>
      <c r="F13" s="552"/>
      <c r="G13" s="131" t="s">
        <v>244</v>
      </c>
      <c r="H13" s="543" t="s">
        <v>77</v>
      </c>
      <c r="I13" s="551"/>
      <c r="J13" s="88"/>
      <c r="K13" s="88"/>
      <c r="M13" s="91"/>
    </row>
    <row r="14" spans="2:14" ht="30" customHeight="1" x14ac:dyDescent="0.25">
      <c r="B14" s="118" t="s">
        <v>245</v>
      </c>
      <c r="C14" s="544" t="s">
        <v>447</v>
      </c>
      <c r="D14" s="544"/>
      <c r="E14" s="544"/>
      <c r="F14" s="544"/>
      <c r="G14" s="544"/>
      <c r="H14" s="544"/>
      <c r="I14" s="545"/>
      <c r="J14" s="92"/>
      <c r="K14" s="92"/>
      <c r="M14" s="91"/>
      <c r="N14" s="86"/>
    </row>
    <row r="15" spans="2:14" ht="30.75" customHeight="1" x14ac:dyDescent="0.25">
      <c r="B15" s="118" t="s">
        <v>247</v>
      </c>
      <c r="C15" s="544" t="s">
        <v>448</v>
      </c>
      <c r="D15" s="544"/>
      <c r="E15" s="544"/>
      <c r="F15" s="544"/>
      <c r="G15" s="544"/>
      <c r="H15" s="544"/>
      <c r="I15" s="545"/>
      <c r="J15" s="93"/>
      <c r="K15" s="93"/>
      <c r="M15" s="91"/>
      <c r="N15" s="86"/>
    </row>
    <row r="16" spans="2:14" ht="42.6" customHeight="1" x14ac:dyDescent="0.25">
      <c r="B16" s="118" t="s">
        <v>249</v>
      </c>
      <c r="C16" s="541" t="s">
        <v>449</v>
      </c>
      <c r="D16" s="541"/>
      <c r="E16" s="541"/>
      <c r="F16" s="541"/>
      <c r="G16" s="541"/>
      <c r="H16" s="541"/>
      <c r="I16" s="542"/>
      <c r="J16" s="94"/>
      <c r="K16" s="94"/>
      <c r="M16" s="91"/>
      <c r="N16" s="86"/>
    </row>
    <row r="17" spans="2:14" ht="30.75" customHeight="1" x14ac:dyDescent="0.25">
      <c r="B17" s="118" t="s">
        <v>251</v>
      </c>
      <c r="C17" s="543" t="s">
        <v>43</v>
      </c>
      <c r="D17" s="559"/>
      <c r="E17" s="559"/>
      <c r="F17" s="559"/>
      <c r="G17" s="559"/>
      <c r="H17" s="559"/>
      <c r="I17" s="560"/>
      <c r="J17" s="95"/>
      <c r="K17" s="95"/>
      <c r="M17" s="91"/>
      <c r="N17" s="86"/>
    </row>
    <row r="18" spans="2:14" ht="18" customHeight="1" x14ac:dyDescent="0.25">
      <c r="B18" s="561" t="s">
        <v>252</v>
      </c>
      <c r="C18" s="562" t="s">
        <v>253</v>
      </c>
      <c r="D18" s="562"/>
      <c r="E18" s="562"/>
      <c r="F18" s="563" t="s">
        <v>254</v>
      </c>
      <c r="G18" s="563"/>
      <c r="H18" s="563"/>
      <c r="I18" s="564"/>
      <c r="J18" s="96"/>
      <c r="K18" s="96"/>
      <c r="M18" s="91"/>
      <c r="N18" s="86"/>
    </row>
    <row r="19" spans="2:14" ht="39.75" customHeight="1" x14ac:dyDescent="0.25">
      <c r="B19" s="561"/>
      <c r="C19" s="580" t="s">
        <v>404</v>
      </c>
      <c r="D19" s="581"/>
      <c r="E19" s="664"/>
      <c r="F19" s="541" t="str">
        <f>C19</f>
        <v>Actividades que se ejecutaron para la implementación de los procesos transversales</v>
      </c>
      <c r="G19" s="541"/>
      <c r="H19" s="541"/>
      <c r="I19" s="542"/>
      <c r="J19" s="94"/>
      <c r="K19" s="94"/>
      <c r="M19" s="91"/>
      <c r="N19" s="86"/>
    </row>
    <row r="20" spans="2:14" ht="39.75" customHeight="1" x14ac:dyDescent="0.25">
      <c r="B20" s="118" t="s">
        <v>257</v>
      </c>
      <c r="C20" s="580" t="s">
        <v>405</v>
      </c>
      <c r="D20" s="581"/>
      <c r="E20" s="664"/>
      <c r="F20" s="541" t="str">
        <f>C20</f>
        <v>Cantidad de actividades que se ejecutaron para la implementación de los procesos transversales</v>
      </c>
      <c r="G20" s="541"/>
      <c r="H20" s="541"/>
      <c r="I20" s="542"/>
      <c r="J20" s="88"/>
      <c r="K20" s="88"/>
      <c r="M20" s="91"/>
      <c r="N20" s="86"/>
    </row>
    <row r="21" spans="2:14" ht="27" customHeight="1" x14ac:dyDescent="0.25">
      <c r="B21" s="118" t="s">
        <v>258</v>
      </c>
      <c r="C21" s="580" t="s">
        <v>43</v>
      </c>
      <c r="D21" s="581"/>
      <c r="E21" s="664"/>
      <c r="F21" s="580" t="s">
        <v>43</v>
      </c>
      <c r="G21" s="581"/>
      <c r="H21" s="581"/>
      <c r="I21" s="582"/>
      <c r="J21" s="93"/>
      <c r="K21" s="93"/>
      <c r="M21" s="97"/>
      <c r="N21" s="86"/>
    </row>
    <row r="22" spans="2:14" ht="23.25" customHeight="1" x14ac:dyDescent="0.25">
      <c r="B22" s="118" t="s">
        <v>261</v>
      </c>
      <c r="C22" s="553">
        <v>45292</v>
      </c>
      <c r="D22" s="575"/>
      <c r="E22" s="576"/>
      <c r="F22" s="131" t="s">
        <v>262</v>
      </c>
      <c r="G22" s="258">
        <v>0.8</v>
      </c>
      <c r="H22" s="261" t="s">
        <v>263</v>
      </c>
      <c r="I22" s="260">
        <v>0.88</v>
      </c>
      <c r="K22" s="98"/>
      <c r="M22" s="97"/>
    </row>
    <row r="23" spans="2:14" ht="27" customHeight="1" x14ac:dyDescent="0.25">
      <c r="B23" s="118" t="s">
        <v>264</v>
      </c>
      <c r="C23" s="553">
        <v>45443</v>
      </c>
      <c r="D23" s="554"/>
      <c r="E23" s="555"/>
      <c r="F23" s="131" t="s">
        <v>265</v>
      </c>
      <c r="G23" s="580">
        <v>0.12</v>
      </c>
      <c r="H23" s="581"/>
      <c r="I23" s="582"/>
      <c r="J23" s="99"/>
      <c r="K23" s="99"/>
      <c r="M23" s="97"/>
    </row>
    <row r="24" spans="2:14" ht="30.75" customHeight="1" x14ac:dyDescent="0.25">
      <c r="B24" s="204" t="s">
        <v>266</v>
      </c>
      <c r="C24" s="577" t="s">
        <v>267</v>
      </c>
      <c r="D24" s="578"/>
      <c r="E24" s="579"/>
      <c r="F24" s="205" t="s">
        <v>268</v>
      </c>
      <c r="G24" s="580" t="s">
        <v>46</v>
      </c>
      <c r="H24" s="581"/>
      <c r="I24" s="582"/>
      <c r="K24" s="96"/>
      <c r="M24" s="97"/>
    </row>
    <row r="25" spans="2:14" ht="22.5" customHeight="1" x14ac:dyDescent="0.25">
      <c r="B25" s="537" t="s">
        <v>270</v>
      </c>
      <c r="C25" s="538"/>
      <c r="D25" s="538"/>
      <c r="E25" s="538"/>
      <c r="F25" s="538"/>
      <c r="G25" s="538"/>
      <c r="H25" s="538"/>
      <c r="I25" s="539"/>
      <c r="J25" s="85"/>
      <c r="K25" s="85"/>
      <c r="M25" s="97"/>
    </row>
    <row r="26" spans="2:14" ht="43.5" customHeight="1" x14ac:dyDescent="0.25">
      <c r="B26" s="100" t="s">
        <v>148</v>
      </c>
      <c r="C26" s="134" t="s">
        <v>271</v>
      </c>
      <c r="D26" s="134" t="s">
        <v>272</v>
      </c>
      <c r="E26" s="135" t="s">
        <v>273</v>
      </c>
      <c r="F26" s="134" t="s">
        <v>274</v>
      </c>
      <c r="G26" s="134" t="s">
        <v>275</v>
      </c>
      <c r="H26" s="135" t="s">
        <v>276</v>
      </c>
      <c r="I26" s="136" t="s">
        <v>277</v>
      </c>
      <c r="J26" s="94"/>
      <c r="K26" s="94"/>
      <c r="M26" s="97"/>
    </row>
    <row r="27" spans="2:14" ht="15.6" customHeight="1" x14ac:dyDescent="0.25">
      <c r="B27" s="100" t="s">
        <v>278</v>
      </c>
      <c r="C27" s="283">
        <f>0.048*$G$23</f>
        <v>5.7599999999999995E-3</v>
      </c>
      <c r="D27" s="283">
        <v>5.7599999999999995E-3</v>
      </c>
      <c r="E27" s="284">
        <f>+D27/C27</f>
        <v>1</v>
      </c>
      <c r="F27" s="647">
        <f>SUM(C27:C31)</f>
        <v>0.12000000000000002</v>
      </c>
      <c r="G27" s="766">
        <f>SUM(D27:D31)</f>
        <v>8.6400000000000005E-2</v>
      </c>
      <c r="H27" s="214">
        <f>+(D27*100%)/$G$23</f>
        <v>4.8000000000000001E-2</v>
      </c>
      <c r="I27" s="702">
        <f>G27+I22</f>
        <v>0.96640000000000004</v>
      </c>
      <c r="J27" s="94"/>
      <c r="K27" s="94"/>
      <c r="M27" s="97"/>
    </row>
    <row r="28" spans="2:14" ht="15.6" customHeight="1" x14ac:dyDescent="0.25">
      <c r="B28" s="100" t="s">
        <v>158</v>
      </c>
      <c r="C28" s="283">
        <f>0.14*$G$23</f>
        <v>1.6800000000000002E-2</v>
      </c>
      <c r="D28" s="283">
        <v>1.6800000000000002E-2</v>
      </c>
      <c r="E28" s="284">
        <f>+D28/C28</f>
        <v>1</v>
      </c>
      <c r="F28" s="648"/>
      <c r="G28" s="767"/>
      <c r="H28" s="214">
        <f>+IF(D28="","",((D28*100%)/$G$23)+H27)</f>
        <v>0.188</v>
      </c>
      <c r="I28" s="703"/>
      <c r="J28" s="94"/>
      <c r="K28" s="94"/>
      <c r="M28" s="97"/>
    </row>
    <row r="29" spans="2:14" ht="15.6" customHeight="1" x14ac:dyDescent="0.25">
      <c r="B29" s="100" t="s">
        <v>159</v>
      </c>
      <c r="C29" s="283">
        <f>0.532*$G$23</f>
        <v>6.3840000000000008E-2</v>
      </c>
      <c r="D29" s="283">
        <v>6.3840000000000008E-2</v>
      </c>
      <c r="E29" s="284">
        <f t="shared" ref="E29:E31" si="0">+D29/C29</f>
        <v>1</v>
      </c>
      <c r="F29" s="648"/>
      <c r="G29" s="767"/>
      <c r="H29" s="214">
        <f>+IF(D29="","",((D29*100%)/$G$23)+H28)</f>
        <v>0.7200000000000002</v>
      </c>
      <c r="I29" s="703"/>
      <c r="J29" s="94"/>
      <c r="K29" s="94"/>
      <c r="M29" s="97"/>
    </row>
    <row r="30" spans="2:14" ht="15.6" customHeight="1" x14ac:dyDescent="0.25">
      <c r="B30" s="100" t="s">
        <v>160</v>
      </c>
      <c r="C30" s="283">
        <f>0.14*$G$23</f>
        <v>1.6800000000000002E-2</v>
      </c>
      <c r="D30" s="283"/>
      <c r="E30" s="284">
        <f t="shared" si="0"/>
        <v>0</v>
      </c>
      <c r="F30" s="648"/>
      <c r="G30" s="767"/>
      <c r="H30" s="214" t="str">
        <f t="shared" ref="H30:H38" si="1">+IF(D30="","",((D30*100%)/$G$23)+H29)</f>
        <v/>
      </c>
      <c r="I30" s="703"/>
      <c r="J30" s="94"/>
      <c r="K30" s="94"/>
      <c r="M30" s="97"/>
    </row>
    <row r="31" spans="2:14" ht="15.6" customHeight="1" x14ac:dyDescent="0.25">
      <c r="B31" s="100" t="s">
        <v>161</v>
      </c>
      <c r="C31" s="283">
        <f>0.14*$G$23</f>
        <v>1.6800000000000002E-2</v>
      </c>
      <c r="D31" s="283"/>
      <c r="E31" s="284">
        <f t="shared" si="0"/>
        <v>0</v>
      </c>
      <c r="F31" s="648"/>
      <c r="G31" s="767"/>
      <c r="H31" s="214" t="str">
        <f t="shared" si="1"/>
        <v/>
      </c>
      <c r="I31" s="703"/>
      <c r="J31" s="94"/>
      <c r="K31" s="94"/>
      <c r="M31" s="97"/>
    </row>
    <row r="32" spans="2:14" ht="15.6" hidden="1" customHeight="1" x14ac:dyDescent="0.25">
      <c r="B32" s="100" t="s">
        <v>162</v>
      </c>
      <c r="C32" s="283"/>
      <c r="D32" s="283"/>
      <c r="E32" s="284"/>
      <c r="F32" s="648"/>
      <c r="G32" s="767"/>
      <c r="H32" s="214" t="str">
        <f t="shared" si="1"/>
        <v/>
      </c>
      <c r="I32" s="703"/>
      <c r="J32" s="129"/>
      <c r="K32" s="94"/>
      <c r="M32" s="97"/>
    </row>
    <row r="33" spans="2:11" ht="19.5" hidden="1" customHeight="1" x14ac:dyDescent="0.25">
      <c r="B33" s="100" t="s">
        <v>163</v>
      </c>
      <c r="C33" s="283"/>
      <c r="D33" s="283"/>
      <c r="E33" s="284"/>
      <c r="F33" s="648"/>
      <c r="G33" s="767"/>
      <c r="H33" s="214" t="str">
        <f t="shared" si="1"/>
        <v/>
      </c>
      <c r="I33" s="703"/>
      <c r="J33" s="295"/>
      <c r="K33" s="102"/>
    </row>
    <row r="34" spans="2:11" ht="19.5" hidden="1" customHeight="1" x14ac:dyDescent="0.25">
      <c r="B34" s="100" t="s">
        <v>164</v>
      </c>
      <c r="C34" s="283"/>
      <c r="D34" s="283"/>
      <c r="E34" s="284"/>
      <c r="F34" s="648"/>
      <c r="G34" s="767"/>
      <c r="H34" s="214" t="str">
        <f t="shared" si="1"/>
        <v/>
      </c>
      <c r="I34" s="703"/>
      <c r="J34" s="102"/>
      <c r="K34" s="102"/>
    </row>
    <row r="35" spans="2:11" ht="19.5" hidden="1" customHeight="1" x14ac:dyDescent="0.25">
      <c r="B35" s="100" t="s">
        <v>165</v>
      </c>
      <c r="C35" s="283"/>
      <c r="D35" s="283"/>
      <c r="E35" s="284"/>
      <c r="F35" s="648"/>
      <c r="G35" s="767"/>
      <c r="H35" s="214" t="str">
        <f t="shared" si="1"/>
        <v/>
      </c>
      <c r="I35" s="703"/>
      <c r="J35" s="102"/>
      <c r="K35" s="102"/>
    </row>
    <row r="36" spans="2:11" ht="19.5" hidden="1" customHeight="1" x14ac:dyDescent="0.25">
      <c r="B36" s="100" t="s">
        <v>166</v>
      </c>
      <c r="C36" s="283"/>
      <c r="D36" s="283"/>
      <c r="E36" s="284"/>
      <c r="F36" s="648"/>
      <c r="G36" s="767"/>
      <c r="H36" s="214" t="str">
        <f t="shared" si="1"/>
        <v/>
      </c>
      <c r="I36" s="703"/>
      <c r="J36" s="102"/>
      <c r="K36" s="102"/>
    </row>
    <row r="37" spans="2:11" ht="19.5" hidden="1" customHeight="1" x14ac:dyDescent="0.25">
      <c r="B37" s="100" t="s">
        <v>167</v>
      </c>
      <c r="C37" s="283"/>
      <c r="D37" s="283"/>
      <c r="E37" s="284"/>
      <c r="F37" s="648"/>
      <c r="G37" s="767"/>
      <c r="H37" s="214" t="str">
        <f t="shared" si="1"/>
        <v/>
      </c>
      <c r="I37" s="703"/>
      <c r="J37" s="102"/>
      <c r="K37" s="102"/>
    </row>
    <row r="38" spans="2:11" ht="19.5" hidden="1" customHeight="1" x14ac:dyDescent="0.25">
      <c r="B38" s="100" t="s">
        <v>168</v>
      </c>
      <c r="C38" s="283"/>
      <c r="D38" s="283"/>
      <c r="E38" s="284"/>
      <c r="F38" s="649"/>
      <c r="G38" s="768"/>
      <c r="H38" s="214" t="str">
        <f t="shared" si="1"/>
        <v/>
      </c>
      <c r="I38" s="704"/>
      <c r="J38" s="102"/>
      <c r="K38" s="102"/>
    </row>
    <row r="39" spans="2:11" ht="141.6" customHeight="1" x14ac:dyDescent="0.25">
      <c r="B39" s="119" t="s">
        <v>279</v>
      </c>
      <c r="C39" s="861" t="s">
        <v>450</v>
      </c>
      <c r="D39" s="862"/>
      <c r="E39" s="862"/>
      <c r="F39" s="862"/>
      <c r="G39" s="862"/>
      <c r="H39" s="862"/>
      <c r="I39" s="863"/>
      <c r="J39" s="103"/>
      <c r="K39" s="103"/>
    </row>
    <row r="40" spans="2:11" ht="34.5" customHeight="1" x14ac:dyDescent="0.25">
      <c r="B40" s="592"/>
      <c r="C40" s="593"/>
      <c r="D40" s="593"/>
      <c r="E40" s="593"/>
      <c r="F40" s="593"/>
      <c r="G40" s="593"/>
      <c r="H40" s="593"/>
      <c r="I40" s="594"/>
      <c r="J40" s="85"/>
      <c r="K40" s="85"/>
    </row>
    <row r="41" spans="2:11" ht="34.5" customHeight="1" x14ac:dyDescent="0.25">
      <c r="B41" s="595"/>
      <c r="C41" s="596"/>
      <c r="D41" s="596"/>
      <c r="E41" s="596"/>
      <c r="F41" s="596"/>
      <c r="G41" s="596"/>
      <c r="H41" s="596"/>
      <c r="I41" s="597"/>
      <c r="J41" s="103"/>
      <c r="K41" s="103"/>
    </row>
    <row r="42" spans="2:11" ht="34.5" customHeight="1" x14ac:dyDescent="0.25">
      <c r="B42" s="595"/>
      <c r="C42" s="596"/>
      <c r="D42" s="596"/>
      <c r="E42" s="596"/>
      <c r="F42" s="596"/>
      <c r="G42" s="596"/>
      <c r="H42" s="596"/>
      <c r="I42" s="597"/>
      <c r="J42" s="103"/>
      <c r="K42" s="103"/>
    </row>
    <row r="43" spans="2:11" ht="34.5" customHeight="1" x14ac:dyDescent="0.25">
      <c r="B43" s="595"/>
      <c r="C43" s="596"/>
      <c r="D43" s="596"/>
      <c r="E43" s="596"/>
      <c r="F43" s="596"/>
      <c r="G43" s="596"/>
      <c r="H43" s="596"/>
      <c r="I43" s="597"/>
      <c r="J43" s="103"/>
      <c r="K43" s="103"/>
    </row>
    <row r="44" spans="2:11" ht="34.5" customHeight="1" x14ac:dyDescent="0.25">
      <c r="B44" s="598"/>
      <c r="C44" s="599"/>
      <c r="D44" s="599"/>
      <c r="E44" s="599"/>
      <c r="F44" s="599"/>
      <c r="G44" s="599"/>
      <c r="H44" s="599"/>
      <c r="I44" s="600"/>
      <c r="J44" s="84"/>
      <c r="K44" s="84"/>
    </row>
    <row r="45" spans="2:11" ht="34.5" customHeight="1" x14ac:dyDescent="0.25">
      <c r="B45" s="148"/>
      <c r="C45" s="149" t="s">
        <v>451</v>
      </c>
      <c r="D45" s="143"/>
      <c r="E45" s="143"/>
      <c r="F45" s="143"/>
      <c r="G45" s="144"/>
      <c r="H45" s="144"/>
      <c r="I45" s="144"/>
      <c r="J45" s="84"/>
      <c r="K45" s="84"/>
    </row>
    <row r="46" spans="2:11" ht="62.1" customHeight="1" x14ac:dyDescent="0.25">
      <c r="B46" s="601" t="s">
        <v>280</v>
      </c>
      <c r="C46" s="867" t="s">
        <v>452</v>
      </c>
      <c r="D46" s="867"/>
      <c r="E46" s="867"/>
      <c r="F46" s="867"/>
      <c r="G46" s="277"/>
      <c r="H46" s="278" t="s">
        <v>453</v>
      </c>
      <c r="I46" s="279" t="s">
        <v>454</v>
      </c>
      <c r="J46" s="104"/>
      <c r="K46" s="104"/>
    </row>
    <row r="47" spans="2:11" ht="62.1" customHeight="1" x14ac:dyDescent="0.25">
      <c r="B47" s="602"/>
      <c r="C47" s="867"/>
      <c r="D47" s="867"/>
      <c r="E47" s="867"/>
      <c r="F47" s="867"/>
      <c r="G47" s="280" t="s">
        <v>455</v>
      </c>
      <c r="H47" s="302">
        <v>119</v>
      </c>
      <c r="I47" s="303">
        <v>306</v>
      </c>
      <c r="J47" s="281" t="str">
        <f>CONCATENATE(G47,H47,G48,H48,G49,H49)</f>
        <v>Solicitudes gestionadas por la mesa de servicios:119Actividades de Seguridad de la información:2Publicaciones realizadas en sitios web:36</v>
      </c>
      <c r="K47" s="104"/>
    </row>
    <row r="48" spans="2:11" ht="62.1" customHeight="1" x14ac:dyDescent="0.25">
      <c r="B48" s="602"/>
      <c r="C48" s="867"/>
      <c r="D48" s="867"/>
      <c r="E48" s="867"/>
      <c r="F48" s="867"/>
      <c r="G48" s="280" t="s">
        <v>456</v>
      </c>
      <c r="H48" s="288">
        <v>2</v>
      </c>
      <c r="I48" s="289">
        <v>3</v>
      </c>
      <c r="J48" s="104"/>
      <c r="K48" s="104"/>
    </row>
    <row r="49" spans="2:11" ht="62.1" customHeight="1" x14ac:dyDescent="0.25">
      <c r="B49" s="602"/>
      <c r="C49" s="867"/>
      <c r="D49" s="867"/>
      <c r="E49" s="867"/>
      <c r="F49" s="867"/>
      <c r="G49" s="298" t="s">
        <v>457</v>
      </c>
      <c r="H49" s="292">
        <v>36</v>
      </c>
      <c r="I49" s="293">
        <v>179</v>
      </c>
      <c r="J49" s="104"/>
      <c r="K49" s="104"/>
    </row>
    <row r="50" spans="2:11" ht="82.35" customHeight="1" x14ac:dyDescent="0.25">
      <c r="B50" s="118" t="s">
        <v>282</v>
      </c>
      <c r="C50" s="866" t="s">
        <v>458</v>
      </c>
      <c r="D50" s="866"/>
      <c r="E50" s="866"/>
      <c r="F50" s="866"/>
      <c r="G50" s="866"/>
      <c r="H50" s="866"/>
      <c r="I50" s="866"/>
      <c r="J50" s="104"/>
      <c r="K50" s="104"/>
    </row>
    <row r="51" spans="2:11" ht="90" customHeight="1" x14ac:dyDescent="0.25">
      <c r="B51" s="120" t="s">
        <v>283</v>
      </c>
      <c r="C51" s="864" t="s">
        <v>459</v>
      </c>
      <c r="D51" s="865"/>
      <c r="E51" s="865"/>
      <c r="F51" s="865"/>
      <c r="G51" s="865"/>
      <c r="H51" s="865"/>
      <c r="I51" s="865"/>
      <c r="J51" s="104"/>
      <c r="K51" s="104"/>
    </row>
    <row r="52" spans="2:11" ht="22.5" customHeight="1" x14ac:dyDescent="0.25">
      <c r="B52" s="537" t="s">
        <v>284</v>
      </c>
      <c r="C52" s="538"/>
      <c r="D52" s="538"/>
      <c r="E52" s="538"/>
      <c r="F52" s="538"/>
      <c r="G52" s="538"/>
      <c r="H52" s="538"/>
      <c r="I52" s="539"/>
      <c r="J52" s="104"/>
      <c r="K52" s="104"/>
    </row>
    <row r="53" spans="2:11" ht="22.5" customHeight="1" x14ac:dyDescent="0.25">
      <c r="B53" s="616" t="s">
        <v>285</v>
      </c>
      <c r="C53" s="137" t="s">
        <v>286</v>
      </c>
      <c r="D53" s="618" t="s">
        <v>287</v>
      </c>
      <c r="E53" s="618"/>
      <c r="F53" s="618"/>
      <c r="G53" s="618" t="s">
        <v>288</v>
      </c>
      <c r="H53" s="618"/>
      <c r="I53" s="619"/>
      <c r="J53" s="105"/>
      <c r="K53" s="105"/>
    </row>
    <row r="54" spans="2:11" ht="30.75" customHeight="1" x14ac:dyDescent="0.25">
      <c r="B54" s="617"/>
      <c r="C54" s="217"/>
      <c r="D54" s="752"/>
      <c r="E54" s="752"/>
      <c r="F54" s="752"/>
      <c r="G54" s="752"/>
      <c r="H54" s="752"/>
      <c r="I54" s="753"/>
      <c r="J54" s="105"/>
      <c r="K54" s="105"/>
    </row>
    <row r="55" spans="2:11" ht="32.25" customHeight="1" x14ac:dyDescent="0.25">
      <c r="B55" s="121" t="s">
        <v>289</v>
      </c>
      <c r="C55" s="752" t="s">
        <v>460</v>
      </c>
      <c r="D55" s="752"/>
      <c r="E55" s="752"/>
      <c r="F55" s="752"/>
      <c r="G55" s="752"/>
      <c r="H55" s="752"/>
      <c r="I55" s="753"/>
      <c r="J55" s="106"/>
      <c r="K55" s="106"/>
    </row>
    <row r="56" spans="2:11" ht="28.5" customHeight="1" x14ac:dyDescent="0.25">
      <c r="B56" s="122" t="s">
        <v>291</v>
      </c>
      <c r="C56" s="752" t="s">
        <v>460</v>
      </c>
      <c r="D56" s="752"/>
      <c r="E56" s="752"/>
      <c r="F56" s="752"/>
      <c r="G56" s="752"/>
      <c r="H56" s="752"/>
      <c r="I56" s="753"/>
      <c r="J56" s="106"/>
      <c r="K56" s="106"/>
    </row>
    <row r="57" spans="2:11" ht="30" customHeight="1" x14ac:dyDescent="0.25">
      <c r="B57" s="120" t="s">
        <v>292</v>
      </c>
      <c r="C57" s="855" t="s">
        <v>293</v>
      </c>
      <c r="D57" s="856"/>
      <c r="E57" s="856"/>
      <c r="F57" s="856"/>
      <c r="G57" s="856"/>
      <c r="H57" s="856"/>
      <c r="I57" s="857"/>
      <c r="J57" s="107"/>
      <c r="K57" s="107"/>
    </row>
    <row r="58" spans="2:11" ht="31.5" customHeight="1" x14ac:dyDescent="0.25">
      <c r="B58" s="116" t="s">
        <v>294</v>
      </c>
      <c r="C58" s="858" t="s">
        <v>461</v>
      </c>
      <c r="D58" s="859"/>
      <c r="E58" s="859"/>
      <c r="F58" s="859"/>
      <c r="G58" s="859"/>
      <c r="H58" s="859"/>
      <c r="I58" s="860"/>
      <c r="J58" s="108"/>
      <c r="K58" s="108"/>
    </row>
    <row r="59" spans="2:11" ht="13.35" customHeight="1" x14ac:dyDescent="0.25">
      <c r="B59" s="109"/>
      <c r="C59" s="110"/>
      <c r="D59" s="110"/>
      <c r="E59" s="111"/>
      <c r="F59" s="111"/>
      <c r="G59" s="117"/>
      <c r="H59" s="113"/>
      <c r="I59" s="110"/>
      <c r="J59" s="108"/>
      <c r="K59" s="108"/>
    </row>
    <row r="60" spans="2:11" ht="13.35" customHeight="1" x14ac:dyDescent="0.25">
      <c r="B60" s="109"/>
      <c r="C60" s="110"/>
      <c r="D60" s="110"/>
      <c r="E60" s="111"/>
      <c r="F60" s="111"/>
      <c r="G60" s="117"/>
      <c r="H60" s="113"/>
      <c r="I60" s="110"/>
      <c r="J60" s="108"/>
      <c r="K60" s="108"/>
    </row>
    <row r="61" spans="2:11" ht="13.35" customHeight="1" x14ac:dyDescent="0.25">
      <c r="B61" s="109"/>
      <c r="C61" s="110"/>
      <c r="D61" s="110"/>
      <c r="E61" s="111"/>
      <c r="F61" s="111"/>
      <c r="G61" s="117"/>
      <c r="H61" s="113"/>
      <c r="I61" s="110"/>
      <c r="J61" s="108"/>
      <c r="K61" s="108"/>
    </row>
    <row r="62" spans="2:11" ht="13.35" customHeight="1" x14ac:dyDescent="0.25">
      <c r="B62" s="109"/>
      <c r="C62" s="110"/>
      <c r="D62" s="110"/>
      <c r="E62" s="111"/>
      <c r="F62" s="111"/>
      <c r="G62" s="117"/>
      <c r="H62" s="113"/>
      <c r="I62" s="110"/>
      <c r="J62" s="108"/>
      <c r="K62" s="108"/>
    </row>
    <row r="63" spans="2:11" ht="13.35" customHeight="1" x14ac:dyDescent="0.25">
      <c r="B63" s="109"/>
      <c r="C63" s="110"/>
      <c r="D63" s="110"/>
      <c r="E63" s="111"/>
      <c r="F63" s="111"/>
      <c r="G63" s="117"/>
      <c r="H63" s="113"/>
      <c r="I63" s="110"/>
      <c r="J63" s="108"/>
      <c r="K63" s="108"/>
    </row>
    <row r="64" spans="2:11" ht="25.5" customHeight="1" x14ac:dyDescent="0.25">
      <c r="B64" s="109"/>
      <c r="C64" s="110"/>
      <c r="D64" s="110"/>
      <c r="E64" s="111"/>
      <c r="F64" s="111"/>
      <c r="G64" s="117"/>
      <c r="H64" s="113"/>
      <c r="I64" s="110"/>
      <c r="J64" s="108"/>
      <c r="K64" s="108"/>
    </row>
    <row r="65" ht="14.1" customHeight="1" x14ac:dyDescent="0.25"/>
  </sheetData>
  <sheetProtection algorithmName="SHA-512" hashValue="XidnOwzpv371S+slC4Tu98CthA63itbvwYmKw18bTIfTLG7kAHdMv/DOlzDU/fzMqiidWr893mvnDeTOic3wRw==" saltValue="XbllZ+f2UlJY7RVB8/Q+FA=="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52:I52"/>
    <mergeCell ref="C24:E24"/>
    <mergeCell ref="G24:I24"/>
    <mergeCell ref="B25:I25"/>
    <mergeCell ref="F27:F38"/>
    <mergeCell ref="G27:G38"/>
    <mergeCell ref="I27:I38"/>
    <mergeCell ref="C39:I39"/>
    <mergeCell ref="B40:I44"/>
    <mergeCell ref="C51:I51"/>
    <mergeCell ref="C50:I50"/>
    <mergeCell ref="B46:B49"/>
    <mergeCell ref="C46:F49"/>
    <mergeCell ref="C56:I56"/>
    <mergeCell ref="C57:I57"/>
    <mergeCell ref="C58:I58"/>
    <mergeCell ref="B53:B54"/>
    <mergeCell ref="D53:F53"/>
    <mergeCell ref="G53:I53"/>
    <mergeCell ref="D54:F54"/>
    <mergeCell ref="G54:I54"/>
    <mergeCell ref="C55:I55"/>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C9:F9" xr:uid="{00000000-0002-0000-0800-000002000000}">
      <formula1>$M$6:$M$9</formula1>
    </dataValidation>
    <dataValidation type="list" allowBlank="1" showInputMessage="1" showErrorMessage="1" sqref="C24:E24" xr:uid="{00000000-0002-0000-0800-000003000000}">
      <formula1>$M$12:$M$15</formula1>
    </dataValidation>
    <dataValidation type="list" allowBlank="1" showInputMessage="1" showErrorMessage="1" sqref="H12:I12" xr:uid="{00000000-0002-0000-0800-000004000000}">
      <formula1>M17:M19</formula1>
    </dataValidation>
    <dataValidation type="list" showDropDown="1" showInputMessage="1" showErrorMessage="1" sqref="K12" xr:uid="{00000000-0002-0000-0800-000005000000}">
      <formula1>O17:O19</formula1>
    </dataValidation>
    <dataValidation type="list" allowBlank="1" showInputMessage="1" showErrorMessage="1" sqref="J10:K10" xr:uid="{00000000-0002-0000-0800-000006000000}">
      <formula1>$M$21:$M$26</formula1>
    </dataValidation>
  </dataValidations>
  <pageMargins left="0.7" right="0.7" top="0.75" bottom="0.75" header="0.3" footer="0.3"/>
  <pageSetup scale="58" orientation="portrait" r:id="rId1"/>
  <drawing r:id="rId2"/>
  <legacyDrawing r:id="rId3"/>
  <oleObjects>
    <mc:AlternateContent xmlns:mc="http://schemas.openxmlformats.org/markup-compatibility/2006">
      <mc:Choice Requires="x14">
        <oleObject progId="PBrush" shapeId="35859457" r:id="rId4">
          <objectPr defaultSize="0" autoPict="0" r:id="rId5">
            <anchor moveWithCells="1" sizeWithCells="1">
              <from>
                <xdr:col>8</xdr:col>
                <xdr:colOff>68580</xdr:colOff>
                <xdr:row>1</xdr:row>
                <xdr:rowOff>30480</xdr:rowOff>
              </from>
              <to>
                <xdr:col>8</xdr:col>
                <xdr:colOff>1447800</xdr:colOff>
                <xdr:row>1</xdr:row>
                <xdr:rowOff>449580</xdr:rowOff>
              </to>
            </anchor>
          </objectPr>
        </oleObject>
      </mc:Choice>
      <mc:Fallback>
        <oleObject progId="PBrush" shapeId="35859457"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6640625" defaultRowHeight="13.2" x14ac:dyDescent="0.25"/>
  <cols>
    <col min="1" max="1" width="1" style="7" customWidth="1"/>
    <col min="2" max="2" width="25.44140625" style="8" customWidth="1"/>
    <col min="3" max="3" width="14.44140625" style="7" customWidth="1"/>
    <col min="4" max="4" width="20.109375" style="7" customWidth="1"/>
    <col min="5" max="5" width="16.44140625" style="7" customWidth="1"/>
    <col min="6" max="6" width="25" style="7" customWidth="1"/>
    <col min="7" max="7" width="22" style="9" customWidth="1"/>
    <col min="8" max="8" width="20.44140625" style="7" customWidth="1"/>
    <col min="9" max="11" width="22.44140625" style="7" customWidth="1"/>
    <col min="12" max="24" width="10.6640625" style="3"/>
    <col min="25" max="16384" width="10.6640625" style="7"/>
  </cols>
  <sheetData>
    <row r="1" spans="2:14" ht="6" customHeight="1" thickBot="1" x14ac:dyDescent="0.3"/>
    <row r="2" spans="2:14" ht="25.5" customHeight="1" x14ac:dyDescent="0.25">
      <c r="B2" s="487"/>
      <c r="C2" s="485" t="s">
        <v>0</v>
      </c>
      <c r="D2" s="485"/>
      <c r="E2" s="485"/>
      <c r="F2" s="485"/>
      <c r="G2" s="485"/>
      <c r="H2" s="485"/>
      <c r="I2" s="489"/>
      <c r="J2" s="10"/>
      <c r="K2" s="10"/>
      <c r="M2" s="11" t="s">
        <v>67</v>
      </c>
    </row>
    <row r="3" spans="2:14" ht="25.5" customHeight="1" x14ac:dyDescent="0.25">
      <c r="B3" s="488"/>
      <c r="C3" s="486" t="s">
        <v>1</v>
      </c>
      <c r="D3" s="486"/>
      <c r="E3" s="486"/>
      <c r="F3" s="486"/>
      <c r="G3" s="486"/>
      <c r="H3" s="486"/>
      <c r="I3" s="490"/>
      <c r="J3" s="10"/>
      <c r="K3" s="10"/>
      <c r="M3" s="11" t="s">
        <v>68</v>
      </c>
    </row>
    <row r="4" spans="2:14" ht="25.5" customHeight="1" x14ac:dyDescent="0.25">
      <c r="B4" s="488"/>
      <c r="C4" s="486" t="s">
        <v>69</v>
      </c>
      <c r="D4" s="486"/>
      <c r="E4" s="486"/>
      <c r="F4" s="486"/>
      <c r="G4" s="486"/>
      <c r="H4" s="486"/>
      <c r="I4" s="490"/>
      <c r="J4" s="10"/>
      <c r="K4" s="10"/>
      <c r="M4" s="11" t="s">
        <v>70</v>
      </c>
    </row>
    <row r="5" spans="2:14" ht="25.5" customHeight="1" x14ac:dyDescent="0.25">
      <c r="B5" s="488"/>
      <c r="C5" s="486" t="s">
        <v>71</v>
      </c>
      <c r="D5" s="486"/>
      <c r="E5" s="486"/>
      <c r="F5" s="486"/>
      <c r="G5" s="491" t="s">
        <v>72</v>
      </c>
      <c r="H5" s="491"/>
      <c r="I5" s="490"/>
      <c r="J5" s="10"/>
      <c r="K5" s="10"/>
      <c r="M5" s="11" t="s">
        <v>73</v>
      </c>
    </row>
    <row r="6" spans="2:14" ht="23.25" customHeight="1" x14ac:dyDescent="0.25">
      <c r="B6" s="470" t="s">
        <v>74</v>
      </c>
      <c r="C6" s="471"/>
      <c r="D6" s="471"/>
      <c r="E6" s="471"/>
      <c r="F6" s="471"/>
      <c r="G6" s="471"/>
      <c r="H6" s="471"/>
      <c r="I6" s="472"/>
      <c r="J6" s="12"/>
      <c r="K6" s="12"/>
    </row>
    <row r="7" spans="2:14" ht="24" customHeight="1" x14ac:dyDescent="0.25">
      <c r="B7" s="473" t="s">
        <v>75</v>
      </c>
      <c r="C7" s="474"/>
      <c r="D7" s="474"/>
      <c r="E7" s="474"/>
      <c r="F7" s="474"/>
      <c r="G7" s="474"/>
      <c r="H7" s="474"/>
      <c r="I7" s="475"/>
      <c r="J7" s="13"/>
      <c r="K7" s="13"/>
    </row>
    <row r="8" spans="2:14" ht="24" customHeight="1" x14ac:dyDescent="0.25">
      <c r="B8" s="476" t="s">
        <v>76</v>
      </c>
      <c r="C8" s="477"/>
      <c r="D8" s="477"/>
      <c r="E8" s="477"/>
      <c r="F8" s="477"/>
      <c r="G8" s="477"/>
      <c r="H8" s="477"/>
      <c r="I8" s="478"/>
      <c r="J8" s="40"/>
      <c r="K8" s="40"/>
      <c r="N8" s="6" t="s">
        <v>77</v>
      </c>
    </row>
    <row r="9" spans="2:14" ht="30.75" customHeight="1" x14ac:dyDescent="0.25">
      <c r="B9" s="62" t="s">
        <v>78</v>
      </c>
      <c r="C9" s="41">
        <v>14</v>
      </c>
      <c r="D9" s="482" t="s">
        <v>79</v>
      </c>
      <c r="E9" s="482"/>
      <c r="F9" s="433" t="s">
        <v>462</v>
      </c>
      <c r="G9" s="434"/>
      <c r="H9" s="434"/>
      <c r="I9" s="435"/>
      <c r="J9" s="14"/>
      <c r="K9" s="14"/>
      <c r="M9" s="11" t="s">
        <v>81</v>
      </c>
      <c r="N9" s="6" t="s">
        <v>82</v>
      </c>
    </row>
    <row r="10" spans="2:14" ht="30.75" customHeight="1" x14ac:dyDescent="0.25">
      <c r="B10" s="163" t="s">
        <v>83</v>
      </c>
      <c r="C10" s="164" t="s">
        <v>84</v>
      </c>
      <c r="D10" s="483" t="s">
        <v>85</v>
      </c>
      <c r="E10" s="484"/>
      <c r="F10" s="467" t="s">
        <v>86</v>
      </c>
      <c r="G10" s="468"/>
      <c r="H10" s="165" t="s">
        <v>87</v>
      </c>
      <c r="I10" s="218" t="s">
        <v>84</v>
      </c>
      <c r="J10" s="15"/>
      <c r="K10" s="15"/>
      <c r="M10" s="11" t="s">
        <v>88</v>
      </c>
      <c r="N10" s="6" t="s">
        <v>89</v>
      </c>
    </row>
    <row r="11" spans="2:14" ht="30.75" customHeight="1" x14ac:dyDescent="0.25">
      <c r="B11" s="163" t="s">
        <v>90</v>
      </c>
      <c r="C11" s="479" t="s">
        <v>91</v>
      </c>
      <c r="D11" s="479"/>
      <c r="E11" s="479"/>
      <c r="F11" s="479"/>
      <c r="G11" s="165" t="s">
        <v>92</v>
      </c>
      <c r="H11" s="480">
        <v>1032</v>
      </c>
      <c r="I11" s="481"/>
      <c r="J11" s="16"/>
      <c r="K11" s="16"/>
      <c r="M11" s="11" t="s">
        <v>93</v>
      </c>
      <c r="N11" s="6" t="s">
        <v>44</v>
      </c>
    </row>
    <row r="12" spans="2:14" ht="30.75" customHeight="1" x14ac:dyDescent="0.25">
      <c r="B12" s="163" t="s">
        <v>94</v>
      </c>
      <c r="C12" s="464" t="s">
        <v>88</v>
      </c>
      <c r="D12" s="464"/>
      <c r="E12" s="464"/>
      <c r="F12" s="464"/>
      <c r="G12" s="165" t="s">
        <v>95</v>
      </c>
      <c r="H12" s="868" t="s">
        <v>463</v>
      </c>
      <c r="I12" s="869"/>
      <c r="J12" s="17"/>
      <c r="K12" s="17"/>
      <c r="M12" s="18" t="s">
        <v>97</v>
      </c>
    </row>
    <row r="13" spans="2:14" ht="30.75" customHeight="1" x14ac:dyDescent="0.25">
      <c r="B13" s="163" t="s">
        <v>98</v>
      </c>
      <c r="C13" s="460" t="s">
        <v>99</v>
      </c>
      <c r="D13" s="460"/>
      <c r="E13" s="460"/>
      <c r="F13" s="460"/>
      <c r="G13" s="460"/>
      <c r="H13" s="460"/>
      <c r="I13" s="461"/>
      <c r="J13" s="19"/>
      <c r="K13" s="19"/>
      <c r="M13" s="18"/>
    </row>
    <row r="14" spans="2:14" ht="30.75" customHeight="1" x14ac:dyDescent="0.25">
      <c r="B14" s="163" t="s">
        <v>100</v>
      </c>
      <c r="C14" s="467" t="s">
        <v>464</v>
      </c>
      <c r="D14" s="468"/>
      <c r="E14" s="468"/>
      <c r="F14" s="468"/>
      <c r="G14" s="468"/>
      <c r="H14" s="468"/>
      <c r="I14" s="469"/>
      <c r="J14" s="15"/>
      <c r="K14" s="15"/>
      <c r="M14" s="18"/>
      <c r="N14" s="6" t="s">
        <v>102</v>
      </c>
    </row>
    <row r="15" spans="2:14" ht="30.75" customHeight="1" x14ac:dyDescent="0.25">
      <c r="B15" s="163" t="s">
        <v>103</v>
      </c>
      <c r="C15" s="433" t="s">
        <v>465</v>
      </c>
      <c r="D15" s="434"/>
      <c r="E15" s="434"/>
      <c r="F15" s="870"/>
      <c r="G15" s="165" t="s">
        <v>105</v>
      </c>
      <c r="H15" s="456" t="s">
        <v>106</v>
      </c>
      <c r="I15" s="457"/>
      <c r="J15" s="15"/>
      <c r="K15" s="15"/>
      <c r="M15" s="18" t="s">
        <v>107</v>
      </c>
      <c r="N15" s="6" t="s">
        <v>84</v>
      </c>
    </row>
    <row r="16" spans="2:14" ht="30.75" customHeight="1" x14ac:dyDescent="0.25">
      <c r="B16" s="163" t="s">
        <v>108</v>
      </c>
      <c r="C16" s="458" t="s">
        <v>109</v>
      </c>
      <c r="D16" s="459"/>
      <c r="E16" s="459"/>
      <c r="F16" s="459"/>
      <c r="G16" s="165" t="s">
        <v>110</v>
      </c>
      <c r="H16" s="456" t="s">
        <v>44</v>
      </c>
      <c r="I16" s="457"/>
      <c r="J16" s="15"/>
      <c r="K16" s="15"/>
      <c r="M16" s="18" t="s">
        <v>111</v>
      </c>
    </row>
    <row r="17" spans="2:14" ht="36" customHeight="1" x14ac:dyDescent="0.25">
      <c r="B17" s="163" t="s">
        <v>112</v>
      </c>
      <c r="C17" s="871" t="s">
        <v>466</v>
      </c>
      <c r="D17" s="872"/>
      <c r="E17" s="872"/>
      <c r="F17" s="872"/>
      <c r="G17" s="872"/>
      <c r="H17" s="872"/>
      <c r="I17" s="873"/>
      <c r="J17" s="19"/>
      <c r="K17" s="19"/>
      <c r="M17" s="18" t="s">
        <v>114</v>
      </c>
      <c r="N17" s="6" t="s">
        <v>115</v>
      </c>
    </row>
    <row r="18" spans="2:14" ht="30.75" customHeight="1" x14ac:dyDescent="0.25">
      <c r="B18" s="163" t="s">
        <v>116</v>
      </c>
      <c r="C18" s="433" t="s">
        <v>467</v>
      </c>
      <c r="D18" s="434"/>
      <c r="E18" s="434"/>
      <c r="F18" s="434"/>
      <c r="G18" s="434"/>
      <c r="H18" s="434"/>
      <c r="I18" s="435"/>
      <c r="J18" s="20"/>
      <c r="K18" s="20"/>
      <c r="M18" s="18" t="s">
        <v>118</v>
      </c>
      <c r="N18" s="6" t="s">
        <v>119</v>
      </c>
    </row>
    <row r="19" spans="2:14" ht="30.75" customHeight="1" x14ac:dyDescent="0.25">
      <c r="B19" s="163" t="s">
        <v>120</v>
      </c>
      <c r="C19" s="874" t="s">
        <v>468</v>
      </c>
      <c r="D19" s="875"/>
      <c r="E19" s="875"/>
      <c r="F19" s="875"/>
      <c r="G19" s="875"/>
      <c r="H19" s="875"/>
      <c r="I19" s="876"/>
      <c r="J19" s="21"/>
      <c r="K19" s="21"/>
      <c r="M19" s="18"/>
      <c r="N19" s="6" t="s">
        <v>122</v>
      </c>
    </row>
    <row r="20" spans="2:14" ht="30.75" customHeight="1" x14ac:dyDescent="0.25">
      <c r="B20" s="163" t="s">
        <v>123</v>
      </c>
      <c r="C20" s="877" t="s">
        <v>43</v>
      </c>
      <c r="D20" s="878"/>
      <c r="E20" s="878"/>
      <c r="F20" s="878"/>
      <c r="G20" s="878"/>
      <c r="H20" s="878"/>
      <c r="I20" s="879"/>
      <c r="J20" s="22"/>
      <c r="K20" s="22"/>
      <c r="M20" s="18" t="s">
        <v>106</v>
      </c>
      <c r="N20" s="6" t="s">
        <v>124</v>
      </c>
    </row>
    <row r="21" spans="2:14" ht="27.75" customHeight="1" x14ac:dyDescent="0.25">
      <c r="B21" s="449" t="s">
        <v>125</v>
      </c>
      <c r="C21" s="451" t="s">
        <v>126</v>
      </c>
      <c r="D21" s="451"/>
      <c r="E21" s="451"/>
      <c r="F21" s="452" t="s">
        <v>127</v>
      </c>
      <c r="G21" s="452"/>
      <c r="H21" s="452"/>
      <c r="I21" s="453"/>
      <c r="J21" s="23"/>
      <c r="K21" s="23"/>
      <c r="M21" s="18" t="s">
        <v>128</v>
      </c>
      <c r="N21" s="6" t="s">
        <v>129</v>
      </c>
    </row>
    <row r="22" spans="2:14" ht="27" customHeight="1" x14ac:dyDescent="0.25">
      <c r="B22" s="450"/>
      <c r="C22" s="874" t="s">
        <v>469</v>
      </c>
      <c r="D22" s="875"/>
      <c r="E22" s="880"/>
      <c r="F22" s="874" t="s">
        <v>470</v>
      </c>
      <c r="G22" s="875"/>
      <c r="H22" s="875"/>
      <c r="I22" s="876"/>
      <c r="J22" s="21"/>
      <c r="K22" s="21"/>
      <c r="M22" s="18" t="s">
        <v>132</v>
      </c>
      <c r="N22" s="6" t="s">
        <v>133</v>
      </c>
    </row>
    <row r="23" spans="2:14" ht="39.75" customHeight="1" x14ac:dyDescent="0.25">
      <c r="B23" s="163" t="s">
        <v>134</v>
      </c>
      <c r="C23" s="467" t="s">
        <v>43</v>
      </c>
      <c r="D23" s="468"/>
      <c r="E23" s="881"/>
      <c r="F23" s="467" t="s">
        <v>43</v>
      </c>
      <c r="G23" s="468"/>
      <c r="H23" s="468"/>
      <c r="I23" s="469"/>
      <c r="J23" s="15"/>
      <c r="K23" s="15"/>
      <c r="M23" s="18"/>
      <c r="N23" s="6" t="s">
        <v>99</v>
      </c>
    </row>
    <row r="24" spans="2:14" ht="44.25" customHeight="1" x14ac:dyDescent="0.25">
      <c r="B24" s="163" t="s">
        <v>135</v>
      </c>
      <c r="C24" s="882" t="s">
        <v>471</v>
      </c>
      <c r="D24" s="883"/>
      <c r="E24" s="884"/>
      <c r="F24" s="874" t="s">
        <v>472</v>
      </c>
      <c r="G24" s="875"/>
      <c r="H24" s="875"/>
      <c r="I24" s="876"/>
      <c r="J24" s="20"/>
      <c r="K24" s="20"/>
      <c r="M24" s="24"/>
      <c r="N24" s="6" t="s">
        <v>138</v>
      </c>
    </row>
    <row r="25" spans="2:14" ht="29.25" customHeight="1" x14ac:dyDescent="0.25">
      <c r="B25" s="163" t="s">
        <v>139</v>
      </c>
      <c r="C25" s="436" t="s">
        <v>109</v>
      </c>
      <c r="D25" s="437"/>
      <c r="E25" s="438"/>
      <c r="F25" s="165" t="s">
        <v>140</v>
      </c>
      <c r="G25" s="885">
        <v>74</v>
      </c>
      <c r="H25" s="886"/>
      <c r="I25" s="887"/>
      <c r="J25" s="25"/>
      <c r="K25" s="25"/>
      <c r="M25" s="24"/>
    </row>
    <row r="26" spans="2:14" ht="27" customHeight="1" x14ac:dyDescent="0.25">
      <c r="B26" s="163" t="s">
        <v>141</v>
      </c>
      <c r="C26" s="433" t="s">
        <v>142</v>
      </c>
      <c r="D26" s="434"/>
      <c r="E26" s="870"/>
      <c r="F26" s="165" t="s">
        <v>143</v>
      </c>
      <c r="G26" s="885">
        <v>0</v>
      </c>
      <c r="H26" s="886"/>
      <c r="I26" s="887"/>
      <c r="J26" s="26"/>
      <c r="K26" s="26"/>
      <c r="M26" s="24"/>
    </row>
    <row r="27" spans="2:14" ht="47.25" customHeight="1" x14ac:dyDescent="0.25">
      <c r="B27" s="167" t="s">
        <v>144</v>
      </c>
      <c r="C27" s="467" t="s">
        <v>114</v>
      </c>
      <c r="D27" s="468"/>
      <c r="E27" s="881"/>
      <c r="F27" s="168" t="s">
        <v>145</v>
      </c>
      <c r="G27" s="443" t="s">
        <v>146</v>
      </c>
      <c r="H27" s="444"/>
      <c r="I27" s="445"/>
      <c r="J27" s="23"/>
      <c r="K27" s="23"/>
      <c r="M27" s="24"/>
    </row>
    <row r="28" spans="2:14" ht="30" customHeight="1" x14ac:dyDescent="0.25">
      <c r="B28" s="413" t="s">
        <v>147</v>
      </c>
      <c r="C28" s="414"/>
      <c r="D28" s="414"/>
      <c r="E28" s="414"/>
      <c r="F28" s="414"/>
      <c r="G28" s="414"/>
      <c r="H28" s="414"/>
      <c r="I28" s="415"/>
      <c r="J28" s="40"/>
      <c r="K28" s="40"/>
      <c r="M28" s="24"/>
    </row>
    <row r="29" spans="2:14" ht="56.25" customHeight="1" x14ac:dyDescent="0.25">
      <c r="B29" s="169" t="s">
        <v>148</v>
      </c>
      <c r="C29" s="170" t="s">
        <v>149</v>
      </c>
      <c r="D29" s="170" t="s">
        <v>150</v>
      </c>
      <c r="E29" s="170" t="s">
        <v>151</v>
      </c>
      <c r="F29" s="170" t="s">
        <v>152</v>
      </c>
      <c r="G29" s="171" t="s">
        <v>153</v>
      </c>
      <c r="H29" s="171" t="s">
        <v>154</v>
      </c>
      <c r="I29" s="172" t="s">
        <v>155</v>
      </c>
      <c r="J29" s="51" t="s">
        <v>156</v>
      </c>
      <c r="K29" s="21"/>
      <c r="M29" s="24"/>
    </row>
    <row r="30" spans="2:14" ht="19.5" customHeight="1" x14ac:dyDescent="0.25">
      <c r="B30" s="173" t="s">
        <v>157</v>
      </c>
      <c r="C30" s="219">
        <v>0</v>
      </c>
      <c r="D30" s="220">
        <f>+C30</f>
        <v>0</v>
      </c>
      <c r="E30" s="221">
        <v>0</v>
      </c>
      <c r="F30" s="222">
        <f>+E30</f>
        <v>0</v>
      </c>
      <c r="G30" s="223" t="e">
        <f>+C30/E30</f>
        <v>#DIV/0!</v>
      </c>
      <c r="H30" s="224" t="e">
        <f>+D30/F30</f>
        <v>#DIV/0!</v>
      </c>
      <c r="I30" s="225" t="e">
        <f>+D30/$G$26</f>
        <v>#DIV/0!</v>
      </c>
      <c r="J30" s="50">
        <v>0.99</v>
      </c>
      <c r="K30" s="27"/>
      <c r="M30" s="24"/>
    </row>
    <row r="31" spans="2:14" ht="19.5" customHeight="1" x14ac:dyDescent="0.25">
      <c r="B31" s="173" t="s">
        <v>158</v>
      </c>
      <c r="C31" s="219">
        <v>0</v>
      </c>
      <c r="D31" s="220">
        <f>+D30+C31</f>
        <v>0</v>
      </c>
      <c r="E31" s="221">
        <v>0</v>
      </c>
      <c r="F31" s="222">
        <f>+F30+E31</f>
        <v>0</v>
      </c>
      <c r="G31" s="223" t="e">
        <f t="shared" ref="G31:G41" si="0">+C31/E31</f>
        <v>#DIV/0!</v>
      </c>
      <c r="H31" s="224" t="e">
        <f t="shared" ref="H31:H41" si="1">+D31/F31</f>
        <v>#DIV/0!</v>
      </c>
      <c r="I31" s="225" t="e">
        <f t="shared" ref="I31:I40" si="2">+D31/$G$26</f>
        <v>#DIV/0!</v>
      </c>
      <c r="J31" s="50">
        <v>0.99</v>
      </c>
      <c r="K31" s="27"/>
      <c r="M31" s="24"/>
    </row>
    <row r="32" spans="2:14" ht="19.5" customHeight="1" x14ac:dyDescent="0.25">
      <c r="B32" s="173" t="s">
        <v>159</v>
      </c>
      <c r="C32" s="219">
        <v>0</v>
      </c>
      <c r="D32" s="220">
        <f t="shared" ref="D32:D41" si="3">+D31+C32</f>
        <v>0</v>
      </c>
      <c r="E32" s="221">
        <v>0</v>
      </c>
      <c r="F32" s="222">
        <f t="shared" ref="F32:F41" si="4">+F31+E32</f>
        <v>0</v>
      </c>
      <c r="G32" s="223" t="e">
        <f t="shared" si="0"/>
        <v>#DIV/0!</v>
      </c>
      <c r="H32" s="224" t="e">
        <f t="shared" si="1"/>
        <v>#DIV/0!</v>
      </c>
      <c r="I32" s="225" t="e">
        <f t="shared" si="2"/>
        <v>#DIV/0!</v>
      </c>
      <c r="J32" s="50">
        <v>0.99</v>
      </c>
      <c r="K32" s="27"/>
      <c r="M32" s="24"/>
    </row>
    <row r="33" spans="2:11" ht="19.5" customHeight="1" x14ac:dyDescent="0.25">
      <c r="B33" s="173" t="s">
        <v>160</v>
      </c>
      <c r="C33" s="219">
        <v>0</v>
      </c>
      <c r="D33" s="220">
        <f t="shared" si="3"/>
        <v>0</v>
      </c>
      <c r="E33" s="221">
        <v>0</v>
      </c>
      <c r="F33" s="222">
        <f t="shared" si="4"/>
        <v>0</v>
      </c>
      <c r="G33" s="223" t="e">
        <f t="shared" si="0"/>
        <v>#DIV/0!</v>
      </c>
      <c r="H33" s="224" t="e">
        <f t="shared" si="1"/>
        <v>#DIV/0!</v>
      </c>
      <c r="I33" s="225" t="e">
        <f t="shared" si="2"/>
        <v>#DIV/0!</v>
      </c>
      <c r="J33" s="50">
        <v>0.99</v>
      </c>
      <c r="K33" s="27"/>
    </row>
    <row r="34" spans="2:11" ht="19.5" customHeight="1" x14ac:dyDescent="0.25">
      <c r="B34" s="173" t="s">
        <v>161</v>
      </c>
      <c r="C34" s="219">
        <v>0</v>
      </c>
      <c r="D34" s="220">
        <f t="shared" si="3"/>
        <v>0</v>
      </c>
      <c r="E34" s="221">
        <v>0</v>
      </c>
      <c r="F34" s="222">
        <f t="shared" si="4"/>
        <v>0</v>
      </c>
      <c r="G34" s="223" t="e">
        <f t="shared" si="0"/>
        <v>#DIV/0!</v>
      </c>
      <c r="H34" s="224" t="e">
        <f t="shared" si="1"/>
        <v>#DIV/0!</v>
      </c>
      <c r="I34" s="225" t="e">
        <f t="shared" si="2"/>
        <v>#DIV/0!</v>
      </c>
      <c r="J34" s="50">
        <v>0.99</v>
      </c>
      <c r="K34" s="27"/>
    </row>
    <row r="35" spans="2:11" ht="19.5" customHeight="1" x14ac:dyDescent="0.25">
      <c r="B35" s="173" t="s">
        <v>162</v>
      </c>
      <c r="C35" s="219">
        <v>0</v>
      </c>
      <c r="D35" s="220">
        <f t="shared" si="3"/>
        <v>0</v>
      </c>
      <c r="E35" s="221">
        <v>0</v>
      </c>
      <c r="F35" s="222">
        <f t="shared" si="4"/>
        <v>0</v>
      </c>
      <c r="G35" s="223" t="e">
        <f t="shared" si="0"/>
        <v>#DIV/0!</v>
      </c>
      <c r="H35" s="224" t="e">
        <f t="shared" si="1"/>
        <v>#DIV/0!</v>
      </c>
      <c r="I35" s="225" t="e">
        <f t="shared" si="2"/>
        <v>#DIV/0!</v>
      </c>
      <c r="J35" s="50">
        <v>0.99</v>
      </c>
      <c r="K35" s="27"/>
    </row>
    <row r="36" spans="2:11" ht="19.5" customHeight="1" x14ac:dyDescent="0.25">
      <c r="B36" s="173" t="s">
        <v>163</v>
      </c>
      <c r="C36" s="219">
        <v>0</v>
      </c>
      <c r="D36" s="220">
        <f t="shared" si="3"/>
        <v>0</v>
      </c>
      <c r="E36" s="221">
        <v>0</v>
      </c>
      <c r="F36" s="222">
        <f t="shared" si="4"/>
        <v>0</v>
      </c>
      <c r="G36" s="223" t="e">
        <f t="shared" si="0"/>
        <v>#DIV/0!</v>
      </c>
      <c r="H36" s="224" t="e">
        <f t="shared" si="1"/>
        <v>#DIV/0!</v>
      </c>
      <c r="I36" s="225" t="e">
        <f t="shared" si="2"/>
        <v>#DIV/0!</v>
      </c>
      <c r="J36" s="50">
        <v>0.99</v>
      </c>
      <c r="K36" s="27"/>
    </row>
    <row r="37" spans="2:11" ht="19.5" customHeight="1" x14ac:dyDescent="0.25">
      <c r="B37" s="173" t="s">
        <v>164</v>
      </c>
      <c r="C37" s="219">
        <v>0</v>
      </c>
      <c r="D37" s="220">
        <f t="shared" si="3"/>
        <v>0</v>
      </c>
      <c r="E37" s="221">
        <v>0</v>
      </c>
      <c r="F37" s="222">
        <f t="shared" si="4"/>
        <v>0</v>
      </c>
      <c r="G37" s="223" t="e">
        <f t="shared" si="0"/>
        <v>#DIV/0!</v>
      </c>
      <c r="H37" s="224" t="e">
        <f t="shared" si="1"/>
        <v>#DIV/0!</v>
      </c>
      <c r="I37" s="225" t="e">
        <f t="shared" si="2"/>
        <v>#DIV/0!</v>
      </c>
      <c r="J37" s="50">
        <v>0.99</v>
      </c>
      <c r="K37" s="27"/>
    </row>
    <row r="38" spans="2:11" ht="19.5" customHeight="1" x14ac:dyDescent="0.25">
      <c r="B38" s="173" t="s">
        <v>165</v>
      </c>
      <c r="C38" s="219">
        <v>0</v>
      </c>
      <c r="D38" s="220">
        <f t="shared" si="3"/>
        <v>0</v>
      </c>
      <c r="E38" s="221">
        <v>0</v>
      </c>
      <c r="F38" s="222">
        <f t="shared" si="4"/>
        <v>0</v>
      </c>
      <c r="G38" s="223" t="e">
        <f t="shared" si="0"/>
        <v>#DIV/0!</v>
      </c>
      <c r="H38" s="224" t="e">
        <f t="shared" si="1"/>
        <v>#DIV/0!</v>
      </c>
      <c r="I38" s="225" t="e">
        <f t="shared" si="2"/>
        <v>#DIV/0!</v>
      </c>
      <c r="J38" s="50">
        <v>0.99</v>
      </c>
      <c r="K38" s="27"/>
    </row>
    <row r="39" spans="2:11" ht="19.5" customHeight="1" x14ac:dyDescent="0.25">
      <c r="B39" s="173" t="s">
        <v>166</v>
      </c>
      <c r="C39" s="219">
        <v>0</v>
      </c>
      <c r="D39" s="220">
        <f t="shared" si="3"/>
        <v>0</v>
      </c>
      <c r="E39" s="221">
        <v>0</v>
      </c>
      <c r="F39" s="222">
        <f t="shared" si="4"/>
        <v>0</v>
      </c>
      <c r="G39" s="223" t="e">
        <f t="shared" si="0"/>
        <v>#DIV/0!</v>
      </c>
      <c r="H39" s="224" t="e">
        <f t="shared" si="1"/>
        <v>#DIV/0!</v>
      </c>
      <c r="I39" s="225" t="e">
        <f t="shared" si="2"/>
        <v>#DIV/0!</v>
      </c>
      <c r="J39" s="50">
        <v>0.99</v>
      </c>
      <c r="K39" s="27"/>
    </row>
    <row r="40" spans="2:11" ht="19.5" customHeight="1" x14ac:dyDescent="0.25">
      <c r="B40" s="173" t="s">
        <v>167</v>
      </c>
      <c r="C40" s="219">
        <v>0</v>
      </c>
      <c r="D40" s="220">
        <f t="shared" si="3"/>
        <v>0</v>
      </c>
      <c r="E40" s="221">
        <v>0</v>
      </c>
      <c r="F40" s="222">
        <f t="shared" si="4"/>
        <v>0</v>
      </c>
      <c r="G40" s="223" t="e">
        <f t="shared" si="0"/>
        <v>#DIV/0!</v>
      </c>
      <c r="H40" s="224" t="e">
        <f t="shared" si="1"/>
        <v>#DIV/0!</v>
      </c>
      <c r="I40" s="225" t="e">
        <f t="shared" si="2"/>
        <v>#DIV/0!</v>
      </c>
      <c r="J40" s="50">
        <v>0.99</v>
      </c>
      <c r="K40" s="27"/>
    </row>
    <row r="41" spans="2:11" ht="19.5" customHeight="1" x14ac:dyDescent="0.25">
      <c r="B41" s="173" t="s">
        <v>168</v>
      </c>
      <c r="C41" s="219">
        <v>0</v>
      </c>
      <c r="D41" s="220">
        <f t="shared" si="3"/>
        <v>0</v>
      </c>
      <c r="E41" s="221">
        <v>0</v>
      </c>
      <c r="F41" s="222">
        <f t="shared" si="4"/>
        <v>0</v>
      </c>
      <c r="G41" s="223" t="e">
        <f t="shared" si="0"/>
        <v>#DIV/0!</v>
      </c>
      <c r="H41" s="224" t="e">
        <f t="shared" si="1"/>
        <v>#DIV/0!</v>
      </c>
      <c r="I41" s="225" t="e">
        <f>+D41/$G$26</f>
        <v>#DIV/0!</v>
      </c>
      <c r="J41" s="50">
        <v>0.99</v>
      </c>
      <c r="K41" s="27"/>
    </row>
    <row r="42" spans="2:11" ht="54.75" customHeight="1" x14ac:dyDescent="0.25">
      <c r="B42" s="181" t="s">
        <v>169</v>
      </c>
      <c r="C42" s="391"/>
      <c r="D42" s="391"/>
      <c r="E42" s="391"/>
      <c r="F42" s="391"/>
      <c r="G42" s="391"/>
      <c r="H42" s="391"/>
      <c r="I42" s="409"/>
      <c r="J42" s="28"/>
      <c r="K42" s="28"/>
    </row>
    <row r="43" spans="2:11" ht="29.25" customHeight="1" x14ac:dyDescent="0.25">
      <c r="B43" s="413" t="s">
        <v>170</v>
      </c>
      <c r="C43" s="414"/>
      <c r="D43" s="414"/>
      <c r="E43" s="414"/>
      <c r="F43" s="414"/>
      <c r="G43" s="414"/>
      <c r="H43" s="414"/>
      <c r="I43" s="415"/>
      <c r="J43" s="40"/>
      <c r="K43" s="40"/>
    </row>
    <row r="44" spans="2:11" ht="32.25" customHeight="1" x14ac:dyDescent="0.25">
      <c r="B44" s="421"/>
      <c r="C44" s="422"/>
      <c r="D44" s="422"/>
      <c r="E44" s="422"/>
      <c r="F44" s="422"/>
      <c r="G44" s="422"/>
      <c r="H44" s="422"/>
      <c r="I44" s="423"/>
      <c r="J44" s="40"/>
      <c r="K44" s="40"/>
    </row>
    <row r="45" spans="2:11" ht="32.25" customHeight="1" x14ac:dyDescent="0.25">
      <c r="B45" s="424"/>
      <c r="C45" s="425"/>
      <c r="D45" s="425"/>
      <c r="E45" s="425"/>
      <c r="F45" s="425"/>
      <c r="G45" s="425"/>
      <c r="H45" s="425"/>
      <c r="I45" s="426"/>
      <c r="J45" s="28"/>
      <c r="K45" s="28"/>
    </row>
    <row r="46" spans="2:11" ht="32.25" customHeight="1" x14ac:dyDescent="0.25">
      <c r="B46" s="424"/>
      <c r="C46" s="425"/>
      <c r="D46" s="425"/>
      <c r="E46" s="425"/>
      <c r="F46" s="425"/>
      <c r="G46" s="425"/>
      <c r="H46" s="425"/>
      <c r="I46" s="426"/>
      <c r="J46" s="28"/>
      <c r="K46" s="28"/>
    </row>
    <row r="47" spans="2:11" ht="32.25" customHeight="1" x14ac:dyDescent="0.25">
      <c r="B47" s="424"/>
      <c r="C47" s="425"/>
      <c r="D47" s="425"/>
      <c r="E47" s="425"/>
      <c r="F47" s="425"/>
      <c r="G47" s="425"/>
      <c r="H47" s="425"/>
      <c r="I47" s="426"/>
      <c r="J47" s="28"/>
      <c r="K47" s="28"/>
    </row>
    <row r="48" spans="2:11" ht="32.25" customHeight="1" x14ac:dyDescent="0.25">
      <c r="B48" s="427"/>
      <c r="C48" s="428"/>
      <c r="D48" s="428"/>
      <c r="E48" s="428"/>
      <c r="F48" s="428"/>
      <c r="G48" s="428"/>
      <c r="H48" s="428"/>
      <c r="I48" s="429"/>
      <c r="J48" s="12"/>
      <c r="K48" s="12"/>
    </row>
    <row r="49" spans="2:11" ht="79.5" customHeight="1" x14ac:dyDescent="0.25">
      <c r="B49" s="163" t="s">
        <v>171</v>
      </c>
      <c r="C49" s="888"/>
      <c r="D49" s="889"/>
      <c r="E49" s="889"/>
      <c r="F49" s="889"/>
      <c r="G49" s="889"/>
      <c r="H49" s="889"/>
      <c r="I49" s="890"/>
      <c r="J49" s="29"/>
      <c r="K49" s="29"/>
    </row>
    <row r="50" spans="2:11" ht="26.25" customHeight="1" x14ac:dyDescent="0.25">
      <c r="B50" s="163" t="s">
        <v>172</v>
      </c>
      <c r="C50" s="891"/>
      <c r="D50" s="892"/>
      <c r="E50" s="892"/>
      <c r="F50" s="892"/>
      <c r="G50" s="892"/>
      <c r="H50" s="892"/>
      <c r="I50" s="893"/>
      <c r="J50" s="29"/>
      <c r="K50" s="29"/>
    </row>
    <row r="51" spans="2:11" ht="64.5" customHeight="1" x14ac:dyDescent="0.25">
      <c r="B51" s="182" t="s">
        <v>173</v>
      </c>
      <c r="C51" s="888"/>
      <c r="D51" s="889"/>
      <c r="E51" s="889"/>
      <c r="F51" s="889"/>
      <c r="G51" s="889"/>
      <c r="H51" s="889"/>
      <c r="I51" s="890"/>
      <c r="J51" s="29"/>
      <c r="K51" s="29"/>
    </row>
    <row r="52" spans="2:11" ht="29.25" customHeight="1" x14ac:dyDescent="0.25">
      <c r="B52" s="413" t="s">
        <v>174</v>
      </c>
      <c r="C52" s="414"/>
      <c r="D52" s="414"/>
      <c r="E52" s="414"/>
      <c r="F52" s="414"/>
      <c r="G52" s="414"/>
      <c r="H52" s="414"/>
      <c r="I52" s="415"/>
      <c r="J52" s="29"/>
      <c r="K52" s="29"/>
    </row>
    <row r="53" spans="2:11" ht="33" customHeight="1" x14ac:dyDescent="0.25">
      <c r="B53" s="416" t="s">
        <v>175</v>
      </c>
      <c r="C53" s="183" t="s">
        <v>176</v>
      </c>
      <c r="D53" s="417" t="s">
        <v>177</v>
      </c>
      <c r="E53" s="417"/>
      <c r="F53" s="417"/>
      <c r="G53" s="417" t="s">
        <v>178</v>
      </c>
      <c r="H53" s="417"/>
      <c r="I53" s="418"/>
      <c r="J53" s="30"/>
      <c r="K53" s="30"/>
    </row>
    <row r="54" spans="2:11" ht="31.5" customHeight="1" x14ac:dyDescent="0.25">
      <c r="B54" s="416"/>
      <c r="C54" s="226"/>
      <c r="D54" s="391"/>
      <c r="E54" s="391"/>
      <c r="F54" s="391"/>
      <c r="G54" s="419"/>
      <c r="H54" s="419"/>
      <c r="I54" s="420"/>
      <c r="J54" s="30"/>
      <c r="K54" s="30"/>
    </row>
    <row r="55" spans="2:11" ht="31.5" customHeight="1" x14ac:dyDescent="0.25">
      <c r="B55" s="182" t="s">
        <v>179</v>
      </c>
      <c r="C55" s="894" t="s">
        <v>473</v>
      </c>
      <c r="D55" s="895"/>
      <c r="E55" s="404" t="s">
        <v>181</v>
      </c>
      <c r="F55" s="404"/>
      <c r="G55" s="403" t="s">
        <v>474</v>
      </c>
      <c r="H55" s="403"/>
      <c r="I55" s="405"/>
      <c r="J55" s="31"/>
      <c r="K55" s="31"/>
    </row>
    <row r="56" spans="2:11" ht="31.5" customHeight="1" x14ac:dyDescent="0.25">
      <c r="B56" s="182" t="s">
        <v>183</v>
      </c>
      <c r="C56" s="391" t="s">
        <v>184</v>
      </c>
      <c r="D56" s="391"/>
      <c r="E56" s="406" t="s">
        <v>185</v>
      </c>
      <c r="F56" s="406"/>
      <c r="G56" s="403" t="s">
        <v>186</v>
      </c>
      <c r="H56" s="403"/>
      <c r="I56" s="405"/>
      <c r="J56" s="31"/>
      <c r="K56" s="31"/>
    </row>
    <row r="57" spans="2:11" ht="31.5" customHeight="1" x14ac:dyDescent="0.25">
      <c r="B57" s="182" t="s">
        <v>187</v>
      </c>
      <c r="C57" s="391"/>
      <c r="D57" s="391"/>
      <c r="E57" s="392" t="s">
        <v>188</v>
      </c>
      <c r="F57" s="393"/>
      <c r="G57" s="396"/>
      <c r="H57" s="397"/>
      <c r="I57" s="398"/>
      <c r="J57" s="32"/>
      <c r="K57" s="32"/>
    </row>
    <row r="58" spans="2:11" ht="31.5" customHeight="1" thickBot="1" x14ac:dyDescent="0.3">
      <c r="B58" s="185" t="s">
        <v>189</v>
      </c>
      <c r="C58" s="402"/>
      <c r="D58" s="402"/>
      <c r="E58" s="394"/>
      <c r="F58" s="395"/>
      <c r="G58" s="399"/>
      <c r="H58" s="400"/>
      <c r="I58" s="401"/>
      <c r="J58" s="32"/>
      <c r="K58" s="32"/>
    </row>
    <row r="59" spans="2:11" hidden="1" x14ac:dyDescent="0.25">
      <c r="B59" s="3"/>
      <c r="C59" s="3"/>
      <c r="D59" s="5"/>
      <c r="E59" s="5"/>
      <c r="F59" s="5"/>
      <c r="G59" s="5"/>
      <c r="H59" s="5"/>
      <c r="I59" s="42"/>
      <c r="J59" s="33"/>
      <c r="K59" s="33"/>
    </row>
    <row r="60" spans="2:11" hidden="1" x14ac:dyDescent="0.25">
      <c r="B60" s="43"/>
      <c r="C60" s="44"/>
      <c r="D60" s="44"/>
      <c r="E60" s="45"/>
      <c r="F60" s="45"/>
      <c r="G60" s="46"/>
      <c r="H60" s="47"/>
      <c r="I60" s="44"/>
      <c r="J60" s="34"/>
      <c r="K60" s="34"/>
    </row>
    <row r="61" spans="2:11" hidden="1" x14ac:dyDescent="0.25">
      <c r="B61" s="43"/>
      <c r="C61" s="44"/>
      <c r="D61" s="44"/>
      <c r="E61" s="45"/>
      <c r="F61" s="45"/>
      <c r="G61" s="46"/>
      <c r="H61" s="47"/>
      <c r="I61" s="44"/>
      <c r="J61" s="34"/>
      <c r="K61" s="34"/>
    </row>
    <row r="62" spans="2:11" hidden="1" x14ac:dyDescent="0.25">
      <c r="B62" s="43"/>
      <c r="C62" s="44"/>
      <c r="D62" s="44"/>
      <c r="E62" s="45"/>
      <c r="F62" s="45"/>
      <c r="G62" s="46"/>
      <c r="H62" s="47"/>
      <c r="I62" s="44"/>
      <c r="J62" s="34"/>
      <c r="K62" s="34"/>
    </row>
    <row r="63" spans="2:11" hidden="1" x14ac:dyDescent="0.25">
      <c r="B63" s="43"/>
      <c r="C63" s="44"/>
      <c r="D63" s="44"/>
      <c r="E63" s="45"/>
      <c r="F63" s="45"/>
      <c r="G63" s="46"/>
      <c r="H63" s="47"/>
      <c r="I63" s="44"/>
      <c r="J63" s="34"/>
      <c r="K63" s="34"/>
    </row>
    <row r="64" spans="2:11" hidden="1" x14ac:dyDescent="0.25">
      <c r="B64" s="43"/>
      <c r="C64" s="44"/>
      <c r="D64" s="44"/>
      <c r="E64" s="45"/>
      <c r="F64" s="45"/>
      <c r="G64" s="46"/>
      <c r="H64" s="47"/>
      <c r="I64" s="44"/>
      <c r="J64" s="34"/>
      <c r="K64" s="34"/>
    </row>
    <row r="65" spans="2:11" hidden="1" x14ac:dyDescent="0.25">
      <c r="B65" s="43"/>
      <c r="C65" s="44"/>
      <c r="D65" s="44"/>
      <c r="E65" s="45"/>
      <c r="F65" s="45"/>
      <c r="G65" s="46"/>
      <c r="H65" s="47"/>
      <c r="I65" s="44"/>
      <c r="J65" s="34"/>
      <c r="K65" s="34"/>
    </row>
    <row r="66" spans="2:11" hidden="1" x14ac:dyDescent="0.25">
      <c r="B66" s="43"/>
      <c r="C66" s="44"/>
      <c r="D66" s="44"/>
      <c r="E66" s="45"/>
      <c r="F66" s="45"/>
      <c r="G66" s="46"/>
      <c r="H66" s="47"/>
      <c r="I66" s="44"/>
      <c r="J66" s="34"/>
      <c r="K66" s="34"/>
    </row>
    <row r="67" spans="2:11" hidden="1" x14ac:dyDescent="0.25">
      <c r="B67" s="43"/>
      <c r="C67" s="44"/>
      <c r="D67" s="44"/>
      <c r="E67" s="45"/>
      <c r="F67" s="45"/>
      <c r="G67" s="46"/>
      <c r="H67" s="47"/>
      <c r="I67" s="44"/>
      <c r="J67" s="34"/>
      <c r="K67" s="34"/>
    </row>
    <row r="68" spans="2:11" x14ac:dyDescent="0.25">
      <c r="B68" s="48"/>
      <c r="C68" s="3"/>
      <c r="D68" s="3"/>
      <c r="E68" s="3"/>
      <c r="F68" s="3"/>
      <c r="G68" s="49"/>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B1:L30"/>
  <sheetViews>
    <sheetView topLeftCell="A7" workbookViewId="0">
      <selection activeCell="B14" sqref="B14:K19"/>
    </sheetView>
  </sheetViews>
  <sheetFormatPr baseColWidth="10" defaultColWidth="11.44140625" defaultRowHeight="14.4" x14ac:dyDescent="0.3"/>
  <cols>
    <col min="1" max="1" width="1.33203125" customWidth="1"/>
    <col min="2" max="2" width="20.109375" style="38" customWidth="1"/>
    <col min="3" max="3" width="34.44140625" customWidth="1"/>
    <col min="4" max="4" width="14.33203125" customWidth="1"/>
    <col min="5" max="5" width="5.6640625" customWidth="1"/>
    <col min="6" max="6" width="47" customWidth="1"/>
    <col min="7" max="8" width="16.109375" customWidth="1"/>
    <col min="9" max="9" width="16.33203125" customWidth="1"/>
    <col min="10" max="10" width="15.6640625" customWidth="1"/>
    <col min="11" max="11" width="20" customWidth="1"/>
    <col min="13" max="13" width="17.6640625" bestFit="1" customWidth="1"/>
    <col min="108" max="108" width="11.44140625" customWidth="1"/>
    <col min="198" max="198" width="1.44140625" customWidth="1"/>
  </cols>
  <sheetData>
    <row r="1" spans="2:11" ht="18" customHeight="1" thickBot="1" x14ac:dyDescent="0.35">
      <c r="B1" s="508"/>
      <c r="C1" s="511" t="s">
        <v>0</v>
      </c>
      <c r="D1" s="512"/>
      <c r="E1" s="512"/>
      <c r="F1" s="512"/>
      <c r="G1" s="512"/>
      <c r="H1" s="513"/>
      <c r="I1" s="514"/>
      <c r="J1" s="515"/>
    </row>
    <row r="2" spans="2:11" ht="18" customHeight="1" thickBot="1" x14ac:dyDescent="0.35">
      <c r="B2" s="509"/>
      <c r="C2" s="511" t="s">
        <v>1</v>
      </c>
      <c r="D2" s="512"/>
      <c r="E2" s="512"/>
      <c r="F2" s="512"/>
      <c r="G2" s="512"/>
      <c r="H2" s="513"/>
      <c r="I2" s="516"/>
      <c r="J2" s="517"/>
    </row>
    <row r="3" spans="2:11" ht="18" customHeight="1" thickBot="1" x14ac:dyDescent="0.35">
      <c r="B3" s="509"/>
      <c r="C3" s="511" t="s">
        <v>475</v>
      </c>
      <c r="D3" s="512"/>
      <c r="E3" s="512"/>
      <c r="F3" s="512"/>
      <c r="G3" s="512"/>
      <c r="H3" s="513"/>
      <c r="I3" s="516"/>
      <c r="J3" s="517"/>
    </row>
    <row r="4" spans="2:11" ht="18" customHeight="1" thickBot="1" x14ac:dyDescent="0.35">
      <c r="B4" s="510"/>
      <c r="C4" s="511" t="s">
        <v>191</v>
      </c>
      <c r="D4" s="512"/>
      <c r="E4" s="512"/>
      <c r="F4" s="513"/>
      <c r="G4" s="520" t="s">
        <v>192</v>
      </c>
      <c r="H4" s="521"/>
      <c r="I4" s="518"/>
      <c r="J4" s="519"/>
    </row>
    <row r="5" spans="2:11" ht="18" customHeight="1" thickBot="1" x14ac:dyDescent="0.35">
      <c r="B5" s="35"/>
      <c r="C5" s="10"/>
      <c r="D5" s="10"/>
      <c r="E5" s="10"/>
      <c r="F5" s="10"/>
      <c r="G5" s="10"/>
      <c r="H5" s="10"/>
      <c r="I5" s="10"/>
      <c r="J5" s="36"/>
    </row>
    <row r="6" spans="2:11" ht="51.75" customHeight="1" thickBot="1" x14ac:dyDescent="0.35">
      <c r="B6" s="1" t="s">
        <v>476</v>
      </c>
      <c r="C6" s="522" t="s">
        <v>39</v>
      </c>
      <c r="D6" s="523"/>
      <c r="E6" s="524"/>
      <c r="F6" s="37"/>
      <c r="G6" s="10"/>
      <c r="H6" s="10"/>
      <c r="I6" s="10"/>
      <c r="J6" s="36"/>
    </row>
    <row r="7" spans="2:11" ht="32.25" customHeight="1" thickBot="1" x14ac:dyDescent="0.35">
      <c r="B7" s="2" t="s">
        <v>194</v>
      </c>
      <c r="C7" s="522" t="s">
        <v>86</v>
      </c>
      <c r="D7" s="523"/>
      <c r="E7" s="524"/>
      <c r="F7" s="37"/>
      <c r="G7" s="10"/>
      <c r="H7" s="10"/>
      <c r="I7" s="10"/>
      <c r="J7" s="36"/>
    </row>
    <row r="8" spans="2:11" ht="32.25" customHeight="1" thickBot="1" x14ac:dyDescent="0.35">
      <c r="B8" s="2" t="s">
        <v>195</v>
      </c>
      <c r="C8" s="522" t="s">
        <v>196</v>
      </c>
      <c r="D8" s="523"/>
      <c r="E8" s="524"/>
      <c r="F8" s="4"/>
      <c r="G8" s="10"/>
      <c r="H8" s="10"/>
      <c r="I8" s="10"/>
      <c r="J8" s="36"/>
    </row>
    <row r="9" spans="2:11" ht="33.75" customHeight="1" thickBot="1" x14ac:dyDescent="0.35">
      <c r="B9" s="2" t="s">
        <v>197</v>
      </c>
      <c r="C9" s="522" t="s">
        <v>186</v>
      </c>
      <c r="D9" s="523"/>
      <c r="E9" s="524"/>
      <c r="F9" s="37"/>
      <c r="G9" s="10"/>
      <c r="H9" s="10"/>
      <c r="I9" s="10"/>
      <c r="J9" s="36"/>
    </row>
    <row r="10" spans="2:11" ht="33.75" customHeight="1" thickBot="1" x14ac:dyDescent="0.35">
      <c r="B10" s="64" t="s">
        <v>198</v>
      </c>
      <c r="C10" s="522" t="s">
        <v>477</v>
      </c>
      <c r="D10" s="523"/>
      <c r="E10" s="524"/>
      <c r="F10" s="37"/>
      <c r="G10" s="10"/>
      <c r="H10" s="10"/>
      <c r="I10" s="10"/>
      <c r="J10" s="36"/>
    </row>
    <row r="11" spans="2:11" ht="34.5" customHeight="1" x14ac:dyDescent="0.3"/>
    <row r="12" spans="2:11" ht="21.75" customHeight="1" x14ac:dyDescent="0.3">
      <c r="B12" s="501" t="s">
        <v>478</v>
      </c>
      <c r="C12" s="502"/>
      <c r="D12" s="502"/>
      <c r="E12" s="502"/>
      <c r="F12" s="502"/>
      <c r="G12" s="502"/>
      <c r="H12" s="503"/>
      <c r="I12" s="902" t="s">
        <v>200</v>
      </c>
      <c r="J12" s="903"/>
      <c r="K12" s="903"/>
    </row>
    <row r="13" spans="2:11" s="39" customFormat="1" ht="30" customHeight="1" x14ac:dyDescent="0.3">
      <c r="B13" s="227" t="s">
        <v>201</v>
      </c>
      <c r="C13" s="227" t="s">
        <v>202</v>
      </c>
      <c r="D13" s="227" t="s">
        <v>203</v>
      </c>
      <c r="E13" s="227" t="s">
        <v>204</v>
      </c>
      <c r="F13" s="227" t="s">
        <v>205</v>
      </c>
      <c r="G13" s="227" t="s">
        <v>206</v>
      </c>
      <c r="H13" s="227" t="s">
        <v>207</v>
      </c>
      <c r="I13" s="228" t="s">
        <v>208</v>
      </c>
      <c r="J13" s="228" t="s">
        <v>209</v>
      </c>
      <c r="K13" s="228" t="s">
        <v>210</v>
      </c>
    </row>
    <row r="14" spans="2:11" s="39" customFormat="1" x14ac:dyDescent="0.3">
      <c r="B14" s="229"/>
      <c r="C14" s="230"/>
      <c r="D14" s="231"/>
      <c r="E14" s="232"/>
      <c r="F14" s="230"/>
      <c r="G14" s="231"/>
      <c r="H14" s="233"/>
      <c r="I14" s="234"/>
      <c r="J14" s="235"/>
      <c r="K14" s="232"/>
    </row>
    <row r="15" spans="2:11" ht="165" customHeight="1" x14ac:dyDescent="0.3">
      <c r="B15" s="229"/>
      <c r="C15" s="236"/>
      <c r="D15" s="231"/>
      <c r="E15" s="237"/>
      <c r="F15" s="238"/>
      <c r="G15" s="231"/>
      <c r="H15" s="233"/>
      <c r="I15" s="234"/>
      <c r="J15" s="235"/>
      <c r="K15" s="900"/>
    </row>
    <row r="16" spans="2:11" x14ac:dyDescent="0.3">
      <c r="B16" s="229"/>
      <c r="C16" s="230"/>
      <c r="D16" s="231"/>
      <c r="E16" s="232"/>
      <c r="F16" s="230"/>
      <c r="G16" s="231"/>
      <c r="H16" s="233"/>
      <c r="I16" s="234"/>
      <c r="J16" s="235"/>
      <c r="K16" s="901"/>
    </row>
    <row r="17" spans="2:12" x14ac:dyDescent="0.3">
      <c r="B17" s="229"/>
      <c r="C17" s="239"/>
      <c r="D17" s="231"/>
      <c r="E17" s="232"/>
      <c r="F17" s="239"/>
      <c r="G17" s="231"/>
      <c r="H17" s="240"/>
      <c r="I17" s="234"/>
      <c r="J17" s="235"/>
      <c r="K17" s="232"/>
    </row>
    <row r="18" spans="2:12" x14ac:dyDescent="0.3">
      <c r="B18" s="229"/>
      <c r="C18" s="239"/>
      <c r="D18" s="231"/>
      <c r="E18" s="232"/>
      <c r="F18" s="239"/>
      <c r="G18" s="231"/>
      <c r="H18" s="240"/>
      <c r="I18" s="241"/>
      <c r="J18" s="235"/>
      <c r="K18" s="242"/>
    </row>
    <row r="19" spans="2:12" ht="15" customHeight="1" x14ac:dyDescent="0.3">
      <c r="B19" s="896" t="s">
        <v>217</v>
      </c>
      <c r="C19" s="897"/>
      <c r="D19" s="243">
        <f>SUM(D15:D16)</f>
        <v>0</v>
      </c>
      <c r="E19" s="898" t="s">
        <v>217</v>
      </c>
      <c r="F19" s="899"/>
      <c r="G19" s="243">
        <v>1</v>
      </c>
      <c r="H19" s="244"/>
      <c r="I19" s="245">
        <f>SUM(I14:I18)</f>
        <v>0</v>
      </c>
      <c r="J19" s="246"/>
      <c r="K19" s="246"/>
    </row>
    <row r="23" spans="2:12" x14ac:dyDescent="0.3">
      <c r="L23" s="78"/>
    </row>
    <row r="24" spans="2:12" x14ac:dyDescent="0.3">
      <c r="L24" s="78"/>
    </row>
    <row r="25" spans="2:12" x14ac:dyDescent="0.3">
      <c r="L25" s="78"/>
    </row>
    <row r="26" spans="2:12" x14ac:dyDescent="0.3">
      <c r="L26" s="78"/>
    </row>
    <row r="27" spans="2:12" x14ac:dyDescent="0.3">
      <c r="L27" s="78"/>
    </row>
    <row r="28" spans="2:12" x14ac:dyDescent="0.3">
      <c r="L28" s="78"/>
    </row>
    <row r="30" spans="2:12" x14ac:dyDescent="0.3">
      <c r="L30" s="79"/>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J9:N27"/>
  <sheetViews>
    <sheetView workbookViewId="0">
      <selection activeCell="G36" sqref="G36"/>
    </sheetView>
  </sheetViews>
  <sheetFormatPr baseColWidth="10" defaultColWidth="11.44140625" defaultRowHeight="14.4" x14ac:dyDescent="0.3"/>
  <sheetData>
    <row r="9" spans="10:12" x14ac:dyDescent="0.3">
      <c r="K9" s="247" t="s">
        <v>479</v>
      </c>
      <c r="L9" s="247" t="s">
        <v>480</v>
      </c>
    </row>
    <row r="10" spans="10:12" x14ac:dyDescent="0.3">
      <c r="J10" s="248" t="s">
        <v>481</v>
      </c>
      <c r="K10" s="248">
        <v>77</v>
      </c>
      <c r="L10" s="248">
        <v>2</v>
      </c>
    </row>
    <row r="11" spans="10:12" x14ac:dyDescent="0.3">
      <c r="J11" s="196"/>
      <c r="K11" s="196"/>
      <c r="L11" s="196">
        <v>37</v>
      </c>
    </row>
    <row r="12" spans="10:12" x14ac:dyDescent="0.3">
      <c r="J12" s="196"/>
      <c r="K12" s="196"/>
      <c r="L12" s="196">
        <v>43</v>
      </c>
    </row>
    <row r="13" spans="10:12" x14ac:dyDescent="0.3">
      <c r="K13" s="196" t="s">
        <v>482</v>
      </c>
      <c r="L13" s="249">
        <f>SUM(L10:L12)</f>
        <v>82</v>
      </c>
    </row>
    <row r="14" spans="10:12" x14ac:dyDescent="0.3">
      <c r="J14" s="248" t="s">
        <v>483</v>
      </c>
      <c r="K14" s="248">
        <v>115</v>
      </c>
      <c r="L14" s="248">
        <v>16</v>
      </c>
    </row>
    <row r="15" spans="10:12" x14ac:dyDescent="0.3">
      <c r="J15" s="196"/>
      <c r="K15" s="196"/>
      <c r="L15" s="196">
        <v>27</v>
      </c>
    </row>
    <row r="16" spans="10:12" x14ac:dyDescent="0.3">
      <c r="J16" s="196"/>
      <c r="K16" s="196"/>
      <c r="L16" s="196">
        <v>10</v>
      </c>
    </row>
    <row r="17" spans="10:14" x14ac:dyDescent="0.3">
      <c r="J17" s="196"/>
      <c r="K17" s="196" t="s">
        <v>482</v>
      </c>
      <c r="L17" s="249">
        <f>SUM(L14:L16)</f>
        <v>53</v>
      </c>
    </row>
    <row r="18" spans="10:14" x14ac:dyDescent="0.3">
      <c r="J18" s="248" t="s">
        <v>484</v>
      </c>
      <c r="K18" s="248">
        <v>7</v>
      </c>
      <c r="L18" s="248">
        <v>13</v>
      </c>
    </row>
    <row r="19" spans="10:14" x14ac:dyDescent="0.3">
      <c r="J19" s="196"/>
      <c r="K19" s="196"/>
      <c r="L19" s="196">
        <v>14</v>
      </c>
    </row>
    <row r="20" spans="10:14" x14ac:dyDescent="0.3">
      <c r="J20" s="196"/>
      <c r="K20" s="196"/>
      <c r="L20" s="196">
        <v>10</v>
      </c>
    </row>
    <row r="21" spans="10:14" x14ac:dyDescent="0.3">
      <c r="J21" s="196"/>
      <c r="K21" s="196" t="s">
        <v>482</v>
      </c>
      <c r="L21" s="249">
        <f>SUM(L18:L20)</f>
        <v>37</v>
      </c>
    </row>
    <row r="22" spans="10:14" x14ac:dyDescent="0.3">
      <c r="J22" s="248" t="s">
        <v>485</v>
      </c>
      <c r="K22" s="248">
        <v>52</v>
      </c>
      <c r="L22" s="248">
        <v>10</v>
      </c>
    </row>
    <row r="23" spans="10:14" x14ac:dyDescent="0.3">
      <c r="J23" s="196"/>
      <c r="K23" s="196"/>
      <c r="L23" s="196">
        <v>0</v>
      </c>
    </row>
    <row r="24" spans="10:14" x14ac:dyDescent="0.3">
      <c r="J24" s="196"/>
      <c r="K24" s="196"/>
      <c r="L24" s="196">
        <v>59</v>
      </c>
    </row>
    <row r="25" spans="10:14" x14ac:dyDescent="0.3">
      <c r="J25" s="196"/>
      <c r="K25" s="196" t="s">
        <v>482</v>
      </c>
      <c r="L25" s="249">
        <f>SUM(L22:L24)</f>
        <v>69</v>
      </c>
    </row>
    <row r="27" spans="10:14" x14ac:dyDescent="0.3">
      <c r="J27" s="76" t="s">
        <v>486</v>
      </c>
      <c r="K27" s="76">
        <f>SUM(K10:K22)</f>
        <v>251</v>
      </c>
      <c r="L27" s="76">
        <f>+L13+L17+L21+L25</f>
        <v>241</v>
      </c>
      <c r="M27" s="77">
        <f>+L27/K27</f>
        <v>0.96015936254980083</v>
      </c>
      <c r="N27" s="75"/>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
  <sheetViews>
    <sheetView workbookViewId="0">
      <selection activeCell="D15" sqref="D15:D35"/>
    </sheetView>
  </sheetViews>
  <sheetFormatPr baseColWidth="10" defaultColWidth="11.44140625" defaultRowHeight="14.4" x14ac:dyDescent="0.3"/>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3F664237-BA00-4E19-9D4C-97CF951D95E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Sección 3. Metas Producto</vt:lpstr>
      <vt:lpstr>MP - SIT</vt:lpstr>
      <vt:lpstr>Act.Meta_SIT</vt:lpstr>
      <vt:lpstr>META 1</vt:lpstr>
      <vt:lpstr>META 2</vt:lpstr>
      <vt:lpstr>META 3</vt:lpstr>
      <vt:lpstr>META 4</vt:lpstr>
      <vt:lpstr>META 5</vt:lpstr>
      <vt:lpstr>META 6</vt:lpstr>
      <vt:lpstr>META 7</vt:lpstr>
      <vt:lpstr>HV 14</vt:lpstr>
      <vt:lpstr>Act. 14</vt:lpstr>
      <vt:lpstr>Hoja3</vt:lpstr>
      <vt:lpstr>Hoja1</vt:lpstr>
      <vt:lpstr>'META 1'!Área_de_impresión</vt:lpstr>
      <vt:lpstr>'META 2'!Área_de_impresión</vt:lpstr>
      <vt:lpstr>'META 3'!Área_de_impresión</vt:lpstr>
      <vt:lpstr>'META 4'!Área_de_impresión</vt:lpstr>
      <vt:lpstr>'META 5'!Área_de_impresión</vt:lpstr>
      <vt:lpstr>'META 6'!Área_de_impresión</vt:lpstr>
      <vt:lpstr>'META 7'!Área_de_impresión</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Kellis Vanessa Gonzalez Solano</dc:creator>
  <cp:keywords/>
  <dc:description/>
  <cp:lastModifiedBy>Nancy Montero Betancur</cp:lastModifiedBy>
  <cp:revision/>
  <dcterms:created xsi:type="dcterms:W3CDTF">2010-03-25T16:40:43Z</dcterms:created>
  <dcterms:modified xsi:type="dcterms:W3CDTF">2024-04-19T15:01:53Z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