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comments3.xml" ContentType="application/vnd.openxmlformats-officedocument.spreadsheetml.comments+xml"/>
  <Override PartName="/xl/charts/chart4.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xml"/>
  <Override PartName="/xl/comments4.xml" ContentType="application/vnd.openxmlformats-officedocument.spreadsheetml.comments+xml"/>
  <Override PartName="/xl/charts/chart6.xml" ContentType="application/vnd.openxmlformats-officedocument.drawingml.chart+xml"/>
  <Override PartName="/xl/drawings/drawing8.xml" ContentType="application/vnd.openxmlformats-officedocument.drawing+xml"/>
  <Override PartName="/xl/comments5.xml" ContentType="application/vnd.openxmlformats-officedocument.spreadsheetml.comments+xml"/>
  <Override PartName="/xl/charts/chart7.xml" ContentType="application/vnd.openxmlformats-officedocument.drawingml.chart+xml"/>
  <Override PartName="/xl/drawings/drawing9.xml" ContentType="application/vnd.openxmlformats-officedocument.drawing+xml"/>
  <Override PartName="/xl/comments6.xml" ContentType="application/vnd.openxmlformats-officedocument.spreadsheetml.comments+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E:\IDPYBA 2022\Proyecto 7555\SEGUIMIENTO OCTUBRE 7555\"/>
    </mc:Choice>
  </mc:AlternateContent>
  <xr:revisionPtr revIDLastSave="0" documentId="13_ncr:1_{B554D929-F4A7-4BEB-A4E2-9EB53BA84D6D}" xr6:coauthVersionLast="47" xr6:coauthVersionMax="47" xr10:uidLastSave="{00000000-0000-0000-0000-000000000000}"/>
  <bookViews>
    <workbookView xWindow="-120" yWindow="-120" windowWidth="25440" windowHeight="15390" tabRatio="500" firstSheet="3" activeTab="3" xr2:uid="{00000000-000D-0000-FFFF-FFFF00000000}"/>
  </bookViews>
  <sheets>
    <sheet name="Sección 3. Metas Producto" sheetId="1" state="hidden" r:id="rId1"/>
    <sheet name="MP - SIT" sheetId="2" state="hidden" r:id="rId2"/>
    <sheet name="Act.Meta_SIT" sheetId="3" state="hidden" r:id="rId3"/>
    <sheet name="META No. 1" sheetId="4" r:id="rId4"/>
    <sheet name="META No. 2" sheetId="5" r:id="rId5"/>
    <sheet name="META No. 6" sheetId="6" r:id="rId6"/>
    <sheet name="META No. 3" sheetId="7" r:id="rId7"/>
    <sheet name="META No. 4" sheetId="8" r:id="rId8"/>
    <sheet name="META No. 5" sheetId="9" r:id="rId9"/>
    <sheet name="HV 14" sheetId="10" state="hidden" r:id="rId10"/>
    <sheet name="Act. 14" sheetId="11" state="hidden" r:id="rId11"/>
    <sheet name="Hoja3" sheetId="12" state="hidden" r:id="rId12"/>
    <sheet name="Hoja1" sheetId="13"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6">#REF!</definedName>
    <definedName name="CONDICION_POBLACIONAL" localSheetId="7">#REF!</definedName>
    <definedName name="CONDICION_POBLACIONAL" localSheetId="8">#REF!</definedName>
    <definedName name="CONDICION_POBLACIONAL" localSheetId="5">#REF!</definedName>
    <definedName name="CONDICION_POBLACIONAL">#REF!</definedName>
    <definedName name="GRUPO_ETAREO" localSheetId="4">#REF!</definedName>
    <definedName name="GRUPO_ETAREO" localSheetId="6">#REF!</definedName>
    <definedName name="GRUPO_ETAREO" localSheetId="7">#REF!</definedName>
    <definedName name="GRUPO_ETAREO" localSheetId="8">#REF!</definedName>
    <definedName name="GRUPO_ETAREO" localSheetId="5">#REF!</definedName>
    <definedName name="GRUPO_ETAREO">#REF!</definedName>
    <definedName name="GRUPO_ETAREOS" localSheetId="9">#REF!</definedName>
    <definedName name="GRUPO_ETAREOS" localSheetId="3">#REF!</definedName>
    <definedName name="GRUPO_ETAREOS" localSheetId="4">#REF!</definedName>
    <definedName name="GRUPO_ETAREOS" localSheetId="6">#REF!</definedName>
    <definedName name="GRUPO_ETAREOS" localSheetId="7">#REF!</definedName>
    <definedName name="GRUPO_ETAREOS" localSheetId="8">#REF!</definedName>
    <definedName name="GRUPO_ETAREOS" localSheetId="5">#REF!</definedName>
    <definedName name="GRUPO_ETAREOS">#REF!</definedName>
    <definedName name="GRUPO_ETARIO" localSheetId="9">#REF!</definedName>
    <definedName name="GRUPO_ETARIO" localSheetId="3">#REF!</definedName>
    <definedName name="GRUPO_ETARIO" localSheetId="4">#REF!</definedName>
    <definedName name="GRUPO_ETARIO" localSheetId="6">#REF!</definedName>
    <definedName name="GRUPO_ETARIO" localSheetId="7">#REF!</definedName>
    <definedName name="GRUPO_ETARIO" localSheetId="8">#REF!</definedName>
    <definedName name="GRUPO_ETARIO" localSheetId="5">#REF!</definedName>
    <definedName name="GRUPO_ETARIO">#REF!</definedName>
    <definedName name="GRUPO_ETNICO" localSheetId="9">#REF!</definedName>
    <definedName name="GRUPO_ETNICO" localSheetId="3">#REF!</definedName>
    <definedName name="GRUPO_ETNICO" localSheetId="4">#REF!</definedName>
    <definedName name="GRUPO_ETNICO" localSheetId="6">#REF!</definedName>
    <definedName name="GRUPO_ETNICO" localSheetId="7">#REF!</definedName>
    <definedName name="GRUPO_ETNICO" localSheetId="8">#REF!</definedName>
    <definedName name="GRUPO_ETNICO" localSheetId="5">#REF!</definedName>
    <definedName name="GRUPO_ETNICO">#REF!</definedName>
    <definedName name="GRUPOETNICO" localSheetId="9">#REF!</definedName>
    <definedName name="GRUPOETNICO" localSheetId="3">#REF!</definedName>
    <definedName name="GRUPOETNICO" localSheetId="4">#REF!</definedName>
    <definedName name="GRUPOETNICO" localSheetId="6">#REF!</definedName>
    <definedName name="GRUPOETNICO" localSheetId="7">#REF!</definedName>
    <definedName name="GRUPOETNICO" localSheetId="8">#REF!</definedName>
    <definedName name="GRUPOETNICO" localSheetId="5">#REF!</definedName>
    <definedName name="GRUPOETNICO">#REF!</definedName>
    <definedName name="GRUPOS_ETNICOS" localSheetId="4">#REF!</definedName>
    <definedName name="GRUPOS_ETNICOS" localSheetId="6">#REF!</definedName>
    <definedName name="GRUPOS_ETNICOS" localSheetId="7">#REF!</definedName>
    <definedName name="GRUPOS_ETNICOS" localSheetId="8">#REF!</definedName>
    <definedName name="GRUPOS_ETNICOS" localSheetId="5">#REF!</definedName>
    <definedName name="GRUPOS_ETNICOS">#REF!</definedName>
    <definedName name="LOCALIDAD" localSheetId="9">#REF!</definedName>
    <definedName name="LOCALIDAD" localSheetId="3">#REF!</definedName>
    <definedName name="LOCALIDAD" localSheetId="4">#REF!</definedName>
    <definedName name="LOCALIDAD" localSheetId="6">#REF!</definedName>
    <definedName name="LOCALIDAD" localSheetId="7">#REF!</definedName>
    <definedName name="LOCALIDAD" localSheetId="8">#REF!</definedName>
    <definedName name="LOCALIDAD" localSheetId="5">#REF!</definedName>
    <definedName name="LOCALIDAD">#REF!</definedName>
    <definedName name="LOCALIZACION" localSheetId="9">#REF!</definedName>
    <definedName name="LOCALIZACION" localSheetId="3">#REF!</definedName>
    <definedName name="LOCALIZACION" localSheetId="4">#REF!</definedName>
    <definedName name="LOCALIZACION" localSheetId="6">#REF!</definedName>
    <definedName name="LOCALIZACION" localSheetId="7">#REF!</definedName>
    <definedName name="LOCALIZACION" localSheetId="8">#REF!</definedName>
    <definedName name="LOCALIZACION" localSheetId="5">#REF!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K27" i="12" l="1"/>
  <c r="L25" i="12"/>
  <c r="L21" i="12"/>
  <c r="L17" i="12"/>
  <c r="L27" i="12" s="1"/>
  <c r="M27" i="12" s="1"/>
  <c r="L13" i="12"/>
  <c r="I19" i="11"/>
  <c r="D19" i="11"/>
  <c r="C10" i="11"/>
  <c r="C8" i="11"/>
  <c r="C7" i="11"/>
  <c r="C6" i="11"/>
  <c r="G56" i="10"/>
  <c r="C56" i="10"/>
  <c r="G41" i="10"/>
  <c r="G40" i="10"/>
  <c r="G39" i="10"/>
  <c r="G38" i="10"/>
  <c r="G37" i="10"/>
  <c r="G36" i="10"/>
  <c r="G35" i="10"/>
  <c r="G34" i="10"/>
  <c r="G33" i="10"/>
  <c r="G32" i="10"/>
  <c r="G31" i="10"/>
  <c r="G30" i="10"/>
  <c r="F30" i="10"/>
  <c r="F31" i="10" s="1"/>
  <c r="F32" i="10" s="1"/>
  <c r="F33" i="10" s="1"/>
  <c r="F34" i="10" s="1"/>
  <c r="F35" i="10" s="1"/>
  <c r="F36" i="10" s="1"/>
  <c r="F37" i="10" s="1"/>
  <c r="F38" i="10" s="1"/>
  <c r="F39" i="10" s="1"/>
  <c r="F40" i="10" s="1"/>
  <c r="F41" i="10" s="1"/>
  <c r="D30" i="10"/>
  <c r="I30" i="10" s="1"/>
  <c r="H38" i="9"/>
  <c r="E38" i="9"/>
  <c r="H37" i="9"/>
  <c r="E37" i="9"/>
  <c r="H36" i="9"/>
  <c r="E36" i="9"/>
  <c r="H35" i="9"/>
  <c r="E35" i="9"/>
  <c r="H34" i="9"/>
  <c r="E34" i="9"/>
  <c r="H33" i="9"/>
  <c r="E33" i="9"/>
  <c r="H32" i="9"/>
  <c r="E32" i="9"/>
  <c r="H31" i="9"/>
  <c r="E31" i="9"/>
  <c r="H30" i="9"/>
  <c r="E30" i="9"/>
  <c r="E29" i="9"/>
  <c r="E28" i="9"/>
  <c r="H27" i="9"/>
  <c r="H28" i="9" s="1"/>
  <c r="H29" i="9" s="1"/>
  <c r="E27" i="9"/>
  <c r="H38" i="8"/>
  <c r="E38" i="8"/>
  <c r="H37" i="8"/>
  <c r="E37" i="8"/>
  <c r="E36" i="8"/>
  <c r="E35" i="8"/>
  <c r="E34" i="8"/>
  <c r="E33" i="8"/>
  <c r="E32" i="8"/>
  <c r="E31" i="8"/>
  <c r="E30" i="8"/>
  <c r="E29" i="8"/>
  <c r="E28" i="8"/>
  <c r="H27" i="8"/>
  <c r="H28" i="8" s="1"/>
  <c r="H29" i="8" s="1"/>
  <c r="H30" i="8" s="1"/>
  <c r="H31" i="8" s="1"/>
  <c r="H32" i="8" s="1"/>
  <c r="H33" i="8" s="1"/>
  <c r="H34" i="8" s="1"/>
  <c r="H35" i="8" s="1"/>
  <c r="H36" i="8" s="1"/>
  <c r="G27" i="8"/>
  <c r="I27" i="8" s="1"/>
  <c r="F27" i="8"/>
  <c r="E27" i="8"/>
  <c r="H38" i="7"/>
  <c r="E38" i="7"/>
  <c r="H37" i="7"/>
  <c r="E37" i="7"/>
  <c r="E36" i="7"/>
  <c r="E35" i="7"/>
  <c r="E34" i="7"/>
  <c r="E33" i="7"/>
  <c r="E32" i="7"/>
  <c r="E31" i="7"/>
  <c r="E30" i="7"/>
  <c r="E29" i="7"/>
  <c r="E28" i="7"/>
  <c r="H27" i="7"/>
  <c r="H28" i="7" s="1"/>
  <c r="H29" i="7" s="1"/>
  <c r="H30" i="7" s="1"/>
  <c r="H31" i="7" s="1"/>
  <c r="H32" i="7" s="1"/>
  <c r="H33" i="7" s="1"/>
  <c r="H34" i="7" s="1"/>
  <c r="H35" i="7" s="1"/>
  <c r="H36" i="7" s="1"/>
  <c r="G27" i="7"/>
  <c r="I27" i="7" s="1"/>
  <c r="F27" i="7"/>
  <c r="E27" i="7"/>
  <c r="H38" i="6"/>
  <c r="E38" i="6"/>
  <c r="H37" i="6"/>
  <c r="E37" i="6"/>
  <c r="E36" i="6"/>
  <c r="E35" i="6"/>
  <c r="E34" i="6"/>
  <c r="E33" i="6"/>
  <c r="E32" i="6"/>
  <c r="E31" i="6"/>
  <c r="E30" i="6"/>
  <c r="E29" i="6"/>
  <c r="E28" i="6"/>
  <c r="H27" i="6"/>
  <c r="H28" i="6" s="1"/>
  <c r="H29" i="6" s="1"/>
  <c r="H30" i="6" s="1"/>
  <c r="H31" i="6" s="1"/>
  <c r="H32" i="6" s="1"/>
  <c r="H33" i="6" s="1"/>
  <c r="H34" i="6" s="1"/>
  <c r="H35" i="6" s="1"/>
  <c r="H36" i="6" s="1"/>
  <c r="G27" i="6"/>
  <c r="I27" i="6" s="1"/>
  <c r="F27" i="6"/>
  <c r="E27" i="6"/>
  <c r="H38" i="5"/>
  <c r="E38" i="5"/>
  <c r="H37" i="5"/>
  <c r="E37" i="5"/>
  <c r="E36" i="5"/>
  <c r="E35" i="5"/>
  <c r="E34" i="5"/>
  <c r="E33" i="5"/>
  <c r="E32" i="5"/>
  <c r="E31" i="5"/>
  <c r="E30" i="5"/>
  <c r="E29" i="5"/>
  <c r="E28" i="5"/>
  <c r="H27" i="5"/>
  <c r="H28" i="5" s="1"/>
  <c r="H29" i="5" s="1"/>
  <c r="H30" i="5" s="1"/>
  <c r="H31" i="5" s="1"/>
  <c r="H32" i="5" s="1"/>
  <c r="H33" i="5" s="1"/>
  <c r="H34" i="5" s="1"/>
  <c r="H35" i="5" s="1"/>
  <c r="H36" i="5" s="1"/>
  <c r="G27" i="5"/>
  <c r="I27" i="5" s="1"/>
  <c r="F27" i="5"/>
  <c r="E27" i="5"/>
  <c r="H38" i="4"/>
  <c r="E38" i="4"/>
  <c r="H37" i="4"/>
  <c r="E37" i="4"/>
  <c r="E36" i="4"/>
  <c r="E35" i="4"/>
  <c r="E34" i="4"/>
  <c r="E33" i="4"/>
  <c r="E32" i="4"/>
  <c r="E31" i="4"/>
  <c r="E30" i="4"/>
  <c r="E29" i="4"/>
  <c r="H28" i="4"/>
  <c r="H29" i="4" s="1"/>
  <c r="H30" i="4" s="1"/>
  <c r="H31" i="4" s="1"/>
  <c r="H32" i="4" s="1"/>
  <c r="H33" i="4" s="1"/>
  <c r="H34" i="4" s="1"/>
  <c r="H35" i="4" s="1"/>
  <c r="H36" i="4" s="1"/>
  <c r="E28" i="4"/>
  <c r="H27" i="4"/>
  <c r="G27" i="4"/>
  <c r="I27" i="4" s="1"/>
  <c r="F27" i="4"/>
  <c r="E27" i="4"/>
  <c r="I18" i="3"/>
  <c r="G18" i="3"/>
  <c r="D18" i="3"/>
  <c r="C8" i="3"/>
  <c r="C7" i="3"/>
  <c r="C6" i="3"/>
  <c r="G56" i="2"/>
  <c r="C56" i="2"/>
  <c r="G41" i="2"/>
  <c r="G40" i="2"/>
  <c r="G39" i="2"/>
  <c r="G38" i="2"/>
  <c r="G37" i="2"/>
  <c r="G36" i="2"/>
  <c r="G35" i="2"/>
  <c r="G34" i="2"/>
  <c r="G33" i="2"/>
  <c r="G32" i="2"/>
  <c r="G31" i="2"/>
  <c r="G30" i="2"/>
  <c r="F30" i="2"/>
  <c r="F31" i="2" s="1"/>
  <c r="F32" i="2" s="1"/>
  <c r="F33" i="2" s="1"/>
  <c r="F34" i="2" s="1"/>
  <c r="F35" i="2" s="1"/>
  <c r="F36" i="2" s="1"/>
  <c r="F37" i="2" s="1"/>
  <c r="F38" i="2" s="1"/>
  <c r="F39" i="2" s="1"/>
  <c r="F40" i="2" s="1"/>
  <c r="F41" i="2" s="1"/>
  <c r="D30" i="2"/>
  <c r="I30" i="2" s="1"/>
  <c r="AA21" i="1"/>
  <c r="AB21" i="1" s="1"/>
  <c r="I21" i="1"/>
  <c r="B21" i="1"/>
  <c r="AA19" i="1"/>
  <c r="AB19" i="1" s="1"/>
  <c r="I19" i="1"/>
  <c r="B19" i="1"/>
  <c r="AA17" i="1"/>
  <c r="AB17" i="1" s="1"/>
  <c r="I17" i="1"/>
  <c r="B17" i="1"/>
  <c r="Z15" i="1"/>
  <c r="Y15" i="1"/>
  <c r="X15" i="1"/>
  <c r="W15" i="1"/>
  <c r="V15" i="1"/>
  <c r="U15" i="1"/>
  <c r="T15" i="1"/>
  <c r="S15" i="1"/>
  <c r="AA15" i="1" s="1"/>
  <c r="N15" i="1"/>
  <c r="M15" i="1"/>
  <c r="L15" i="1"/>
  <c r="K15" i="1"/>
  <c r="J15" i="1"/>
  <c r="I15" i="1"/>
  <c r="B15" i="1"/>
  <c r="AA13" i="1"/>
  <c r="AB13" i="1" s="1"/>
  <c r="Z13" i="1"/>
  <c r="Y13" i="1"/>
  <c r="X13" i="1"/>
  <c r="W13" i="1"/>
  <c r="V13" i="1"/>
  <c r="U13" i="1"/>
  <c r="T13" i="1"/>
  <c r="S13" i="1"/>
  <c r="O13" i="1"/>
  <c r="N13" i="1"/>
  <c r="M13" i="1"/>
  <c r="L13" i="1"/>
  <c r="K13" i="1"/>
  <c r="J13" i="1"/>
  <c r="I13" i="1" s="1"/>
  <c r="B13" i="1"/>
  <c r="A11" i="1"/>
  <c r="C9" i="1"/>
  <c r="C8" i="1"/>
  <c r="C7" i="1"/>
  <c r="AC19" i="1" l="1"/>
  <c r="D31" i="10"/>
  <c r="AB15" i="1"/>
  <c r="AC15" i="1"/>
  <c r="H30" i="10"/>
  <c r="AC13" i="1"/>
  <c r="AC17" i="1"/>
  <c r="AC21" i="1"/>
  <c r="D31" i="2"/>
  <c r="H30" i="2"/>
  <c r="D32" i="10"/>
  <c r="H31" i="10"/>
  <c r="I31" i="10"/>
  <c r="I32" i="10" l="1"/>
  <c r="D33" i="10"/>
  <c r="H32" i="10"/>
  <c r="I31" i="2"/>
  <c r="H31" i="2"/>
  <c r="D32" i="2"/>
  <c r="D33" i="2" l="1"/>
  <c r="H32" i="2"/>
  <c r="I32" i="2"/>
  <c r="D34" i="10"/>
  <c r="H33" i="10"/>
  <c r="I33" i="10"/>
  <c r="I34" i="10" l="1"/>
  <c r="D35" i="10"/>
  <c r="H34" i="10"/>
  <c r="I33" i="2"/>
  <c r="H33" i="2"/>
  <c r="D34" i="2"/>
  <c r="D35" i="2" l="1"/>
  <c r="H34" i="2"/>
  <c r="I34" i="2"/>
  <c r="D36" i="10"/>
  <c r="H35" i="10"/>
  <c r="I35" i="10"/>
  <c r="I36" i="10" l="1"/>
  <c r="D37" i="10"/>
  <c r="H36" i="10"/>
  <c r="I35" i="2"/>
  <c r="H35" i="2"/>
  <c r="D36" i="2"/>
  <c r="D37" i="2" l="1"/>
  <c r="H36" i="2"/>
  <c r="I36" i="2"/>
  <c r="D38" i="10"/>
  <c r="H37" i="10"/>
  <c r="I37" i="10"/>
  <c r="I38" i="10" l="1"/>
  <c r="D39" i="10"/>
  <c r="H38" i="10"/>
  <c r="I37" i="2"/>
  <c r="H37" i="2"/>
  <c r="D38" i="2"/>
  <c r="D39" i="2" l="1"/>
  <c r="H38" i="2"/>
  <c r="I38" i="2"/>
  <c r="D40" i="10"/>
  <c r="H39" i="10"/>
  <c r="I39" i="10"/>
  <c r="I40" i="10" l="1"/>
  <c r="D41" i="10"/>
  <c r="H40" i="10"/>
  <c r="I39" i="2"/>
  <c r="H39" i="2"/>
  <c r="D40" i="2"/>
  <c r="D41" i="2" l="1"/>
  <c r="H40" i="2"/>
  <c r="I40" i="2"/>
  <c r="H41" i="10"/>
  <c r="I41" i="10"/>
  <c r="I41" i="2" l="1"/>
  <c r="H4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300-000001000000}">
      <text>
        <r>
          <rPr>
            <sz val="9"/>
            <color rgb="FF000000"/>
            <rFont val="Tahoma"/>
            <family val="2"/>
            <charset val="1"/>
          </rPr>
          <t xml:space="preserve">El código SEGPLAN: corresponde al número asignado para la meta en el  SEGPLAN.
</t>
        </r>
      </text>
    </comment>
    <comment ref="D6" authorId="0" shapeId="0" xr:uid="{00000000-0006-0000-03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3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3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3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3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3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3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3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3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3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3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3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3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3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3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3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3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3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3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400-000001000000}">
      <text>
        <r>
          <rPr>
            <sz val="9"/>
            <color rgb="FF000000"/>
            <rFont val="Tahoma"/>
            <family val="2"/>
            <charset val="1"/>
          </rPr>
          <t xml:space="preserve">El código SEGPLAN: corresponde al número asignado para la meta en el  SEGPLAN.
</t>
        </r>
      </text>
    </comment>
    <comment ref="D6" authorId="0" shapeId="0" xr:uid="{00000000-0006-0000-04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4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4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4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4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4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4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4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4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4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4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4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4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4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4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4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4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4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4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500-000001000000}">
      <text>
        <r>
          <rPr>
            <sz val="9"/>
            <color rgb="FF000000"/>
            <rFont val="Tahoma"/>
            <family val="2"/>
            <charset val="1"/>
          </rPr>
          <t xml:space="preserve">El código SEGPLAN: corresponde al número asignado para la meta en el  SEGPLAN.
</t>
        </r>
      </text>
    </comment>
    <comment ref="D6" authorId="0" shapeId="0" xr:uid="{00000000-0006-0000-05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5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5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5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5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5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5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5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5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5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5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5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5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5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5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5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5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5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5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600-000001000000}">
      <text>
        <r>
          <rPr>
            <sz val="9"/>
            <color rgb="FF000000"/>
            <rFont val="Tahoma"/>
            <family val="2"/>
            <charset val="1"/>
          </rPr>
          <t xml:space="preserve">El código SEGPLAN: corresponde al número asignado para la meta en el  SEGPLAN.
</t>
        </r>
      </text>
    </comment>
    <comment ref="D6" authorId="0" shapeId="0" xr:uid="{00000000-0006-0000-06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6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6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6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6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6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6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6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6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6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6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6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6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6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6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6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6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6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6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700-000001000000}">
      <text>
        <r>
          <rPr>
            <sz val="9"/>
            <color rgb="FF000000"/>
            <rFont val="Tahoma"/>
            <family val="2"/>
            <charset val="1"/>
          </rPr>
          <t xml:space="preserve">El código SEGPLAN: corresponde al número asignado para la meta en el  SEGPLAN.
</t>
        </r>
      </text>
    </comment>
    <comment ref="D6" authorId="0" shapeId="0" xr:uid="{00000000-0006-0000-07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7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7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7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7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7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7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7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7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7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7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7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7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7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7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7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7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7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7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800-000001000000}">
      <text>
        <r>
          <rPr>
            <sz val="9"/>
            <color rgb="FF000000"/>
            <rFont val="Tahoma"/>
            <family val="2"/>
            <charset val="1"/>
          </rPr>
          <t xml:space="preserve">El código SEGPLAN: corresponde al número asignado para la meta en el  SEGPLAN.
</t>
        </r>
      </text>
    </comment>
    <comment ref="D6" authorId="0" shapeId="0" xr:uid="{00000000-0006-0000-08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8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8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8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8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8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8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8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8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8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8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8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8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8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8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8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8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8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8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<sst xmlns="http://schemas.openxmlformats.org/spreadsheetml/2006/main" count="1130" uniqueCount="384">
  <si>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</si>
  <si>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</si>
  <si>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</si>
  <si>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</si>
  <si>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</si>
  <si>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</si>
  <si>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</si>
  <si>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</si>
  <si>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</si>
  <si>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</si>
  <si>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</si>
  <si>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</si>
  <si>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</si>
  <si>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</si>
  <si>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</si>
  <si>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</si>
  <si>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</si>
  <si>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</si>
  <si>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</si>
  <si>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</si>
  <si>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</si>
  <si>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</si>
  <si>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</si>
  <si>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</si>
  <si>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</si>
  <si>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</si>
  <si>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</si>
  <si>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</si>
  <si>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</si>
  <si>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</si>
  <si>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</si>
  <si>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</si>
  <si>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</si>
  <si>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</si>
  <si>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</si>
  <si>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</si>
  <si>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</si>
  <si>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</si>
  <si>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</si>
  <si>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</si>
  <si>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</si>
  <si>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</si>
  <si>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</si>
  <si>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</si>
  <si>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</si>
  <si>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</si>
  <si>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</si>
  <si>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</si>
  <si>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</si>
  <si>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</si>
  <si>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</si>
  <si>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</si>
  <si>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</si>
  <si>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</si>
  <si>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</si>
  <si>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</si>
  <si>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</si>
  <si>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</si>
  <si>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</si>
  <si>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</si>
  <si>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</si>
  <si>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</si>
  <si>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</si>
  <si>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</si>
  <si>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</si>
  <si>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</si>
  <si>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</si>
  <si>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</si>
  <si>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</si>
  <si>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</si>
  <si>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</si>
  <si>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</si>
  <si>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</si>
  <si>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</si>
  <si>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</si>
  <si>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</si>
  <si>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</si>
  <si>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</si>
  <si>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</si>
  <si>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</si>
  <si>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</si>
  <si>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</si>
  <si>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</si>
  <si>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</si>
  <si>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</si>
  <si>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</si>
  <si>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</si>
  <si>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</si>
  <si>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</si>
  <si>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</si>
  <si>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</si>
  <si>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</si>
  <si>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</si>
  <si>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</si>
  <si>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</si>
  <si>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</si>
  <si>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</si>
  <si>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</si>
  <si>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</si>
  <si>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</si>
  <si>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</si>
  <si>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</si>
  <si>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</si>
  <si>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</si>
  <si>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</si>
  <si>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</si>
  <si>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</si>
  <si>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</si>
  <si>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</si>
  <si>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</si>
  <si>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</si>
  <si>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</si>
  <si>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</si>
  <si>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</si>
  <si>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</si>
  <si>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</si>
  <si>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</si>
  <si>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</si>
  <si>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</si>
  <si>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</si>
  <si>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</si>
  <si>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</si>
  <si>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</si>
  <si>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</si>
  <si>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</si>
  <si>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</si>
  <si>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</si>
  <si>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</si>
  <si>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</si>
  <si>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</si>
  <si>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</si>
  <si>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</si>
  <si>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</si>
  <si>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</si>
  <si>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</si>
  <si>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</si>
  <si>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</si>
  <si>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</si>
  <si>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</si>
  <si>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</si>
  <si>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</si>
  <si>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</si>
  <si>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</si>
  <si>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</si>
  <si>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</si>
  <si>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</si>
  <si>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</si>
  <si>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</si>
  <si>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</si>
  <si>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</si>
  <si>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</si>
  <si>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</si>
  <si>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</si>
  <si>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</si>
  <si>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</si>
  <si>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</si>
  <si>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</si>
  <si>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</si>
  <si>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</si>
  <si>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</si>
  <si>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</si>
  <si>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</si>
  <si>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</si>
  <si>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</si>
  <si>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</si>
  <si>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</si>
  <si>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</si>
  <si>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</si>
  <si>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</si>
  <si>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</si>
  <si>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</si>
  <si>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</si>
  <si>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</si>
  <si>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</si>
  <si>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</si>
  <si>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</si>
  <si>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</si>
  <si>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</si>
  <si>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</si>
  <si>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</si>
  <si>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</si>
  <si>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</si>
  <si>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</si>
  <si>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</si>
  <si>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</si>
  <si>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</si>
  <si>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</si>
  <si>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</si>
  <si>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</si>
  <si>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</si>
  <si>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</si>
  <si>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</si>
  <si>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</si>
  <si>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</si>
  <si>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</si>
  <si>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</si>
  <si>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</si>
  <si>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</si>
  <si>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</si>
  <si>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</si>
  <si>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</si>
  <si>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</si>
  <si>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</si>
  <si>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</si>
  <si>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</si>
  <si>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</si>
  <si>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</si>
  <si>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</si>
  <si>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</si>
  <si>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</si>
  <si>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</si>
  <si>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</si>
  <si>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</si>
  <si>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</si>
  <si>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</si>
  <si>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</si>
  <si>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Actualizar 16 reportes en el observatorio de protección y bienestar animal los indicadores que den cuenta del avance de la política pública</t>
  </si>
  <si>
    <t>Meta/Actividad con territorialización</t>
  </si>
  <si>
    <t>Dependencia responsable</t>
  </si>
  <si>
    <t>Subdireccion de Cultura Ciudadana y Gestion del Conocimiento</t>
  </si>
  <si>
    <t>Indicador PMR</t>
  </si>
  <si>
    <t>Nombre Proyecto</t>
  </si>
  <si>
    <t>Implementación de un proceso institucional de investigación y gestión del conocimiento para la defensa, protección y bienestar animal en Bogotá</t>
  </si>
  <si>
    <t>Código del Proyecto</t>
  </si>
  <si>
    <t>Código del proceso</t>
  </si>
  <si>
    <t>Objetivo estratégico</t>
  </si>
  <si>
    <t xml:space="preserve">Desarrollar herramientas técnicas, dinámicas y confiables, a través del manejo y gestión de conocimiento. </t>
  </si>
  <si>
    <t>Meta Sectorial</t>
  </si>
  <si>
    <t>505 - Formular y desarrollar dos (2) procesos institucionales de investigación y gestión del conocimiento ambiental y animal</t>
  </si>
  <si>
    <t>Nombre del indicador</t>
  </si>
  <si>
    <t>No. de Reportes de los indicadores de la política pública actualizados</t>
  </si>
  <si>
    <t>Tipología</t>
  </si>
  <si>
    <t>Fecha de programación</t>
  </si>
  <si>
    <t>01/01/2022</t>
  </si>
  <si>
    <t>Tipo anualización</t>
  </si>
  <si>
    <t>Objetivo y descripción del Indicador</t>
  </si>
  <si>
    <t>Realizar reportes para la actualización de indicadores que den cuenta del avance de la implementación de la Política Pública de Protección y Bienestar Animal 2014 - 2033</t>
  </si>
  <si>
    <t>Fuente u origen de Datos</t>
  </si>
  <si>
    <t xml:space="preserve">Equipo de investigación de la  Subdirección de Cultura Ciudadana y Gestión del Conocimiento. </t>
  </si>
  <si>
    <t>Fórmula de Cálculo</t>
  </si>
  <si>
    <t>Reportes Realizados sobre la actualización de indicadores de la Política Pública de Protección y Bienestar Animal / Reportes Programados sobre la actualización de indicadores de la Política Pública de Protección y Bienestar Animal * 100</t>
  </si>
  <si>
    <t>Unidad de medida del indicador</t>
  </si>
  <si>
    <t>Numero de Reportes</t>
  </si>
  <si>
    <t xml:space="preserve">Nombre de las Variables </t>
  </si>
  <si>
    <t>Magnitud Ejecutada</t>
  </si>
  <si>
    <t xml:space="preserve">Magnitud programada </t>
  </si>
  <si>
    <t xml:space="preserve">Reportes Realizados sobre la actualización de indicadores de la Política Pública de Protección y Bienestar Animal </t>
  </si>
  <si>
    <t>Reportes Programados sobre la actualización de indicadores de la Política Pública de Protección y Bienestar Animal</t>
  </si>
  <si>
    <t>Unidad de medida (de la variable)</t>
  </si>
  <si>
    <t>Numero de Reportes realizados</t>
  </si>
  <si>
    <t>Numero de Reportes programados</t>
  </si>
  <si>
    <t>Descripción de la variable</t>
  </si>
  <si>
    <t>Los Reportes realizados sobre la actualización de indicadores de la Política Pública de Protección y Bienestar Animal que den soporte para cumplimiento de la meta</t>
  </si>
  <si>
    <t>Los Reportes estimados a realizar en la vigencia sobre la actualización de indicadores de la Política Pública de Protección y Bienestar Animal programados para el cumplimiento de la meta</t>
  </si>
  <si>
    <t>Inicio de la Serie</t>
  </si>
  <si>
    <t>Línea base</t>
  </si>
  <si>
    <t>Acumulado cuatrienio</t>
  </si>
  <si>
    <t>Fin de la Serie</t>
  </si>
  <si>
    <t>Valor de la Meta</t>
  </si>
  <si>
    <t>Frecuencia del reporte</t>
  </si>
  <si>
    <t xml:space="preserve">Justificación meta inferior a línea base </t>
  </si>
  <si>
    <t>N.A.</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</si>
  <si>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</si>
  <si>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</si>
  <si>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</si>
  <si>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</si>
  <si>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</si>
  <si>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</si>
  <si>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</si>
  <si>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</si>
  <si>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Descripción del avance de meta en el periodo</t>
  </si>
  <si>
    <t>Con respecto a la magnitud física del indicador, a la fecha se han actualizado tres (03), de los cuatro (04) reportes totales programados en el año, de la siguiente manera:
1. Primer Reporte actualizado - terminado: A la fecha se ha realizado y publicado un reporte consolidado de los indicadores que dan cuenta del avance de la política pública durante el año 2021 en el Observatorio de Protección y Bienestar Animal, el cual se encuentra actualmente publicado en el micrositio.
2. Segundo Reporte actualizado - terminado: A la fecha se ha realizado y publicado el reporte consolidado de los indicadores de avance de la política pública durante el primer trimestre de 2022. Este reporte se encuentra actualmente publicado en el micrositio.
3. Tercer Reporte actualizado – terminado. A la fecha se ha realizado y publicado el reporte consolidado de los indicadores de avance de la política pública durante el segundo trimestre de 2022. Este reporte se encuentra actualmente publicado en el micrositio.
Para el cuarto reporte, se ha adelantado la solicitud y compilación de la información base para la actualización.</t>
  </si>
  <si>
    <t>Descripción avances y logros</t>
  </si>
  <si>
    <t>Los reportes de los indicadores que dan cuenta del avance de la política pública facilitan la lectura por parte de la ciudadanía del avance en la gestión institucional en el marco de las metas trazadas por la política.
El avance reportado sobre la meta para el periodo en cuestión contempla la gestión, organización y compilación de la información requerida par la actualización del cuarto reporte de avance en los indicadores de productos y resultados, para el año 2022. Esta información se procesa con miras a la edición y proyección del reporte actualizado de indicadores, bajo el formato establecido para la publicación a la ciudadanía.</t>
  </si>
  <si>
    <t>Descripción retrasos y soluciones</t>
  </si>
  <si>
    <t>NO APLICA</t>
  </si>
  <si>
    <t>Beneficios para la Comunidad/Entidad</t>
  </si>
  <si>
    <t>El Observatorio sirve, además, como un repositorio de información cualitativa y cuantitativa para el seguimiento y evaluación de la Política Pública Distrital de Protección y Bienestar Animal 2014-2038, así como una instancia para la generación de línea base en aspectos en los cuales aún falta generar información relacionada con la fauna del Distrito. De igual forma, la política anota que se debe fomentar la investigación aplicada en temas relacionados con la protección y el bienestar animal.</t>
  </si>
  <si>
    <t>PARTE 3. Actualización y Responsables del reporte</t>
  </si>
  <si>
    <t>Control de actualizaciones</t>
  </si>
  <si>
    <t xml:space="preserve">Fecha </t>
  </si>
  <si>
    <t>Campo modificado</t>
  </si>
  <si>
    <t>Modificación realizada.</t>
  </si>
  <si>
    <t>Responsable del Análisis</t>
  </si>
  <si>
    <t>Rodrigo Gonzalez Florian -  Equipo de Investigacion</t>
  </si>
  <si>
    <t>Responsable del reporte</t>
  </si>
  <si>
    <t>América Monge Romero</t>
  </si>
  <si>
    <t>Jefe de Oficina y/o Subdirector(a)</t>
  </si>
  <si>
    <t>Natalia Parra Osorio</t>
  </si>
  <si>
    <t>Firma Jefe Oficina y/o Subdirector(a)</t>
  </si>
  <si>
    <t>Ruth Yaned Vargas Rico</t>
  </si>
  <si>
    <t>Elaborar 5 diagnósticos de necesidades de producción de investigación y gestión del conocimiento de la áreas institucionales</t>
  </si>
  <si>
    <t>Diagnósticos de necesidades de producción de investigación y gestión del conocimiento de la áreas institucionales elaborados</t>
  </si>
  <si>
    <t>Realizar diagnosticos de necesidades sobre los temas y productos de investigacion y gestion del conocimiento de la areas misionales y de apoyo de la entidad</t>
  </si>
  <si>
    <t>Diagnósticos de necesidades Realizadas / Diagnósticos de necesidades Programadas * 100</t>
  </si>
  <si>
    <t>Numero de Diagnosticos</t>
  </si>
  <si>
    <t>Diagnósticos de necesidades Realizadas</t>
  </si>
  <si>
    <t>Diagnósticos de necesidades Programadas</t>
  </si>
  <si>
    <t>Numero de Diagnosticos realizados</t>
  </si>
  <si>
    <t>Numero de Diagnosticos programados</t>
  </si>
  <si>
    <t>Diagnósticos de necesidades de producción de investigación y gestión del conocimiento de la áreas institucionales que den soporte para cumplimiento de la meta</t>
  </si>
  <si>
    <t>Diagnósticos de necesidades estimados a realizar de producción de investigación y gestión del conocimiento programados para el cumplimiento de la meta</t>
  </si>
  <si>
    <t>Con respecto a la magnitud física del indicador, a la fecha se ha realizado un (01) diagnóstico de necesidades de investigación, el cual se socializó ante el comité de investigación para su revisión y aprobación.
Como producto del diagnóstico de necesidades se cuenta con un listado de productos de investigación priorizados para el equipo del Observatorio. Se ha avanzado en el seguimiento al progreso de las investigaciones identificadas a partir del diagnóstico de necesidades a través de un informe ejecutivo, así como en la revisión para la actualización de la herramienta para el diagnóstico, orientando ésta a su implementación sobre un grupo focal para futuras aplicaciones.</t>
  </si>
  <si>
    <t>El Observatorio de Protección y Bienestar Animal actualizó el seguimiento al diagnóstico de necesidades de investigación a través de un informe ejecutivo de los avances en los productos de investigación de conformidad con lo previsto en el comité de investigación; así mismo, se adelanto un proceso de revisión y actualización de la herramienta misma para el diagnóstico de necesidades.. El informe de avance se adelanta a través de una herramienta de seguimiento a los productos de investigación establecida en respuesta al procedimiento de investigación y el desarrollo y compromisos adquiridos en el marco del Comité de Investigación.
Por otro lado, se evaluó de manera preliminar la actualización de la estrategia para el diagnóstico, implementando la herramienta sobre un grupo focal.</t>
  </si>
  <si>
    <t>Dada la importancia de implementar acciones estratégicas que favorezcan a los animales, a pesar de que haya investigación y gestión del conocimiento en PYBA, muchos de sus contenidos no tienen una incidencia directa en la argumentación de los tomadores de decisiones, por lo que se los productos de las necesidades halladas dan un uso eficiente, efectivo y de gran impacto.</t>
  </si>
  <si>
    <t>Aportar 1 batería de herramientas metodológicas, estudios e investigaciones identificadas en el diagnóstico para dar cuenta de las necesidades de las área</t>
  </si>
  <si>
    <t>Batería para las herramientas metodológicas, estudios e investigaciones identificadas en el diagnóstico para dar cuenta de las necesidades de las áreas actualizada</t>
  </si>
  <si>
    <t>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</si>
  <si>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 xml:space="preserve"> Equipo de investigación de la  Subdirección de Cultura Ciudadana y Gestión del Conocimiento. </t>
  </si>
  <si>
    <t>Batería de herramientas metodológicas, estudios e investigaciones Actualizadas / Batería de herramientas metodológicas, estudios e investigaciones Programadas * 100</t>
  </si>
  <si>
    <t>Numero de herramientas metodológicas, estudios e investigaciones Actualizadas</t>
  </si>
  <si>
    <t>Batería de herramientas metodológicas, estudios e investigaciones Actualizadas</t>
  </si>
  <si>
    <t>Batería de herramientas metodológicas, estudios e investigaciones Programadas</t>
  </si>
  <si>
    <t>Numero de herramientas metodológicas, estudios e investigaciones</t>
  </si>
  <si>
    <t>Numero de herramientas metodológicas, estudios e investigaciones programadas</t>
  </si>
  <si>
    <t>Documentos de Herramientas metodológicas, estudios e investigaciones que den soporte para cumplimiento de la meta</t>
  </si>
  <si>
    <t>Documentos de Herramientas metodológicas, estudios e investigaciones programadas para el cumplimiento de la meta</t>
  </si>
  <si>
    <t>Con respecto a la magnitud física del indicador, el Observatorio cuenta con una (01) batería de herramientas metodológicas, que incluye: comité de bioética, museo virtual, boletín de datos geográficos, estrategia de medios, y ciclos de formación. Los avances en la actualización de la batería de herramientas fueron socializados ante el equipo de investigación, avance consignado en un informe ejecutivo.</t>
  </si>
  <si>
    <t>Elaborar 8 productos de investigación que contribuyan a generar conocimiento y acciones respetuosas y justas hacia los animales no humanos</t>
  </si>
  <si>
    <t>Productos de investigación que contribuyan a generar conocimiento y acciones respetuosas y justas hacia los animales no humanos Elaborados</t>
  </si>
  <si>
    <t>Elaborar productos de investigación que contribuyan a generar conocimiento y acciones respetuosas y justas hacia los animales no humanos</t>
  </si>
  <si>
    <t>Productos de investigación realizados / Productos de investigacion programados</t>
  </si>
  <si>
    <t>Numero de Productos de Investigacion</t>
  </si>
  <si>
    <t xml:space="preserve">Productos de investigación realizados </t>
  </si>
  <si>
    <t>Productos de investigacion programados</t>
  </si>
  <si>
    <t>Numero de Productos de investigacion Realizados</t>
  </si>
  <si>
    <t>Numero de Productos de investigacion programados</t>
  </si>
  <si>
    <t>Productos de investigacion realizados que den soporte para cumplimiento de la meta</t>
  </si>
  <si>
    <t>Productos de investigacion programados para el cumplimiento de la meta</t>
  </si>
  <si>
    <t>A través de la formación  y socialización de la investigación en protección y bienestar animal, se aporta en la transformación positiva de actitudes y representaciones sociales que las personas tienen hacia los animales. Además, se aporta en el mejoramiento de la atención y el cuidado a los animales a través de la aplicación de técnicas  comprobadas y aprobadas científicamente, y por medio de la realización de estudios en medicina veterinaria y zootecnia y de distintas áreas del saber (psicología, sociología, derecho, etc), sobre las problemáticas que afrontan actualmente los animales que habitan el Distrito, para ofrecer la solución más adecuada a sus necesidades. Finalmente, se aporta conocimiento, desde una perspectiva académica, sobre los animales que habitan en el Distrito Capital.</t>
  </si>
  <si>
    <t>Realizar 5 convenios para el fomento de la investigación y la gestión de conocimiento con instituciones educativas y organizaciones, ambas a nivel nacional e internacional</t>
  </si>
  <si>
    <t>Convenios para el fomento de la investigación y la gestión de conocimiento con instituciones educativas y organizaciones, ambas a nivel nacional e internacional realizados</t>
  </si>
  <si>
    <t>Fomentar la gestión del conocimiento y la investigación aplicada en convenio con organizaciones nacionales e internacionales que contribuyan a la transformación cultural en beneficio de los animales no humanos.</t>
  </si>
  <si>
    <t>Convenios realizados / Convenios programados</t>
  </si>
  <si>
    <t>Numero de Convenios</t>
  </si>
  <si>
    <t xml:space="preserve">Convenios realizados </t>
  </si>
  <si>
    <t>Convenios programados</t>
  </si>
  <si>
    <t>Numero de Convenios Realizados</t>
  </si>
  <si>
    <t>Numero de Convenios programados</t>
  </si>
  <si>
    <t>Convenios con instituciones educativas y organizaciones, ambas a nivel nacional e internacional realizados que den soporte para cumplimiento de la meta</t>
  </si>
  <si>
    <t>Convenios con instituciones educativas y organizaciones, ambas a nivel nacional e internacional programados para el cumplimiento de la meta</t>
  </si>
  <si>
    <t>La meta reporta avance acumulado de un (1) convenio para el fomento de la investigación y la gestión de conocimiento entre el Observatorio de Protección y Bienestar Animal, y el Observatorio de Mujeres y Equidad de Género de la Secretaría Distrital de la Mujer; esto a través de la firma de un acuerdo de voluntades entre ambas partes.
Así mismo, se ha realizado seguimiento al avance de los acuerdos y compromisos establecidos en el convenio firmado durante el año anterior, a saber, acuerdo de voluntades con el Colegio de Abogados y Abogadas de Catamarca</t>
  </si>
  <si>
    <t>Los convenios constituyen una importante plataforma para el desarrollo y la gestión del conocimiento. El instituto ha establecido un acuerdo de voluntades entre el Observatorio de Protección y Bienestar Animal, y el Observatorio de Mujeres y Equidad de Género de la Secretaría Distrital de la Mujer.
Así mismo, se ha realizado seguimiento al avance de los acuerdos y compromisos establecidos en el convenido firmado durante el años anterior, a saber, acuerdo de voluntades con el Colegio de Abogados y Abogadas de Catamarca</t>
  </si>
  <si>
    <t>El IDPYBA establece una interacción permanente con las redes y organizaciones que trabajan por la protección y el bienestar de los animales, trabaja de la mano con los consejos locales de participación ciudadana, realiza actividades de cultura ciudadana como jornadas de sensibilización, genera información a partir de encuestas y censos de animales de compañía en condición de calle, entre otros; de igual manera, la relación que ha establecido con universidades, redes y semilleros de investigación ofrece solidez a los procesos que se llevan a cabo en el marco de un observatorio dedicado al tema animal.</t>
  </si>
  <si>
    <t>Implementar 3 semilleros de investigación que vinculen a la ciudadanía de manera incidente</t>
  </si>
  <si>
    <t>Semilleros de investigación que vinculen a la ciudadanía de manera incidente implementados</t>
  </si>
  <si>
    <t>Contribuir a la producción de conocimiento a través de la participación en semilleros de investigación viéndose beneficiados, además, en la potenciación de sus posibilidades de transformación cultural.</t>
  </si>
  <si>
    <t>Semilleros de investigacion Creados e Implementados / Semilleros de investigacion programados</t>
  </si>
  <si>
    <t>Numero de Semilleros</t>
  </si>
  <si>
    <t>Semilleros de investigacion Creados e Implementados</t>
  </si>
  <si>
    <t>Semilleros de investigacion programados</t>
  </si>
  <si>
    <t>Numero de Semilleros de investigacion Realizados</t>
  </si>
  <si>
    <t>Numero de Semilleros de investigacion programados</t>
  </si>
  <si>
    <t>Semilleros de investigacion Creados e implementados que den soporte para cumplimiento de la meta</t>
  </si>
  <si>
    <t>Semilleros de investigacion programados para el cumplimiento de la meta</t>
  </si>
  <si>
    <t>La meta reporta avance acumulado de 3 semilleros en ejecución y funcionamiento: 
1. Semillero de género, protección y bienestar animal
2. Semillero de ética animal
3. Semillero de ciencia animal.
Cada semillero cuenta con avance en el desarrollo de las respectivas sesiones y encuentros de conformidad con lo cronogramas específicos establecidos para cada uno.</t>
  </si>
  <si>
    <t>De manera constante se esta trabajando en Los semillero de investigación, los cuales generan beneficios y logros importantes, de manera permanente para comunidad en general. Cada uno de los semilleros se encuentra en ejecución y ha implementado la respectiva estrategia establecida para el desarrollo de las sesiones durante los meses de abril, mayo, junio, julio,  agosto, septiembre y octubre.</t>
  </si>
  <si>
    <t>La línea de investigación tiene como objetivos 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</si>
  <si>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</si>
  <si>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</si>
  <si>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</si>
  <si>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</si>
  <si>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</si>
  <si>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</si>
  <si>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</si>
  <si>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</si>
  <si>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</si>
  <si>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</si>
  <si>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</si>
  <si>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</si>
  <si>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</si>
  <si>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</si>
  <si>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</si>
  <si>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</si>
  <si>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</si>
  <si>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</si>
  <si>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</si>
  <si>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</si>
  <si>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</si>
  <si>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</si>
  <si>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</si>
  <si>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</si>
  <si>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El IDPYBA ha adelantado la gestión y actualización de las herramientas metodológicas y técnicas para promover el flujo del conocimiento desde y para la ciudadanía, así como para promover y facilitar el flujo y tratamiento de datos e información al interior del Observatorio y para el Instituto. La evaluación y depuración de las diferentes herramientas contempla la gestión interinstitucional requerida para mantener actualizada la información que se genera y se gestiona. Así mismo, se adelantó una revisión y análisis de la herramienta metodológica destinada al diagnóstico de necesidades, proponiendo una actualización sobre su desarrollo.</t>
  </si>
  <si>
    <t>En el marco de la meta se están trabajando en paralelo 2 productos de investigación, para los cuales se lleva un avance del 78,75% en cada uno de ellos; equivalentes a 1,57 productos de investigación.
Durante este año se han adelantado las siguientes investigaciones: 
1. Análisis de la inclusión de los animales de la UCA en intervenciones asistidas con animales
2. Estado de la cuestión académica periodística y jurídica sobre la zoofilia.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</si>
</sst>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 * #,##0.00_ ;_ * \-#,##0.00_ ;_ * \-??_ ;_ @_ "/>
    <numFmt numFmtId="165" formatCode="_-* #,##0.00&quot; $&quot;_-;\-* #,##0.00&quot; $&quot;_-;_-* \-??&quot; $&quot;_-;_-@_-"/>
    <numFmt numFmtId="166" formatCode="_(* #,##0.00_);_(* \(#,##0.00\);_(* \-??_);_(@_)"/>
    <numFmt numFmtId="167" formatCode="&quot;$ &quot;#,##0_);[Red]&quot;($ &quot;#,##0\)"/>
    <numFmt numFmtId="168" formatCode="_-* #,##0.00_-;\-* #,##0.00_-;_-* \-??_-;_-@_-"/>
    <numFmt numFmtId="169" formatCode="_-* #,##0.00\ _$_-;\-* #,##0.00\ _$_-;_-* \-??\ _$_-;_-@_-"/>
    <numFmt numFmtId="170" formatCode="_-* #,##0_-;\-* #,##0_-;_-* \-_-;_-@_-"/>
    <numFmt numFmtId="171" formatCode="_-* #,##0.00&quot; €&quot;_-;\-* #,##0.00&quot; €&quot;_-;_-* \-??&quot; €&quot;_-;_-@_-"/>
    <numFmt numFmtId="172" formatCode="_(&quot;$ &quot;* #,##0.00_);_(&quot;$ &quot;* \(#,##0.00\);_(&quot;$ &quot;* \-??_);_(@_)"/>
    <numFmt numFmtId="173" formatCode="_(* #,##0_);_(* \(#,##0\);_(* \-??_);_(@_)"/>
    <numFmt numFmtId="174" formatCode="_(* #,##0.00_);_(* \(#,##0.00\);_(* \-_);_(@_)"/>
    <numFmt numFmtId="175" formatCode="0.0%"/>
    <numFmt numFmtId="176" formatCode="dd/mm/yyyy"/>
    <numFmt numFmtId="177" formatCode="_(* #,##0_);_(* \(#,##0\);_(* \-_);_(@_)"/>
  </numFmts>
  <fonts count="65" x14ac:knownFonts="1">
    <font>
      <sz val="11"/>
      <color rgb="FF000000"/>
      <name val="Calibri"/>
      <family val="2"/>
      <charset val="1"/>
    </font>
    <font>
      <sz val="11"/>
      <color rgb="FFFFFFFF"/>
      <name val="Calibri"/>
      <family val="2"/>
      <charset val="1"/>
    </font>
    <font>
      <sz val="11"/>
      <color rgb="FF008000"/>
      <name val="Calibri"/>
      <family val="2"/>
      <charset val="1"/>
    </font>
    <font>
      <sz val="11"/>
      <color rgb="FF006100"/>
      <name val="Calibri"/>
      <family val="2"/>
      <charset val="1"/>
    </font>
    <font>
      <b/>
      <sz val="11"/>
      <color rgb="FFFFFFFF"/>
      <name val="Calibri"/>
      <family val="2"/>
      <charset val="1"/>
    </font>
    <font>
      <sz val="11"/>
      <color rgb="FFFF9900"/>
      <name val="Calibri"/>
      <family val="2"/>
      <charset val="1"/>
    </font>
    <font>
      <sz val="11"/>
      <color rgb="FFFA7D00"/>
      <name val="Calibri"/>
      <family val="2"/>
      <charset val="1"/>
    </font>
    <font>
      <b/>
      <sz val="11"/>
      <color rgb="FFFF9900"/>
      <name val="Calibri"/>
      <family val="2"/>
      <charset val="1"/>
    </font>
    <font>
      <b/>
      <sz val="11"/>
      <color rgb="FFFA7D00"/>
      <name val="Calibri"/>
      <family val="2"/>
      <charset val="1"/>
    </font>
    <font>
      <b/>
      <sz val="11"/>
      <color rgb="FF003366"/>
      <name val="Calibri"/>
      <family val="2"/>
      <charset val="1"/>
    </font>
    <font>
      <b/>
      <sz val="11"/>
      <color rgb="FF1F497D"/>
      <name val="Calibri"/>
      <family val="2"/>
      <charset val="1"/>
    </font>
    <font>
      <sz val="11"/>
      <color rgb="FF333399"/>
      <name val="Calibri"/>
      <family val="2"/>
      <charset val="1"/>
    </font>
    <font>
      <sz val="11"/>
      <color rgb="FF3F3F76"/>
      <name val="Calibri"/>
      <family val="2"/>
      <charset val="1"/>
    </font>
    <font>
      <u/>
      <sz val="7"/>
      <color rgb="FF0000FF"/>
      <name val="Arial"/>
      <family val="2"/>
      <charset val="1"/>
    </font>
    <font>
      <u/>
      <sz val="10"/>
      <color rgb="FF0000FF"/>
      <name val="Arial"/>
      <family val="2"/>
      <charset val="1"/>
    </font>
    <font>
      <sz val="11"/>
      <color rgb="FF800080"/>
      <name val="Calibri"/>
      <family val="2"/>
      <charset val="1"/>
    </font>
    <font>
      <sz val="11"/>
      <color rgb="FF9C0006"/>
      <name val="Calibri"/>
      <family val="2"/>
      <charset val="1"/>
    </font>
    <font>
      <sz val="11"/>
      <color rgb="FF993300"/>
      <name val="Calibri"/>
      <family val="2"/>
      <charset val="1"/>
    </font>
    <font>
      <sz val="10"/>
      <name val="Arial"/>
      <family val="2"/>
      <charset val="1"/>
    </font>
    <font>
      <sz val="9"/>
      <name val="Arial"/>
      <family val="2"/>
      <charset val="1"/>
    </font>
    <font>
      <b/>
      <sz val="11"/>
      <color rgb="FF333333"/>
      <name val="Calibri"/>
      <family val="2"/>
      <charset val="1"/>
    </font>
    <font>
      <b/>
      <sz val="11"/>
      <color rgb="FF3F3F3F"/>
      <name val="Calibri"/>
      <family val="2"/>
      <charset val="1"/>
    </font>
    <font>
      <sz val="11"/>
      <color rgb="FFFF0000"/>
      <name val="Calibri"/>
      <family val="2"/>
      <charset val="1"/>
    </font>
    <font>
      <i/>
      <sz val="11"/>
      <color rgb="FF808080"/>
      <name val="Calibri"/>
      <family val="2"/>
      <charset val="1"/>
    </font>
    <font>
      <i/>
      <sz val="11"/>
      <color rgb="FF7F7F7F"/>
      <name val="Calibri"/>
      <family val="2"/>
      <charset val="1"/>
    </font>
    <font>
      <b/>
      <sz val="11"/>
      <color rgb="FF000000"/>
      <name val="Calibri"/>
      <family val="2"/>
      <charset val="1"/>
    </font>
    <font>
      <b/>
      <sz val="15"/>
      <color rgb="FF003366"/>
      <name val="Calibri"/>
      <family val="2"/>
      <charset val="1"/>
    </font>
    <font>
      <b/>
      <sz val="15"/>
      <color rgb="FF1F497D"/>
      <name val="Calibri"/>
      <family val="2"/>
      <charset val="1"/>
    </font>
    <font>
      <b/>
      <sz val="18"/>
      <color rgb="FF003366"/>
      <name val="Cambria"/>
      <family val="2"/>
      <charset val="1"/>
    </font>
    <font>
      <b/>
      <sz val="18"/>
      <color rgb="FF1F497D"/>
      <name val="Cambria"/>
      <family val="2"/>
      <charset val="1"/>
    </font>
    <font>
      <b/>
      <sz val="13"/>
      <color rgb="FF003366"/>
      <name val="Calibri"/>
      <family val="2"/>
      <charset val="1"/>
    </font>
    <font>
      <b/>
      <sz val="13"/>
      <color rgb="FF1F497D"/>
      <name val="Calibri"/>
      <family val="2"/>
      <charset val="1"/>
    </font>
    <font>
      <sz val="12"/>
      <color rgb="FF000000"/>
      <name val="Calibri"/>
      <family val="2"/>
      <charset val="1"/>
    </font>
    <font>
      <b/>
      <sz val="12"/>
      <color rgb="FF000000"/>
      <name val="Arial"/>
      <family val="2"/>
      <charset val="1"/>
    </font>
    <font>
      <sz val="12"/>
      <name val="Arial"/>
      <family val="2"/>
      <charset val="1"/>
    </font>
    <font>
      <b/>
      <sz val="12"/>
      <color rgb="FF000000"/>
      <name val="Calibri"/>
      <family val="2"/>
      <charset val="1"/>
    </font>
    <font>
      <b/>
      <sz val="12"/>
      <name val="Arial"/>
      <family val="2"/>
      <charset val="1"/>
    </font>
    <font>
      <b/>
      <sz val="9"/>
      <name val="Arial"/>
      <family val="2"/>
      <charset val="1"/>
    </font>
    <font>
      <sz val="9"/>
      <color rgb="FF000000"/>
      <name val="Calibri"/>
      <family val="2"/>
      <charset val="1"/>
    </font>
    <font>
      <b/>
      <sz val="11"/>
      <name val="Arial"/>
      <family val="2"/>
      <charset val="1"/>
    </font>
    <font>
      <b/>
      <sz val="10"/>
      <name val="Arial"/>
      <family val="2"/>
      <charset val="1"/>
    </font>
    <font>
      <sz val="12"/>
      <color rgb="FF000000"/>
      <name val="Arial"/>
      <family val="2"/>
      <charset val="1"/>
    </font>
    <font>
      <sz val="10"/>
      <color rgb="FF000000"/>
      <name val="Arial"/>
      <family val="2"/>
      <charset val="1"/>
    </font>
    <font>
      <b/>
      <sz val="10"/>
      <color rgb="FF000000"/>
      <name val="Arial"/>
      <family val="2"/>
      <charset val="1"/>
    </font>
    <font>
      <sz val="9"/>
      <color rgb="FF000000"/>
      <name val="Arial"/>
      <family val="2"/>
      <charset val="1"/>
    </font>
    <font>
      <b/>
      <sz val="11"/>
      <color rgb="FF000000"/>
      <name val="Arial"/>
      <family val="2"/>
      <charset val="1"/>
    </font>
    <font>
      <sz val="9"/>
      <color rgb="FFA6A6A6"/>
      <name val="Arial"/>
      <family val="2"/>
      <charset val="1"/>
    </font>
    <font>
      <sz val="9"/>
      <color rgb="FFD9D9D9"/>
      <name val="Arial"/>
      <family val="2"/>
      <charset val="1"/>
    </font>
    <font>
      <sz val="11"/>
      <name val="Arial"/>
      <family val="2"/>
      <charset val="1"/>
    </font>
    <font>
      <u/>
      <sz val="9"/>
      <name val="Arial"/>
      <family val="2"/>
      <charset val="1"/>
    </font>
    <font>
      <u/>
      <sz val="11"/>
      <name val="Arial"/>
      <family val="2"/>
      <charset val="1"/>
    </font>
    <font>
      <sz val="9"/>
      <color rgb="FFBFBFBF"/>
      <name val="Arial"/>
      <family val="2"/>
      <charset val="1"/>
    </font>
    <font>
      <b/>
      <sz val="9"/>
      <color rgb="FF000000"/>
      <name val="Arial"/>
      <family val="2"/>
      <charset val="1"/>
    </font>
    <font>
      <b/>
      <sz val="11"/>
      <color rgb="FFFFFFFF"/>
      <name val="Arial"/>
      <family val="2"/>
      <charset val="1"/>
    </font>
    <font>
      <sz val="9"/>
      <color rgb="FF4F81BD"/>
      <name val="Arial"/>
      <family val="2"/>
      <charset val="1"/>
    </font>
    <font>
      <b/>
      <sz val="9"/>
      <color rgb="FF4F81BD"/>
      <name val="Arial"/>
      <family val="2"/>
      <charset val="1"/>
    </font>
    <font>
      <sz val="11"/>
      <color rgb="FFFFFFFF"/>
      <name val="Arial"/>
      <family val="2"/>
      <charset val="1"/>
    </font>
    <font>
      <sz val="11"/>
      <color rgb="FF000000"/>
      <name val="Arial"/>
      <family val="2"/>
      <charset val="1"/>
    </font>
    <font>
      <sz val="10"/>
      <color rgb="FFFF0000"/>
      <name val="Arial"/>
      <family val="2"/>
      <charset val="1"/>
    </font>
    <font>
      <sz val="7"/>
      <color rgb="FF000000"/>
      <name val="Arial"/>
      <family val="2"/>
      <charset val="1"/>
    </font>
    <font>
      <b/>
      <sz val="11"/>
      <color rgb="FF10243E"/>
      <name val="Calibri"/>
      <family val="2"/>
      <charset val="1"/>
    </font>
    <font>
      <b/>
      <sz val="7.5"/>
      <color rgb="FF000000"/>
      <name val="Arial"/>
      <family val="2"/>
      <charset val="1"/>
    </font>
    <font>
      <sz val="9"/>
      <color rgb="FF000000"/>
      <name val="Tahoma"/>
      <family val="2"/>
      <charset val="1"/>
    </font>
    <font>
      <b/>
      <sz val="9"/>
      <color rgb="FFFF0000"/>
      <name val="Arial"/>
      <family val="2"/>
      <charset val="1"/>
    </font>
    <font>
      <sz val="11"/>
      <color rgb="FF000000"/>
      <name val="Calibri"/>
      <family val="2"/>
      <charset val="1"/>
    </font>
  </fonts>
  <fills count="46">
    <fill>
      <patternFill patternType="none"/>
    </fill>
    <fill>
      <patternFill patternType="gray125"/>
    </fill>
    <fill>
      <patternFill patternType="solid">
        <fgColor rgb="FFCCCCFF"/>
        <bgColor rgb="FFC6D9F1"/>
      </patternFill>
    </fill>
    <fill>
      <patternFill patternType="solid">
        <fgColor rgb="FFFF99CC"/>
        <bgColor rgb="FFD99694"/>
      </patternFill>
    </fill>
    <fill>
      <patternFill patternType="solid">
        <fgColor rgb="FFCCFFCC"/>
        <bgColor rgb="FFC6EFCE"/>
      </patternFill>
    </fill>
    <fill>
      <patternFill patternType="solid">
        <fgColor rgb="FFCC99FF"/>
        <bgColor rgb="FFFF99CC"/>
      </patternFill>
    </fill>
    <fill>
      <patternFill patternType="solid">
        <fgColor rgb="FFCCFFFF"/>
        <bgColor rgb="FFDBEDF4"/>
      </patternFill>
    </fill>
    <fill>
      <patternFill patternType="solid">
        <fgColor rgb="FFDBEDF4"/>
        <bgColor rgb="FFDDE9EE"/>
      </patternFill>
    </fill>
    <fill>
      <patternFill patternType="solid">
        <fgColor rgb="FFFFCC99"/>
        <bgColor rgb="FFFCD5B5"/>
      </patternFill>
    </fill>
    <fill>
      <patternFill patternType="solid">
        <fgColor rgb="FFFDEADA"/>
        <bgColor rgb="FFF8EEE6"/>
      </patternFill>
    </fill>
    <fill>
      <patternFill patternType="solid">
        <fgColor rgb="FF99CCFF"/>
        <bgColor rgb="FF93CDDD"/>
      </patternFill>
    </fill>
    <fill>
      <patternFill patternType="solid">
        <fgColor rgb="FFB9CDE5"/>
        <bgColor rgb="FFC6D9F1"/>
      </patternFill>
    </fill>
    <fill>
      <patternFill patternType="solid">
        <fgColor rgb="FFFF8080"/>
        <bgColor rgb="FFD99694"/>
      </patternFill>
    </fill>
    <fill>
      <patternFill patternType="solid">
        <fgColor rgb="FFE6B9B8"/>
        <bgColor rgb="FFFFC7CE"/>
      </patternFill>
    </fill>
    <fill>
      <patternFill patternType="solid">
        <fgColor rgb="FF00FF00"/>
        <bgColor rgb="FF33CCCC"/>
      </patternFill>
    </fill>
    <fill>
      <patternFill patternType="solid">
        <fgColor rgb="FFCCC1DA"/>
        <bgColor rgb="FFC0C0C0"/>
      </patternFill>
    </fill>
    <fill>
      <patternFill patternType="solid">
        <fgColor rgb="FFB7DEE8"/>
        <bgColor rgb="FFC6D9F1"/>
      </patternFill>
    </fill>
    <fill>
      <patternFill patternType="solid">
        <fgColor rgb="FFFFCC00"/>
        <bgColor rgb="FFFFFF00"/>
      </patternFill>
    </fill>
    <fill>
      <patternFill patternType="solid">
        <fgColor rgb="FFFCD5B5"/>
        <bgColor rgb="FFFFCC99"/>
      </patternFill>
    </fill>
    <fill>
      <patternFill patternType="solid">
        <fgColor rgb="FF0066CC"/>
        <bgColor rgb="FF4E81BD"/>
      </patternFill>
    </fill>
    <fill>
      <patternFill patternType="solid">
        <fgColor rgb="FF96B5D8"/>
        <bgColor rgb="FF93CDDD"/>
      </patternFill>
    </fill>
    <fill>
      <patternFill patternType="solid">
        <fgColor rgb="FFD99694"/>
        <bgColor rgb="FFFF8080"/>
      </patternFill>
    </fill>
    <fill>
      <patternFill patternType="solid">
        <fgColor rgb="FF800060"/>
        <bgColor rgb="FF3F3F3F"/>
      </patternFill>
    </fill>
    <fill>
      <patternFill patternType="solid">
        <fgColor rgb="FF33CCCC"/>
        <bgColor rgb="FF00C6FD"/>
      </patternFill>
    </fill>
    <fill>
      <patternFill patternType="solid">
        <fgColor rgb="FF93CDDD"/>
        <bgColor rgb="FF99CCFF"/>
      </patternFill>
    </fill>
    <fill>
      <patternFill patternType="solid">
        <fgColor rgb="FFFF9600"/>
        <bgColor rgb="FFF37203"/>
      </patternFill>
    </fill>
    <fill>
      <patternFill patternType="solid">
        <fgColor rgb="FFC6EFCE"/>
        <bgColor rgb="FFCCFFCC"/>
      </patternFill>
    </fill>
    <fill>
      <patternFill patternType="solid">
        <fgColor rgb="FF969696"/>
        <bgColor rgb="FFA5A5A5"/>
      </patternFill>
    </fill>
    <fill>
      <patternFill patternType="solid">
        <fgColor rgb="FFA5A5A5"/>
        <bgColor rgb="FFB2B2B2"/>
      </patternFill>
    </fill>
    <fill>
      <patternFill patternType="solid">
        <fgColor rgb="FFC0C0C0"/>
        <bgColor rgb="FFCCC1DA"/>
      </patternFill>
    </fill>
    <fill>
      <patternFill patternType="solid">
        <fgColor rgb="FFF2F2F2"/>
        <bgColor rgb="FFF8EEE6"/>
      </patternFill>
    </fill>
    <fill>
      <patternFill patternType="solid">
        <fgColor rgb="FFFFC7CE"/>
        <bgColor rgb="FFFCD5B5"/>
      </patternFill>
    </fill>
    <fill>
      <patternFill patternType="solid">
        <fgColor rgb="FFFFFF99"/>
        <bgColor rgb="FFFFFFCC"/>
      </patternFill>
    </fill>
    <fill>
      <patternFill patternType="solid">
        <fgColor rgb="FFFFFFCC"/>
        <bgColor rgb="FFFFF2CC"/>
      </patternFill>
    </fill>
    <fill>
      <patternFill patternType="solid">
        <fgColor rgb="FF29358E"/>
        <bgColor rgb="FF00356D"/>
      </patternFill>
    </fill>
    <fill>
      <patternFill patternType="solid">
        <fgColor rgb="FFFFFFFF"/>
        <bgColor rgb="FFF2F2F2"/>
      </patternFill>
    </fill>
    <fill>
      <patternFill patternType="solid">
        <fgColor rgb="FF00C6FD"/>
        <bgColor rgb="FF33CCCC"/>
      </patternFill>
    </fill>
    <fill>
      <patternFill patternType="solid">
        <fgColor rgb="FFDDE9EE"/>
        <bgColor rgb="FFDBEDF4"/>
      </patternFill>
    </fill>
    <fill>
      <patternFill patternType="solid">
        <fgColor rgb="FFE7DDD4"/>
        <bgColor rgb="FFE0E0DF"/>
      </patternFill>
    </fill>
    <fill>
      <patternFill patternType="solid">
        <fgColor rgb="FFF8EEE6"/>
        <bgColor rgb="FFFDEADA"/>
      </patternFill>
    </fill>
    <fill>
      <patternFill patternType="solid">
        <fgColor rgb="FFC6D9F1"/>
        <bgColor rgb="FFB7DEE8"/>
      </patternFill>
    </fill>
    <fill>
      <patternFill patternType="mediumGray">
        <fgColor rgb="FF132F3A"/>
        <bgColor rgb="FF3F3F3F"/>
      </patternFill>
    </fill>
    <fill>
      <patternFill patternType="solid">
        <fgColor rgb="FFC3D69B"/>
        <bgColor rgb="FFC0C0C0"/>
      </patternFill>
    </fill>
    <fill>
      <patternFill patternType="solid">
        <fgColor rgb="FFFFF2CC"/>
        <bgColor rgb="FFFDEADA"/>
      </patternFill>
    </fill>
    <fill>
      <patternFill patternType="solid">
        <fgColor rgb="FFE0E0DF"/>
        <bgColor rgb="FFE7DDD4"/>
      </patternFill>
    </fill>
    <fill>
      <patternFill patternType="solid">
        <fgColor rgb="FFFFFF00"/>
        <bgColor rgb="FFFFCC00"/>
      </patternFill>
    </fill>
  </fills>
  <borders count="42">
    <border>
      <left/>
      <right/>
      <top/>
      <bottom/>
      <diagonal/>
    </border>
    <border>
      <left style="double">
        <color rgb="FF132F3A"/>
      </left>
      <right style="double">
        <color rgb="FF132F3A"/>
      </right>
      <top style="double">
        <color rgb="FF132F3A"/>
      </top>
      <bottom style="double">
        <color rgb="FF132F3A"/>
      </bottom>
      <diagonal/>
    </border>
    <border>
      <left style="double">
        <color rgb="FF3F3F3F"/>
      </left>
      <right style="double">
        <color rgb="FF3F3F3F"/>
      </right>
      <top style="double">
        <color rgb="FF3F3F3F"/>
      </top>
      <bottom style="double">
        <color rgb="FF3F3F3F"/>
      </bottom>
      <diagonal/>
    </border>
    <border>
      <left/>
      <right/>
      <top/>
      <bottom style="double">
        <color rgb="FFFF9600"/>
      </bottom>
      <diagonal/>
    </border>
    <border>
      <left/>
      <right/>
      <top/>
      <bottom style="double">
        <color rgb="FFF54107"/>
      </bottom>
      <diagonal/>
    </border>
    <border>
      <left style="thin">
        <color rgb="FF828282"/>
      </left>
      <right style="thin">
        <color rgb="FF828282"/>
      </right>
      <top style="thin">
        <color rgb="FF828282"/>
      </top>
      <bottom style="thin">
        <color rgb="FF828282"/>
      </bottom>
      <diagonal/>
    </border>
    <border>
      <left style="thin">
        <color rgb="FF7F7F7F"/>
      </left>
      <right style="thin">
        <color rgb="FF7F7F7F"/>
      </right>
      <top style="thin">
        <color rgb="FF7F7F7F"/>
      </top>
      <bottom style="thin">
        <color rgb="FF7F7F7F"/>
      </bottom>
      <diagonal/>
    </border>
    <border>
      <left style="thin">
        <color rgb="FFC0C0C0"/>
      </left>
      <right style="thin">
        <color rgb="FFC0C0C0"/>
      </right>
      <top style="thin">
        <color rgb="FFC0C0C0"/>
      </top>
      <bottom style="thin">
        <color rgb="FFC0C0C0"/>
      </bottom>
      <diagonal/>
    </border>
    <border>
      <left style="thin">
        <color rgb="FFB2B2B2"/>
      </left>
      <right style="thin">
        <color rgb="FFB2B2B2"/>
      </right>
      <top style="thin">
        <color rgb="FFB2B2B2"/>
      </top>
      <bottom style="thin">
        <color rgb="FFB2B2B2"/>
      </bottom>
      <diagonal/>
    </border>
    <border>
      <left style="thin">
        <color rgb="FF132F3A"/>
      </left>
      <right style="thin">
        <color rgb="FF132F3A"/>
      </right>
      <top style="thin">
        <color rgb="FF132F3A"/>
      </top>
      <bottom style="thin">
        <color rgb="FF132F3A"/>
      </bottom>
      <diagonal/>
    </border>
    <border>
      <left style="thin">
        <color rgb="FF3F3F3F"/>
      </left>
      <right style="thin">
        <color rgb="FF3F3F3F"/>
      </right>
      <top style="thin">
        <color rgb="FF3F3F3F"/>
      </top>
      <bottom style="thin">
        <color rgb="FF3F3F3F"/>
      </bottom>
      <diagonal/>
    </border>
    <border>
      <left/>
      <right/>
      <top style="thin">
        <color rgb="FF29358E"/>
      </top>
      <bottom style="double">
        <color rgb="FF29358E"/>
      </bottom>
      <diagonal/>
    </border>
    <border>
      <left/>
      <right/>
      <top/>
      <bottom style="thick">
        <color rgb="FF29358E"/>
      </bottom>
      <diagonal/>
    </border>
    <border>
      <left/>
      <right/>
      <top/>
      <bottom style="thick">
        <color rgb="FF4E81BD"/>
      </bottom>
      <diagonal/>
    </border>
    <border>
      <left/>
      <right/>
      <top/>
      <bottom style="thick">
        <color rgb="FFC0C0C0"/>
      </bottom>
      <diagonal/>
    </border>
    <border>
      <left/>
      <right/>
      <top/>
      <bottom style="thick">
        <color rgb="FF96B5D8"/>
      </bottom>
      <diagonal/>
    </border>
    <border>
      <left/>
      <right/>
      <top/>
      <bottom style="medium">
        <color rgb="FF0066CC"/>
      </bottom>
      <diagonal/>
    </border>
    <border>
      <left/>
      <right/>
      <top/>
      <bottom style="medium">
        <color rgb="FF96B5D8"/>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medium">
        <color auto="1"/>
      </right>
      <top style="thin">
        <color auto="1"/>
      </top>
      <bottom style="thin">
        <color auto="1"/>
      </bottom>
      <diagonal/>
    </border>
  </borders>
  <cellStyleXfs count="1759">
    <xf numFmtId="0" fontId="0" fillId="0" borderId="0"/>
    <xf numFmtId="166" fontId="64" fillId="0" borderId="0"/>
    <xf numFmtId="9" fontId="64" fillId="0"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6" borderId="0"/>
    <xf numFmtId="0" fontId="64" fillId="6" borderId="0"/>
    <xf numFmtId="0" fontId="64" fillId="6" borderId="0"/>
    <xf numFmtId="0" fontId="64" fillId="6" borderId="0"/>
    <xf numFmtId="0" fontId="64" fillId="6" borderId="0"/>
    <xf numFmtId="0" fontId="64" fillId="6" borderId="0"/>
    <xf numFmtId="0" fontId="64" fillId="6" borderId="0"/>
    <xf numFmtId="0" fontId="64" fillId="6" borderId="0"/>
    <xf numFmtId="0" fontId="64" fillId="6" borderId="0"/>
    <xf numFmtId="0" fontId="64" fillId="6" borderId="0"/>
    <xf numFmtId="0" fontId="64" fillId="6" borderId="0"/>
    <xf numFmtId="0" fontId="64" fillId="6" borderId="0"/>
    <xf numFmtId="0" fontId="64" fillId="6" borderId="0"/>
    <xf numFmtId="0" fontId="64" fillId="6" borderId="0"/>
    <xf numFmtId="0" fontId="64" fillId="6" borderId="0"/>
    <xf numFmtId="0" fontId="64" fillId="6" borderId="0"/>
    <xf numFmtId="0" fontId="64" fillId="6"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8" borderId="0"/>
    <xf numFmtId="0" fontId="64" fillId="8" borderId="0"/>
    <xf numFmtId="0" fontId="64" fillId="8" borderId="0"/>
    <xf numFmtId="0" fontId="64" fillId="8" borderId="0"/>
    <xf numFmtId="0" fontId="64" fillId="8" borderId="0"/>
    <xf numFmtId="0" fontId="64" fillId="8" borderId="0"/>
    <xf numFmtId="0" fontId="64" fillId="8" borderId="0"/>
    <xf numFmtId="0" fontId="64" fillId="8" borderId="0"/>
    <xf numFmtId="0" fontId="64" fillId="8" borderId="0"/>
    <xf numFmtId="0" fontId="64" fillId="8" borderId="0"/>
    <xf numFmtId="0" fontId="64" fillId="8" borderId="0"/>
    <xf numFmtId="0" fontId="64" fillId="8" borderId="0"/>
    <xf numFmtId="0" fontId="64" fillId="8" borderId="0"/>
    <xf numFmtId="0" fontId="64" fillId="8" borderId="0"/>
    <xf numFmtId="0" fontId="64" fillId="8" borderId="0"/>
    <xf numFmtId="0" fontId="64" fillId="8" borderId="0"/>
    <xf numFmtId="0" fontId="64" fillId="8"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2" borderId="0"/>
    <xf numFmtId="0" fontId="64" fillId="12" borderId="0"/>
    <xf numFmtId="0" fontId="64" fillId="12" borderId="0"/>
    <xf numFmtId="0" fontId="64" fillId="12" borderId="0"/>
    <xf numFmtId="0" fontId="64" fillId="12" borderId="0"/>
    <xf numFmtId="0" fontId="64" fillId="12" borderId="0"/>
    <xf numFmtId="0" fontId="64" fillId="12" borderId="0"/>
    <xf numFmtId="0" fontId="64" fillId="12" borderId="0"/>
    <xf numFmtId="0" fontId="64" fillId="12" borderId="0"/>
    <xf numFmtId="0" fontId="64" fillId="12" borderId="0"/>
    <xf numFmtId="0" fontId="64" fillId="12" borderId="0"/>
    <xf numFmtId="0" fontId="64" fillId="12" borderId="0"/>
    <xf numFmtId="0" fontId="64" fillId="12" borderId="0"/>
    <xf numFmtId="0" fontId="64" fillId="12" borderId="0"/>
    <xf numFmtId="0" fontId="64" fillId="12" borderId="0"/>
    <xf numFmtId="0" fontId="64" fillId="12" borderId="0"/>
    <xf numFmtId="0" fontId="64" fillId="12"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7" borderId="0"/>
    <xf numFmtId="0" fontId="64" fillId="17" borderId="0"/>
    <xf numFmtId="0" fontId="64" fillId="17" borderId="0"/>
    <xf numFmtId="0" fontId="64" fillId="17" borderId="0"/>
    <xf numFmtId="0" fontId="64" fillId="17" borderId="0"/>
    <xf numFmtId="0" fontId="64" fillId="17" borderId="0"/>
    <xf numFmtId="0" fontId="64" fillId="17" borderId="0"/>
    <xf numFmtId="0" fontId="64" fillId="17" borderId="0"/>
    <xf numFmtId="0" fontId="64" fillId="17" borderId="0"/>
    <xf numFmtId="0" fontId="64" fillId="17" borderId="0"/>
    <xf numFmtId="0" fontId="64" fillId="17" borderId="0"/>
    <xf numFmtId="0" fontId="64" fillId="17" borderId="0"/>
    <xf numFmtId="0" fontId="64" fillId="17" borderId="0"/>
    <xf numFmtId="0" fontId="64" fillId="17" borderId="0"/>
    <xf numFmtId="0" fontId="64" fillId="17" borderId="0"/>
    <xf numFmtId="0" fontId="64" fillId="17" borderId="0"/>
    <xf numFmtId="0" fontId="64" fillId="17"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164" fontId="64" fillId="0" borderId="0"/>
    <xf numFmtId="164" fontId="64" fillId="0" borderId="0"/>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0" fontId="13" fillId="0" borderId="0"/>
    <xf numFmtId="0" fontId="14" fillId="0"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166" fontId="64" fillId="0" borderId="0"/>
    <xf numFmtId="167" fontId="64" fillId="0" borderId="0"/>
    <xf numFmtId="167" fontId="64" fillId="0" borderId="0"/>
    <xf numFmtId="167" fontId="64" fillId="0" borderId="0"/>
    <xf numFmtId="166" fontId="64" fillId="0" borderId="0"/>
    <xf numFmtId="166" fontId="64" fillId="0" borderId="0"/>
    <xf numFmtId="166" fontId="64" fillId="0" borderId="0"/>
    <xf numFmtId="166" fontId="64" fillId="0" borderId="0"/>
    <xf numFmtId="166" fontId="64" fillId="0" borderId="0"/>
    <xf numFmtId="168" fontId="64" fillId="0" borderId="0"/>
    <xf numFmtId="167" fontId="64" fillId="0" borderId="0"/>
    <xf numFmtId="167" fontId="64" fillId="0" borderId="0"/>
    <xf numFmtId="0" fontId="64" fillId="0" borderId="0"/>
    <xf numFmtId="167" fontId="64" fillId="0" borderId="0"/>
    <xf numFmtId="167" fontId="64" fillId="0" borderId="0"/>
    <xf numFmtId="167" fontId="64" fillId="0" borderId="0"/>
    <xf numFmtId="167" fontId="64" fillId="0" borderId="0"/>
    <xf numFmtId="167" fontId="64" fillId="0" borderId="0"/>
    <xf numFmtId="167" fontId="64" fillId="0" borderId="0"/>
    <xf numFmtId="167" fontId="64" fillId="0" borderId="0"/>
    <xf numFmtId="164" fontId="64" fillId="0" borderId="0"/>
    <xf numFmtId="164" fontId="64" fillId="0" borderId="0"/>
    <xf numFmtId="164" fontId="64" fillId="0" borderId="0"/>
    <xf numFmtId="168" fontId="64" fillId="0" borderId="0"/>
    <xf numFmtId="166" fontId="64" fillId="0" borderId="0"/>
    <xf numFmtId="166" fontId="64" fillId="0" borderId="0"/>
    <xf numFmtId="166" fontId="64" fillId="0" borderId="0"/>
    <xf numFmtId="166" fontId="64" fillId="0" borderId="0"/>
    <xf numFmtId="169" fontId="64" fillId="0" borderId="0"/>
    <xf numFmtId="169" fontId="64" fillId="0" borderId="0"/>
    <xf numFmtId="169" fontId="64" fillId="0" borderId="0"/>
    <xf numFmtId="166" fontId="64" fillId="0" borderId="0"/>
    <xf numFmtId="170" fontId="64" fillId="0" borderId="0"/>
    <xf numFmtId="171" fontId="64" fillId="0" borderId="0"/>
    <xf numFmtId="171" fontId="64" fillId="0" borderId="0"/>
    <xf numFmtId="172" fontId="64" fillId="0"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4"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4"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4" fillId="33" borderId="7"/>
    <xf numFmtId="0" fontId="64" fillId="33" borderId="7"/>
    <xf numFmtId="0" fontId="64" fillId="33" borderId="7"/>
    <xf numFmtId="0" fontId="64" fillId="33" borderId="7"/>
    <xf numFmtId="0" fontId="64" fillId="33" borderId="7"/>
    <xf numFmtId="0" fontId="64" fillId="33" borderId="7"/>
    <xf numFmtId="0" fontId="64" fillId="33" borderId="7"/>
    <xf numFmtId="0" fontId="64" fillId="33" borderId="7"/>
    <xf numFmtId="0" fontId="64" fillId="33" borderId="7"/>
    <xf numFmtId="0" fontId="64" fillId="33" borderId="8"/>
    <xf numFmtId="0" fontId="64" fillId="33" borderId="8"/>
    <xf numFmtId="0" fontId="64" fillId="33" borderId="7"/>
    <xf numFmtId="0" fontId="64" fillId="33" borderId="7"/>
    <xf numFmtId="0" fontId="64" fillId="33" borderId="7"/>
    <xf numFmtId="0" fontId="64" fillId="33" borderId="8"/>
    <xf numFmtId="0" fontId="64" fillId="33" borderId="8"/>
    <xf numFmtId="0" fontId="64" fillId="33" borderId="8"/>
    <xf numFmtId="0" fontId="64" fillId="33" borderId="7"/>
    <xf numFmtId="0" fontId="64" fillId="33" borderId="7"/>
    <xf numFmtId="0" fontId="64" fillId="33" borderId="7"/>
    <xf numFmtId="0" fontId="64" fillId="33" borderId="7"/>
    <xf numFmtId="0" fontId="64" fillId="33" borderId="7"/>
    <xf numFmtId="0" fontId="64" fillId="33" borderId="7"/>
    <xf numFmtId="0" fontId="64" fillId="33" borderId="7"/>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9" fontId="64" fillId="0" borderId="0"/>
    <xf numFmtId="9" fontId="64" fillId="0" borderId="0"/>
    <xf numFmtId="9" fontId="64" fillId="0" borderId="0"/>
    <xf numFmtId="9" fontId="64" fillId="0" borderId="0"/>
    <xf numFmtId="9" fontId="64" fillId="0" borderId="0"/>
    <xf numFmtId="9" fontId="64" fillId="0" borderId="0"/>
    <xf numFmtId="9" fontId="64" fillId="0" borderId="0"/>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8" fillId="0" borderId="0"/>
    <xf numFmtId="0" fontId="2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28" fillId="0" borderId="0"/>
    <xf numFmtId="0" fontId="29" fillId="0" borderId="0"/>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28" fillId="0" borderId="0"/>
    <xf numFmtId="0" fontId="28" fillId="0" borderId="0"/>
    <xf numFmtId="0" fontId="28" fillId="0" borderId="0"/>
    <xf numFmtId="0" fontId="28" fillId="0" borderId="0"/>
    <xf numFmtId="0" fontId="28" fillId="0" borderId="0"/>
    <xf numFmtId="0" fontId="28" fillId="0" borderId="0"/>
    <xf numFmtId="0" fontId="1" fillId="34" borderId="0"/>
    <xf numFmtId="0" fontId="1" fillId="34" borderId="0"/>
    <xf numFmtId="0" fontId="1" fillId="34" borderId="0"/>
    <xf numFmtId="0" fontId="1" fillId="34" borderId="0"/>
    <xf numFmtId="0" fontId="1" fillId="34" borderId="0"/>
    <xf numFmtId="0" fontId="1" fillId="34" borderId="0"/>
    <xf numFmtId="0" fontId="1" fillId="34" borderId="0"/>
    <xf numFmtId="0" fontId="1" fillId="34"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cellStyleXfs>
  <cellXfs count="320">
    <xf numFmtId="0" fontId="0" fillId="0" borderId="0" xfId="0"/>
    <xf numFmtId="0" fontId="0" fillId="0" borderId="0" xfId="1539" applyFont="1" applyProtection="1">
      <protection locked="0"/>
    </xf>
    <xf numFmtId="0" fontId="18" fillId="0" borderId="0" xfId="1539" applyFont="1" applyProtection="1">
      <protection locked="0"/>
    </xf>
    <xf numFmtId="0" fontId="0" fillId="35" borderId="0" xfId="1539" applyFont="1" applyFill="1" applyProtection="1">
      <protection locked="0"/>
    </xf>
    <xf numFmtId="0" fontId="25" fillId="0" borderId="0" xfId="1539" applyFont="1" applyProtection="1">
      <protection locked="0"/>
    </xf>
    <xf numFmtId="0" fontId="32" fillId="35" borderId="0" xfId="1539" applyFont="1" applyFill="1" applyProtection="1">
      <protection locked="0"/>
    </xf>
    <xf numFmtId="0" fontId="32" fillId="0" borderId="0" xfId="1539" applyFont="1" applyProtection="1">
      <protection locked="0"/>
    </xf>
    <xf numFmtId="0" fontId="34" fillId="0" borderId="0" xfId="1539" applyFont="1" applyProtection="1">
      <protection locked="0"/>
    </xf>
    <xf numFmtId="0" fontId="35" fillId="0" borderId="0" xfId="1539" applyFont="1" applyProtection="1">
      <protection locked="0"/>
    </xf>
    <xf numFmtId="0" fontId="36" fillId="0" borderId="18" xfId="1539" applyFont="1" applyBorder="1" applyAlignment="1" applyProtection="1">
      <alignment horizontal="left" vertical="center" wrapText="1"/>
      <protection locked="0"/>
    </xf>
    <xf numFmtId="0" fontId="36" fillId="0" borderId="18" xfId="1539" applyFont="1" applyBorder="1" applyAlignment="1" applyProtection="1">
      <alignment vertical="center" wrapText="1"/>
      <protection locked="0"/>
    </xf>
    <xf numFmtId="168" fontId="32" fillId="0" borderId="0" xfId="1539" applyNumberFormat="1" applyFont="1" applyProtection="1">
      <protection locked="0"/>
    </xf>
    <xf numFmtId="9" fontId="32" fillId="0" borderId="0" xfId="2" applyFont="1" applyProtection="1">
      <protection locked="0"/>
    </xf>
    <xf numFmtId="0" fontId="19" fillId="0" borderId="0" xfId="1539" applyFont="1" applyAlignment="1" applyProtection="1">
      <alignment vertical="top" wrapText="1"/>
      <protection locked="0"/>
    </xf>
    <xf numFmtId="0" fontId="19" fillId="0" borderId="0" xfId="1539" applyFont="1" applyAlignment="1" applyProtection="1">
      <alignment horizontal="center" vertical="center" wrapText="1"/>
      <protection locked="0"/>
    </xf>
    <xf numFmtId="0" fontId="19" fillId="35" borderId="0" xfId="1539" applyFont="1" applyFill="1" applyAlignment="1" applyProtection="1">
      <alignment horizontal="center" vertical="center" wrapText="1"/>
      <protection locked="0"/>
    </xf>
    <xf numFmtId="0" fontId="37" fillId="0" borderId="0" xfId="1539" applyFont="1" applyAlignment="1" applyProtection="1">
      <alignment horizontal="center" vertical="center" wrapText="1"/>
      <protection locked="0"/>
    </xf>
    <xf numFmtId="0" fontId="38" fillId="0" borderId="0" xfId="1539" applyFont="1" applyProtection="1">
      <protection locked="0"/>
    </xf>
    <xf numFmtId="0" fontId="37" fillId="37" borderId="20" xfId="1539" applyFont="1" applyFill="1" applyBorder="1" applyAlignment="1" applyProtection="1">
      <alignment horizontal="center" vertical="center" wrapText="1"/>
      <protection hidden="1"/>
    </xf>
    <xf numFmtId="0" fontId="40" fillId="37" borderId="18" xfId="1539" applyFont="1" applyFill="1" applyBorder="1" applyAlignment="1" applyProtection="1">
      <alignment horizontal="center" vertical="center" wrapText="1"/>
      <protection hidden="1"/>
    </xf>
    <xf numFmtId="0" fontId="39" fillId="37" borderId="18" xfId="1539" applyFont="1" applyFill="1" applyBorder="1" applyAlignment="1" applyProtection="1">
      <alignment horizontal="center" vertical="center" wrapText="1"/>
      <protection hidden="1"/>
    </xf>
    <xf numFmtId="0" fontId="39" fillId="37" borderId="19" xfId="1539" applyFont="1" applyFill="1" applyBorder="1" applyAlignment="1" applyProtection="1">
      <alignment horizontal="center" vertical="center" wrapText="1"/>
      <protection hidden="1"/>
    </xf>
    <xf numFmtId="0" fontId="39" fillId="37" borderId="20" xfId="1539" applyFont="1" applyFill="1" applyBorder="1" applyAlignment="1" applyProtection="1">
      <alignment horizontal="center" vertical="center" wrapText="1"/>
      <protection locked="0"/>
    </xf>
    <xf numFmtId="0" fontId="18" fillId="35" borderId="0" xfId="1076" applyFill="1" applyAlignment="1" applyProtection="1">
      <alignment vertical="center"/>
      <protection locked="0"/>
    </xf>
    <xf numFmtId="0" fontId="18" fillId="0" borderId="0" xfId="1076" applyAlignment="1" applyProtection="1">
      <alignment vertical="center"/>
      <protection locked="0"/>
    </xf>
    <xf numFmtId="0" fontId="42" fillId="0" borderId="0" xfId="1539" applyFont="1"/>
    <xf numFmtId="0" fontId="43" fillId="0" borderId="0" xfId="1539" applyFont="1" applyAlignment="1">
      <alignment horizontal="center"/>
    </xf>
    <xf numFmtId="0" fontId="43" fillId="0" borderId="0" xfId="1539" applyFont="1"/>
    <xf numFmtId="0" fontId="44" fillId="0" borderId="0" xfId="1539" applyFont="1"/>
    <xf numFmtId="0" fontId="43" fillId="0" borderId="0" xfId="1539" applyFont="1" applyAlignment="1" applyProtection="1">
      <alignment horizontal="center" vertical="center" wrapText="1"/>
      <protection locked="0"/>
    </xf>
    <xf numFmtId="0" fontId="46" fillId="0" borderId="0" xfId="1076" applyFont="1" applyAlignment="1">
      <alignment vertical="center" wrapText="1"/>
    </xf>
    <xf numFmtId="0" fontId="40" fillId="0" borderId="0" xfId="1120" applyFont="1" applyAlignment="1">
      <alignment horizontal="center" vertical="center"/>
    </xf>
    <xf numFmtId="0" fontId="43" fillId="0" borderId="0" xfId="1120" applyFont="1" applyAlignment="1">
      <alignment horizontal="center" vertical="center"/>
    </xf>
    <xf numFmtId="0" fontId="45" fillId="0" borderId="0" xfId="1120" applyFont="1" applyAlignment="1">
      <alignment horizontal="center" vertical="center"/>
    </xf>
    <xf numFmtId="0" fontId="47" fillId="0" borderId="0" xfId="1539" applyFont="1"/>
    <xf numFmtId="0" fontId="37" fillId="40" borderId="28" xfId="1120" applyFont="1" applyFill="1" applyBorder="1" applyAlignment="1">
      <alignment horizontal="left" vertical="center" wrapText="1"/>
    </xf>
    <xf numFmtId="0" fontId="19" fillId="35" borderId="29" xfId="1120" applyFont="1" applyFill="1" applyBorder="1" applyAlignment="1">
      <alignment horizontal="center" vertical="center"/>
    </xf>
    <xf numFmtId="0" fontId="48" fillId="0" borderId="0" xfId="1120" applyFont="1" applyAlignment="1">
      <alignment horizontal="center" vertical="top" wrapText="1"/>
    </xf>
    <xf numFmtId="0" fontId="37" fillId="40" borderId="31" xfId="1120" applyFont="1" applyFill="1" applyBorder="1" applyAlignment="1">
      <alignment horizontal="left" vertical="center" wrapText="1"/>
    </xf>
    <xf numFmtId="0" fontId="19" fillId="35" borderId="18" xfId="1120" applyFont="1" applyFill="1" applyBorder="1" applyAlignment="1">
      <alignment vertical="center"/>
    </xf>
    <xf numFmtId="0" fontId="37" fillId="40" borderId="18" xfId="1120" applyFont="1" applyFill="1" applyBorder="1" applyAlignment="1">
      <alignment horizontal="center" vertical="center" wrapText="1"/>
    </xf>
    <xf numFmtId="0" fontId="37" fillId="40" borderId="18" xfId="1120" applyFont="1" applyFill="1" applyBorder="1" applyAlignment="1">
      <alignment vertical="center" wrapText="1"/>
    </xf>
    <xf numFmtId="0" fontId="19" fillId="35" borderId="30" xfId="1120" applyFont="1" applyFill="1" applyBorder="1" applyAlignment="1">
      <alignment horizontal="center" vertical="center"/>
    </xf>
    <xf numFmtId="0" fontId="48" fillId="0" borderId="0" xfId="1120" applyFont="1" applyAlignment="1">
      <alignment horizontal="center" vertical="center"/>
    </xf>
    <xf numFmtId="1" fontId="39" fillId="0" borderId="0" xfId="1022" applyNumberFormat="1" applyFont="1" applyAlignment="1">
      <alignment horizontal="center" vertical="center" wrapText="1"/>
    </xf>
    <xf numFmtId="0" fontId="39" fillId="0" borderId="0" xfId="1244" applyNumberFormat="1" applyFont="1" applyAlignment="1">
      <alignment horizontal="center" vertical="center" wrapText="1"/>
    </xf>
    <xf numFmtId="0" fontId="46" fillId="0" borderId="0" xfId="1076" applyFont="1" applyAlignment="1">
      <alignment vertical="center"/>
    </xf>
    <xf numFmtId="0" fontId="48" fillId="0" borderId="0" xfId="1120" applyFont="1" applyAlignment="1">
      <alignment horizontal="left" vertical="center" wrapText="1"/>
    </xf>
    <xf numFmtId="0" fontId="48" fillId="0" borderId="0" xfId="1120" applyFont="1" applyAlignment="1">
      <alignment horizontal="center" vertical="center" wrapText="1"/>
    </xf>
    <xf numFmtId="0" fontId="39" fillId="0" borderId="0" xfId="1120" applyFont="1" applyAlignment="1">
      <alignment horizontal="center" vertical="center" wrapText="1"/>
    </xf>
    <xf numFmtId="0" fontId="50" fillId="0" borderId="0" xfId="1120" applyFont="1" applyAlignment="1">
      <alignment horizontal="center" vertical="center"/>
    </xf>
    <xf numFmtId="9" fontId="39" fillId="0" borderId="0" xfId="1244" applyFont="1" applyAlignment="1">
      <alignment horizontal="center" vertical="center"/>
    </xf>
    <xf numFmtId="0" fontId="51" fillId="0" borderId="0" xfId="1076" applyFont="1" applyAlignment="1">
      <alignment vertical="center"/>
    </xf>
    <xf numFmtId="175" fontId="48" fillId="0" borderId="0" xfId="1244" applyNumberFormat="1" applyFont="1" applyAlignment="1">
      <alignment horizontal="center" vertical="top" wrapText="1"/>
    </xf>
    <xf numFmtId="9" fontId="48" fillId="0" borderId="0" xfId="1244" applyFont="1" applyAlignment="1">
      <alignment horizontal="center" vertical="top" wrapText="1"/>
    </xf>
    <xf numFmtId="0" fontId="37" fillId="40" borderId="32" xfId="1120" applyFont="1" applyFill="1" applyBorder="1" applyAlignment="1">
      <alignment horizontal="left" vertical="center" wrapText="1"/>
    </xf>
    <xf numFmtId="0" fontId="37" fillId="40" borderId="20" xfId="1120" applyFont="1" applyFill="1" applyBorder="1" applyAlignment="1">
      <alignment vertical="top" wrapText="1"/>
    </xf>
    <xf numFmtId="0" fontId="37" fillId="40" borderId="31" xfId="1120" applyFont="1" applyFill="1" applyBorder="1" applyAlignment="1">
      <alignment horizontal="center" vertical="center" wrapText="1"/>
    </xf>
    <xf numFmtId="0" fontId="37" fillId="40" borderId="18" xfId="1539" applyFont="1" applyFill="1" applyBorder="1" applyAlignment="1">
      <alignment horizontal="center" vertical="center" wrapText="1"/>
    </xf>
    <xf numFmtId="0" fontId="37" fillId="40" borderId="30" xfId="1120" applyFont="1" applyFill="1" applyBorder="1" applyAlignment="1">
      <alignment horizontal="center" vertical="center" wrapText="1"/>
    </xf>
    <xf numFmtId="0" fontId="53" fillId="35" borderId="0" xfId="1120" applyFont="1" applyFill="1" applyAlignment="1">
      <alignment horizontal="center" vertical="center" wrapText="1"/>
    </xf>
    <xf numFmtId="0" fontId="37" fillId="40" borderId="31" xfId="1120" applyFont="1" applyFill="1" applyBorder="1" applyAlignment="1">
      <alignment horizontal="center" vertical="center"/>
    </xf>
    <xf numFmtId="10" fontId="54" fillId="35" borderId="18" xfId="2" applyNumberFormat="1" applyFont="1" applyFill="1" applyBorder="1" applyAlignment="1">
      <alignment horizontal="center" vertical="center"/>
    </xf>
    <xf numFmtId="10" fontId="19" fillId="35" borderId="18" xfId="2" applyNumberFormat="1" applyFont="1" applyFill="1" applyBorder="1" applyAlignment="1">
      <alignment horizontal="center" vertical="center"/>
    </xf>
    <xf numFmtId="10" fontId="19" fillId="35" borderId="18" xfId="2" applyNumberFormat="1" applyFont="1" applyFill="1" applyBorder="1" applyAlignment="1" applyProtection="1">
      <alignment horizontal="center" vertical="center" wrapText="1"/>
      <protection locked="0"/>
    </xf>
    <xf numFmtId="10" fontId="55" fillId="0" borderId="18" xfId="2" applyNumberFormat="1" applyFont="1" applyBorder="1" applyAlignment="1">
      <alignment horizontal="center" vertical="center" wrapText="1"/>
    </xf>
    <xf numFmtId="10" fontId="54" fillId="0" borderId="18" xfId="2" applyNumberFormat="1" applyFont="1" applyBorder="1" applyAlignment="1">
      <alignment horizontal="center" vertical="center" wrapText="1"/>
    </xf>
    <xf numFmtId="10" fontId="44" fillId="0" borderId="30" xfId="2" applyNumberFormat="1" applyFont="1" applyBorder="1" applyAlignment="1">
      <alignment horizontal="center" vertical="center" wrapText="1"/>
    </xf>
    <xf numFmtId="10" fontId="56" fillId="0" borderId="0" xfId="2" applyNumberFormat="1" applyFont="1" applyAlignment="1">
      <alignment horizontal="center" vertical="center" wrapText="1"/>
    </xf>
    <xf numFmtId="9" fontId="57" fillId="0" borderId="0" xfId="2" applyFont="1" applyAlignment="1">
      <alignment horizontal="center" vertical="center" wrapText="1"/>
    </xf>
    <xf numFmtId="0" fontId="37" fillId="40" borderId="31" xfId="1120" applyFont="1" applyFill="1" applyBorder="1" applyAlignment="1" applyProtection="1">
      <alignment horizontal="justify" vertical="center" wrapText="1"/>
      <protection locked="0"/>
    </xf>
    <xf numFmtId="0" fontId="58" fillId="0" borderId="0" xfId="1120" applyFont="1" applyAlignment="1" applyProtection="1">
      <alignment horizontal="center" vertical="center" wrapText="1"/>
      <protection locked="0"/>
    </xf>
    <xf numFmtId="0" fontId="42" fillId="0" borderId="0" xfId="1539" applyFont="1" applyAlignment="1">
      <alignment horizontal="center" vertical="center"/>
    </xf>
    <xf numFmtId="0" fontId="37" fillId="40" borderId="31" xfId="1120" applyFont="1" applyFill="1" applyBorder="1" applyAlignment="1">
      <alignment horizontal="justify" vertical="center" wrapText="1"/>
    </xf>
    <xf numFmtId="0" fontId="37" fillId="40" borderId="18" xfId="1120" applyFont="1" applyFill="1" applyBorder="1" applyAlignment="1" applyProtection="1">
      <alignment horizontal="center" vertical="center" wrapText="1"/>
      <protection locked="0"/>
    </xf>
    <xf numFmtId="0" fontId="40" fillId="0" borderId="0" xfId="1120" applyFont="1" applyAlignment="1" applyProtection="1">
      <alignment horizontal="center" vertical="center" wrapText="1"/>
      <protection locked="0"/>
    </xf>
    <xf numFmtId="0" fontId="19" fillId="35" borderId="18" xfId="1120" applyFont="1" applyFill="1" applyBorder="1" applyAlignment="1" applyProtection="1">
      <alignment vertical="center" wrapText="1"/>
      <protection locked="0"/>
    </xf>
    <xf numFmtId="0" fontId="18" fillId="0" borderId="0" xfId="1120" applyAlignment="1" applyProtection="1">
      <alignment horizontal="center" vertical="center"/>
      <protection locked="0"/>
    </xf>
    <xf numFmtId="0" fontId="18" fillId="0" borderId="0" xfId="1120" applyAlignment="1" applyProtection="1">
      <alignment vertical="center" wrapText="1"/>
      <protection locked="0"/>
    </xf>
    <xf numFmtId="0" fontId="37" fillId="40" borderId="35" xfId="1120" applyFont="1" applyFill="1" applyBorder="1" applyAlignment="1">
      <alignment horizontal="justify" vertical="center" wrapText="1"/>
    </xf>
    <xf numFmtId="0" fontId="38" fillId="0" borderId="0" xfId="1539" applyFont="1"/>
    <xf numFmtId="0" fontId="44" fillId="0" borderId="0" xfId="1539" applyFont="1" applyAlignment="1">
      <alignment horizontal="center"/>
    </xf>
    <xf numFmtId="0" fontId="59" fillId="0" borderId="0" xfId="1539" applyFont="1" applyAlignment="1">
      <alignment horizontal="center"/>
    </xf>
    <xf numFmtId="0" fontId="37" fillId="35" borderId="0" xfId="1120" applyFont="1" applyFill="1" applyAlignment="1">
      <alignment horizontal="center" vertical="center"/>
    </xf>
    <xf numFmtId="0" fontId="19" fillId="35" borderId="0" xfId="1120" applyFont="1" applyFill="1" applyAlignment="1">
      <alignment vertical="center"/>
    </xf>
    <xf numFmtId="0" fontId="19" fillId="35" borderId="0" xfId="1120" applyFont="1" applyFill="1" applyAlignment="1">
      <alignment vertical="top" wrapText="1"/>
    </xf>
    <xf numFmtId="9" fontId="37" fillId="35" borderId="0" xfId="1244" applyFont="1" applyFill="1" applyAlignment="1">
      <alignment vertical="center"/>
    </xf>
    <xf numFmtId="9" fontId="19" fillId="35" borderId="0" xfId="1244" applyFont="1" applyFill="1" applyAlignment="1">
      <alignment vertical="center"/>
    </xf>
    <xf numFmtId="0" fontId="18" fillId="0" borderId="0" xfId="1120" applyAlignment="1">
      <alignment vertical="center"/>
    </xf>
    <xf numFmtId="0" fontId="52" fillId="0" borderId="0" xfId="1539" applyFont="1" applyAlignment="1">
      <alignment horizontal="center"/>
    </xf>
    <xf numFmtId="0" fontId="52" fillId="0" borderId="0" xfId="1539" applyFont="1"/>
    <xf numFmtId="0" fontId="0" fillId="0" borderId="0" xfId="1539" applyFont="1"/>
    <xf numFmtId="0" fontId="0" fillId="0" borderId="0" xfId="1539" applyFont="1" applyAlignment="1">
      <alignment horizontal="center"/>
    </xf>
    <xf numFmtId="0" fontId="42" fillId="0" borderId="0" xfId="1539" applyFont="1" applyAlignment="1" applyProtection="1">
      <alignment horizontal="center"/>
      <protection locked="0"/>
    </xf>
    <xf numFmtId="0" fontId="25" fillId="0" borderId="0" xfId="1539" applyFont="1" applyAlignment="1">
      <alignment horizontal="center"/>
    </xf>
    <xf numFmtId="0" fontId="52" fillId="0" borderId="37" xfId="1539" applyFont="1" applyBorder="1" applyAlignment="1">
      <alignment vertical="center" wrapText="1"/>
    </xf>
    <xf numFmtId="0" fontId="52" fillId="0" borderId="0" xfId="1539" applyFont="1" applyAlignment="1">
      <alignment vertical="center" wrapText="1"/>
    </xf>
    <xf numFmtId="0" fontId="52" fillId="0" borderId="36" xfId="1539" applyFont="1" applyBorder="1" applyAlignment="1">
      <alignment vertical="center" wrapText="1"/>
    </xf>
    <xf numFmtId="0" fontId="52" fillId="0" borderId="0" xfId="1539" applyFont="1" applyAlignment="1">
      <alignment horizontal="center" vertical="center" wrapText="1"/>
    </xf>
    <xf numFmtId="0" fontId="25" fillId="0" borderId="0" xfId="1539" applyFont="1" applyAlignment="1">
      <alignment horizontal="center" vertical="center" wrapText="1"/>
    </xf>
    <xf numFmtId="0" fontId="25" fillId="40" borderId="18" xfId="1539" applyFont="1" applyFill="1" applyBorder="1" applyAlignment="1">
      <alignment horizontal="center" vertical="center" wrapText="1"/>
    </xf>
    <xf numFmtId="0" fontId="25" fillId="35" borderId="39" xfId="1539" applyFont="1" applyFill="1" applyBorder="1" applyAlignment="1">
      <alignment horizontal="center" vertical="center" wrapText="1"/>
    </xf>
    <xf numFmtId="0" fontId="0" fillId="0" borderId="20" xfId="1539" applyFont="1" applyBorder="1" applyAlignment="1">
      <alignment vertical="center" wrapText="1"/>
    </xf>
    <xf numFmtId="9" fontId="0" fillId="0" borderId="20" xfId="2" applyFont="1" applyBorder="1" applyAlignment="1">
      <alignment horizontal="center" vertical="center"/>
    </xf>
    <xf numFmtId="0" fontId="0" fillId="0" borderId="18" xfId="1539" applyFont="1" applyBorder="1" applyAlignment="1">
      <alignment horizontal="center" vertical="center" wrapText="1"/>
    </xf>
    <xf numFmtId="0" fontId="0" fillId="35" borderId="18" xfId="1539" applyFont="1" applyFill="1" applyBorder="1" applyAlignment="1">
      <alignment vertical="center" wrapText="1"/>
    </xf>
    <xf numFmtId="9" fontId="0" fillId="35" borderId="20" xfId="2" applyFont="1" applyFill="1" applyBorder="1" applyAlignment="1">
      <alignment horizontal="center" vertical="center"/>
    </xf>
    <xf numFmtId="17" fontId="0" fillId="0" borderId="18" xfId="1539" applyNumberFormat="1" applyFont="1" applyBorder="1" applyAlignment="1">
      <alignment vertical="center"/>
    </xf>
    <xf numFmtId="9" fontId="0" fillId="0" borderId="18" xfId="2" applyFont="1" applyBorder="1" applyAlignment="1">
      <alignment vertical="center"/>
    </xf>
    <xf numFmtId="17" fontId="0" fillId="0" borderId="21" xfId="1539" applyNumberFormat="1" applyFont="1" applyBorder="1" applyAlignment="1">
      <alignment vertical="center" wrapText="1"/>
    </xf>
    <xf numFmtId="0" fontId="25" fillId="0" borderId="18" xfId="1539" applyFont="1" applyBorder="1" applyAlignment="1">
      <alignment horizontal="center" vertical="center" wrapText="1"/>
    </xf>
    <xf numFmtId="9" fontId="25" fillId="0" borderId="0" xfId="1539" applyNumberFormat="1" applyFont="1" applyAlignment="1">
      <alignment horizontal="center" vertical="center" wrapText="1"/>
    </xf>
    <xf numFmtId="0" fontId="0" fillId="0" borderId="40" xfId="1539" applyFont="1" applyBorder="1" applyAlignment="1">
      <alignment horizontal="center" vertical="center"/>
    </xf>
    <xf numFmtId="0" fontId="0" fillId="0" borderId="18" xfId="1539" applyFont="1" applyBorder="1"/>
    <xf numFmtId="9" fontId="0" fillId="0" borderId="0" xfId="1539" applyNumberFormat="1" applyFont="1"/>
    <xf numFmtId="0" fontId="0" fillId="0" borderId="20" xfId="1539" applyFont="1" applyBorder="1" applyAlignment="1">
      <alignment horizontal="center" vertical="center"/>
    </xf>
    <xf numFmtId="0" fontId="0" fillId="0" borderId="18" xfId="1539" applyFont="1" applyBorder="1" applyAlignment="1">
      <alignment vertical="center" wrapText="1"/>
    </xf>
    <xf numFmtId="9" fontId="25" fillId="20" borderId="18" xfId="2" applyFont="1" applyFill="1" applyBorder="1" applyAlignment="1">
      <alignment horizontal="center" vertical="center" wrapText="1"/>
    </xf>
    <xf numFmtId="9" fontId="25" fillId="20" borderId="21" xfId="2" applyFont="1" applyFill="1" applyBorder="1" applyAlignment="1">
      <alignment horizontal="center" vertical="center" wrapText="1"/>
    </xf>
    <xf numFmtId="9" fontId="25" fillId="40" borderId="18" xfId="1539" applyNumberFormat="1" applyFont="1" applyFill="1" applyBorder="1" applyAlignment="1">
      <alignment vertical="center" wrapText="1"/>
    </xf>
    <xf numFmtId="0" fontId="25" fillId="40" borderId="18" xfId="1539" applyFont="1" applyFill="1" applyBorder="1" applyAlignment="1">
      <alignment vertical="center" wrapText="1"/>
    </xf>
    <xf numFmtId="0" fontId="37" fillId="42" borderId="18" xfId="1120" applyFont="1" applyFill="1" applyBorder="1" applyAlignment="1">
      <alignment horizontal="left" vertical="center" wrapText="1"/>
    </xf>
    <xf numFmtId="0" fontId="19" fillId="0" borderId="18" xfId="1120" applyFont="1" applyBorder="1" applyAlignment="1">
      <alignment horizontal="center" vertical="center"/>
    </xf>
    <xf numFmtId="0" fontId="37" fillId="42" borderId="18" xfId="1120" applyFont="1" applyFill="1" applyBorder="1" applyAlignment="1">
      <alignment horizontal="center" vertical="center" wrapText="1"/>
    </xf>
    <xf numFmtId="0" fontId="37" fillId="42" borderId="18" xfId="1120" applyFont="1" applyFill="1" applyBorder="1" applyAlignment="1">
      <alignment vertical="center" wrapText="1"/>
    </xf>
    <xf numFmtId="0" fontId="37" fillId="42" borderId="31" xfId="1120" applyFont="1" applyFill="1" applyBorder="1" applyAlignment="1">
      <alignment horizontal="left" vertical="center" wrapText="1"/>
    </xf>
    <xf numFmtId="1" fontId="19" fillId="35" borderId="21" xfId="1244" applyNumberFormat="1" applyFont="1" applyFill="1" applyBorder="1" applyAlignment="1">
      <alignment vertical="center" wrapText="1"/>
    </xf>
    <xf numFmtId="1" fontId="19" fillId="35" borderId="41" xfId="1244" applyNumberFormat="1" applyFont="1" applyFill="1" applyBorder="1" applyAlignment="1">
      <alignment vertical="center" wrapText="1"/>
    </xf>
    <xf numFmtId="0" fontId="37" fillId="42" borderId="32" xfId="1120" applyFont="1" applyFill="1" applyBorder="1" applyAlignment="1">
      <alignment horizontal="left" vertical="center" wrapText="1"/>
    </xf>
    <xf numFmtId="0" fontId="37" fillId="42" borderId="20" xfId="1120" applyFont="1" applyFill="1" applyBorder="1" applyAlignment="1">
      <alignment vertical="top" wrapText="1"/>
    </xf>
    <xf numFmtId="0" fontId="37" fillId="42" borderId="31" xfId="1120" applyFont="1" applyFill="1" applyBorder="1" applyAlignment="1">
      <alignment horizontal="center" vertical="center" wrapText="1"/>
    </xf>
    <xf numFmtId="0" fontId="37" fillId="42" borderId="18" xfId="1539" applyFont="1" applyFill="1" applyBorder="1" applyAlignment="1">
      <alignment horizontal="center" vertical="center" wrapText="1"/>
    </xf>
    <xf numFmtId="0" fontId="37" fillId="42" borderId="30" xfId="1120" applyFont="1" applyFill="1" applyBorder="1" applyAlignment="1">
      <alignment horizontal="center" vertical="center" wrapText="1"/>
    </xf>
    <xf numFmtId="0" fontId="37" fillId="42" borderId="31" xfId="1120" applyFont="1" applyFill="1" applyBorder="1" applyAlignment="1">
      <alignment horizontal="center" vertical="center"/>
    </xf>
    <xf numFmtId="3" fontId="44" fillId="43" borderId="18" xfId="1" applyNumberFormat="1" applyFont="1" applyFill="1" applyBorder="1" applyAlignment="1">
      <alignment horizontal="center" vertical="center"/>
    </xf>
    <xf numFmtId="3" fontId="19" fillId="35" borderId="21" xfId="1" applyNumberFormat="1" applyFont="1" applyFill="1" applyBorder="1" applyAlignment="1">
      <alignment horizontal="center" vertical="center"/>
    </xf>
    <xf numFmtId="9" fontId="42" fillId="0" borderId="18" xfId="2" applyFont="1" applyBorder="1" applyProtection="1">
      <protection hidden="1"/>
    </xf>
    <xf numFmtId="10" fontId="19" fillId="0" borderId="20" xfId="2" applyNumberFormat="1" applyFont="1" applyBorder="1" applyAlignment="1" applyProtection="1">
      <alignment vertical="center" wrapText="1"/>
      <protection locked="0" hidden="1"/>
    </xf>
    <xf numFmtId="3" fontId="19" fillId="0" borderId="21" xfId="1" applyNumberFormat="1" applyFont="1" applyBorder="1" applyAlignment="1">
      <alignment horizontal="center" vertical="center"/>
    </xf>
    <xf numFmtId="0" fontId="37" fillId="42" borderId="18" xfId="1120" applyFont="1" applyFill="1" applyBorder="1" applyAlignment="1" applyProtection="1">
      <alignment horizontal="justify" vertical="center" wrapText="1"/>
      <protection locked="0"/>
    </xf>
    <xf numFmtId="0" fontId="37" fillId="42" borderId="18" xfId="1120" applyFont="1" applyFill="1" applyBorder="1" applyAlignment="1">
      <alignment horizontal="justify" vertical="center" wrapText="1"/>
    </xf>
    <xf numFmtId="0" fontId="37" fillId="42" borderId="18" xfId="1120" applyFont="1" applyFill="1" applyBorder="1" applyAlignment="1" applyProtection="1">
      <alignment horizontal="center" vertical="center" wrapText="1"/>
      <protection locked="0"/>
    </xf>
    <xf numFmtId="176" fontId="19" fillId="0" borderId="18" xfId="1120" applyNumberFormat="1" applyFont="1" applyBorder="1" applyAlignment="1" applyProtection="1">
      <alignment vertical="center" wrapText="1"/>
      <protection locked="0"/>
    </xf>
    <xf numFmtId="0" fontId="37" fillId="42" borderId="18" xfId="1120" applyFont="1" applyFill="1" applyBorder="1" applyAlignment="1">
      <alignment horizontal="justify" vertical="center"/>
    </xf>
    <xf numFmtId="0" fontId="40" fillId="35" borderId="0" xfId="1120" applyFont="1" applyFill="1" applyAlignment="1">
      <alignment horizontal="center" vertical="center"/>
    </xf>
    <xf numFmtId="0" fontId="18" fillId="35" borderId="0" xfId="1120" applyFill="1" applyAlignment="1">
      <alignment vertical="center"/>
    </xf>
    <xf numFmtId="0" fontId="18" fillId="35" borderId="0" xfId="1120" applyFill="1" applyAlignment="1">
      <alignment vertical="top" wrapText="1"/>
    </xf>
    <xf numFmtId="9" fontId="40" fillId="35" borderId="0" xfId="1244" applyFont="1" applyFill="1" applyAlignment="1">
      <alignment vertical="center"/>
    </xf>
    <xf numFmtId="9" fontId="18" fillId="35" borderId="0" xfId="1244" applyFont="1" applyFill="1" applyAlignment="1">
      <alignment vertical="center"/>
    </xf>
    <xf numFmtId="173" fontId="44" fillId="43" borderId="18" xfId="1" applyNumberFormat="1" applyFont="1" applyFill="1" applyBorder="1" applyAlignment="1">
      <alignment horizontal="center" vertical="center"/>
    </xf>
    <xf numFmtId="173" fontId="19" fillId="35" borderId="21" xfId="1" applyNumberFormat="1" applyFont="1" applyFill="1" applyBorder="1" applyAlignment="1">
      <alignment horizontal="center" vertical="center"/>
    </xf>
    <xf numFmtId="1" fontId="44" fillId="43" borderId="18" xfId="1" applyNumberFormat="1" applyFont="1" applyFill="1" applyBorder="1" applyAlignment="1">
      <alignment horizontal="center" vertical="center"/>
    </xf>
    <xf numFmtId="1" fontId="44" fillId="35" borderId="18" xfId="1" applyNumberFormat="1" applyFont="1" applyFill="1" applyBorder="1" applyAlignment="1">
      <alignment horizontal="center" vertical="center"/>
    </xf>
    <xf numFmtId="1" fontId="54" fillId="35" borderId="18" xfId="1" applyNumberFormat="1" applyFont="1" applyFill="1" applyBorder="1" applyAlignment="1">
      <alignment horizontal="center" vertical="center"/>
    </xf>
    <xf numFmtId="1" fontId="63" fillId="35" borderId="41" xfId="1244" applyNumberFormat="1" applyFont="1" applyFill="1" applyBorder="1" applyAlignment="1">
      <alignment vertical="center" wrapText="1"/>
    </xf>
    <xf numFmtId="1" fontId="19" fillId="35" borderId="21" xfId="1" applyNumberFormat="1" applyFont="1" applyFill="1" applyBorder="1" applyAlignment="1">
      <alignment horizontal="center" vertical="center"/>
    </xf>
    <xf numFmtId="1" fontId="19" fillId="0" borderId="21" xfId="1" applyNumberFormat="1" applyFont="1" applyBorder="1" applyAlignment="1">
      <alignment horizontal="center" vertical="center"/>
    </xf>
    <xf numFmtId="0" fontId="19" fillId="35" borderId="30" xfId="1120" applyFont="1" applyFill="1" applyBorder="1" applyAlignment="1">
      <alignment vertical="center"/>
    </xf>
    <xf numFmtId="173" fontId="54" fillId="29" borderId="18" xfId="1" applyNumberFormat="1" applyFont="1" applyFill="1" applyBorder="1" applyAlignment="1">
      <alignment horizontal="center" vertical="center"/>
    </xf>
    <xf numFmtId="166" fontId="19" fillId="29" borderId="18" xfId="1" applyFont="1" applyFill="1" applyBorder="1" applyAlignment="1">
      <alignment horizontal="center" vertical="center"/>
    </xf>
    <xf numFmtId="166" fontId="19" fillId="29" borderId="18" xfId="1" applyFont="1" applyFill="1" applyBorder="1" applyAlignment="1" applyProtection="1">
      <alignment horizontal="center" vertical="center" wrapText="1"/>
      <protection locked="0"/>
    </xf>
    <xf numFmtId="10" fontId="55" fillId="29" borderId="18" xfId="2" applyNumberFormat="1" applyFont="1" applyFill="1" applyBorder="1" applyAlignment="1">
      <alignment horizontal="center" vertical="center" wrapText="1"/>
    </xf>
    <xf numFmtId="10" fontId="54" fillId="29" borderId="18" xfId="2" applyNumberFormat="1" applyFont="1" applyFill="1" applyBorder="1" applyAlignment="1">
      <alignment horizontal="center" vertical="center" wrapText="1"/>
    </xf>
    <xf numFmtId="10" fontId="44" fillId="29" borderId="30" xfId="2" applyNumberFormat="1" applyFont="1" applyFill="1" applyBorder="1" applyAlignment="1">
      <alignment horizontal="center" vertical="center" wrapText="1"/>
    </xf>
    <xf numFmtId="176" fontId="19" fillId="35" borderId="18" xfId="1120" applyNumberFormat="1" applyFont="1" applyFill="1" applyBorder="1" applyAlignment="1" applyProtection="1">
      <alignment vertical="center" wrapText="1"/>
      <protection locked="0"/>
    </xf>
    <xf numFmtId="0" fontId="52" fillId="35" borderId="36" xfId="1539" applyFont="1" applyFill="1" applyBorder="1" applyAlignment="1">
      <alignment vertical="center" wrapText="1"/>
    </xf>
    <xf numFmtId="0" fontId="25" fillId="20" borderId="20" xfId="1539" applyFont="1" applyFill="1" applyBorder="1" applyAlignment="1">
      <alignment horizontal="center" vertical="center" wrapText="1"/>
    </xf>
    <xf numFmtId="0" fontId="0" fillId="44" borderId="20" xfId="1539" applyFont="1" applyFill="1" applyBorder="1" applyAlignment="1">
      <alignment horizontal="center" vertical="center"/>
    </xf>
    <xf numFmtId="0" fontId="0" fillId="44" borderId="18" xfId="1539" applyFont="1" applyFill="1" applyBorder="1" applyAlignment="1">
      <alignment vertical="center" wrapText="1"/>
    </xf>
    <xf numFmtId="9" fontId="0" fillId="44" borderId="20" xfId="2" applyFont="1" applyFill="1" applyBorder="1" applyAlignment="1">
      <alignment horizontal="center" vertical="center"/>
    </xf>
    <xf numFmtId="0" fontId="0" fillId="44" borderId="18" xfId="1539" applyFont="1" applyFill="1" applyBorder="1" applyAlignment="1">
      <alignment horizontal="center" vertical="center" wrapText="1"/>
    </xf>
    <xf numFmtId="17" fontId="0" fillId="44" borderId="18" xfId="1539" applyNumberFormat="1" applyFont="1" applyFill="1" applyBorder="1" applyAlignment="1">
      <alignment vertical="center"/>
    </xf>
    <xf numFmtId="9" fontId="0" fillId="44" borderId="18" xfId="2" applyFont="1" applyFill="1" applyBorder="1" applyAlignment="1">
      <alignment horizontal="center" vertical="center"/>
    </xf>
    <xf numFmtId="17" fontId="0" fillId="44" borderId="18" xfId="1539" applyNumberFormat="1" applyFont="1" applyFill="1" applyBorder="1" applyAlignment="1">
      <alignment horizontal="center" vertical="center"/>
    </xf>
    <xf numFmtId="0" fontId="0" fillId="44" borderId="20" xfId="1539" applyFont="1" applyFill="1" applyBorder="1" applyAlignment="1">
      <alignment horizontal="justify" vertical="center" wrapText="1"/>
    </xf>
    <xf numFmtId="0" fontId="0" fillId="44" borderId="18" xfId="1539" applyFont="1" applyFill="1" applyBorder="1" applyAlignment="1">
      <alignment horizontal="center" wrapText="1"/>
    </xf>
    <xf numFmtId="0" fontId="0" fillId="44" borderId="18" xfId="1539" applyFont="1" applyFill="1" applyBorder="1" applyAlignment="1">
      <alignment wrapText="1"/>
    </xf>
    <xf numFmtId="0" fontId="0" fillId="44" borderId="19" xfId="1539" applyFont="1" applyFill="1" applyBorder="1" applyAlignment="1">
      <alignment vertical="center" wrapText="1"/>
    </xf>
    <xf numFmtId="17" fontId="0" fillId="44" borderId="21" xfId="1539" applyNumberFormat="1" applyFont="1" applyFill="1" applyBorder="1" applyAlignment="1">
      <alignment vertical="center"/>
    </xf>
    <xf numFmtId="9" fontId="0" fillId="44" borderId="18" xfId="2" applyFont="1" applyFill="1" applyBorder="1" applyAlignment="1">
      <alignment vertical="center" wrapText="1"/>
    </xf>
    <xf numFmtId="0" fontId="0" fillId="44" borderId="18" xfId="1539" applyFont="1" applyFill="1" applyBorder="1"/>
    <xf numFmtId="9" fontId="25" fillId="44" borderId="18" xfId="2" applyFont="1" applyFill="1" applyBorder="1" applyAlignment="1">
      <alignment horizontal="center" vertical="center" wrapText="1"/>
    </xf>
    <xf numFmtId="9" fontId="25" fillId="44" borderId="21" xfId="2" applyFont="1" applyFill="1" applyBorder="1" applyAlignment="1">
      <alignment horizontal="center" vertical="center" wrapText="1"/>
    </xf>
    <xf numFmtId="9" fontId="25" fillId="44" borderId="18" xfId="1539" applyNumberFormat="1" applyFont="1" applyFill="1" applyBorder="1" applyAlignment="1">
      <alignment vertical="center" wrapText="1"/>
    </xf>
    <xf numFmtId="0" fontId="25" fillId="44" borderId="18" xfId="1539" applyFont="1" applyFill="1" applyBorder="1" applyAlignment="1">
      <alignment vertical="center" wrapText="1"/>
    </xf>
    <xf numFmtId="177" fontId="0" fillId="0" borderId="0" xfId="1539" applyNumberFormat="1" applyFont="1"/>
    <xf numFmtId="0" fontId="0" fillId="36" borderId="18" xfId="1539" applyFont="1" applyFill="1" applyBorder="1"/>
    <xf numFmtId="0" fontId="0" fillId="13" borderId="18" xfId="1539" applyFont="1" applyFill="1" applyBorder="1"/>
    <xf numFmtId="0" fontId="0" fillId="45" borderId="18" xfId="1539" applyFont="1" applyFill="1" applyBorder="1"/>
    <xf numFmtId="0" fontId="22" fillId="0" borderId="0" xfId="1539" applyFont="1"/>
    <xf numFmtId="9" fontId="22" fillId="0" borderId="0" xfId="2" applyFont="1"/>
    <xf numFmtId="9" fontId="0" fillId="0" borderId="0" xfId="2" applyFont="1"/>
    <xf numFmtId="0" fontId="34" fillId="35" borderId="18" xfId="1539" applyFont="1" applyFill="1" applyBorder="1" applyAlignment="1" applyProtection="1">
      <alignment horizontal="justify" vertical="center" wrapText="1"/>
      <protection locked="0"/>
    </xf>
    <xf numFmtId="0" fontId="34" fillId="0" borderId="18" xfId="1539" applyFont="1" applyBorder="1" applyAlignment="1" applyProtection="1">
      <alignment horizontal="center" vertical="center" wrapText="1"/>
      <protection locked="0"/>
    </xf>
    <xf numFmtId="0" fontId="34" fillId="0" borderId="18" xfId="1539" applyFont="1" applyBorder="1" applyAlignment="1" applyProtection="1">
      <alignment horizontal="center" vertical="center" wrapText="1"/>
      <protection hidden="1"/>
    </xf>
    <xf numFmtId="0" fontId="34" fillId="35" borderId="18" xfId="1539" applyFont="1" applyFill="1" applyBorder="1" applyAlignment="1" applyProtection="1">
      <alignment horizontal="center" vertical="center" wrapText="1"/>
      <protection hidden="1"/>
    </xf>
    <xf numFmtId="0" fontId="36" fillId="0" borderId="18" xfId="1539" applyFont="1" applyBorder="1" applyAlignment="1" applyProtection="1">
      <alignment horizontal="center" vertical="center" wrapText="1"/>
      <protection hidden="1"/>
    </xf>
    <xf numFmtId="9" fontId="36" fillId="0" borderId="18" xfId="1539" applyNumberFormat="1" applyFont="1" applyBorder="1" applyAlignment="1" applyProtection="1">
      <alignment vertical="center" wrapText="1"/>
      <protection hidden="1"/>
    </xf>
    <xf numFmtId="175" fontId="36" fillId="35" borderId="18" xfId="1539" applyNumberFormat="1" applyFont="1" applyFill="1" applyBorder="1" applyAlignment="1" applyProtection="1">
      <alignment vertical="center" wrapText="1"/>
      <protection hidden="1"/>
    </xf>
    <xf numFmtId="175" fontId="34" fillId="35" borderId="18" xfId="1539" applyNumberFormat="1" applyFont="1" applyFill="1" applyBorder="1" applyAlignment="1" applyProtection="1">
      <alignment vertical="center" wrapText="1"/>
      <protection hidden="1"/>
    </xf>
    <xf numFmtId="175" fontId="34" fillId="38" borderId="18" xfId="1539" applyNumberFormat="1" applyFont="1" applyFill="1" applyBorder="1" applyAlignment="1" applyProtection="1">
      <alignment vertical="center" wrapText="1"/>
      <protection hidden="1"/>
    </xf>
    <xf numFmtId="175" fontId="34" fillId="35" borderId="21" xfId="1539" applyNumberFormat="1" applyFont="1" applyFill="1" applyBorder="1" applyAlignment="1" applyProtection="1">
      <alignment horizontal="center" vertical="center" wrapText="1"/>
      <protection hidden="1"/>
    </xf>
    <xf numFmtId="175" fontId="36" fillId="39" borderId="18" xfId="1539" applyNumberFormat="1" applyFont="1" applyFill="1" applyBorder="1" applyAlignment="1" applyProtection="1">
      <alignment horizontal="center" vertical="center" wrapText="1"/>
      <protection hidden="1"/>
    </xf>
    <xf numFmtId="175" fontId="34" fillId="0" borderId="18" xfId="1539" applyNumberFormat="1" applyFont="1" applyBorder="1" applyAlignment="1" applyProtection="1">
      <alignment horizontal="center" vertical="center" wrapText="1"/>
      <protection hidden="1"/>
    </xf>
    <xf numFmtId="9" fontId="34" fillId="35" borderId="21" xfId="1539" applyNumberFormat="1" applyFont="1" applyFill="1" applyBorder="1" applyAlignment="1" applyProtection="1">
      <alignment horizontal="center" vertical="center" wrapText="1"/>
      <protection hidden="1"/>
    </xf>
    <xf numFmtId="0" fontId="34" fillId="0" borderId="18" xfId="1539" applyFont="1" applyBorder="1" applyAlignment="1" applyProtection="1">
      <alignment horizontal="justify" vertical="center" wrapText="1"/>
      <protection locked="0"/>
    </xf>
    <xf numFmtId="9" fontId="41" fillId="35" borderId="21" xfId="1539" applyNumberFormat="1" applyFont="1" applyFill="1" applyBorder="1" applyAlignment="1" applyProtection="1">
      <alignment horizontal="center" vertical="center" wrapText="1"/>
      <protection hidden="1"/>
    </xf>
    <xf numFmtId="175" fontId="41" fillId="35" borderId="21" xfId="1539" applyNumberFormat="1" applyFont="1" applyFill="1" applyBorder="1" applyAlignment="1" applyProtection="1">
      <alignment horizontal="center" vertical="center" wrapText="1"/>
      <protection hidden="1"/>
    </xf>
    <xf numFmtId="175" fontId="33" fillId="39" borderId="18" xfId="1539" applyNumberFormat="1" applyFont="1" applyFill="1" applyBorder="1" applyAlignment="1" applyProtection="1">
      <alignment horizontal="center" vertical="center" wrapText="1"/>
      <protection hidden="1"/>
    </xf>
    <xf numFmtId="166" fontId="34" fillId="0" borderId="18" xfId="1" applyFont="1" applyBorder="1" applyAlignment="1" applyProtection="1">
      <alignment horizontal="center" vertical="center" wrapText="1"/>
      <protection hidden="1"/>
    </xf>
    <xf numFmtId="174" fontId="36" fillId="39" borderId="18" xfId="1539" applyNumberFormat="1" applyFont="1" applyFill="1" applyBorder="1" applyAlignment="1" applyProtection="1">
      <alignment horizontal="center" vertical="center" wrapText="1"/>
      <protection hidden="1"/>
    </xf>
    <xf numFmtId="173" fontId="36" fillId="0" borderId="18" xfId="1" applyNumberFormat="1" applyFont="1" applyBorder="1" applyAlignment="1" applyProtection="1">
      <alignment vertical="center" wrapText="1"/>
      <protection hidden="1"/>
    </xf>
    <xf numFmtId="173" fontId="36" fillId="35" borderId="18" xfId="1" applyNumberFormat="1" applyFont="1" applyFill="1" applyBorder="1" applyAlignment="1" applyProtection="1">
      <alignment vertical="center" wrapText="1"/>
      <protection hidden="1"/>
    </xf>
    <xf numFmtId="173" fontId="36" fillId="38" borderId="18" xfId="1" applyNumberFormat="1" applyFont="1" applyFill="1" applyBorder="1" applyAlignment="1" applyProtection="1">
      <alignment vertical="center" wrapText="1"/>
      <protection hidden="1"/>
    </xf>
    <xf numFmtId="0" fontId="36" fillId="0" borderId="18" xfId="1539" applyFont="1" applyBorder="1" applyAlignment="1" applyProtection="1">
      <alignment horizontal="center" vertical="center" wrapText="1"/>
      <protection locked="0"/>
    </xf>
    <xf numFmtId="0" fontId="39" fillId="36" borderId="18" xfId="1539" applyFont="1" applyFill="1" applyBorder="1" applyAlignment="1" applyProtection="1">
      <alignment horizontal="center" vertical="center" wrapText="1"/>
      <protection locked="0"/>
    </xf>
    <xf numFmtId="0" fontId="40" fillId="36" borderId="20" xfId="1539" applyFont="1" applyFill="1" applyBorder="1" applyAlignment="1" applyProtection="1">
      <alignment horizontal="center" vertical="center" wrapText="1"/>
      <protection locked="0"/>
    </xf>
    <xf numFmtId="166" fontId="36" fillId="0" borderId="18" xfId="1" applyFont="1" applyBorder="1" applyAlignment="1" applyProtection="1">
      <alignment vertical="center" wrapText="1"/>
      <protection hidden="1"/>
    </xf>
    <xf numFmtId="166" fontId="36" fillId="35" borderId="18" xfId="1" applyFont="1" applyFill="1" applyBorder="1" applyAlignment="1" applyProtection="1">
      <alignment vertical="center" wrapText="1"/>
      <protection hidden="1"/>
    </xf>
    <xf numFmtId="166" fontId="36" fillId="38" borderId="18" xfId="1" applyFont="1" applyFill="1" applyBorder="1" applyAlignment="1" applyProtection="1">
      <alignment vertical="center" wrapText="1"/>
      <protection hidden="1"/>
    </xf>
    <xf numFmtId="0" fontId="32" fillId="0" borderId="18" xfId="1539" applyFont="1" applyBorder="1" applyAlignment="1" applyProtection="1">
      <alignment horizontal="center"/>
      <protection locked="0"/>
    </xf>
    <xf numFmtId="0" fontId="33" fillId="0" borderId="18" xfId="1539" applyFont="1" applyBorder="1" applyAlignment="1" applyProtection="1">
      <alignment horizontal="center" vertical="center" wrapText="1"/>
      <protection locked="0"/>
    </xf>
    <xf numFmtId="0" fontId="32" fillId="0" borderId="19" xfId="1539" applyFont="1" applyBorder="1" applyAlignment="1" applyProtection="1">
      <alignment horizontal="center"/>
      <protection locked="0"/>
    </xf>
    <xf numFmtId="0" fontId="33" fillId="0" borderId="18" xfId="1539" applyFont="1" applyBorder="1" applyAlignment="1" applyProtection="1">
      <alignment horizontal="center" vertical="center"/>
      <protection locked="0"/>
    </xf>
    <xf numFmtId="0" fontId="33" fillId="35" borderId="18" xfId="1539" applyFont="1" applyFill="1" applyBorder="1" applyAlignment="1" applyProtection="1">
      <alignment horizontal="center" vertical="center"/>
      <protection locked="0"/>
    </xf>
    <xf numFmtId="0" fontId="19" fillId="35" borderId="18" xfId="1120" applyFont="1" applyFill="1" applyBorder="1" applyAlignment="1" applyProtection="1">
      <alignment horizontal="center" vertical="center" wrapText="1"/>
      <protection locked="0"/>
    </xf>
    <xf numFmtId="0" fontId="37" fillId="40" borderId="33" xfId="1120" applyFont="1" applyFill="1" applyBorder="1" applyAlignment="1" applyProtection="1">
      <alignment horizontal="left" vertical="center" wrapText="1"/>
      <protection locked="0"/>
    </xf>
    <xf numFmtId="0" fontId="19" fillId="35" borderId="34" xfId="1120" applyFont="1" applyFill="1" applyBorder="1" applyAlignment="1" applyProtection="1">
      <alignment horizontal="center" vertical="center" wrapText="1"/>
      <protection locked="0"/>
    </xf>
    <xf numFmtId="0" fontId="19" fillId="35" borderId="33" xfId="1120" applyFont="1" applyFill="1" applyBorder="1" applyAlignment="1" applyProtection="1">
      <alignment horizontal="center" vertical="center" wrapText="1"/>
      <protection locked="0"/>
    </xf>
    <xf numFmtId="0" fontId="19" fillId="35" borderId="18" xfId="1120" applyFont="1" applyFill="1" applyBorder="1" applyAlignment="1" applyProtection="1">
      <alignment horizontal="center" vertical="center"/>
      <protection locked="0"/>
    </xf>
    <xf numFmtId="0" fontId="37" fillId="40" borderId="18" xfId="1120" applyFont="1" applyFill="1" applyBorder="1" applyAlignment="1">
      <alignment horizontal="justify" vertical="center"/>
    </xf>
    <xf numFmtId="0" fontId="19" fillId="35" borderId="30" xfId="1120" applyFont="1" applyFill="1" applyBorder="1" applyAlignment="1" applyProtection="1">
      <alignment horizontal="center" vertical="center"/>
      <protection locked="0"/>
    </xf>
    <xf numFmtId="0" fontId="37" fillId="40" borderId="18" xfId="1120" applyFont="1" applyFill="1" applyBorder="1" applyAlignment="1" applyProtection="1">
      <alignment horizontal="justify" vertical="center" wrapText="1"/>
      <protection locked="0"/>
    </xf>
    <xf numFmtId="0" fontId="44" fillId="35" borderId="30" xfId="1539" applyFont="1" applyFill="1" applyBorder="1" applyAlignment="1">
      <alignment horizontal="center" vertical="center" wrapText="1"/>
    </xf>
    <xf numFmtId="0" fontId="52" fillId="11" borderId="27" xfId="1120" applyFont="1" applyFill="1" applyBorder="1" applyAlignment="1">
      <alignment horizontal="center" vertical="center"/>
    </xf>
    <xf numFmtId="0" fontId="37" fillId="40" borderId="31" xfId="1120" applyFont="1" applyFill="1" applyBorder="1" applyAlignment="1">
      <alignment horizontal="justify" vertical="center" wrapText="1"/>
    </xf>
    <xf numFmtId="0" fontId="37" fillId="40" borderId="18" xfId="1120" applyFont="1" applyFill="1" applyBorder="1" applyAlignment="1" applyProtection="1">
      <alignment horizontal="center" vertical="center" wrapText="1"/>
      <protection locked="0"/>
    </xf>
    <xf numFmtId="0" fontId="37" fillId="40" borderId="30" xfId="1120" applyFont="1" applyFill="1" applyBorder="1" applyAlignment="1" applyProtection="1">
      <alignment horizontal="center" vertical="center" wrapText="1"/>
      <protection locked="0"/>
    </xf>
    <xf numFmtId="0" fontId="37" fillId="35" borderId="30" xfId="1120" applyFont="1" applyFill="1" applyBorder="1" applyAlignment="1" applyProtection="1">
      <alignment horizontal="center" vertical="center" wrapText="1"/>
      <protection locked="0"/>
    </xf>
    <xf numFmtId="0" fontId="19" fillId="35" borderId="30" xfId="1120" applyFont="1" applyFill="1" applyBorder="1" applyAlignment="1" applyProtection="1">
      <alignment horizontal="left" vertical="center" wrapText="1"/>
      <protection locked="0"/>
    </xf>
    <xf numFmtId="0" fontId="52" fillId="0" borderId="27" xfId="1120" applyFont="1" applyBorder="1" applyAlignment="1">
      <alignment horizontal="center" vertical="center"/>
    </xf>
    <xf numFmtId="0" fontId="19" fillId="35" borderId="30" xfId="1120" applyFont="1" applyFill="1" applyBorder="1" applyAlignment="1" applyProtection="1">
      <alignment horizontal="center" vertical="center" wrapText="1"/>
      <protection locked="0"/>
    </xf>
    <xf numFmtId="0" fontId="19" fillId="35" borderId="18" xfId="1120" applyFont="1" applyFill="1" applyBorder="1" applyAlignment="1">
      <alignment horizontal="center" vertical="center" wrapText="1"/>
    </xf>
    <xf numFmtId="9" fontId="19" fillId="35" borderId="30" xfId="1244" applyFont="1" applyFill="1" applyBorder="1" applyAlignment="1">
      <alignment horizontal="center" vertical="center" wrapText="1"/>
    </xf>
    <xf numFmtId="0" fontId="19" fillId="35" borderId="20" xfId="1120" applyFont="1" applyFill="1" applyBorder="1" applyAlignment="1">
      <alignment horizontal="center" vertical="center"/>
    </xf>
    <xf numFmtId="0" fontId="19" fillId="35" borderId="18" xfId="1120" applyFont="1" applyFill="1" applyBorder="1" applyAlignment="1">
      <alignment horizontal="center" vertical="center"/>
    </xf>
    <xf numFmtId="0" fontId="19" fillId="35" borderId="30" xfId="1120" applyFont="1" applyFill="1" applyBorder="1" applyAlignment="1">
      <alignment horizontal="center" vertical="center"/>
    </xf>
    <xf numFmtId="0" fontId="19" fillId="35" borderId="18" xfId="1120" applyFont="1" applyFill="1" applyBorder="1" applyAlignment="1">
      <alignment horizontal="justify" vertical="center" wrapText="1"/>
    </xf>
    <xf numFmtId="0" fontId="19" fillId="35" borderId="30" xfId="1120" applyFont="1" applyFill="1" applyBorder="1" applyAlignment="1">
      <alignment horizontal="center" vertical="center" wrapText="1"/>
    </xf>
    <xf numFmtId="17" fontId="19" fillId="35" borderId="18" xfId="1120" applyNumberFormat="1" applyFont="1" applyFill="1" applyBorder="1" applyAlignment="1">
      <alignment horizontal="center" vertical="center" wrapText="1"/>
    </xf>
    <xf numFmtId="175" fontId="19" fillId="0" borderId="30" xfId="1244" applyNumberFormat="1" applyFont="1" applyBorder="1" applyAlignment="1">
      <alignment horizontal="center" vertical="center" wrapText="1"/>
    </xf>
    <xf numFmtId="0" fontId="19" fillId="35" borderId="30" xfId="1120" applyFont="1" applyFill="1" applyBorder="1" applyAlignment="1">
      <alignment horizontal="left" vertical="center" wrapText="1"/>
    </xf>
    <xf numFmtId="0" fontId="49" fillId="35" borderId="30" xfId="1120" applyFont="1" applyFill="1" applyBorder="1" applyAlignment="1">
      <alignment horizontal="center" vertical="center"/>
    </xf>
    <xf numFmtId="0" fontId="37" fillId="40" borderId="31" xfId="1120" applyFont="1" applyFill="1" applyBorder="1" applyAlignment="1">
      <alignment horizontal="left" vertical="center" wrapText="1"/>
    </xf>
    <xf numFmtId="0" fontId="37" fillId="40" borderId="18" xfId="1120" applyFont="1" applyFill="1" applyBorder="1" applyAlignment="1">
      <alignment horizontal="center" vertical="center"/>
    </xf>
    <xf numFmtId="9" fontId="37" fillId="40" borderId="30" xfId="1244" applyFont="1" applyFill="1" applyBorder="1" applyAlignment="1">
      <alignment horizontal="center" vertical="center"/>
    </xf>
    <xf numFmtId="49" fontId="19" fillId="35" borderId="21" xfId="1120" applyNumberFormat="1" applyFont="1" applyFill="1" applyBorder="1" applyAlignment="1">
      <alignment horizontal="center" vertical="center"/>
    </xf>
    <xf numFmtId="0" fontId="37" fillId="40" borderId="18" xfId="1120" applyFont="1" applyFill="1" applyBorder="1" applyAlignment="1">
      <alignment horizontal="center" vertical="center" wrapText="1"/>
    </xf>
    <xf numFmtId="0" fontId="19" fillId="35" borderId="21" xfId="1120" applyFont="1" applyFill="1" applyBorder="1" applyAlignment="1">
      <alignment horizontal="center" vertical="center"/>
    </xf>
    <xf numFmtId="0" fontId="19" fillId="0" borderId="18" xfId="1120" applyFont="1" applyBorder="1" applyAlignment="1">
      <alignment horizontal="left" vertical="center" wrapText="1"/>
    </xf>
    <xf numFmtId="1" fontId="37" fillId="35" borderId="30" xfId="1022" applyNumberFormat="1" applyFont="1" applyFill="1" applyBorder="1" applyAlignment="1">
      <alignment horizontal="center" vertical="center" wrapText="1"/>
    </xf>
    <xf numFmtId="9" fontId="19" fillId="35" borderId="18" xfId="1244" applyFont="1" applyFill="1" applyBorder="1" applyAlignment="1">
      <alignment horizontal="center" vertical="center"/>
    </xf>
    <xf numFmtId="0" fontId="37" fillId="35" borderId="30" xfId="1244" applyNumberFormat="1" applyFont="1" applyFill="1" applyBorder="1" applyAlignment="1">
      <alignment horizontal="center" vertical="center" wrapText="1"/>
    </xf>
    <xf numFmtId="0" fontId="39" fillId="35" borderId="25" xfId="1120" applyFont="1" applyFill="1" applyBorder="1" applyAlignment="1">
      <alignment horizontal="center" vertical="center"/>
    </xf>
    <xf numFmtId="0" fontId="45" fillId="0" borderId="26" xfId="1120" applyFont="1" applyBorder="1" applyAlignment="1">
      <alignment horizontal="center" vertical="center"/>
    </xf>
    <xf numFmtId="0" fontId="45" fillId="11" borderId="27" xfId="1120" applyFont="1" applyFill="1" applyBorder="1" applyAlignment="1">
      <alignment horizontal="center" vertical="center"/>
    </xf>
    <xf numFmtId="0" fontId="37" fillId="40" borderId="29" xfId="1120" applyFont="1" applyFill="1" applyBorder="1" applyAlignment="1">
      <alignment horizontal="center" vertical="center" wrapText="1"/>
    </xf>
    <xf numFmtId="0" fontId="42" fillId="0" borderId="22" xfId="1539" applyFont="1" applyBorder="1" applyAlignment="1" applyProtection="1">
      <alignment horizontal="center"/>
      <protection locked="0"/>
    </xf>
    <xf numFmtId="0" fontId="45" fillId="0" borderId="23" xfId="1539" applyFont="1" applyBorder="1" applyAlignment="1" applyProtection="1">
      <alignment horizontal="center" vertical="center" wrapText="1"/>
      <protection locked="0"/>
    </xf>
    <xf numFmtId="0" fontId="43" fillId="0" borderId="24" xfId="1539" applyFont="1" applyBorder="1" applyAlignment="1" applyProtection="1">
      <alignment horizontal="center" vertical="center" wrapText="1"/>
      <protection locked="0"/>
    </xf>
    <xf numFmtId="0" fontId="45" fillId="0" borderId="18" xfId="1539" applyFont="1" applyBorder="1" applyAlignment="1" applyProtection="1">
      <alignment horizontal="center" vertical="center" wrapText="1"/>
      <protection locked="0"/>
    </xf>
    <xf numFmtId="0" fontId="45" fillId="35" borderId="18" xfId="1539" applyFont="1" applyFill="1" applyBorder="1" applyAlignment="1" applyProtection="1">
      <alignment horizontal="center" vertical="center" wrapText="1"/>
      <protection locked="0"/>
    </xf>
    <xf numFmtId="0" fontId="25" fillId="20" borderId="18" xfId="1539" applyFont="1" applyFill="1" applyBorder="1" applyAlignment="1">
      <alignment horizontal="center" vertical="center" wrapText="1"/>
    </xf>
    <xf numFmtId="9" fontId="25" fillId="20" borderId="18" xfId="2" applyFont="1" applyFill="1" applyBorder="1" applyAlignment="1">
      <alignment horizontal="center" vertical="center" wrapText="1"/>
    </xf>
    <xf numFmtId="0" fontId="60" fillId="36" borderId="18" xfId="1539" applyFont="1" applyFill="1" applyBorder="1" applyAlignment="1">
      <alignment horizontal="center" vertical="center"/>
    </xf>
    <xf numFmtId="0" fontId="4" fillId="41" borderId="38" xfId="1539" applyFont="1" applyFill="1" applyBorder="1" applyAlignment="1">
      <alignment horizontal="center"/>
    </xf>
    <xf numFmtId="0" fontId="25" fillId="40" borderId="18" xfId="1539" applyFont="1" applyFill="1" applyBorder="1" applyAlignment="1">
      <alignment horizontal="center" vertical="center" wrapText="1"/>
    </xf>
    <xf numFmtId="0" fontId="25" fillId="40" borderId="21" xfId="1539" applyFont="1" applyFill="1" applyBorder="1" applyAlignment="1">
      <alignment horizontal="center" vertical="center" wrapText="1"/>
    </xf>
    <xf numFmtId="0" fontId="52" fillId="0" borderId="36" xfId="1539" applyFont="1" applyBorder="1" applyAlignment="1">
      <alignment horizontal="center" vertical="center" wrapText="1"/>
    </xf>
    <xf numFmtId="0" fontId="42" fillId="0" borderId="36" xfId="1539" applyFont="1" applyBorder="1" applyAlignment="1" applyProtection="1">
      <alignment horizontal="center"/>
      <protection locked="0"/>
    </xf>
    <xf numFmtId="0" fontId="43" fillId="0" borderId="36" xfId="1539" applyFont="1" applyBorder="1" applyAlignment="1" applyProtection="1">
      <alignment horizontal="center" vertical="center" wrapText="1"/>
      <protection locked="0"/>
    </xf>
    <xf numFmtId="0" fontId="25" fillId="35" borderId="36" xfId="1539" applyFont="1" applyFill="1" applyBorder="1" applyAlignment="1">
      <alignment horizontal="center"/>
    </xf>
    <xf numFmtId="0" fontId="19" fillId="0" borderId="18" xfId="1120" applyFont="1" applyBorder="1" applyAlignment="1" applyProtection="1">
      <alignment horizontal="center" vertical="center" wrapText="1"/>
      <protection locked="0" hidden="1"/>
    </xf>
    <xf numFmtId="0" fontId="19" fillId="0" borderId="18" xfId="1120" applyFont="1" applyBorder="1" applyAlignment="1" applyProtection="1">
      <alignment horizontal="center" vertical="center"/>
      <protection hidden="1"/>
    </xf>
    <xf numFmtId="0" fontId="19" fillId="0" borderId="18" xfId="1120" applyFont="1" applyBorder="1" applyAlignment="1" applyProtection="1">
      <alignment horizontal="center" vertical="center" wrapText="1"/>
      <protection locked="0"/>
    </xf>
    <xf numFmtId="0" fontId="44" fillId="43" borderId="18" xfId="1120" applyFont="1" applyFill="1" applyBorder="1" applyAlignment="1" applyProtection="1">
      <alignment horizontal="justify" vertical="center" wrapText="1"/>
      <protection locked="0"/>
    </xf>
    <xf numFmtId="0" fontId="19" fillId="43" borderId="30" xfId="1120" applyFont="1" applyFill="1" applyBorder="1" applyAlignment="1" applyProtection="1">
      <alignment horizontal="justify" vertical="center" wrapText="1"/>
      <protection locked="0"/>
    </xf>
    <xf numFmtId="0" fontId="52" fillId="42" borderId="18" xfId="1120" applyFont="1" applyFill="1" applyBorder="1" applyAlignment="1">
      <alignment horizontal="center" vertical="center"/>
    </xf>
    <xf numFmtId="0" fontId="37" fillId="42" borderId="18" xfId="1120" applyFont="1" applyFill="1" applyBorder="1" applyAlignment="1">
      <alignment horizontal="left" vertical="center" wrapText="1"/>
    </xf>
    <xf numFmtId="0" fontId="37" fillId="42" borderId="18" xfId="1120" applyFont="1" applyFill="1" applyBorder="1" applyAlignment="1" applyProtection="1">
      <alignment horizontal="center" vertical="center" wrapText="1"/>
      <protection locked="0"/>
    </xf>
    <xf numFmtId="166" fontId="19" fillId="35" borderId="18" xfId="1" applyFont="1" applyFill="1" applyBorder="1" applyAlignment="1" applyProtection="1">
      <alignment horizontal="center" vertical="center" wrapText="1"/>
      <protection locked="0"/>
    </xf>
    <xf numFmtId="0" fontId="52" fillId="0" borderId="18" xfId="1120" applyFont="1" applyBorder="1" applyAlignment="1">
      <alignment horizontal="center" vertical="center"/>
    </xf>
    <xf numFmtId="176" fontId="19" fillId="0" borderId="18" xfId="1120" applyNumberFormat="1" applyFont="1" applyBorder="1" applyAlignment="1">
      <alignment horizontal="center" vertical="center" wrapText="1"/>
    </xf>
    <xf numFmtId="3" fontId="19" fillId="35" borderId="30" xfId="1244" applyNumberFormat="1" applyFont="1" applyFill="1" applyBorder="1" applyAlignment="1">
      <alignment horizontal="center" vertical="center" wrapText="1"/>
    </xf>
    <xf numFmtId="0" fontId="19" fillId="0" borderId="18" xfId="1120" applyFont="1" applyBorder="1" applyAlignment="1">
      <alignment horizontal="center" vertical="center" wrapText="1"/>
    </xf>
    <xf numFmtId="0" fontId="52" fillId="42" borderId="27" xfId="1120" applyFont="1" applyFill="1" applyBorder="1" applyAlignment="1">
      <alignment horizontal="center" vertical="center"/>
    </xf>
    <xf numFmtId="0" fontId="19" fillId="0" borderId="18" xfId="1120" applyFont="1" applyBorder="1" applyAlignment="1">
      <alignment horizontal="center" vertical="center"/>
    </xf>
    <xf numFmtId="0" fontId="19" fillId="0" borderId="18" xfId="1120" applyFont="1" applyBorder="1" applyAlignment="1">
      <alignment horizontal="justify" vertical="center" wrapText="1"/>
    </xf>
    <xf numFmtId="0" fontId="19" fillId="0" borderId="30" xfId="1120" applyFont="1" applyBorder="1" applyAlignment="1">
      <alignment horizontal="center" vertical="center" wrapText="1"/>
    </xf>
    <xf numFmtId="0" fontId="19" fillId="35" borderId="18" xfId="1120" applyFont="1" applyFill="1" applyBorder="1" applyAlignment="1">
      <alignment horizontal="left" vertical="center" wrapText="1"/>
    </xf>
    <xf numFmtId="0" fontId="37" fillId="42" borderId="18" xfId="1120" applyFont="1" applyFill="1" applyBorder="1" applyAlignment="1">
      <alignment horizontal="center" vertical="center"/>
    </xf>
    <xf numFmtId="9" fontId="37" fillId="42" borderId="18" xfId="1244" applyFont="1" applyFill="1" applyBorder="1" applyAlignment="1">
      <alignment horizontal="center" vertical="center"/>
    </xf>
    <xf numFmtId="49" fontId="19" fillId="0" borderId="18" xfId="1120" applyNumberFormat="1" applyFont="1" applyBorder="1" applyAlignment="1">
      <alignment horizontal="center" vertical="center"/>
    </xf>
    <xf numFmtId="1" fontId="19" fillId="0" borderId="18" xfId="1022" applyNumberFormat="1" applyFont="1" applyBorder="1" applyAlignment="1">
      <alignment horizontal="center" vertical="center" wrapText="1"/>
    </xf>
    <xf numFmtId="9" fontId="19" fillId="0" borderId="18" xfId="1244" applyFont="1" applyBorder="1" applyAlignment="1">
      <alignment horizontal="center" vertical="center"/>
    </xf>
    <xf numFmtId="0" fontId="19" fillId="0" borderId="18" xfId="1244" applyNumberFormat="1" applyFont="1" applyBorder="1" applyAlignment="1">
      <alignment horizontal="center" vertical="center" wrapText="1"/>
    </xf>
    <xf numFmtId="0" fontId="19" fillId="0" borderId="18" xfId="1120" applyFont="1" applyBorder="1" applyAlignment="1" applyProtection="1">
      <alignment horizontal="center" vertical="center" wrapText="1"/>
      <protection hidden="1"/>
    </xf>
    <xf numFmtId="0" fontId="39" fillId="35" borderId="18" xfId="1120" applyFont="1" applyFill="1" applyBorder="1" applyAlignment="1">
      <alignment horizontal="center" vertical="center"/>
    </xf>
    <xf numFmtId="0" fontId="45" fillId="42" borderId="18" xfId="1120" applyFont="1" applyFill="1" applyBorder="1" applyAlignment="1">
      <alignment horizontal="center" vertical="center"/>
    </xf>
    <xf numFmtId="0" fontId="37" fillId="42" borderId="18" xfId="1120" applyFont="1" applyFill="1" applyBorder="1" applyAlignment="1">
      <alignment horizontal="center" vertical="center" wrapText="1"/>
    </xf>
    <xf numFmtId="0" fontId="61" fillId="0" borderId="18" xfId="1539" applyFont="1" applyBorder="1" applyAlignment="1" applyProtection="1">
      <alignment horizontal="center" wrapText="1"/>
      <protection locked="0"/>
    </xf>
    <xf numFmtId="0" fontId="43" fillId="0" borderId="18" xfId="1539" applyFont="1" applyBorder="1" applyAlignment="1" applyProtection="1">
      <alignment horizontal="center" vertical="center" wrapText="1"/>
      <protection locked="0"/>
    </xf>
    <xf numFmtId="166" fontId="44" fillId="35" borderId="18" xfId="1" applyFont="1" applyFill="1" applyBorder="1" applyAlignment="1" applyProtection="1">
      <alignment horizontal="center" vertical="center" wrapText="1"/>
      <protection locked="0"/>
    </xf>
    <xf numFmtId="0" fontId="44" fillId="35" borderId="18" xfId="1539" applyFont="1" applyFill="1" applyBorder="1" applyAlignment="1">
      <alignment horizontal="justify" vertical="center" wrapText="1"/>
    </xf>
    <xf numFmtId="0" fontId="42" fillId="35" borderId="30" xfId="1539" applyFont="1" applyFill="1" applyBorder="1" applyAlignment="1">
      <alignment horizontal="justify" vertical="center" wrapText="1"/>
    </xf>
    <xf numFmtId="1" fontId="19" fillId="35" borderId="30" xfId="2" applyNumberFormat="1" applyFont="1" applyFill="1" applyBorder="1" applyAlignment="1">
      <alignment horizontal="center" vertical="center" wrapText="1"/>
    </xf>
    <xf numFmtId="0" fontId="4" fillId="41" borderId="38" xfId="1539" applyFont="1" applyFill="1" applyBorder="1" applyAlignment="1">
      <alignment horizontal="center" vertical="center"/>
    </xf>
    <xf numFmtId="0" fontId="0" fillId="44" borderId="18" xfId="1539" applyFont="1" applyFill="1" applyBorder="1" applyAlignment="1">
      <alignment horizontal="center" vertical="center" wrapText="1"/>
    </xf>
    <xf numFmtId="0" fontId="25" fillId="44" borderId="18" xfId="1539" applyFont="1" applyFill="1" applyBorder="1" applyAlignment="1">
      <alignment horizontal="center" vertical="center" wrapText="1"/>
    </xf>
    <xf numFmtId="9" fontId="25" fillId="44" borderId="18" xfId="2" applyFont="1" applyFill="1" applyBorder="1" applyAlignment="1">
      <alignment horizontal="center" vertical="center" wrapText="1"/>
    </xf>
  </cellXfs>
  <cellStyles count="1759">
    <cellStyle name="20% - Énfasis1 10" xfId="3" xr:uid="{00000000-0005-0000-0000-000000000000}"/>
    <cellStyle name="20% - Énfasis1 11" xfId="4" xr:uid="{00000000-0005-0000-0000-000001000000}"/>
    <cellStyle name="20% - Énfasis1 12" xfId="5" xr:uid="{00000000-0005-0000-0000-000002000000}"/>
    <cellStyle name="20% - Énfasis1 13" xfId="6" xr:uid="{00000000-0005-0000-0000-000003000000}"/>
    <cellStyle name="20% - Énfasis1 14" xfId="7" xr:uid="{00000000-0005-0000-0000-000004000000}"/>
    <cellStyle name="20% - Énfasis1 15" xfId="8" xr:uid="{00000000-0005-0000-0000-000005000000}"/>
    <cellStyle name="20% - Énfasis1 16" xfId="9" xr:uid="{00000000-0005-0000-0000-000006000000}"/>
    <cellStyle name="20% - Énfasis1 17" xfId="10" xr:uid="{00000000-0005-0000-0000-000007000000}"/>
    <cellStyle name="20% - Énfasis1 18" xfId="11" xr:uid="{00000000-0005-0000-0000-000008000000}"/>
    <cellStyle name="20% - Énfasis1 19" xfId="12" xr:uid="{00000000-0005-0000-0000-000009000000}"/>
    <cellStyle name="20% - Énfasis1 2" xfId="13" xr:uid="{00000000-0005-0000-0000-00000A000000}"/>
    <cellStyle name="20% - Énfasis1 20" xfId="14" xr:uid="{00000000-0005-0000-0000-00000B000000}"/>
    <cellStyle name="20% - Énfasis1 3" xfId="15" xr:uid="{00000000-0005-0000-0000-00000C000000}"/>
    <cellStyle name="20% - Énfasis1 4" xfId="16" xr:uid="{00000000-0005-0000-0000-00000D000000}"/>
    <cellStyle name="20% - Énfasis1 5" xfId="17" xr:uid="{00000000-0005-0000-0000-00000E000000}"/>
    <cellStyle name="20% - Énfasis1 6" xfId="18" xr:uid="{00000000-0005-0000-0000-00000F000000}"/>
    <cellStyle name="20% - Énfasis1 7" xfId="19" xr:uid="{00000000-0005-0000-0000-000010000000}"/>
    <cellStyle name="20% - Énfasis1 8" xfId="20" xr:uid="{00000000-0005-0000-0000-000011000000}"/>
    <cellStyle name="20% - Énfasis1 9" xfId="21" xr:uid="{00000000-0005-0000-0000-000012000000}"/>
    <cellStyle name="20% - Énfasis1 9 10" xfId="22" xr:uid="{00000000-0005-0000-0000-000013000000}"/>
    <cellStyle name="20% - Énfasis1 9 11" xfId="23" xr:uid="{00000000-0005-0000-0000-000014000000}"/>
    <cellStyle name="20% - Énfasis1 9 12" xfId="24" xr:uid="{00000000-0005-0000-0000-000015000000}"/>
    <cellStyle name="20% - Énfasis1 9 13" xfId="25" xr:uid="{00000000-0005-0000-0000-000016000000}"/>
    <cellStyle name="20% - Énfasis1 9 14" xfId="26" xr:uid="{00000000-0005-0000-0000-000017000000}"/>
    <cellStyle name="20% - Énfasis1 9 15" xfId="27" xr:uid="{00000000-0005-0000-0000-000018000000}"/>
    <cellStyle name="20% - Énfasis1 9 16" xfId="28" xr:uid="{00000000-0005-0000-0000-000019000000}"/>
    <cellStyle name="20% - Énfasis1 9 17" xfId="29" xr:uid="{00000000-0005-0000-0000-00001A000000}"/>
    <cellStyle name="20% - Énfasis1 9 18" xfId="30" xr:uid="{00000000-0005-0000-0000-00001B000000}"/>
    <cellStyle name="20% - Énfasis1 9 19" xfId="31" xr:uid="{00000000-0005-0000-0000-00001C000000}"/>
    <cellStyle name="20% - Énfasis1 9 2" xfId="32" xr:uid="{00000000-0005-0000-0000-00001D000000}"/>
    <cellStyle name="20% - Énfasis1 9 20" xfId="33" xr:uid="{00000000-0005-0000-0000-00001E000000}"/>
    <cellStyle name="20% - Énfasis1 9 21" xfId="34" xr:uid="{00000000-0005-0000-0000-00001F000000}"/>
    <cellStyle name="20% - Énfasis1 9 22" xfId="35" xr:uid="{00000000-0005-0000-0000-000020000000}"/>
    <cellStyle name="20% - Énfasis1 9 3" xfId="36" xr:uid="{00000000-0005-0000-0000-000021000000}"/>
    <cellStyle name="20% - Énfasis1 9 4" xfId="37" xr:uid="{00000000-0005-0000-0000-000022000000}"/>
    <cellStyle name="20% - Énfasis1 9 5" xfId="38" xr:uid="{00000000-0005-0000-0000-000023000000}"/>
    <cellStyle name="20% - Énfasis1 9 6" xfId="39" xr:uid="{00000000-0005-0000-0000-000024000000}"/>
    <cellStyle name="20% - Énfasis1 9 7" xfId="40" xr:uid="{00000000-0005-0000-0000-000025000000}"/>
    <cellStyle name="20% - Énfasis1 9 8" xfId="41" xr:uid="{00000000-0005-0000-0000-000026000000}"/>
    <cellStyle name="20% - Énfasis1 9 9" xfId="42" xr:uid="{00000000-0005-0000-0000-000027000000}"/>
    <cellStyle name="20% - Énfasis2 10" xfId="43" xr:uid="{00000000-0005-0000-0000-000028000000}"/>
    <cellStyle name="20% - Énfasis2 11" xfId="44" xr:uid="{00000000-0005-0000-0000-000029000000}"/>
    <cellStyle name="20% - Énfasis2 12" xfId="45" xr:uid="{00000000-0005-0000-0000-00002A000000}"/>
    <cellStyle name="20% - Énfasis2 13" xfId="46" xr:uid="{00000000-0005-0000-0000-00002B000000}"/>
    <cellStyle name="20% - Énfasis2 14" xfId="47" xr:uid="{00000000-0005-0000-0000-00002C000000}"/>
    <cellStyle name="20% - Énfasis2 15" xfId="48" xr:uid="{00000000-0005-0000-0000-00002D000000}"/>
    <cellStyle name="20% - Énfasis2 16" xfId="49" xr:uid="{00000000-0005-0000-0000-00002E000000}"/>
    <cellStyle name="20% - Énfasis2 17" xfId="50" xr:uid="{00000000-0005-0000-0000-00002F000000}"/>
    <cellStyle name="20% - Énfasis2 18" xfId="51" xr:uid="{00000000-0005-0000-0000-000030000000}"/>
    <cellStyle name="20% - Énfasis2 19" xfId="52" xr:uid="{00000000-0005-0000-0000-000031000000}"/>
    <cellStyle name="20% - Énfasis2 2" xfId="53" xr:uid="{00000000-0005-0000-0000-000032000000}"/>
    <cellStyle name="20% - Énfasis2 20" xfId="54" xr:uid="{00000000-0005-0000-0000-000033000000}"/>
    <cellStyle name="20% - Énfasis2 3" xfId="55" xr:uid="{00000000-0005-0000-0000-000034000000}"/>
    <cellStyle name="20% - Énfasis2 4" xfId="56" xr:uid="{00000000-0005-0000-0000-000035000000}"/>
    <cellStyle name="20% - Énfasis2 5" xfId="57" xr:uid="{00000000-0005-0000-0000-000036000000}"/>
    <cellStyle name="20% - Énfasis2 6" xfId="58" xr:uid="{00000000-0005-0000-0000-000037000000}"/>
    <cellStyle name="20% - Énfasis2 7" xfId="59" xr:uid="{00000000-0005-0000-0000-000038000000}"/>
    <cellStyle name="20% - Énfasis2 8" xfId="60" xr:uid="{00000000-0005-0000-0000-000039000000}"/>
    <cellStyle name="20% - Énfasis2 9" xfId="61" xr:uid="{00000000-0005-0000-0000-00003A000000}"/>
    <cellStyle name="20% - Énfasis2 9 10" xfId="62" xr:uid="{00000000-0005-0000-0000-00003B000000}"/>
    <cellStyle name="20% - Énfasis2 9 11" xfId="63" xr:uid="{00000000-0005-0000-0000-00003C000000}"/>
    <cellStyle name="20% - Énfasis2 9 12" xfId="64" xr:uid="{00000000-0005-0000-0000-00003D000000}"/>
    <cellStyle name="20% - Énfasis2 9 13" xfId="65" xr:uid="{00000000-0005-0000-0000-00003E000000}"/>
    <cellStyle name="20% - Énfasis2 9 14" xfId="66" xr:uid="{00000000-0005-0000-0000-00003F000000}"/>
    <cellStyle name="20% - Énfasis2 9 15" xfId="67" xr:uid="{00000000-0005-0000-0000-000040000000}"/>
    <cellStyle name="20% - Énfasis2 9 16" xfId="68" xr:uid="{00000000-0005-0000-0000-000041000000}"/>
    <cellStyle name="20% - Énfasis2 9 17" xfId="69" xr:uid="{00000000-0005-0000-0000-000042000000}"/>
    <cellStyle name="20% - Énfasis2 9 18" xfId="70" xr:uid="{00000000-0005-0000-0000-000043000000}"/>
    <cellStyle name="20% - Énfasis2 9 19" xfId="71" xr:uid="{00000000-0005-0000-0000-000044000000}"/>
    <cellStyle name="20% - Énfasis2 9 2" xfId="72" xr:uid="{00000000-0005-0000-0000-000045000000}"/>
    <cellStyle name="20% - Énfasis2 9 20" xfId="73" xr:uid="{00000000-0005-0000-0000-000046000000}"/>
    <cellStyle name="20% - Énfasis2 9 21" xfId="74" xr:uid="{00000000-0005-0000-0000-000047000000}"/>
    <cellStyle name="20% - Énfasis2 9 22" xfId="75" xr:uid="{00000000-0005-0000-0000-000048000000}"/>
    <cellStyle name="20% - Énfasis2 9 3" xfId="76" xr:uid="{00000000-0005-0000-0000-000049000000}"/>
    <cellStyle name="20% - Énfasis2 9 4" xfId="77" xr:uid="{00000000-0005-0000-0000-00004A000000}"/>
    <cellStyle name="20% - Énfasis2 9 5" xfId="78" xr:uid="{00000000-0005-0000-0000-00004B000000}"/>
    <cellStyle name="20% - Énfasis2 9 6" xfId="79" xr:uid="{00000000-0005-0000-0000-00004C000000}"/>
    <cellStyle name="20% - Énfasis2 9 7" xfId="80" xr:uid="{00000000-0005-0000-0000-00004D000000}"/>
    <cellStyle name="20% - Énfasis2 9 8" xfId="81" xr:uid="{00000000-0005-0000-0000-00004E000000}"/>
    <cellStyle name="20% - Énfasis2 9 9" xfId="82" xr:uid="{00000000-0005-0000-0000-00004F000000}"/>
    <cellStyle name="20% - Énfasis3 10" xfId="83" xr:uid="{00000000-0005-0000-0000-000050000000}"/>
    <cellStyle name="20% - Énfasis3 11" xfId="84" xr:uid="{00000000-0005-0000-0000-000051000000}"/>
    <cellStyle name="20% - Énfasis3 12" xfId="85" xr:uid="{00000000-0005-0000-0000-000052000000}"/>
    <cellStyle name="20% - Énfasis3 13" xfId="86" xr:uid="{00000000-0005-0000-0000-000053000000}"/>
    <cellStyle name="20% - Énfasis3 14" xfId="87" xr:uid="{00000000-0005-0000-0000-000054000000}"/>
    <cellStyle name="20% - Énfasis3 15" xfId="88" xr:uid="{00000000-0005-0000-0000-000055000000}"/>
    <cellStyle name="20% - Énfasis3 16" xfId="89" xr:uid="{00000000-0005-0000-0000-000056000000}"/>
    <cellStyle name="20% - Énfasis3 17" xfId="90" xr:uid="{00000000-0005-0000-0000-000057000000}"/>
    <cellStyle name="20% - Énfasis3 18" xfId="91" xr:uid="{00000000-0005-0000-0000-000058000000}"/>
    <cellStyle name="20% - Énfasis3 19" xfId="92" xr:uid="{00000000-0005-0000-0000-000059000000}"/>
    <cellStyle name="20% - Énfasis3 2" xfId="93" xr:uid="{00000000-0005-0000-0000-00005A000000}"/>
    <cellStyle name="20% - Énfasis3 20" xfId="94" xr:uid="{00000000-0005-0000-0000-00005B000000}"/>
    <cellStyle name="20% - Énfasis3 3" xfId="95" xr:uid="{00000000-0005-0000-0000-00005C000000}"/>
    <cellStyle name="20% - Énfasis3 4" xfId="96" xr:uid="{00000000-0005-0000-0000-00005D000000}"/>
    <cellStyle name="20% - Énfasis3 5" xfId="97" xr:uid="{00000000-0005-0000-0000-00005E000000}"/>
    <cellStyle name="20% - Énfasis3 6" xfId="98" xr:uid="{00000000-0005-0000-0000-00005F000000}"/>
    <cellStyle name="20% - Énfasis3 7" xfId="99" xr:uid="{00000000-0005-0000-0000-000060000000}"/>
    <cellStyle name="20% - Énfasis3 8" xfId="100" xr:uid="{00000000-0005-0000-0000-000061000000}"/>
    <cellStyle name="20% - Énfasis3 9" xfId="101" xr:uid="{00000000-0005-0000-0000-000062000000}"/>
    <cellStyle name="20% - Énfasis3 9 10" xfId="102" xr:uid="{00000000-0005-0000-0000-000063000000}"/>
    <cellStyle name="20% - Énfasis3 9 11" xfId="103" xr:uid="{00000000-0005-0000-0000-000064000000}"/>
    <cellStyle name="20% - Énfasis3 9 12" xfId="104" xr:uid="{00000000-0005-0000-0000-000065000000}"/>
    <cellStyle name="20% - Énfasis3 9 13" xfId="105" xr:uid="{00000000-0005-0000-0000-000066000000}"/>
    <cellStyle name="20% - Énfasis3 9 14" xfId="106" xr:uid="{00000000-0005-0000-0000-000067000000}"/>
    <cellStyle name="20% - Énfasis3 9 15" xfId="107" xr:uid="{00000000-0005-0000-0000-000068000000}"/>
    <cellStyle name="20% - Énfasis3 9 16" xfId="108" xr:uid="{00000000-0005-0000-0000-000069000000}"/>
    <cellStyle name="20% - Énfasis3 9 17" xfId="109" xr:uid="{00000000-0005-0000-0000-00006A000000}"/>
    <cellStyle name="20% - Énfasis3 9 18" xfId="110" xr:uid="{00000000-0005-0000-0000-00006B000000}"/>
    <cellStyle name="20% - Énfasis3 9 19" xfId="111" xr:uid="{00000000-0005-0000-0000-00006C000000}"/>
    <cellStyle name="20% - Énfasis3 9 2" xfId="112" xr:uid="{00000000-0005-0000-0000-00006D000000}"/>
    <cellStyle name="20% - Énfasis3 9 20" xfId="113" xr:uid="{00000000-0005-0000-0000-00006E000000}"/>
    <cellStyle name="20% - Énfasis3 9 21" xfId="114" xr:uid="{00000000-0005-0000-0000-00006F000000}"/>
    <cellStyle name="20% - Énfasis3 9 22" xfId="115" xr:uid="{00000000-0005-0000-0000-000070000000}"/>
    <cellStyle name="20% - Énfasis3 9 3" xfId="116" xr:uid="{00000000-0005-0000-0000-000071000000}"/>
    <cellStyle name="20% - Énfasis3 9 4" xfId="117" xr:uid="{00000000-0005-0000-0000-000072000000}"/>
    <cellStyle name="20% - Énfasis3 9 5" xfId="118" xr:uid="{00000000-0005-0000-0000-000073000000}"/>
    <cellStyle name="20% - Énfasis3 9 6" xfId="119" xr:uid="{00000000-0005-0000-0000-000074000000}"/>
    <cellStyle name="20% - Énfasis3 9 7" xfId="120" xr:uid="{00000000-0005-0000-0000-000075000000}"/>
    <cellStyle name="20% - Énfasis3 9 8" xfId="121" xr:uid="{00000000-0005-0000-0000-000076000000}"/>
    <cellStyle name="20% - Énfasis3 9 9" xfId="122" xr:uid="{00000000-0005-0000-0000-000077000000}"/>
    <cellStyle name="20% - Énfasis4 10" xfId="123" xr:uid="{00000000-0005-0000-0000-000078000000}"/>
    <cellStyle name="20% - Énfasis4 11" xfId="124" xr:uid="{00000000-0005-0000-0000-000079000000}"/>
    <cellStyle name="20% - Énfasis4 12" xfId="125" xr:uid="{00000000-0005-0000-0000-00007A000000}"/>
    <cellStyle name="20% - Énfasis4 13" xfId="126" xr:uid="{00000000-0005-0000-0000-00007B000000}"/>
    <cellStyle name="20% - Énfasis4 14" xfId="127" xr:uid="{00000000-0005-0000-0000-00007C000000}"/>
    <cellStyle name="20% - Énfasis4 15" xfId="128" xr:uid="{00000000-0005-0000-0000-00007D000000}"/>
    <cellStyle name="20% - Énfasis4 16" xfId="129" xr:uid="{00000000-0005-0000-0000-00007E000000}"/>
    <cellStyle name="20% - Énfasis4 17" xfId="130" xr:uid="{00000000-0005-0000-0000-00007F000000}"/>
    <cellStyle name="20% - Énfasis4 18" xfId="131" xr:uid="{00000000-0005-0000-0000-000080000000}"/>
    <cellStyle name="20% - Énfasis4 19" xfId="132" xr:uid="{00000000-0005-0000-0000-000081000000}"/>
    <cellStyle name="20% - Énfasis4 2" xfId="133" xr:uid="{00000000-0005-0000-0000-000082000000}"/>
    <cellStyle name="20% - Énfasis4 20" xfId="134" xr:uid="{00000000-0005-0000-0000-000083000000}"/>
    <cellStyle name="20% - Énfasis4 3" xfId="135" xr:uid="{00000000-0005-0000-0000-000084000000}"/>
    <cellStyle name="20% - Énfasis4 4" xfId="136" xr:uid="{00000000-0005-0000-0000-000085000000}"/>
    <cellStyle name="20% - Énfasis4 5" xfId="137" xr:uid="{00000000-0005-0000-0000-000086000000}"/>
    <cellStyle name="20% - Énfasis4 6" xfId="138" xr:uid="{00000000-0005-0000-0000-000087000000}"/>
    <cellStyle name="20% - Énfasis4 7" xfId="139" xr:uid="{00000000-0005-0000-0000-000088000000}"/>
    <cellStyle name="20% - Énfasis4 8" xfId="140" xr:uid="{00000000-0005-0000-0000-000089000000}"/>
    <cellStyle name="20% - Énfasis4 9" xfId="141" xr:uid="{00000000-0005-0000-0000-00008A000000}"/>
    <cellStyle name="20% - Énfasis4 9 10" xfId="142" xr:uid="{00000000-0005-0000-0000-00008B000000}"/>
    <cellStyle name="20% - Énfasis4 9 11" xfId="143" xr:uid="{00000000-0005-0000-0000-00008C000000}"/>
    <cellStyle name="20% - Énfasis4 9 12" xfId="144" xr:uid="{00000000-0005-0000-0000-00008D000000}"/>
    <cellStyle name="20% - Énfasis4 9 13" xfId="145" xr:uid="{00000000-0005-0000-0000-00008E000000}"/>
    <cellStyle name="20% - Énfasis4 9 14" xfId="146" xr:uid="{00000000-0005-0000-0000-00008F000000}"/>
    <cellStyle name="20% - Énfasis4 9 15" xfId="147" xr:uid="{00000000-0005-0000-0000-000090000000}"/>
    <cellStyle name="20% - Énfasis4 9 16" xfId="148" xr:uid="{00000000-0005-0000-0000-000091000000}"/>
    <cellStyle name="20% - Énfasis4 9 17" xfId="149" xr:uid="{00000000-0005-0000-0000-000092000000}"/>
    <cellStyle name="20% - Énfasis4 9 18" xfId="150" xr:uid="{00000000-0005-0000-0000-000093000000}"/>
    <cellStyle name="20% - Énfasis4 9 19" xfId="151" xr:uid="{00000000-0005-0000-0000-000094000000}"/>
    <cellStyle name="20% - Énfasis4 9 2" xfId="152" xr:uid="{00000000-0005-0000-0000-000095000000}"/>
    <cellStyle name="20% - Énfasis4 9 20" xfId="153" xr:uid="{00000000-0005-0000-0000-000096000000}"/>
    <cellStyle name="20% - Énfasis4 9 21" xfId="154" xr:uid="{00000000-0005-0000-0000-000097000000}"/>
    <cellStyle name="20% - Énfasis4 9 22" xfId="155" xr:uid="{00000000-0005-0000-0000-000098000000}"/>
    <cellStyle name="20% - Énfasis4 9 3" xfId="156" xr:uid="{00000000-0005-0000-0000-000099000000}"/>
    <cellStyle name="20% - Énfasis4 9 4" xfId="157" xr:uid="{00000000-0005-0000-0000-00009A000000}"/>
    <cellStyle name="20% - Énfasis4 9 5" xfId="158" xr:uid="{00000000-0005-0000-0000-00009B000000}"/>
    <cellStyle name="20% - Énfasis4 9 6" xfId="159" xr:uid="{00000000-0005-0000-0000-00009C000000}"/>
    <cellStyle name="20% - Énfasis4 9 7" xfId="160" xr:uid="{00000000-0005-0000-0000-00009D000000}"/>
    <cellStyle name="20% - Énfasis4 9 8" xfId="161" xr:uid="{00000000-0005-0000-0000-00009E000000}"/>
    <cellStyle name="20% - Énfasis4 9 9" xfId="162" xr:uid="{00000000-0005-0000-0000-00009F000000}"/>
    <cellStyle name="20% - Énfasis5 10" xfId="163" xr:uid="{00000000-0005-0000-0000-0000A0000000}"/>
    <cellStyle name="20% - Énfasis5 11" xfId="164" xr:uid="{00000000-0005-0000-0000-0000A1000000}"/>
    <cellStyle name="20% - Énfasis5 12" xfId="165" xr:uid="{00000000-0005-0000-0000-0000A2000000}"/>
    <cellStyle name="20% - Énfasis5 13" xfId="166" xr:uid="{00000000-0005-0000-0000-0000A3000000}"/>
    <cellStyle name="20% - Énfasis5 14" xfId="167" xr:uid="{00000000-0005-0000-0000-0000A4000000}"/>
    <cellStyle name="20% - Énfasis5 15" xfId="168" xr:uid="{00000000-0005-0000-0000-0000A5000000}"/>
    <cellStyle name="20% - Énfasis5 16" xfId="169" xr:uid="{00000000-0005-0000-0000-0000A6000000}"/>
    <cellStyle name="20% - Énfasis5 17" xfId="170" xr:uid="{00000000-0005-0000-0000-0000A7000000}"/>
    <cellStyle name="20% - Énfasis5 18" xfId="171" xr:uid="{00000000-0005-0000-0000-0000A8000000}"/>
    <cellStyle name="20% - Énfasis5 2" xfId="172" xr:uid="{00000000-0005-0000-0000-0000A9000000}"/>
    <cellStyle name="20% - Énfasis5 3" xfId="173" xr:uid="{00000000-0005-0000-0000-0000AA000000}"/>
    <cellStyle name="20% - Énfasis5 4" xfId="174" xr:uid="{00000000-0005-0000-0000-0000AB000000}"/>
    <cellStyle name="20% - Énfasis5 5" xfId="175" xr:uid="{00000000-0005-0000-0000-0000AC000000}"/>
    <cellStyle name="20% - Énfasis5 6" xfId="176" xr:uid="{00000000-0005-0000-0000-0000AD000000}"/>
    <cellStyle name="20% - Énfasis5 7" xfId="177" xr:uid="{00000000-0005-0000-0000-0000AE000000}"/>
    <cellStyle name="20% - Énfasis5 8" xfId="178" xr:uid="{00000000-0005-0000-0000-0000AF000000}"/>
    <cellStyle name="20% - Énfasis5 9" xfId="179" xr:uid="{00000000-0005-0000-0000-0000B0000000}"/>
    <cellStyle name="20% - Énfasis5 9 10" xfId="180" xr:uid="{00000000-0005-0000-0000-0000B1000000}"/>
    <cellStyle name="20% - Énfasis5 9 11" xfId="181" xr:uid="{00000000-0005-0000-0000-0000B2000000}"/>
    <cellStyle name="20% - Énfasis5 9 12" xfId="182" xr:uid="{00000000-0005-0000-0000-0000B3000000}"/>
    <cellStyle name="20% - Énfasis5 9 13" xfId="183" xr:uid="{00000000-0005-0000-0000-0000B4000000}"/>
    <cellStyle name="20% - Énfasis5 9 14" xfId="184" xr:uid="{00000000-0005-0000-0000-0000B5000000}"/>
    <cellStyle name="20% - Énfasis5 9 15" xfId="185" xr:uid="{00000000-0005-0000-0000-0000B6000000}"/>
    <cellStyle name="20% - Énfasis5 9 16" xfId="186" xr:uid="{00000000-0005-0000-0000-0000B7000000}"/>
    <cellStyle name="20% - Énfasis5 9 17" xfId="187" xr:uid="{00000000-0005-0000-0000-0000B8000000}"/>
    <cellStyle name="20% - Énfasis5 9 18" xfId="188" xr:uid="{00000000-0005-0000-0000-0000B9000000}"/>
    <cellStyle name="20% - Énfasis5 9 19" xfId="189" xr:uid="{00000000-0005-0000-0000-0000BA000000}"/>
    <cellStyle name="20% - Énfasis5 9 2" xfId="190" xr:uid="{00000000-0005-0000-0000-0000BB000000}"/>
    <cellStyle name="20% - Énfasis5 9 20" xfId="191" xr:uid="{00000000-0005-0000-0000-0000BC000000}"/>
    <cellStyle name="20% - Énfasis5 9 21" xfId="192" xr:uid="{00000000-0005-0000-0000-0000BD000000}"/>
    <cellStyle name="20% - Énfasis5 9 22" xfId="193" xr:uid="{00000000-0005-0000-0000-0000BE000000}"/>
    <cellStyle name="20% - Énfasis5 9 3" xfId="194" xr:uid="{00000000-0005-0000-0000-0000BF000000}"/>
    <cellStyle name="20% - Énfasis5 9 4" xfId="195" xr:uid="{00000000-0005-0000-0000-0000C0000000}"/>
    <cellStyle name="20% - Énfasis5 9 5" xfId="196" xr:uid="{00000000-0005-0000-0000-0000C1000000}"/>
    <cellStyle name="20% - Énfasis5 9 6" xfId="197" xr:uid="{00000000-0005-0000-0000-0000C2000000}"/>
    <cellStyle name="20% - Énfasis5 9 7" xfId="198" xr:uid="{00000000-0005-0000-0000-0000C3000000}"/>
    <cellStyle name="20% - Énfasis5 9 8" xfId="199" xr:uid="{00000000-0005-0000-0000-0000C4000000}"/>
    <cellStyle name="20% - Énfasis5 9 9" xfId="200" xr:uid="{00000000-0005-0000-0000-0000C5000000}"/>
    <cellStyle name="20% - Énfasis6 10" xfId="201" xr:uid="{00000000-0005-0000-0000-0000C6000000}"/>
    <cellStyle name="20% - Énfasis6 11" xfId="202" xr:uid="{00000000-0005-0000-0000-0000C7000000}"/>
    <cellStyle name="20% - Énfasis6 12" xfId="203" xr:uid="{00000000-0005-0000-0000-0000C8000000}"/>
    <cellStyle name="20% - Énfasis6 13" xfId="204" xr:uid="{00000000-0005-0000-0000-0000C9000000}"/>
    <cellStyle name="20% - Énfasis6 14" xfId="205" xr:uid="{00000000-0005-0000-0000-0000CA000000}"/>
    <cellStyle name="20% - Énfasis6 15" xfId="206" xr:uid="{00000000-0005-0000-0000-0000CB000000}"/>
    <cellStyle name="20% - Énfasis6 16" xfId="207" xr:uid="{00000000-0005-0000-0000-0000CC000000}"/>
    <cellStyle name="20% - Énfasis6 17" xfId="208" xr:uid="{00000000-0005-0000-0000-0000CD000000}"/>
    <cellStyle name="20% - Énfasis6 18" xfId="209" xr:uid="{00000000-0005-0000-0000-0000CE000000}"/>
    <cellStyle name="20% - Énfasis6 2" xfId="210" xr:uid="{00000000-0005-0000-0000-0000CF000000}"/>
    <cellStyle name="20% - Énfasis6 3" xfId="211" xr:uid="{00000000-0005-0000-0000-0000D0000000}"/>
    <cellStyle name="20% - Énfasis6 4" xfId="212" xr:uid="{00000000-0005-0000-0000-0000D1000000}"/>
    <cellStyle name="20% - Énfasis6 5" xfId="213" xr:uid="{00000000-0005-0000-0000-0000D2000000}"/>
    <cellStyle name="20% - Énfasis6 6" xfId="214" xr:uid="{00000000-0005-0000-0000-0000D3000000}"/>
    <cellStyle name="20% - Énfasis6 7" xfId="215" xr:uid="{00000000-0005-0000-0000-0000D4000000}"/>
    <cellStyle name="20% - Énfasis6 8" xfId="216" xr:uid="{00000000-0005-0000-0000-0000D5000000}"/>
    <cellStyle name="20% - Énfasis6 9" xfId="217" xr:uid="{00000000-0005-0000-0000-0000D6000000}"/>
    <cellStyle name="20% - Énfasis6 9 10" xfId="218" xr:uid="{00000000-0005-0000-0000-0000D7000000}"/>
    <cellStyle name="20% - Énfasis6 9 11" xfId="219" xr:uid="{00000000-0005-0000-0000-0000D8000000}"/>
    <cellStyle name="20% - Énfasis6 9 12" xfId="220" xr:uid="{00000000-0005-0000-0000-0000D9000000}"/>
    <cellStyle name="20% - Énfasis6 9 13" xfId="221" xr:uid="{00000000-0005-0000-0000-0000DA000000}"/>
    <cellStyle name="20% - Énfasis6 9 14" xfId="222" xr:uid="{00000000-0005-0000-0000-0000DB000000}"/>
    <cellStyle name="20% - Énfasis6 9 15" xfId="223" xr:uid="{00000000-0005-0000-0000-0000DC000000}"/>
    <cellStyle name="20% - Énfasis6 9 16" xfId="224" xr:uid="{00000000-0005-0000-0000-0000DD000000}"/>
    <cellStyle name="20% - Énfasis6 9 17" xfId="225" xr:uid="{00000000-0005-0000-0000-0000DE000000}"/>
    <cellStyle name="20% - Énfasis6 9 18" xfId="226" xr:uid="{00000000-0005-0000-0000-0000DF000000}"/>
    <cellStyle name="20% - Énfasis6 9 19" xfId="227" xr:uid="{00000000-0005-0000-0000-0000E0000000}"/>
    <cellStyle name="20% - Énfasis6 9 2" xfId="228" xr:uid="{00000000-0005-0000-0000-0000E1000000}"/>
    <cellStyle name="20% - Énfasis6 9 20" xfId="229" xr:uid="{00000000-0005-0000-0000-0000E2000000}"/>
    <cellStyle name="20% - Énfasis6 9 21" xfId="230" xr:uid="{00000000-0005-0000-0000-0000E3000000}"/>
    <cellStyle name="20% - Énfasis6 9 22" xfId="231" xr:uid="{00000000-0005-0000-0000-0000E4000000}"/>
    <cellStyle name="20% - Énfasis6 9 3" xfId="232" xr:uid="{00000000-0005-0000-0000-0000E5000000}"/>
    <cellStyle name="20% - Énfasis6 9 4" xfId="233" xr:uid="{00000000-0005-0000-0000-0000E6000000}"/>
    <cellStyle name="20% - Énfasis6 9 5" xfId="234" xr:uid="{00000000-0005-0000-0000-0000E7000000}"/>
    <cellStyle name="20% - Énfasis6 9 6" xfId="235" xr:uid="{00000000-0005-0000-0000-0000E8000000}"/>
    <cellStyle name="20% - Énfasis6 9 7" xfId="236" xr:uid="{00000000-0005-0000-0000-0000E9000000}"/>
    <cellStyle name="20% - Énfasis6 9 8" xfId="237" xr:uid="{00000000-0005-0000-0000-0000EA000000}"/>
    <cellStyle name="20% - Énfasis6 9 9" xfId="238" xr:uid="{00000000-0005-0000-0000-0000EB000000}"/>
    <cellStyle name="40% - Énfasis1 10" xfId="239" xr:uid="{00000000-0005-0000-0000-0000EC000000}"/>
    <cellStyle name="40% - Énfasis1 11" xfId="240" xr:uid="{00000000-0005-0000-0000-0000ED000000}"/>
    <cellStyle name="40% - Énfasis1 12" xfId="241" xr:uid="{00000000-0005-0000-0000-0000EE000000}"/>
    <cellStyle name="40% - Énfasis1 13" xfId="242" xr:uid="{00000000-0005-0000-0000-0000EF000000}"/>
    <cellStyle name="40% - Énfasis1 14" xfId="243" xr:uid="{00000000-0005-0000-0000-0000F0000000}"/>
    <cellStyle name="40% - Énfasis1 15" xfId="244" xr:uid="{00000000-0005-0000-0000-0000F1000000}"/>
    <cellStyle name="40% - Énfasis1 16" xfId="245" xr:uid="{00000000-0005-0000-0000-0000F2000000}"/>
    <cellStyle name="40% - Énfasis1 17" xfId="246" xr:uid="{00000000-0005-0000-0000-0000F3000000}"/>
    <cellStyle name="40% - Énfasis1 18" xfId="247" xr:uid="{00000000-0005-0000-0000-0000F4000000}"/>
    <cellStyle name="40% - Énfasis1 2" xfId="248" xr:uid="{00000000-0005-0000-0000-0000F5000000}"/>
    <cellStyle name="40% - Énfasis1 3" xfId="249" xr:uid="{00000000-0005-0000-0000-0000F6000000}"/>
    <cellStyle name="40% - Énfasis1 4" xfId="250" xr:uid="{00000000-0005-0000-0000-0000F7000000}"/>
    <cellStyle name="40% - Énfasis1 5" xfId="251" xr:uid="{00000000-0005-0000-0000-0000F8000000}"/>
    <cellStyle name="40% - Énfasis1 6" xfId="252" xr:uid="{00000000-0005-0000-0000-0000F9000000}"/>
    <cellStyle name="40% - Énfasis1 7" xfId="253" xr:uid="{00000000-0005-0000-0000-0000FA000000}"/>
    <cellStyle name="40% - Énfasis1 8" xfId="254" xr:uid="{00000000-0005-0000-0000-0000FB000000}"/>
    <cellStyle name="40% - Énfasis1 9" xfId="255" xr:uid="{00000000-0005-0000-0000-0000FC000000}"/>
    <cellStyle name="40% - Énfasis1 9 10" xfId="256" xr:uid="{00000000-0005-0000-0000-0000FD000000}"/>
    <cellStyle name="40% - Énfasis1 9 11" xfId="257" xr:uid="{00000000-0005-0000-0000-0000FE000000}"/>
    <cellStyle name="40% - Énfasis1 9 12" xfId="258" xr:uid="{00000000-0005-0000-0000-0000FF000000}"/>
    <cellStyle name="40% - Énfasis1 9 13" xfId="259" xr:uid="{00000000-0005-0000-0000-000000010000}"/>
    <cellStyle name="40% - Énfasis1 9 14" xfId="260" xr:uid="{00000000-0005-0000-0000-000001010000}"/>
    <cellStyle name="40% - Énfasis1 9 15" xfId="261" xr:uid="{00000000-0005-0000-0000-000002010000}"/>
    <cellStyle name="40% - Énfasis1 9 16" xfId="262" xr:uid="{00000000-0005-0000-0000-000003010000}"/>
    <cellStyle name="40% - Énfasis1 9 17" xfId="263" xr:uid="{00000000-0005-0000-0000-000004010000}"/>
    <cellStyle name="40% - Énfasis1 9 18" xfId="264" xr:uid="{00000000-0005-0000-0000-000005010000}"/>
    <cellStyle name="40% - Énfasis1 9 19" xfId="265" xr:uid="{00000000-0005-0000-0000-000006010000}"/>
    <cellStyle name="40% - Énfasis1 9 2" xfId="266" xr:uid="{00000000-0005-0000-0000-000007010000}"/>
    <cellStyle name="40% - Énfasis1 9 20" xfId="267" xr:uid="{00000000-0005-0000-0000-000008010000}"/>
    <cellStyle name="40% - Énfasis1 9 21" xfId="268" xr:uid="{00000000-0005-0000-0000-000009010000}"/>
    <cellStyle name="40% - Énfasis1 9 22" xfId="269" xr:uid="{00000000-0005-0000-0000-00000A010000}"/>
    <cellStyle name="40% - Énfasis1 9 3" xfId="270" xr:uid="{00000000-0005-0000-0000-00000B010000}"/>
    <cellStyle name="40% - Énfasis1 9 4" xfId="271" xr:uid="{00000000-0005-0000-0000-00000C010000}"/>
    <cellStyle name="40% - Énfasis1 9 5" xfId="272" xr:uid="{00000000-0005-0000-0000-00000D010000}"/>
    <cellStyle name="40% - Énfasis1 9 6" xfId="273" xr:uid="{00000000-0005-0000-0000-00000E010000}"/>
    <cellStyle name="40% - Énfasis1 9 7" xfId="274" xr:uid="{00000000-0005-0000-0000-00000F010000}"/>
    <cellStyle name="40% - Énfasis1 9 8" xfId="275" xr:uid="{00000000-0005-0000-0000-000010010000}"/>
    <cellStyle name="40% - Énfasis1 9 9" xfId="276" xr:uid="{00000000-0005-0000-0000-000011010000}"/>
    <cellStyle name="40% - Énfasis2 10" xfId="277" xr:uid="{00000000-0005-0000-0000-000012010000}"/>
    <cellStyle name="40% - Énfasis2 11" xfId="278" xr:uid="{00000000-0005-0000-0000-000013010000}"/>
    <cellStyle name="40% - Énfasis2 12" xfId="279" xr:uid="{00000000-0005-0000-0000-000014010000}"/>
    <cellStyle name="40% - Énfasis2 13" xfId="280" xr:uid="{00000000-0005-0000-0000-000015010000}"/>
    <cellStyle name="40% - Énfasis2 14" xfId="281" xr:uid="{00000000-0005-0000-0000-000016010000}"/>
    <cellStyle name="40% - Énfasis2 15" xfId="282" xr:uid="{00000000-0005-0000-0000-000017010000}"/>
    <cellStyle name="40% - Énfasis2 16" xfId="283" xr:uid="{00000000-0005-0000-0000-000018010000}"/>
    <cellStyle name="40% - Énfasis2 17" xfId="284" xr:uid="{00000000-0005-0000-0000-000019010000}"/>
    <cellStyle name="40% - Énfasis2 18" xfId="285" xr:uid="{00000000-0005-0000-0000-00001A010000}"/>
    <cellStyle name="40% - Énfasis2 2" xfId="286" xr:uid="{00000000-0005-0000-0000-00001B010000}"/>
    <cellStyle name="40% - Énfasis2 3" xfId="287" xr:uid="{00000000-0005-0000-0000-00001C010000}"/>
    <cellStyle name="40% - Énfasis2 4" xfId="288" xr:uid="{00000000-0005-0000-0000-00001D010000}"/>
    <cellStyle name="40% - Énfasis2 5" xfId="289" xr:uid="{00000000-0005-0000-0000-00001E010000}"/>
    <cellStyle name="40% - Énfasis2 6" xfId="290" xr:uid="{00000000-0005-0000-0000-00001F010000}"/>
    <cellStyle name="40% - Énfasis2 7" xfId="291" xr:uid="{00000000-0005-0000-0000-000020010000}"/>
    <cellStyle name="40% - Énfasis2 8" xfId="292" xr:uid="{00000000-0005-0000-0000-000021010000}"/>
    <cellStyle name="40% - Énfasis2 9" xfId="293" xr:uid="{00000000-0005-0000-0000-000022010000}"/>
    <cellStyle name="40% - Énfasis2 9 10" xfId="294" xr:uid="{00000000-0005-0000-0000-000023010000}"/>
    <cellStyle name="40% - Énfasis2 9 11" xfId="295" xr:uid="{00000000-0005-0000-0000-000024010000}"/>
    <cellStyle name="40% - Énfasis2 9 12" xfId="296" xr:uid="{00000000-0005-0000-0000-000025010000}"/>
    <cellStyle name="40% - Énfasis2 9 13" xfId="297" xr:uid="{00000000-0005-0000-0000-000026010000}"/>
    <cellStyle name="40% - Énfasis2 9 14" xfId="298" xr:uid="{00000000-0005-0000-0000-000027010000}"/>
    <cellStyle name="40% - Énfasis2 9 15" xfId="299" xr:uid="{00000000-0005-0000-0000-000028010000}"/>
    <cellStyle name="40% - Énfasis2 9 16" xfId="300" xr:uid="{00000000-0005-0000-0000-000029010000}"/>
    <cellStyle name="40% - Énfasis2 9 17" xfId="301" xr:uid="{00000000-0005-0000-0000-00002A010000}"/>
    <cellStyle name="40% - Énfasis2 9 18" xfId="302" xr:uid="{00000000-0005-0000-0000-00002B010000}"/>
    <cellStyle name="40% - Énfasis2 9 19" xfId="303" xr:uid="{00000000-0005-0000-0000-00002C010000}"/>
    <cellStyle name="40% - Énfasis2 9 2" xfId="304" xr:uid="{00000000-0005-0000-0000-00002D010000}"/>
    <cellStyle name="40% - Énfasis2 9 20" xfId="305" xr:uid="{00000000-0005-0000-0000-00002E010000}"/>
    <cellStyle name="40% - Énfasis2 9 21" xfId="306" xr:uid="{00000000-0005-0000-0000-00002F010000}"/>
    <cellStyle name="40% - Énfasis2 9 22" xfId="307" xr:uid="{00000000-0005-0000-0000-000030010000}"/>
    <cellStyle name="40% - Énfasis2 9 3" xfId="308" xr:uid="{00000000-0005-0000-0000-000031010000}"/>
    <cellStyle name="40% - Énfasis2 9 4" xfId="309" xr:uid="{00000000-0005-0000-0000-000032010000}"/>
    <cellStyle name="40% - Énfasis2 9 5" xfId="310" xr:uid="{00000000-0005-0000-0000-000033010000}"/>
    <cellStyle name="40% - Énfasis2 9 6" xfId="311" xr:uid="{00000000-0005-0000-0000-000034010000}"/>
    <cellStyle name="40% - Énfasis2 9 7" xfId="312" xr:uid="{00000000-0005-0000-0000-000035010000}"/>
    <cellStyle name="40% - Énfasis2 9 8" xfId="313" xr:uid="{00000000-0005-0000-0000-000036010000}"/>
    <cellStyle name="40% - Énfasis2 9 9" xfId="314" xr:uid="{00000000-0005-0000-0000-000037010000}"/>
    <cellStyle name="40% - Énfasis3 10" xfId="315" xr:uid="{00000000-0005-0000-0000-000038010000}"/>
    <cellStyle name="40% - Énfasis3 11" xfId="316" xr:uid="{00000000-0005-0000-0000-000039010000}"/>
    <cellStyle name="40% - Énfasis3 12" xfId="317" xr:uid="{00000000-0005-0000-0000-00003A010000}"/>
    <cellStyle name="40% - Énfasis3 13" xfId="318" xr:uid="{00000000-0005-0000-0000-00003B010000}"/>
    <cellStyle name="40% - Énfasis3 14" xfId="319" xr:uid="{00000000-0005-0000-0000-00003C010000}"/>
    <cellStyle name="40% - Énfasis3 15" xfId="320" xr:uid="{00000000-0005-0000-0000-00003D010000}"/>
    <cellStyle name="40% - Énfasis3 16" xfId="321" xr:uid="{00000000-0005-0000-0000-00003E010000}"/>
    <cellStyle name="40% - Énfasis3 17" xfId="322" xr:uid="{00000000-0005-0000-0000-00003F010000}"/>
    <cellStyle name="40% - Énfasis3 18" xfId="323" xr:uid="{00000000-0005-0000-0000-000040010000}"/>
    <cellStyle name="40% - Énfasis3 19" xfId="324" xr:uid="{00000000-0005-0000-0000-000041010000}"/>
    <cellStyle name="40% - Énfasis3 2" xfId="325" xr:uid="{00000000-0005-0000-0000-000042010000}"/>
    <cellStyle name="40% - Énfasis3 20" xfId="326" xr:uid="{00000000-0005-0000-0000-000043010000}"/>
    <cellStyle name="40% - Énfasis3 3" xfId="327" xr:uid="{00000000-0005-0000-0000-000044010000}"/>
    <cellStyle name="40% - Énfasis3 4" xfId="328" xr:uid="{00000000-0005-0000-0000-000045010000}"/>
    <cellStyle name="40% - Énfasis3 5" xfId="329" xr:uid="{00000000-0005-0000-0000-000046010000}"/>
    <cellStyle name="40% - Énfasis3 6" xfId="330" xr:uid="{00000000-0005-0000-0000-000047010000}"/>
    <cellStyle name="40% - Énfasis3 7" xfId="331" xr:uid="{00000000-0005-0000-0000-000048010000}"/>
    <cellStyle name="40% - Énfasis3 8" xfId="332" xr:uid="{00000000-0005-0000-0000-000049010000}"/>
    <cellStyle name="40% - Énfasis3 9" xfId="333" xr:uid="{00000000-0005-0000-0000-00004A010000}"/>
    <cellStyle name="40% - Énfasis3 9 10" xfId="334" xr:uid="{00000000-0005-0000-0000-00004B010000}"/>
    <cellStyle name="40% - Énfasis3 9 11" xfId="335" xr:uid="{00000000-0005-0000-0000-00004C010000}"/>
    <cellStyle name="40% - Énfasis3 9 12" xfId="336" xr:uid="{00000000-0005-0000-0000-00004D010000}"/>
    <cellStyle name="40% - Énfasis3 9 13" xfId="337" xr:uid="{00000000-0005-0000-0000-00004E010000}"/>
    <cellStyle name="40% - Énfasis3 9 14" xfId="338" xr:uid="{00000000-0005-0000-0000-00004F010000}"/>
    <cellStyle name="40% - Énfasis3 9 15" xfId="339" xr:uid="{00000000-0005-0000-0000-000050010000}"/>
    <cellStyle name="40% - Énfasis3 9 16" xfId="340" xr:uid="{00000000-0005-0000-0000-000051010000}"/>
    <cellStyle name="40% - Énfasis3 9 17" xfId="341" xr:uid="{00000000-0005-0000-0000-000052010000}"/>
    <cellStyle name="40% - Énfasis3 9 18" xfId="342" xr:uid="{00000000-0005-0000-0000-000053010000}"/>
    <cellStyle name="40% - Énfasis3 9 19" xfId="343" xr:uid="{00000000-0005-0000-0000-000054010000}"/>
    <cellStyle name="40% - Énfasis3 9 2" xfId="344" xr:uid="{00000000-0005-0000-0000-000055010000}"/>
    <cellStyle name="40% - Énfasis3 9 20" xfId="345" xr:uid="{00000000-0005-0000-0000-000056010000}"/>
    <cellStyle name="40% - Énfasis3 9 21" xfId="346" xr:uid="{00000000-0005-0000-0000-000057010000}"/>
    <cellStyle name="40% - Énfasis3 9 22" xfId="347" xr:uid="{00000000-0005-0000-0000-000058010000}"/>
    <cellStyle name="40% - Énfasis3 9 3" xfId="348" xr:uid="{00000000-0005-0000-0000-000059010000}"/>
    <cellStyle name="40% - Énfasis3 9 4" xfId="349" xr:uid="{00000000-0005-0000-0000-00005A010000}"/>
    <cellStyle name="40% - Énfasis3 9 5" xfId="350" xr:uid="{00000000-0005-0000-0000-00005B010000}"/>
    <cellStyle name="40% - Énfasis3 9 6" xfId="351" xr:uid="{00000000-0005-0000-0000-00005C010000}"/>
    <cellStyle name="40% - Énfasis3 9 7" xfId="352" xr:uid="{00000000-0005-0000-0000-00005D010000}"/>
    <cellStyle name="40% - Énfasis3 9 8" xfId="353" xr:uid="{00000000-0005-0000-0000-00005E010000}"/>
    <cellStyle name="40% - Énfasis3 9 9" xfId="354" xr:uid="{00000000-0005-0000-0000-00005F010000}"/>
    <cellStyle name="40% - Énfasis4 10" xfId="355" xr:uid="{00000000-0005-0000-0000-000060010000}"/>
    <cellStyle name="40% - Énfasis4 11" xfId="356" xr:uid="{00000000-0005-0000-0000-000061010000}"/>
    <cellStyle name="40% - Énfasis4 12" xfId="357" xr:uid="{00000000-0005-0000-0000-000062010000}"/>
    <cellStyle name="40% - Énfasis4 13" xfId="358" xr:uid="{00000000-0005-0000-0000-000063010000}"/>
    <cellStyle name="40% - Énfasis4 14" xfId="359" xr:uid="{00000000-0005-0000-0000-000064010000}"/>
    <cellStyle name="40% - Énfasis4 15" xfId="360" xr:uid="{00000000-0005-0000-0000-000065010000}"/>
    <cellStyle name="40% - Énfasis4 16" xfId="361" xr:uid="{00000000-0005-0000-0000-000066010000}"/>
    <cellStyle name="40% - Énfasis4 17" xfId="362" xr:uid="{00000000-0005-0000-0000-000067010000}"/>
    <cellStyle name="40% - Énfasis4 18" xfId="363" xr:uid="{00000000-0005-0000-0000-000068010000}"/>
    <cellStyle name="40% - Énfasis4 2" xfId="364" xr:uid="{00000000-0005-0000-0000-000069010000}"/>
    <cellStyle name="40% - Énfasis4 3" xfId="365" xr:uid="{00000000-0005-0000-0000-00006A010000}"/>
    <cellStyle name="40% - Énfasis4 4" xfId="366" xr:uid="{00000000-0005-0000-0000-00006B010000}"/>
    <cellStyle name="40% - Énfasis4 5" xfId="367" xr:uid="{00000000-0005-0000-0000-00006C010000}"/>
    <cellStyle name="40% - Énfasis4 6" xfId="368" xr:uid="{00000000-0005-0000-0000-00006D010000}"/>
    <cellStyle name="40% - Énfasis4 7" xfId="369" xr:uid="{00000000-0005-0000-0000-00006E010000}"/>
    <cellStyle name="40% - Énfasis4 8" xfId="370" xr:uid="{00000000-0005-0000-0000-00006F010000}"/>
    <cellStyle name="40% - Énfasis4 9" xfId="371" xr:uid="{00000000-0005-0000-0000-000070010000}"/>
    <cellStyle name="40% - Énfasis4 9 10" xfId="372" xr:uid="{00000000-0005-0000-0000-000071010000}"/>
    <cellStyle name="40% - Énfasis4 9 11" xfId="373" xr:uid="{00000000-0005-0000-0000-000072010000}"/>
    <cellStyle name="40% - Énfasis4 9 12" xfId="374" xr:uid="{00000000-0005-0000-0000-000073010000}"/>
    <cellStyle name="40% - Énfasis4 9 13" xfId="375" xr:uid="{00000000-0005-0000-0000-000074010000}"/>
    <cellStyle name="40% - Énfasis4 9 14" xfId="376" xr:uid="{00000000-0005-0000-0000-000075010000}"/>
    <cellStyle name="40% - Énfasis4 9 15" xfId="377" xr:uid="{00000000-0005-0000-0000-000076010000}"/>
    <cellStyle name="40% - Énfasis4 9 16" xfId="378" xr:uid="{00000000-0005-0000-0000-000077010000}"/>
    <cellStyle name="40% - Énfasis4 9 17" xfId="379" xr:uid="{00000000-0005-0000-0000-000078010000}"/>
    <cellStyle name="40% - Énfasis4 9 18" xfId="380" xr:uid="{00000000-0005-0000-0000-000079010000}"/>
    <cellStyle name="40% - Énfasis4 9 19" xfId="381" xr:uid="{00000000-0005-0000-0000-00007A010000}"/>
    <cellStyle name="40% - Énfasis4 9 2" xfId="382" xr:uid="{00000000-0005-0000-0000-00007B010000}"/>
    <cellStyle name="40% - Énfasis4 9 20" xfId="383" xr:uid="{00000000-0005-0000-0000-00007C010000}"/>
    <cellStyle name="40% - Énfasis4 9 21" xfId="384" xr:uid="{00000000-0005-0000-0000-00007D010000}"/>
    <cellStyle name="40% - Énfasis4 9 22" xfId="385" xr:uid="{00000000-0005-0000-0000-00007E010000}"/>
    <cellStyle name="40% - Énfasis4 9 3" xfId="386" xr:uid="{00000000-0005-0000-0000-00007F010000}"/>
    <cellStyle name="40% - Énfasis4 9 4" xfId="387" xr:uid="{00000000-0005-0000-0000-000080010000}"/>
    <cellStyle name="40% - Énfasis4 9 5" xfId="388" xr:uid="{00000000-0005-0000-0000-000081010000}"/>
    <cellStyle name="40% - Énfasis4 9 6" xfId="389" xr:uid="{00000000-0005-0000-0000-000082010000}"/>
    <cellStyle name="40% - Énfasis4 9 7" xfId="390" xr:uid="{00000000-0005-0000-0000-000083010000}"/>
    <cellStyle name="40% - Énfasis4 9 8" xfId="391" xr:uid="{00000000-0005-0000-0000-000084010000}"/>
    <cellStyle name="40% - Énfasis4 9 9" xfId="392" xr:uid="{00000000-0005-0000-0000-000085010000}"/>
    <cellStyle name="40% - Énfasis5 10" xfId="393" xr:uid="{00000000-0005-0000-0000-000086010000}"/>
    <cellStyle name="40% - Énfasis5 11" xfId="394" xr:uid="{00000000-0005-0000-0000-000087010000}"/>
    <cellStyle name="40% - Énfasis5 12" xfId="395" xr:uid="{00000000-0005-0000-0000-000088010000}"/>
    <cellStyle name="40% - Énfasis5 13" xfId="396" xr:uid="{00000000-0005-0000-0000-000089010000}"/>
    <cellStyle name="40% - Énfasis5 14" xfId="397" xr:uid="{00000000-0005-0000-0000-00008A010000}"/>
    <cellStyle name="40% - Énfasis5 15" xfId="398" xr:uid="{00000000-0005-0000-0000-00008B010000}"/>
    <cellStyle name="40% - Énfasis5 16" xfId="399" xr:uid="{00000000-0005-0000-0000-00008C010000}"/>
    <cellStyle name="40% - Énfasis5 17" xfId="400" xr:uid="{00000000-0005-0000-0000-00008D010000}"/>
    <cellStyle name="40% - Énfasis5 18" xfId="401" xr:uid="{00000000-0005-0000-0000-00008E010000}"/>
    <cellStyle name="40% - Énfasis5 2" xfId="402" xr:uid="{00000000-0005-0000-0000-00008F010000}"/>
    <cellStyle name="40% - Énfasis5 3" xfId="403" xr:uid="{00000000-0005-0000-0000-000090010000}"/>
    <cellStyle name="40% - Énfasis5 4" xfId="404" xr:uid="{00000000-0005-0000-0000-000091010000}"/>
    <cellStyle name="40% - Énfasis5 5" xfId="405" xr:uid="{00000000-0005-0000-0000-000092010000}"/>
    <cellStyle name="40% - Énfasis5 6" xfId="406" xr:uid="{00000000-0005-0000-0000-000093010000}"/>
    <cellStyle name="40% - Énfasis5 7" xfId="407" xr:uid="{00000000-0005-0000-0000-000094010000}"/>
    <cellStyle name="40% - Énfasis5 8" xfId="408" xr:uid="{00000000-0005-0000-0000-000095010000}"/>
    <cellStyle name="40% - Énfasis5 9" xfId="409" xr:uid="{00000000-0005-0000-0000-000096010000}"/>
    <cellStyle name="40% - Énfasis5 9 10" xfId="410" xr:uid="{00000000-0005-0000-0000-000097010000}"/>
    <cellStyle name="40% - Énfasis5 9 11" xfId="411" xr:uid="{00000000-0005-0000-0000-000098010000}"/>
    <cellStyle name="40% - Énfasis5 9 12" xfId="412" xr:uid="{00000000-0005-0000-0000-000099010000}"/>
    <cellStyle name="40% - Énfasis5 9 13" xfId="413" xr:uid="{00000000-0005-0000-0000-00009A010000}"/>
    <cellStyle name="40% - Énfasis5 9 14" xfId="414" xr:uid="{00000000-0005-0000-0000-00009B010000}"/>
    <cellStyle name="40% - Énfasis5 9 15" xfId="415" xr:uid="{00000000-0005-0000-0000-00009C010000}"/>
    <cellStyle name="40% - Énfasis5 9 16" xfId="416" xr:uid="{00000000-0005-0000-0000-00009D010000}"/>
    <cellStyle name="40% - Énfasis5 9 17" xfId="417" xr:uid="{00000000-0005-0000-0000-00009E010000}"/>
    <cellStyle name="40% - Énfasis5 9 18" xfId="418" xr:uid="{00000000-0005-0000-0000-00009F010000}"/>
    <cellStyle name="40% - Énfasis5 9 19" xfId="419" xr:uid="{00000000-0005-0000-0000-0000A0010000}"/>
    <cellStyle name="40% - Énfasis5 9 2" xfId="420" xr:uid="{00000000-0005-0000-0000-0000A1010000}"/>
    <cellStyle name="40% - Énfasis5 9 20" xfId="421" xr:uid="{00000000-0005-0000-0000-0000A2010000}"/>
    <cellStyle name="40% - Énfasis5 9 21" xfId="422" xr:uid="{00000000-0005-0000-0000-0000A3010000}"/>
    <cellStyle name="40% - Énfasis5 9 22" xfId="423" xr:uid="{00000000-0005-0000-0000-0000A4010000}"/>
    <cellStyle name="40% - Énfasis5 9 3" xfId="424" xr:uid="{00000000-0005-0000-0000-0000A5010000}"/>
    <cellStyle name="40% - Énfasis5 9 4" xfId="425" xr:uid="{00000000-0005-0000-0000-0000A6010000}"/>
    <cellStyle name="40% - Énfasis5 9 5" xfId="426" xr:uid="{00000000-0005-0000-0000-0000A7010000}"/>
    <cellStyle name="40% - Énfasis5 9 6" xfId="427" xr:uid="{00000000-0005-0000-0000-0000A8010000}"/>
    <cellStyle name="40% - Énfasis5 9 7" xfId="428" xr:uid="{00000000-0005-0000-0000-0000A9010000}"/>
    <cellStyle name="40% - Énfasis5 9 8" xfId="429" xr:uid="{00000000-0005-0000-0000-0000AA010000}"/>
    <cellStyle name="40% - Énfasis5 9 9" xfId="430" xr:uid="{00000000-0005-0000-0000-0000AB010000}"/>
    <cellStyle name="40% - Énfasis6 10" xfId="431" xr:uid="{00000000-0005-0000-0000-0000AC010000}"/>
    <cellStyle name="40% - Énfasis6 11" xfId="432" xr:uid="{00000000-0005-0000-0000-0000AD010000}"/>
    <cellStyle name="40% - Énfasis6 12" xfId="433" xr:uid="{00000000-0005-0000-0000-0000AE010000}"/>
    <cellStyle name="40% - Énfasis6 13" xfId="434" xr:uid="{00000000-0005-0000-0000-0000AF010000}"/>
    <cellStyle name="40% - Énfasis6 14" xfId="435" xr:uid="{00000000-0005-0000-0000-0000B0010000}"/>
    <cellStyle name="40% - Énfasis6 15" xfId="436" xr:uid="{00000000-0005-0000-0000-0000B1010000}"/>
    <cellStyle name="40% - Énfasis6 16" xfId="437" xr:uid="{00000000-0005-0000-0000-0000B2010000}"/>
    <cellStyle name="40% - Énfasis6 17" xfId="438" xr:uid="{00000000-0005-0000-0000-0000B3010000}"/>
    <cellStyle name="40% - Énfasis6 18" xfId="439" xr:uid="{00000000-0005-0000-0000-0000B4010000}"/>
    <cellStyle name="40% - Énfasis6 2" xfId="440" xr:uid="{00000000-0005-0000-0000-0000B5010000}"/>
    <cellStyle name="40% - Énfasis6 3" xfId="441" xr:uid="{00000000-0005-0000-0000-0000B6010000}"/>
    <cellStyle name="40% - Énfasis6 4" xfId="442" xr:uid="{00000000-0005-0000-0000-0000B7010000}"/>
    <cellStyle name="40% - Énfasis6 5" xfId="443" xr:uid="{00000000-0005-0000-0000-0000B8010000}"/>
    <cellStyle name="40% - Énfasis6 6" xfId="444" xr:uid="{00000000-0005-0000-0000-0000B9010000}"/>
    <cellStyle name="40% - Énfasis6 7" xfId="445" xr:uid="{00000000-0005-0000-0000-0000BA010000}"/>
    <cellStyle name="40% - Énfasis6 8" xfId="446" xr:uid="{00000000-0005-0000-0000-0000BB010000}"/>
    <cellStyle name="40% - Énfasis6 9" xfId="447" xr:uid="{00000000-0005-0000-0000-0000BC010000}"/>
    <cellStyle name="40% - Énfasis6 9 10" xfId="448" xr:uid="{00000000-0005-0000-0000-0000BD010000}"/>
    <cellStyle name="40% - Énfasis6 9 11" xfId="449" xr:uid="{00000000-0005-0000-0000-0000BE010000}"/>
    <cellStyle name="40% - Énfasis6 9 12" xfId="450" xr:uid="{00000000-0005-0000-0000-0000BF010000}"/>
    <cellStyle name="40% - Énfasis6 9 13" xfId="451" xr:uid="{00000000-0005-0000-0000-0000C0010000}"/>
    <cellStyle name="40% - Énfasis6 9 14" xfId="452" xr:uid="{00000000-0005-0000-0000-0000C1010000}"/>
    <cellStyle name="40% - Énfasis6 9 15" xfId="453" xr:uid="{00000000-0005-0000-0000-0000C2010000}"/>
    <cellStyle name="40% - Énfasis6 9 16" xfId="454" xr:uid="{00000000-0005-0000-0000-0000C3010000}"/>
    <cellStyle name="40% - Énfasis6 9 17" xfId="455" xr:uid="{00000000-0005-0000-0000-0000C4010000}"/>
    <cellStyle name="40% - Énfasis6 9 18" xfId="456" xr:uid="{00000000-0005-0000-0000-0000C5010000}"/>
    <cellStyle name="40% - Énfasis6 9 19" xfId="457" xr:uid="{00000000-0005-0000-0000-0000C6010000}"/>
    <cellStyle name="40% - Énfasis6 9 2" xfId="458" xr:uid="{00000000-0005-0000-0000-0000C7010000}"/>
    <cellStyle name="40% - Énfasis6 9 20" xfId="459" xr:uid="{00000000-0005-0000-0000-0000C8010000}"/>
    <cellStyle name="40% - Énfasis6 9 21" xfId="460" xr:uid="{00000000-0005-0000-0000-0000C9010000}"/>
    <cellStyle name="40% - Énfasis6 9 22" xfId="461" xr:uid="{00000000-0005-0000-0000-0000CA010000}"/>
    <cellStyle name="40% - Énfasis6 9 3" xfId="462" xr:uid="{00000000-0005-0000-0000-0000CB010000}"/>
    <cellStyle name="40% - Énfasis6 9 4" xfId="463" xr:uid="{00000000-0005-0000-0000-0000CC010000}"/>
    <cellStyle name="40% - Énfasis6 9 5" xfId="464" xr:uid="{00000000-0005-0000-0000-0000CD010000}"/>
    <cellStyle name="40% - Énfasis6 9 6" xfId="465" xr:uid="{00000000-0005-0000-0000-0000CE010000}"/>
    <cellStyle name="40% - Énfasis6 9 7" xfId="466" xr:uid="{00000000-0005-0000-0000-0000CF010000}"/>
    <cellStyle name="40% - Énfasis6 9 8" xfId="467" xr:uid="{00000000-0005-0000-0000-0000D0010000}"/>
    <cellStyle name="40% - Énfasis6 9 9" xfId="468" xr:uid="{00000000-0005-0000-0000-0000D1010000}"/>
    <cellStyle name="60% - Énfasis1 10" xfId="469" xr:uid="{00000000-0005-0000-0000-0000D2010000}"/>
    <cellStyle name="60% - Énfasis1 11" xfId="470" xr:uid="{00000000-0005-0000-0000-0000D3010000}"/>
    <cellStyle name="60% - Énfasis1 12" xfId="471" xr:uid="{00000000-0005-0000-0000-0000D4010000}"/>
    <cellStyle name="60% - Énfasis1 13" xfId="472" xr:uid="{00000000-0005-0000-0000-0000D5010000}"/>
    <cellStyle name="60% - Énfasis1 14" xfId="473" xr:uid="{00000000-0005-0000-0000-0000D6010000}"/>
    <cellStyle name="60% - Énfasis1 15" xfId="474" xr:uid="{00000000-0005-0000-0000-0000D7010000}"/>
    <cellStyle name="60% - Énfasis1 16" xfId="475" xr:uid="{00000000-0005-0000-0000-0000D8010000}"/>
    <cellStyle name="60% - Énfasis1 17" xfId="476" xr:uid="{00000000-0005-0000-0000-0000D9010000}"/>
    <cellStyle name="60% - Énfasis1 18" xfId="477" xr:uid="{00000000-0005-0000-0000-0000DA010000}"/>
    <cellStyle name="60% - Énfasis1 2" xfId="478" xr:uid="{00000000-0005-0000-0000-0000DB010000}"/>
    <cellStyle name="60% - Énfasis1 3" xfId="479" xr:uid="{00000000-0005-0000-0000-0000DC010000}"/>
    <cellStyle name="60% - Énfasis1 4" xfId="480" xr:uid="{00000000-0005-0000-0000-0000DD010000}"/>
    <cellStyle name="60% - Énfasis1 5" xfId="481" xr:uid="{00000000-0005-0000-0000-0000DE010000}"/>
    <cellStyle name="60% - Énfasis1 6" xfId="482" xr:uid="{00000000-0005-0000-0000-0000DF010000}"/>
    <cellStyle name="60% - Énfasis1 7" xfId="483" xr:uid="{00000000-0005-0000-0000-0000E0010000}"/>
    <cellStyle name="60% - Énfasis1 8" xfId="484" xr:uid="{00000000-0005-0000-0000-0000E1010000}"/>
    <cellStyle name="60% - Énfasis1 9" xfId="485" xr:uid="{00000000-0005-0000-0000-0000E2010000}"/>
    <cellStyle name="60% - Énfasis1 9 10" xfId="486" xr:uid="{00000000-0005-0000-0000-0000E3010000}"/>
    <cellStyle name="60% - Énfasis1 9 11" xfId="487" xr:uid="{00000000-0005-0000-0000-0000E4010000}"/>
    <cellStyle name="60% - Énfasis1 9 12" xfId="488" xr:uid="{00000000-0005-0000-0000-0000E5010000}"/>
    <cellStyle name="60% - Énfasis1 9 13" xfId="489" xr:uid="{00000000-0005-0000-0000-0000E6010000}"/>
    <cellStyle name="60% - Énfasis1 9 14" xfId="490" xr:uid="{00000000-0005-0000-0000-0000E7010000}"/>
    <cellStyle name="60% - Énfasis1 9 15" xfId="491" xr:uid="{00000000-0005-0000-0000-0000E8010000}"/>
    <cellStyle name="60% - Énfasis1 9 16" xfId="492" xr:uid="{00000000-0005-0000-0000-0000E9010000}"/>
    <cellStyle name="60% - Énfasis1 9 17" xfId="493" xr:uid="{00000000-0005-0000-0000-0000EA010000}"/>
    <cellStyle name="60% - Énfasis1 9 18" xfId="494" xr:uid="{00000000-0005-0000-0000-0000EB010000}"/>
    <cellStyle name="60% - Énfasis1 9 19" xfId="495" xr:uid="{00000000-0005-0000-0000-0000EC010000}"/>
    <cellStyle name="60% - Énfasis1 9 2" xfId="496" xr:uid="{00000000-0005-0000-0000-0000ED010000}"/>
    <cellStyle name="60% - Énfasis1 9 20" xfId="497" xr:uid="{00000000-0005-0000-0000-0000EE010000}"/>
    <cellStyle name="60% - Énfasis1 9 21" xfId="498" xr:uid="{00000000-0005-0000-0000-0000EF010000}"/>
    <cellStyle name="60% - Énfasis1 9 22" xfId="499" xr:uid="{00000000-0005-0000-0000-0000F0010000}"/>
    <cellStyle name="60% - Énfasis1 9 3" xfId="500" xr:uid="{00000000-0005-0000-0000-0000F1010000}"/>
    <cellStyle name="60% - Énfasis1 9 4" xfId="501" xr:uid="{00000000-0005-0000-0000-0000F2010000}"/>
    <cellStyle name="60% - Énfasis1 9 5" xfId="502" xr:uid="{00000000-0005-0000-0000-0000F3010000}"/>
    <cellStyle name="60% - Énfasis1 9 6" xfId="503" xr:uid="{00000000-0005-0000-0000-0000F4010000}"/>
    <cellStyle name="60% - Énfasis1 9 7" xfId="504" xr:uid="{00000000-0005-0000-0000-0000F5010000}"/>
    <cellStyle name="60% - Énfasis1 9 8" xfId="505" xr:uid="{00000000-0005-0000-0000-0000F6010000}"/>
    <cellStyle name="60% - Énfasis1 9 9" xfId="506" xr:uid="{00000000-0005-0000-0000-0000F7010000}"/>
    <cellStyle name="60% - Énfasis2 10" xfId="507" xr:uid="{00000000-0005-0000-0000-0000F8010000}"/>
    <cellStyle name="60% - Énfasis2 11" xfId="508" xr:uid="{00000000-0005-0000-0000-0000F9010000}"/>
    <cellStyle name="60% - Énfasis2 12" xfId="509" xr:uid="{00000000-0005-0000-0000-0000FA010000}"/>
    <cellStyle name="60% - Énfasis2 13" xfId="510" xr:uid="{00000000-0005-0000-0000-0000FB010000}"/>
    <cellStyle name="60% - Énfasis2 14" xfId="511" xr:uid="{00000000-0005-0000-0000-0000FC010000}"/>
    <cellStyle name="60% - Énfasis2 15" xfId="512" xr:uid="{00000000-0005-0000-0000-0000FD010000}"/>
    <cellStyle name="60% - Énfasis2 16" xfId="513" xr:uid="{00000000-0005-0000-0000-0000FE010000}"/>
    <cellStyle name="60% - Énfasis2 17" xfId="514" xr:uid="{00000000-0005-0000-0000-0000FF010000}"/>
    <cellStyle name="60% - Énfasis2 18" xfId="515" xr:uid="{00000000-0005-0000-0000-000000020000}"/>
    <cellStyle name="60% - Énfasis2 2" xfId="516" xr:uid="{00000000-0005-0000-0000-000001020000}"/>
    <cellStyle name="60% - Énfasis2 3" xfId="517" xr:uid="{00000000-0005-0000-0000-000002020000}"/>
    <cellStyle name="60% - Énfasis2 4" xfId="518" xr:uid="{00000000-0005-0000-0000-000003020000}"/>
    <cellStyle name="60% - Énfasis2 5" xfId="519" xr:uid="{00000000-0005-0000-0000-000004020000}"/>
    <cellStyle name="60% - Énfasis2 6" xfId="520" xr:uid="{00000000-0005-0000-0000-000005020000}"/>
    <cellStyle name="60% - Énfasis2 7" xfId="521" xr:uid="{00000000-0005-0000-0000-000006020000}"/>
    <cellStyle name="60% - Énfasis2 8" xfId="522" xr:uid="{00000000-0005-0000-0000-000007020000}"/>
    <cellStyle name="60% - Énfasis2 9" xfId="523" xr:uid="{00000000-0005-0000-0000-000008020000}"/>
    <cellStyle name="60% - Énfasis2 9 10" xfId="524" xr:uid="{00000000-0005-0000-0000-000009020000}"/>
    <cellStyle name="60% - Énfasis2 9 11" xfId="525" xr:uid="{00000000-0005-0000-0000-00000A020000}"/>
    <cellStyle name="60% - Énfasis2 9 12" xfId="526" xr:uid="{00000000-0005-0000-0000-00000B020000}"/>
    <cellStyle name="60% - Énfasis2 9 13" xfId="527" xr:uid="{00000000-0005-0000-0000-00000C020000}"/>
    <cellStyle name="60% - Énfasis2 9 14" xfId="528" xr:uid="{00000000-0005-0000-0000-00000D020000}"/>
    <cellStyle name="60% - Énfasis2 9 15" xfId="529" xr:uid="{00000000-0005-0000-0000-00000E020000}"/>
    <cellStyle name="60% - Énfasis2 9 16" xfId="530" xr:uid="{00000000-0005-0000-0000-00000F020000}"/>
    <cellStyle name="60% - Énfasis2 9 17" xfId="531" xr:uid="{00000000-0005-0000-0000-000010020000}"/>
    <cellStyle name="60% - Énfasis2 9 18" xfId="532" xr:uid="{00000000-0005-0000-0000-000011020000}"/>
    <cellStyle name="60% - Énfasis2 9 19" xfId="533" xr:uid="{00000000-0005-0000-0000-000012020000}"/>
    <cellStyle name="60% - Énfasis2 9 2" xfId="534" xr:uid="{00000000-0005-0000-0000-000013020000}"/>
    <cellStyle name="60% - Énfasis2 9 20" xfId="535" xr:uid="{00000000-0005-0000-0000-000014020000}"/>
    <cellStyle name="60% - Énfasis2 9 21" xfId="536" xr:uid="{00000000-0005-0000-0000-000015020000}"/>
    <cellStyle name="60% - Énfasis2 9 22" xfId="537" xr:uid="{00000000-0005-0000-0000-000016020000}"/>
    <cellStyle name="60% - Énfasis2 9 3" xfId="538" xr:uid="{00000000-0005-0000-0000-000017020000}"/>
    <cellStyle name="60% - Énfasis2 9 4" xfId="539" xr:uid="{00000000-0005-0000-0000-000018020000}"/>
    <cellStyle name="60% - Énfasis2 9 5" xfId="540" xr:uid="{00000000-0005-0000-0000-000019020000}"/>
    <cellStyle name="60% - Énfasis2 9 6" xfId="541" xr:uid="{00000000-0005-0000-0000-00001A020000}"/>
    <cellStyle name="60% - Énfasis2 9 7" xfId="542" xr:uid="{00000000-0005-0000-0000-00001B020000}"/>
    <cellStyle name="60% - Énfasis2 9 8" xfId="543" xr:uid="{00000000-0005-0000-0000-00001C020000}"/>
    <cellStyle name="60% - Énfasis2 9 9" xfId="544" xr:uid="{00000000-0005-0000-0000-00001D020000}"/>
    <cellStyle name="60% - Énfasis3 10" xfId="545" xr:uid="{00000000-0005-0000-0000-00001E020000}"/>
    <cellStyle name="60% - Énfasis3 11" xfId="546" xr:uid="{00000000-0005-0000-0000-00001F020000}"/>
    <cellStyle name="60% - Énfasis3 12" xfId="547" xr:uid="{00000000-0005-0000-0000-000020020000}"/>
    <cellStyle name="60% - Énfasis3 13" xfId="548" xr:uid="{00000000-0005-0000-0000-000021020000}"/>
    <cellStyle name="60% - Énfasis3 14" xfId="549" xr:uid="{00000000-0005-0000-0000-000022020000}"/>
    <cellStyle name="60% - Énfasis3 15" xfId="550" xr:uid="{00000000-0005-0000-0000-000023020000}"/>
    <cellStyle name="60% - Énfasis3 16" xfId="551" xr:uid="{00000000-0005-0000-0000-000024020000}"/>
    <cellStyle name="60% - Énfasis3 17" xfId="552" xr:uid="{00000000-0005-0000-0000-000025020000}"/>
    <cellStyle name="60% - Énfasis3 18" xfId="553" xr:uid="{00000000-0005-0000-0000-000026020000}"/>
    <cellStyle name="60% - Énfasis3 19" xfId="554" xr:uid="{00000000-0005-0000-0000-000027020000}"/>
    <cellStyle name="60% - Énfasis3 2" xfId="555" xr:uid="{00000000-0005-0000-0000-000028020000}"/>
    <cellStyle name="60% - Énfasis3 20" xfId="556" xr:uid="{00000000-0005-0000-0000-000029020000}"/>
    <cellStyle name="60% - Énfasis3 3" xfId="557" xr:uid="{00000000-0005-0000-0000-00002A020000}"/>
    <cellStyle name="60% - Énfasis3 4" xfId="558" xr:uid="{00000000-0005-0000-0000-00002B020000}"/>
    <cellStyle name="60% - Énfasis3 5" xfId="559" xr:uid="{00000000-0005-0000-0000-00002C020000}"/>
    <cellStyle name="60% - Énfasis3 6" xfId="560" xr:uid="{00000000-0005-0000-0000-00002D020000}"/>
    <cellStyle name="60% - Énfasis3 7" xfId="561" xr:uid="{00000000-0005-0000-0000-00002E020000}"/>
    <cellStyle name="60% - Énfasis3 8" xfId="562" xr:uid="{00000000-0005-0000-0000-00002F020000}"/>
    <cellStyle name="60% - Énfasis3 9" xfId="563" xr:uid="{00000000-0005-0000-0000-000030020000}"/>
    <cellStyle name="60% - Énfasis3 9 10" xfId="564" xr:uid="{00000000-0005-0000-0000-000031020000}"/>
    <cellStyle name="60% - Énfasis3 9 11" xfId="565" xr:uid="{00000000-0005-0000-0000-000032020000}"/>
    <cellStyle name="60% - Énfasis3 9 12" xfId="566" xr:uid="{00000000-0005-0000-0000-000033020000}"/>
    <cellStyle name="60% - Énfasis3 9 13" xfId="567" xr:uid="{00000000-0005-0000-0000-000034020000}"/>
    <cellStyle name="60% - Énfasis3 9 14" xfId="568" xr:uid="{00000000-0005-0000-0000-000035020000}"/>
    <cellStyle name="60% - Énfasis3 9 15" xfId="569" xr:uid="{00000000-0005-0000-0000-000036020000}"/>
    <cellStyle name="60% - Énfasis3 9 16" xfId="570" xr:uid="{00000000-0005-0000-0000-000037020000}"/>
    <cellStyle name="60% - Énfasis3 9 17" xfId="571" xr:uid="{00000000-0005-0000-0000-000038020000}"/>
    <cellStyle name="60% - Énfasis3 9 18" xfId="572" xr:uid="{00000000-0005-0000-0000-000039020000}"/>
    <cellStyle name="60% - Énfasis3 9 19" xfId="573" xr:uid="{00000000-0005-0000-0000-00003A020000}"/>
    <cellStyle name="60% - Énfasis3 9 2" xfId="574" xr:uid="{00000000-0005-0000-0000-00003B020000}"/>
    <cellStyle name="60% - Énfasis3 9 20" xfId="575" xr:uid="{00000000-0005-0000-0000-00003C020000}"/>
    <cellStyle name="60% - Énfasis3 9 21" xfId="576" xr:uid="{00000000-0005-0000-0000-00003D020000}"/>
    <cellStyle name="60% - Énfasis3 9 22" xfId="577" xr:uid="{00000000-0005-0000-0000-00003E020000}"/>
    <cellStyle name="60% - Énfasis3 9 3" xfId="578" xr:uid="{00000000-0005-0000-0000-00003F020000}"/>
    <cellStyle name="60% - Énfasis3 9 4" xfId="579" xr:uid="{00000000-0005-0000-0000-000040020000}"/>
    <cellStyle name="60% - Énfasis3 9 5" xfId="580" xr:uid="{00000000-0005-0000-0000-000041020000}"/>
    <cellStyle name="60% - Énfasis3 9 6" xfId="581" xr:uid="{00000000-0005-0000-0000-000042020000}"/>
    <cellStyle name="60% - Énfasis3 9 7" xfId="582" xr:uid="{00000000-0005-0000-0000-000043020000}"/>
    <cellStyle name="60% - Énfasis3 9 8" xfId="583" xr:uid="{00000000-0005-0000-0000-000044020000}"/>
    <cellStyle name="60% - Énfasis3 9 9" xfId="584" xr:uid="{00000000-0005-0000-0000-000045020000}"/>
    <cellStyle name="60% - Énfasis4 10" xfId="585" xr:uid="{00000000-0005-0000-0000-000046020000}"/>
    <cellStyle name="60% - Énfasis4 11" xfId="586" xr:uid="{00000000-0005-0000-0000-000047020000}"/>
    <cellStyle name="60% - Énfasis4 12" xfId="587" xr:uid="{00000000-0005-0000-0000-000048020000}"/>
    <cellStyle name="60% - Énfasis4 13" xfId="588" xr:uid="{00000000-0005-0000-0000-000049020000}"/>
    <cellStyle name="60% - Énfasis4 14" xfId="589" xr:uid="{00000000-0005-0000-0000-00004A020000}"/>
    <cellStyle name="60% - Énfasis4 15" xfId="590" xr:uid="{00000000-0005-0000-0000-00004B020000}"/>
    <cellStyle name="60% - Énfasis4 16" xfId="591" xr:uid="{00000000-0005-0000-0000-00004C020000}"/>
    <cellStyle name="60% - Énfasis4 17" xfId="592" xr:uid="{00000000-0005-0000-0000-00004D020000}"/>
    <cellStyle name="60% - Énfasis4 18" xfId="593" xr:uid="{00000000-0005-0000-0000-00004E020000}"/>
    <cellStyle name="60% - Énfasis4 19" xfId="594" xr:uid="{00000000-0005-0000-0000-00004F020000}"/>
    <cellStyle name="60% - Énfasis4 2" xfId="595" xr:uid="{00000000-0005-0000-0000-000050020000}"/>
    <cellStyle name="60% - Énfasis4 20" xfId="596" xr:uid="{00000000-0005-0000-0000-000051020000}"/>
    <cellStyle name="60% - Énfasis4 3" xfId="597" xr:uid="{00000000-0005-0000-0000-000052020000}"/>
    <cellStyle name="60% - Énfasis4 4" xfId="598" xr:uid="{00000000-0005-0000-0000-000053020000}"/>
    <cellStyle name="60% - Énfasis4 5" xfId="599" xr:uid="{00000000-0005-0000-0000-000054020000}"/>
    <cellStyle name="60% - Énfasis4 6" xfId="600" xr:uid="{00000000-0005-0000-0000-000055020000}"/>
    <cellStyle name="60% - Énfasis4 7" xfId="601" xr:uid="{00000000-0005-0000-0000-000056020000}"/>
    <cellStyle name="60% - Énfasis4 8" xfId="602" xr:uid="{00000000-0005-0000-0000-000057020000}"/>
    <cellStyle name="60% - Énfasis4 9" xfId="603" xr:uid="{00000000-0005-0000-0000-000058020000}"/>
    <cellStyle name="60% - Énfasis4 9 10" xfId="604" xr:uid="{00000000-0005-0000-0000-000059020000}"/>
    <cellStyle name="60% - Énfasis4 9 11" xfId="605" xr:uid="{00000000-0005-0000-0000-00005A020000}"/>
    <cellStyle name="60% - Énfasis4 9 12" xfId="606" xr:uid="{00000000-0005-0000-0000-00005B020000}"/>
    <cellStyle name="60% - Énfasis4 9 13" xfId="607" xr:uid="{00000000-0005-0000-0000-00005C020000}"/>
    <cellStyle name="60% - Énfasis4 9 14" xfId="608" xr:uid="{00000000-0005-0000-0000-00005D020000}"/>
    <cellStyle name="60% - Énfasis4 9 15" xfId="609" xr:uid="{00000000-0005-0000-0000-00005E020000}"/>
    <cellStyle name="60% - Énfasis4 9 16" xfId="610" xr:uid="{00000000-0005-0000-0000-00005F020000}"/>
    <cellStyle name="60% - Énfasis4 9 17" xfId="611" xr:uid="{00000000-0005-0000-0000-000060020000}"/>
    <cellStyle name="60% - Énfasis4 9 18" xfId="612" xr:uid="{00000000-0005-0000-0000-000061020000}"/>
    <cellStyle name="60% - Énfasis4 9 19" xfId="613" xr:uid="{00000000-0005-0000-0000-000062020000}"/>
    <cellStyle name="60% - Énfasis4 9 2" xfId="614" xr:uid="{00000000-0005-0000-0000-000063020000}"/>
    <cellStyle name="60% - Énfasis4 9 20" xfId="615" xr:uid="{00000000-0005-0000-0000-000064020000}"/>
    <cellStyle name="60% - Énfasis4 9 21" xfId="616" xr:uid="{00000000-0005-0000-0000-000065020000}"/>
    <cellStyle name="60% - Énfasis4 9 22" xfId="617" xr:uid="{00000000-0005-0000-0000-000066020000}"/>
    <cellStyle name="60% - Énfasis4 9 3" xfId="618" xr:uid="{00000000-0005-0000-0000-000067020000}"/>
    <cellStyle name="60% - Énfasis4 9 4" xfId="619" xr:uid="{00000000-0005-0000-0000-000068020000}"/>
    <cellStyle name="60% - Énfasis4 9 5" xfId="620" xr:uid="{00000000-0005-0000-0000-000069020000}"/>
    <cellStyle name="60% - Énfasis4 9 6" xfId="621" xr:uid="{00000000-0005-0000-0000-00006A020000}"/>
    <cellStyle name="60% - Énfasis4 9 7" xfId="622" xr:uid="{00000000-0005-0000-0000-00006B020000}"/>
    <cellStyle name="60% - Énfasis4 9 8" xfId="623" xr:uid="{00000000-0005-0000-0000-00006C020000}"/>
    <cellStyle name="60% - Énfasis4 9 9" xfId="624" xr:uid="{00000000-0005-0000-0000-00006D020000}"/>
    <cellStyle name="60% - Énfasis5 10" xfId="625" xr:uid="{00000000-0005-0000-0000-00006E020000}"/>
    <cellStyle name="60% - Énfasis5 11" xfId="626" xr:uid="{00000000-0005-0000-0000-00006F020000}"/>
    <cellStyle name="60% - Énfasis5 12" xfId="627" xr:uid="{00000000-0005-0000-0000-000070020000}"/>
    <cellStyle name="60% - Énfasis5 13" xfId="628" xr:uid="{00000000-0005-0000-0000-000071020000}"/>
    <cellStyle name="60% - Énfasis5 14" xfId="629" xr:uid="{00000000-0005-0000-0000-000072020000}"/>
    <cellStyle name="60% - Énfasis5 15" xfId="630" xr:uid="{00000000-0005-0000-0000-000073020000}"/>
    <cellStyle name="60% - Énfasis5 16" xfId="631" xr:uid="{00000000-0005-0000-0000-000074020000}"/>
    <cellStyle name="60% - Énfasis5 17" xfId="632" xr:uid="{00000000-0005-0000-0000-000075020000}"/>
    <cellStyle name="60% - Énfasis5 18" xfId="633" xr:uid="{00000000-0005-0000-0000-000076020000}"/>
    <cellStyle name="60% - Énfasis5 2" xfId="634" xr:uid="{00000000-0005-0000-0000-000077020000}"/>
    <cellStyle name="60% - Énfasis5 3" xfId="635" xr:uid="{00000000-0005-0000-0000-000078020000}"/>
    <cellStyle name="60% - Énfasis5 4" xfId="636" xr:uid="{00000000-0005-0000-0000-000079020000}"/>
    <cellStyle name="60% - Énfasis5 5" xfId="637" xr:uid="{00000000-0005-0000-0000-00007A020000}"/>
    <cellStyle name="60% - Énfasis5 6" xfId="638" xr:uid="{00000000-0005-0000-0000-00007B020000}"/>
    <cellStyle name="60% - Énfasis5 7" xfId="639" xr:uid="{00000000-0005-0000-0000-00007C020000}"/>
    <cellStyle name="60% - Énfasis5 8" xfId="640" xr:uid="{00000000-0005-0000-0000-00007D020000}"/>
    <cellStyle name="60% - Énfasis5 9" xfId="641" xr:uid="{00000000-0005-0000-0000-00007E020000}"/>
    <cellStyle name="60% - Énfasis5 9 10" xfId="642" xr:uid="{00000000-0005-0000-0000-00007F020000}"/>
    <cellStyle name="60% - Énfasis5 9 11" xfId="643" xr:uid="{00000000-0005-0000-0000-000080020000}"/>
    <cellStyle name="60% - Énfasis5 9 12" xfId="644" xr:uid="{00000000-0005-0000-0000-000081020000}"/>
    <cellStyle name="60% - Énfasis5 9 13" xfId="645" xr:uid="{00000000-0005-0000-0000-000082020000}"/>
    <cellStyle name="60% - Énfasis5 9 14" xfId="646" xr:uid="{00000000-0005-0000-0000-000083020000}"/>
    <cellStyle name="60% - Énfasis5 9 15" xfId="647" xr:uid="{00000000-0005-0000-0000-000084020000}"/>
    <cellStyle name="60% - Énfasis5 9 16" xfId="648" xr:uid="{00000000-0005-0000-0000-000085020000}"/>
    <cellStyle name="60% - Énfasis5 9 17" xfId="649" xr:uid="{00000000-0005-0000-0000-000086020000}"/>
    <cellStyle name="60% - Énfasis5 9 18" xfId="650" xr:uid="{00000000-0005-0000-0000-000087020000}"/>
    <cellStyle name="60% - Énfasis5 9 19" xfId="651" xr:uid="{00000000-0005-0000-0000-000088020000}"/>
    <cellStyle name="60% - Énfasis5 9 2" xfId="652" xr:uid="{00000000-0005-0000-0000-000089020000}"/>
    <cellStyle name="60% - Énfasis5 9 20" xfId="653" xr:uid="{00000000-0005-0000-0000-00008A020000}"/>
    <cellStyle name="60% - Énfasis5 9 21" xfId="654" xr:uid="{00000000-0005-0000-0000-00008B020000}"/>
    <cellStyle name="60% - Énfasis5 9 22" xfId="655" xr:uid="{00000000-0005-0000-0000-00008C020000}"/>
    <cellStyle name="60% - Énfasis5 9 3" xfId="656" xr:uid="{00000000-0005-0000-0000-00008D020000}"/>
    <cellStyle name="60% - Énfasis5 9 4" xfId="657" xr:uid="{00000000-0005-0000-0000-00008E020000}"/>
    <cellStyle name="60% - Énfasis5 9 5" xfId="658" xr:uid="{00000000-0005-0000-0000-00008F020000}"/>
    <cellStyle name="60% - Énfasis5 9 6" xfId="659" xr:uid="{00000000-0005-0000-0000-000090020000}"/>
    <cellStyle name="60% - Énfasis5 9 7" xfId="660" xr:uid="{00000000-0005-0000-0000-000091020000}"/>
    <cellStyle name="60% - Énfasis5 9 8" xfId="661" xr:uid="{00000000-0005-0000-0000-000092020000}"/>
    <cellStyle name="60% - Énfasis5 9 9" xfId="662" xr:uid="{00000000-0005-0000-0000-000093020000}"/>
    <cellStyle name="60% - Énfasis6 10" xfId="663" xr:uid="{00000000-0005-0000-0000-000094020000}"/>
    <cellStyle name="60% - Énfasis6 11" xfId="664" xr:uid="{00000000-0005-0000-0000-000095020000}"/>
    <cellStyle name="60% - Énfasis6 12" xfId="665" xr:uid="{00000000-0005-0000-0000-000096020000}"/>
    <cellStyle name="60% - Énfasis6 13" xfId="666" xr:uid="{00000000-0005-0000-0000-000097020000}"/>
    <cellStyle name="60% - Énfasis6 14" xfId="667" xr:uid="{00000000-0005-0000-0000-000098020000}"/>
    <cellStyle name="60% - Énfasis6 15" xfId="668" xr:uid="{00000000-0005-0000-0000-000099020000}"/>
    <cellStyle name="60% - Énfasis6 16" xfId="669" xr:uid="{00000000-0005-0000-0000-00009A020000}"/>
    <cellStyle name="60% - Énfasis6 17" xfId="670" xr:uid="{00000000-0005-0000-0000-00009B020000}"/>
    <cellStyle name="60% - Énfasis6 18" xfId="671" xr:uid="{00000000-0005-0000-0000-00009C020000}"/>
    <cellStyle name="60% - Énfasis6 19" xfId="672" xr:uid="{00000000-0005-0000-0000-00009D020000}"/>
    <cellStyle name="60% - Énfasis6 2" xfId="673" xr:uid="{00000000-0005-0000-0000-00009E020000}"/>
    <cellStyle name="60% - Énfasis6 20" xfId="674" xr:uid="{00000000-0005-0000-0000-00009F020000}"/>
    <cellStyle name="60% - Énfasis6 3" xfId="675" xr:uid="{00000000-0005-0000-0000-0000A0020000}"/>
    <cellStyle name="60% - Énfasis6 4" xfId="676" xr:uid="{00000000-0005-0000-0000-0000A1020000}"/>
    <cellStyle name="60% - Énfasis6 5" xfId="677" xr:uid="{00000000-0005-0000-0000-0000A2020000}"/>
    <cellStyle name="60% - Énfasis6 6" xfId="678" xr:uid="{00000000-0005-0000-0000-0000A3020000}"/>
    <cellStyle name="60% - Énfasis6 7" xfId="679" xr:uid="{00000000-0005-0000-0000-0000A4020000}"/>
    <cellStyle name="60% - Énfasis6 8" xfId="680" xr:uid="{00000000-0005-0000-0000-0000A5020000}"/>
    <cellStyle name="60% - Énfasis6 9" xfId="681" xr:uid="{00000000-0005-0000-0000-0000A6020000}"/>
    <cellStyle name="60% - Énfasis6 9 10" xfId="682" xr:uid="{00000000-0005-0000-0000-0000A7020000}"/>
    <cellStyle name="60% - Énfasis6 9 11" xfId="683" xr:uid="{00000000-0005-0000-0000-0000A8020000}"/>
    <cellStyle name="60% - Énfasis6 9 12" xfId="684" xr:uid="{00000000-0005-0000-0000-0000A9020000}"/>
    <cellStyle name="60% - Énfasis6 9 13" xfId="685" xr:uid="{00000000-0005-0000-0000-0000AA020000}"/>
    <cellStyle name="60% - Énfasis6 9 14" xfId="686" xr:uid="{00000000-0005-0000-0000-0000AB020000}"/>
    <cellStyle name="60% - Énfasis6 9 15" xfId="687" xr:uid="{00000000-0005-0000-0000-0000AC020000}"/>
    <cellStyle name="60% - Énfasis6 9 16" xfId="688" xr:uid="{00000000-0005-0000-0000-0000AD020000}"/>
    <cellStyle name="60% - Énfasis6 9 17" xfId="689" xr:uid="{00000000-0005-0000-0000-0000AE020000}"/>
    <cellStyle name="60% - Énfasis6 9 18" xfId="690" xr:uid="{00000000-0005-0000-0000-0000AF020000}"/>
    <cellStyle name="60% - Énfasis6 9 19" xfId="691" xr:uid="{00000000-0005-0000-0000-0000B0020000}"/>
    <cellStyle name="60% - Énfasis6 9 2" xfId="692" xr:uid="{00000000-0005-0000-0000-0000B1020000}"/>
    <cellStyle name="60% - Énfasis6 9 20" xfId="693" xr:uid="{00000000-0005-0000-0000-0000B2020000}"/>
    <cellStyle name="60% - Énfasis6 9 21" xfId="694" xr:uid="{00000000-0005-0000-0000-0000B3020000}"/>
    <cellStyle name="60% - Énfasis6 9 22" xfId="695" xr:uid="{00000000-0005-0000-0000-0000B4020000}"/>
    <cellStyle name="60% - Énfasis6 9 3" xfId="696" xr:uid="{00000000-0005-0000-0000-0000B5020000}"/>
    <cellStyle name="60% - Énfasis6 9 4" xfId="697" xr:uid="{00000000-0005-0000-0000-0000B6020000}"/>
    <cellStyle name="60% - Énfasis6 9 5" xfId="698" xr:uid="{00000000-0005-0000-0000-0000B7020000}"/>
    <cellStyle name="60% - Énfasis6 9 6" xfId="699" xr:uid="{00000000-0005-0000-0000-0000B8020000}"/>
    <cellStyle name="60% - Énfasis6 9 7" xfId="700" xr:uid="{00000000-0005-0000-0000-0000B9020000}"/>
    <cellStyle name="60% - Énfasis6 9 8" xfId="701" xr:uid="{00000000-0005-0000-0000-0000BA020000}"/>
    <cellStyle name="60% - Énfasis6 9 9" xfId="702" xr:uid="{00000000-0005-0000-0000-0000BB020000}"/>
    <cellStyle name="Buena 10" xfId="703" xr:uid="{00000000-0005-0000-0000-0000BC020000}"/>
    <cellStyle name="Buena 11" xfId="704" xr:uid="{00000000-0005-0000-0000-0000BD020000}"/>
    <cellStyle name="Buena 12" xfId="705" xr:uid="{00000000-0005-0000-0000-0000BE020000}"/>
    <cellStyle name="Buena 13" xfId="706" xr:uid="{00000000-0005-0000-0000-0000BF020000}"/>
    <cellStyle name="Buena 14" xfId="707" xr:uid="{00000000-0005-0000-0000-0000C0020000}"/>
    <cellStyle name="Buena 15" xfId="708" xr:uid="{00000000-0005-0000-0000-0000C1020000}"/>
    <cellStyle name="Buena 16" xfId="709" xr:uid="{00000000-0005-0000-0000-0000C2020000}"/>
    <cellStyle name="Buena 17" xfId="710" xr:uid="{00000000-0005-0000-0000-0000C3020000}"/>
    <cellStyle name="Buena 18" xfId="711" xr:uid="{00000000-0005-0000-0000-0000C4020000}"/>
    <cellStyle name="Buena 2" xfId="712" xr:uid="{00000000-0005-0000-0000-0000C5020000}"/>
    <cellStyle name="Buena 3" xfId="713" xr:uid="{00000000-0005-0000-0000-0000C6020000}"/>
    <cellStyle name="Buena 4" xfId="714" xr:uid="{00000000-0005-0000-0000-0000C7020000}"/>
    <cellStyle name="Buena 5" xfId="715" xr:uid="{00000000-0005-0000-0000-0000C8020000}"/>
    <cellStyle name="Buena 6" xfId="716" xr:uid="{00000000-0005-0000-0000-0000C9020000}"/>
    <cellStyle name="Buena 7" xfId="717" xr:uid="{00000000-0005-0000-0000-0000CA020000}"/>
    <cellStyle name="Buena 8" xfId="718" xr:uid="{00000000-0005-0000-0000-0000CB020000}"/>
    <cellStyle name="Buena 9" xfId="719" xr:uid="{00000000-0005-0000-0000-0000CC020000}"/>
    <cellStyle name="Buena 9 10" xfId="720" xr:uid="{00000000-0005-0000-0000-0000CD020000}"/>
    <cellStyle name="Buena 9 11" xfId="721" xr:uid="{00000000-0005-0000-0000-0000CE020000}"/>
    <cellStyle name="Buena 9 12" xfId="722" xr:uid="{00000000-0005-0000-0000-0000CF020000}"/>
    <cellStyle name="Buena 9 13" xfId="723" xr:uid="{00000000-0005-0000-0000-0000D0020000}"/>
    <cellStyle name="Buena 9 14" xfId="724" xr:uid="{00000000-0005-0000-0000-0000D1020000}"/>
    <cellStyle name="Buena 9 15" xfId="725" xr:uid="{00000000-0005-0000-0000-0000D2020000}"/>
    <cellStyle name="Buena 9 16" xfId="726" xr:uid="{00000000-0005-0000-0000-0000D3020000}"/>
    <cellStyle name="Buena 9 17" xfId="727" xr:uid="{00000000-0005-0000-0000-0000D4020000}"/>
    <cellStyle name="Buena 9 18" xfId="728" xr:uid="{00000000-0005-0000-0000-0000D5020000}"/>
    <cellStyle name="Buena 9 19" xfId="729" xr:uid="{00000000-0005-0000-0000-0000D6020000}"/>
    <cellStyle name="Buena 9 2" xfId="730" xr:uid="{00000000-0005-0000-0000-0000D7020000}"/>
    <cellStyle name="Buena 9 20" xfId="731" xr:uid="{00000000-0005-0000-0000-0000D8020000}"/>
    <cellStyle name="Buena 9 21" xfId="732" xr:uid="{00000000-0005-0000-0000-0000D9020000}"/>
    <cellStyle name="Buena 9 22" xfId="733" xr:uid="{00000000-0005-0000-0000-0000DA020000}"/>
    <cellStyle name="Buena 9 3" xfId="734" xr:uid="{00000000-0005-0000-0000-0000DB020000}"/>
    <cellStyle name="Buena 9 4" xfId="735" xr:uid="{00000000-0005-0000-0000-0000DC020000}"/>
    <cellStyle name="Buena 9 5" xfId="736" xr:uid="{00000000-0005-0000-0000-0000DD020000}"/>
    <cellStyle name="Buena 9 6" xfId="737" xr:uid="{00000000-0005-0000-0000-0000DE020000}"/>
    <cellStyle name="Buena 9 7" xfId="738" xr:uid="{00000000-0005-0000-0000-0000DF020000}"/>
    <cellStyle name="Buena 9 8" xfId="739" xr:uid="{00000000-0005-0000-0000-0000E0020000}"/>
    <cellStyle name="Buena 9 9" xfId="740" xr:uid="{00000000-0005-0000-0000-0000E1020000}"/>
    <cellStyle name="Cálculo 10" xfId="819" xr:uid="{00000000-0005-0000-0000-0000E2020000}"/>
    <cellStyle name="Cálculo 11" xfId="820" xr:uid="{00000000-0005-0000-0000-0000E3020000}"/>
    <cellStyle name="Cálculo 12" xfId="821" xr:uid="{00000000-0005-0000-0000-0000E4020000}"/>
    <cellStyle name="Cálculo 13" xfId="822" xr:uid="{00000000-0005-0000-0000-0000E5020000}"/>
    <cellStyle name="Cálculo 14" xfId="823" xr:uid="{00000000-0005-0000-0000-0000E6020000}"/>
    <cellStyle name="Cálculo 15" xfId="824" xr:uid="{00000000-0005-0000-0000-0000E7020000}"/>
    <cellStyle name="Cálculo 16" xfId="825" xr:uid="{00000000-0005-0000-0000-0000E8020000}"/>
    <cellStyle name="Cálculo 17" xfId="826" xr:uid="{00000000-0005-0000-0000-0000E9020000}"/>
    <cellStyle name="Cálculo 18" xfId="827" xr:uid="{00000000-0005-0000-0000-0000EA020000}"/>
    <cellStyle name="Cálculo 2" xfId="828" xr:uid="{00000000-0005-0000-0000-0000EB020000}"/>
    <cellStyle name="Cálculo 3" xfId="829" xr:uid="{00000000-0005-0000-0000-0000EC020000}"/>
    <cellStyle name="Cálculo 4" xfId="830" xr:uid="{00000000-0005-0000-0000-0000ED020000}"/>
    <cellStyle name="Cálculo 5" xfId="831" xr:uid="{00000000-0005-0000-0000-0000EE020000}"/>
    <cellStyle name="Cálculo 6" xfId="832" xr:uid="{00000000-0005-0000-0000-0000EF020000}"/>
    <cellStyle name="Cálculo 7" xfId="833" xr:uid="{00000000-0005-0000-0000-0000F0020000}"/>
    <cellStyle name="Cálculo 8" xfId="834" xr:uid="{00000000-0005-0000-0000-0000F1020000}"/>
    <cellStyle name="Cálculo 9" xfId="835" xr:uid="{00000000-0005-0000-0000-0000F2020000}"/>
    <cellStyle name="Cálculo 9 10" xfId="836" xr:uid="{00000000-0005-0000-0000-0000F3020000}"/>
    <cellStyle name="Cálculo 9 11" xfId="837" xr:uid="{00000000-0005-0000-0000-0000F4020000}"/>
    <cellStyle name="Cálculo 9 12" xfId="838" xr:uid="{00000000-0005-0000-0000-0000F5020000}"/>
    <cellStyle name="Cálculo 9 13" xfId="839" xr:uid="{00000000-0005-0000-0000-0000F6020000}"/>
    <cellStyle name="Cálculo 9 14" xfId="840" xr:uid="{00000000-0005-0000-0000-0000F7020000}"/>
    <cellStyle name="Cálculo 9 15" xfId="841" xr:uid="{00000000-0005-0000-0000-0000F8020000}"/>
    <cellStyle name="Cálculo 9 16" xfId="842" xr:uid="{00000000-0005-0000-0000-0000F9020000}"/>
    <cellStyle name="Cálculo 9 17" xfId="843" xr:uid="{00000000-0005-0000-0000-0000FA020000}"/>
    <cellStyle name="Cálculo 9 18" xfId="844" xr:uid="{00000000-0005-0000-0000-0000FB020000}"/>
    <cellStyle name="Cálculo 9 19" xfId="845" xr:uid="{00000000-0005-0000-0000-0000FC020000}"/>
    <cellStyle name="Cálculo 9 2" xfId="846" xr:uid="{00000000-0005-0000-0000-0000FD020000}"/>
    <cellStyle name="Cálculo 9 20" xfId="847" xr:uid="{00000000-0005-0000-0000-0000FE020000}"/>
    <cellStyle name="Cálculo 9 21" xfId="848" xr:uid="{00000000-0005-0000-0000-0000FF020000}"/>
    <cellStyle name="Cálculo 9 22" xfId="849" xr:uid="{00000000-0005-0000-0000-000000030000}"/>
    <cellStyle name="Cálculo 9 3" xfId="850" xr:uid="{00000000-0005-0000-0000-000001030000}"/>
    <cellStyle name="Cálculo 9 4" xfId="851" xr:uid="{00000000-0005-0000-0000-000002030000}"/>
    <cellStyle name="Cálculo 9 5" xfId="852" xr:uid="{00000000-0005-0000-0000-000003030000}"/>
    <cellStyle name="Cálculo 9 6" xfId="853" xr:uid="{00000000-0005-0000-0000-000004030000}"/>
    <cellStyle name="Cálculo 9 7" xfId="854" xr:uid="{00000000-0005-0000-0000-000005030000}"/>
    <cellStyle name="Cálculo 9 8" xfId="855" xr:uid="{00000000-0005-0000-0000-000006030000}"/>
    <cellStyle name="Cálculo 9 9" xfId="856" xr:uid="{00000000-0005-0000-0000-000007030000}"/>
    <cellStyle name="Celda de comprobación 10" xfId="741" xr:uid="{00000000-0005-0000-0000-000008030000}"/>
    <cellStyle name="Celda de comprobación 11" xfId="742" xr:uid="{00000000-0005-0000-0000-000009030000}"/>
    <cellStyle name="Celda de comprobación 12" xfId="743" xr:uid="{00000000-0005-0000-0000-00000A030000}"/>
    <cellStyle name="Celda de comprobación 13" xfId="744" xr:uid="{00000000-0005-0000-0000-00000B030000}"/>
    <cellStyle name="Celda de comprobación 14" xfId="745" xr:uid="{00000000-0005-0000-0000-00000C030000}"/>
    <cellStyle name="Celda de comprobación 15" xfId="746" xr:uid="{00000000-0005-0000-0000-00000D030000}"/>
    <cellStyle name="Celda de comprobación 16" xfId="747" xr:uid="{00000000-0005-0000-0000-00000E030000}"/>
    <cellStyle name="Celda de comprobación 17" xfId="748" xr:uid="{00000000-0005-0000-0000-00000F030000}"/>
    <cellStyle name="Celda de comprobación 18" xfId="749" xr:uid="{00000000-0005-0000-0000-000010030000}"/>
    <cellStyle name="Celda de comprobación 2" xfId="750" xr:uid="{00000000-0005-0000-0000-000011030000}"/>
    <cellStyle name="Celda de comprobación 3" xfId="751" xr:uid="{00000000-0005-0000-0000-000012030000}"/>
    <cellStyle name="Celda de comprobación 4" xfId="752" xr:uid="{00000000-0005-0000-0000-000013030000}"/>
    <cellStyle name="Celda de comprobación 5" xfId="753" xr:uid="{00000000-0005-0000-0000-000014030000}"/>
    <cellStyle name="Celda de comprobación 6" xfId="754" xr:uid="{00000000-0005-0000-0000-000015030000}"/>
    <cellStyle name="Celda de comprobación 7" xfId="755" xr:uid="{00000000-0005-0000-0000-000016030000}"/>
    <cellStyle name="Celda de comprobación 8" xfId="756" xr:uid="{00000000-0005-0000-0000-000017030000}"/>
    <cellStyle name="Celda de comprobación 9" xfId="757" xr:uid="{00000000-0005-0000-0000-000018030000}"/>
    <cellStyle name="Celda de comprobación 9 10" xfId="758" xr:uid="{00000000-0005-0000-0000-000019030000}"/>
    <cellStyle name="Celda de comprobación 9 11" xfId="759" xr:uid="{00000000-0005-0000-0000-00001A030000}"/>
    <cellStyle name="Celda de comprobación 9 12" xfId="760" xr:uid="{00000000-0005-0000-0000-00001B030000}"/>
    <cellStyle name="Celda de comprobación 9 13" xfId="761" xr:uid="{00000000-0005-0000-0000-00001C030000}"/>
    <cellStyle name="Celda de comprobación 9 14" xfId="762" xr:uid="{00000000-0005-0000-0000-00001D030000}"/>
    <cellStyle name="Celda de comprobación 9 15" xfId="763" xr:uid="{00000000-0005-0000-0000-00001E030000}"/>
    <cellStyle name="Celda de comprobación 9 16" xfId="764" xr:uid="{00000000-0005-0000-0000-00001F030000}"/>
    <cellStyle name="Celda de comprobación 9 17" xfId="765" xr:uid="{00000000-0005-0000-0000-000020030000}"/>
    <cellStyle name="Celda de comprobación 9 18" xfId="766" xr:uid="{00000000-0005-0000-0000-000021030000}"/>
    <cellStyle name="Celda de comprobación 9 19" xfId="767" xr:uid="{00000000-0005-0000-0000-000022030000}"/>
    <cellStyle name="Celda de comprobación 9 2" xfId="768" xr:uid="{00000000-0005-0000-0000-000023030000}"/>
    <cellStyle name="Celda de comprobación 9 20" xfId="769" xr:uid="{00000000-0005-0000-0000-000024030000}"/>
    <cellStyle name="Celda de comprobación 9 21" xfId="770" xr:uid="{00000000-0005-0000-0000-000025030000}"/>
    <cellStyle name="Celda de comprobación 9 22" xfId="771" xr:uid="{00000000-0005-0000-0000-000026030000}"/>
    <cellStyle name="Celda de comprobación 9 3" xfId="772" xr:uid="{00000000-0005-0000-0000-000027030000}"/>
    <cellStyle name="Celda de comprobación 9 4" xfId="773" xr:uid="{00000000-0005-0000-0000-000028030000}"/>
    <cellStyle name="Celda de comprobación 9 5" xfId="774" xr:uid="{00000000-0005-0000-0000-000029030000}"/>
    <cellStyle name="Celda de comprobación 9 6" xfId="775" xr:uid="{00000000-0005-0000-0000-00002A030000}"/>
    <cellStyle name="Celda de comprobación 9 7" xfId="776" xr:uid="{00000000-0005-0000-0000-00002B030000}"/>
    <cellStyle name="Celda de comprobación 9 8" xfId="777" xr:uid="{00000000-0005-0000-0000-00002C030000}"/>
    <cellStyle name="Celda de comprobación 9 9" xfId="778" xr:uid="{00000000-0005-0000-0000-00002D030000}"/>
    <cellStyle name="Celda vinculada 10" xfId="779" xr:uid="{00000000-0005-0000-0000-00002E030000}"/>
    <cellStyle name="Celda vinculada 11" xfId="780" xr:uid="{00000000-0005-0000-0000-00002F030000}"/>
    <cellStyle name="Celda vinculada 12" xfId="781" xr:uid="{00000000-0005-0000-0000-000030030000}"/>
    <cellStyle name="Celda vinculada 13" xfId="782" xr:uid="{00000000-0005-0000-0000-000031030000}"/>
    <cellStyle name="Celda vinculada 14" xfId="783" xr:uid="{00000000-0005-0000-0000-000032030000}"/>
    <cellStyle name="Celda vinculada 15" xfId="784" xr:uid="{00000000-0005-0000-0000-000033030000}"/>
    <cellStyle name="Celda vinculada 16" xfId="785" xr:uid="{00000000-0005-0000-0000-000034030000}"/>
    <cellStyle name="Celda vinculada 17" xfId="786" xr:uid="{00000000-0005-0000-0000-000035030000}"/>
    <cellStyle name="Celda vinculada 18" xfId="787" xr:uid="{00000000-0005-0000-0000-000036030000}"/>
    <cellStyle name="Celda vinculada 2" xfId="788" xr:uid="{00000000-0005-0000-0000-000037030000}"/>
    <cellStyle name="Celda vinculada 3" xfId="789" xr:uid="{00000000-0005-0000-0000-000038030000}"/>
    <cellStyle name="Celda vinculada 4" xfId="790" xr:uid="{00000000-0005-0000-0000-000039030000}"/>
    <cellStyle name="Celda vinculada 5" xfId="791" xr:uid="{00000000-0005-0000-0000-00003A030000}"/>
    <cellStyle name="Celda vinculada 6" xfId="792" xr:uid="{00000000-0005-0000-0000-00003B030000}"/>
    <cellStyle name="Celda vinculada 7" xfId="793" xr:uid="{00000000-0005-0000-0000-00003C030000}"/>
    <cellStyle name="Celda vinculada 8" xfId="794" xr:uid="{00000000-0005-0000-0000-00003D030000}"/>
    <cellStyle name="Celda vinculada 9" xfId="795" xr:uid="{00000000-0005-0000-0000-00003E030000}"/>
    <cellStyle name="Celda vinculada 9 10" xfId="796" xr:uid="{00000000-0005-0000-0000-00003F030000}"/>
    <cellStyle name="Celda vinculada 9 11" xfId="797" xr:uid="{00000000-0005-0000-0000-000040030000}"/>
    <cellStyle name="Celda vinculada 9 12" xfId="798" xr:uid="{00000000-0005-0000-0000-000041030000}"/>
    <cellStyle name="Celda vinculada 9 13" xfId="799" xr:uid="{00000000-0005-0000-0000-000042030000}"/>
    <cellStyle name="Celda vinculada 9 14" xfId="800" xr:uid="{00000000-0005-0000-0000-000043030000}"/>
    <cellStyle name="Celda vinculada 9 15" xfId="801" xr:uid="{00000000-0005-0000-0000-000044030000}"/>
    <cellStyle name="Celda vinculada 9 16" xfId="802" xr:uid="{00000000-0005-0000-0000-000045030000}"/>
    <cellStyle name="Celda vinculada 9 17" xfId="803" xr:uid="{00000000-0005-0000-0000-000046030000}"/>
    <cellStyle name="Celda vinculada 9 18" xfId="804" xr:uid="{00000000-0005-0000-0000-000047030000}"/>
    <cellStyle name="Celda vinculada 9 19" xfId="805" xr:uid="{00000000-0005-0000-0000-000048030000}"/>
    <cellStyle name="Celda vinculada 9 2" xfId="806" xr:uid="{00000000-0005-0000-0000-000049030000}"/>
    <cellStyle name="Celda vinculada 9 20" xfId="807" xr:uid="{00000000-0005-0000-0000-00004A030000}"/>
    <cellStyle name="Celda vinculada 9 21" xfId="808" xr:uid="{00000000-0005-0000-0000-00004B030000}"/>
    <cellStyle name="Celda vinculada 9 22" xfId="809" xr:uid="{00000000-0005-0000-0000-00004C030000}"/>
    <cellStyle name="Celda vinculada 9 3" xfId="810" xr:uid="{00000000-0005-0000-0000-00004D030000}"/>
    <cellStyle name="Celda vinculada 9 4" xfId="811" xr:uid="{00000000-0005-0000-0000-00004E030000}"/>
    <cellStyle name="Celda vinculada 9 5" xfId="812" xr:uid="{00000000-0005-0000-0000-00004F030000}"/>
    <cellStyle name="Celda vinculada 9 6" xfId="813" xr:uid="{00000000-0005-0000-0000-000050030000}"/>
    <cellStyle name="Celda vinculada 9 7" xfId="814" xr:uid="{00000000-0005-0000-0000-000051030000}"/>
    <cellStyle name="Celda vinculada 9 8" xfId="815" xr:uid="{00000000-0005-0000-0000-000052030000}"/>
    <cellStyle name="Celda vinculada 9 9" xfId="816" xr:uid="{00000000-0005-0000-0000-000053030000}"/>
    <cellStyle name="Coma 2" xfId="817" xr:uid="{00000000-0005-0000-0000-000054030000}"/>
    <cellStyle name="Coma 2 2" xfId="818" xr:uid="{00000000-0005-0000-0000-000055030000}"/>
    <cellStyle name="Encabezado 4 10" xfId="857" xr:uid="{00000000-0005-0000-0000-000056030000}"/>
    <cellStyle name="Encabezado 4 11" xfId="858" xr:uid="{00000000-0005-0000-0000-000057030000}"/>
    <cellStyle name="Encabezado 4 12" xfId="859" xr:uid="{00000000-0005-0000-0000-000058030000}"/>
    <cellStyle name="Encabezado 4 13" xfId="860" xr:uid="{00000000-0005-0000-0000-000059030000}"/>
    <cellStyle name="Encabezado 4 14" xfId="861" xr:uid="{00000000-0005-0000-0000-00005A030000}"/>
    <cellStyle name="Encabezado 4 15" xfId="862" xr:uid="{00000000-0005-0000-0000-00005B030000}"/>
    <cellStyle name="Encabezado 4 16" xfId="863" xr:uid="{00000000-0005-0000-0000-00005C030000}"/>
    <cellStyle name="Encabezado 4 17" xfId="864" xr:uid="{00000000-0005-0000-0000-00005D030000}"/>
    <cellStyle name="Encabezado 4 18" xfId="865" xr:uid="{00000000-0005-0000-0000-00005E030000}"/>
    <cellStyle name="Encabezado 4 2" xfId="866" xr:uid="{00000000-0005-0000-0000-00005F030000}"/>
    <cellStyle name="Encabezado 4 3" xfId="867" xr:uid="{00000000-0005-0000-0000-000060030000}"/>
    <cellStyle name="Encabezado 4 4" xfId="868" xr:uid="{00000000-0005-0000-0000-000061030000}"/>
    <cellStyle name="Encabezado 4 5" xfId="869" xr:uid="{00000000-0005-0000-0000-000062030000}"/>
    <cellStyle name="Encabezado 4 6" xfId="870" xr:uid="{00000000-0005-0000-0000-000063030000}"/>
    <cellStyle name="Encabezado 4 7" xfId="871" xr:uid="{00000000-0005-0000-0000-000064030000}"/>
    <cellStyle name="Encabezado 4 8" xfId="872" xr:uid="{00000000-0005-0000-0000-000065030000}"/>
    <cellStyle name="Encabezado 4 9" xfId="873" xr:uid="{00000000-0005-0000-0000-000066030000}"/>
    <cellStyle name="Encabezado 4 9 10" xfId="874" xr:uid="{00000000-0005-0000-0000-000067030000}"/>
    <cellStyle name="Encabezado 4 9 11" xfId="875" xr:uid="{00000000-0005-0000-0000-000068030000}"/>
    <cellStyle name="Encabezado 4 9 12" xfId="876" xr:uid="{00000000-0005-0000-0000-000069030000}"/>
    <cellStyle name="Encabezado 4 9 13" xfId="877" xr:uid="{00000000-0005-0000-0000-00006A030000}"/>
    <cellStyle name="Encabezado 4 9 14" xfId="878" xr:uid="{00000000-0005-0000-0000-00006B030000}"/>
    <cellStyle name="Encabezado 4 9 15" xfId="879" xr:uid="{00000000-0005-0000-0000-00006C030000}"/>
    <cellStyle name="Encabezado 4 9 16" xfId="880" xr:uid="{00000000-0005-0000-0000-00006D030000}"/>
    <cellStyle name="Encabezado 4 9 17" xfId="881" xr:uid="{00000000-0005-0000-0000-00006E030000}"/>
    <cellStyle name="Encabezado 4 9 18" xfId="882" xr:uid="{00000000-0005-0000-0000-00006F030000}"/>
    <cellStyle name="Encabezado 4 9 19" xfId="883" xr:uid="{00000000-0005-0000-0000-000070030000}"/>
    <cellStyle name="Encabezado 4 9 2" xfId="884" xr:uid="{00000000-0005-0000-0000-000071030000}"/>
    <cellStyle name="Encabezado 4 9 20" xfId="885" xr:uid="{00000000-0005-0000-0000-000072030000}"/>
    <cellStyle name="Encabezado 4 9 21" xfId="886" xr:uid="{00000000-0005-0000-0000-000073030000}"/>
    <cellStyle name="Encabezado 4 9 22" xfId="887" xr:uid="{00000000-0005-0000-0000-000074030000}"/>
    <cellStyle name="Encabezado 4 9 3" xfId="888" xr:uid="{00000000-0005-0000-0000-000075030000}"/>
    <cellStyle name="Encabezado 4 9 4" xfId="889" xr:uid="{00000000-0005-0000-0000-000076030000}"/>
    <cellStyle name="Encabezado 4 9 5" xfId="890" xr:uid="{00000000-0005-0000-0000-000077030000}"/>
    <cellStyle name="Encabezado 4 9 6" xfId="891" xr:uid="{00000000-0005-0000-0000-000078030000}"/>
    <cellStyle name="Encabezado 4 9 7" xfId="892" xr:uid="{00000000-0005-0000-0000-000079030000}"/>
    <cellStyle name="Encabezado 4 9 8" xfId="893" xr:uid="{00000000-0005-0000-0000-00007A030000}"/>
    <cellStyle name="Encabezado 4 9 9" xfId="894" xr:uid="{00000000-0005-0000-0000-00007B030000}"/>
    <cellStyle name="Énfasis1 10" xfId="1531" xr:uid="{00000000-0005-0000-0000-00007C030000}"/>
    <cellStyle name="Énfasis1 11" xfId="1532" xr:uid="{00000000-0005-0000-0000-00007D030000}"/>
    <cellStyle name="Énfasis1 12" xfId="1533" xr:uid="{00000000-0005-0000-0000-00007E030000}"/>
    <cellStyle name="Énfasis1 13" xfId="1534" xr:uid="{00000000-0005-0000-0000-00007F030000}"/>
    <cellStyle name="Énfasis1 14" xfId="1535" xr:uid="{00000000-0005-0000-0000-000080030000}"/>
    <cellStyle name="Énfasis1 15" xfId="1536" xr:uid="{00000000-0005-0000-0000-000081030000}"/>
    <cellStyle name="Énfasis1 16" xfId="1537" xr:uid="{00000000-0005-0000-0000-000082030000}"/>
    <cellStyle name="Énfasis1 17" xfId="1538" xr:uid="{00000000-0005-0000-0000-000083030000}"/>
    <cellStyle name="Énfasis1 18" xfId="1539" xr:uid="{00000000-0005-0000-0000-000084030000}"/>
    <cellStyle name="Énfasis1 2" xfId="1540" xr:uid="{00000000-0005-0000-0000-000085030000}"/>
    <cellStyle name="Énfasis1 3" xfId="1541" xr:uid="{00000000-0005-0000-0000-000086030000}"/>
    <cellStyle name="Énfasis1 4" xfId="1542" xr:uid="{00000000-0005-0000-0000-000087030000}"/>
    <cellStyle name="Énfasis1 5" xfId="1543" xr:uid="{00000000-0005-0000-0000-000088030000}"/>
    <cellStyle name="Énfasis1 6" xfId="1544" xr:uid="{00000000-0005-0000-0000-000089030000}"/>
    <cellStyle name="Énfasis1 7" xfId="1545" xr:uid="{00000000-0005-0000-0000-00008A030000}"/>
    <cellStyle name="Énfasis1 8" xfId="1546" xr:uid="{00000000-0005-0000-0000-00008B030000}"/>
    <cellStyle name="Énfasis1 9" xfId="1547" xr:uid="{00000000-0005-0000-0000-00008C030000}"/>
    <cellStyle name="Énfasis1 9 10" xfId="1548" xr:uid="{00000000-0005-0000-0000-00008D030000}"/>
    <cellStyle name="Énfasis1 9 11" xfId="1549" xr:uid="{00000000-0005-0000-0000-00008E030000}"/>
    <cellStyle name="Énfasis1 9 12" xfId="1550" xr:uid="{00000000-0005-0000-0000-00008F030000}"/>
    <cellStyle name="Énfasis1 9 13" xfId="1551" xr:uid="{00000000-0005-0000-0000-000090030000}"/>
    <cellStyle name="Énfasis1 9 14" xfId="1552" xr:uid="{00000000-0005-0000-0000-000091030000}"/>
    <cellStyle name="Énfasis1 9 15" xfId="1553" xr:uid="{00000000-0005-0000-0000-000092030000}"/>
    <cellStyle name="Énfasis1 9 16" xfId="1554" xr:uid="{00000000-0005-0000-0000-000093030000}"/>
    <cellStyle name="Énfasis1 9 17" xfId="1555" xr:uid="{00000000-0005-0000-0000-000094030000}"/>
    <cellStyle name="Énfasis1 9 18" xfId="1556" xr:uid="{00000000-0005-0000-0000-000095030000}"/>
    <cellStyle name="Énfasis1 9 19" xfId="1557" xr:uid="{00000000-0005-0000-0000-000096030000}"/>
    <cellStyle name="Énfasis1 9 2" xfId="1558" xr:uid="{00000000-0005-0000-0000-000097030000}"/>
    <cellStyle name="Énfasis1 9 20" xfId="1559" xr:uid="{00000000-0005-0000-0000-000098030000}"/>
    <cellStyle name="Énfasis1 9 21" xfId="1560" xr:uid="{00000000-0005-0000-0000-000099030000}"/>
    <cellStyle name="Énfasis1 9 22" xfId="1561" xr:uid="{00000000-0005-0000-0000-00009A030000}"/>
    <cellStyle name="Énfasis1 9 3" xfId="1562" xr:uid="{00000000-0005-0000-0000-00009B030000}"/>
    <cellStyle name="Énfasis1 9 4" xfId="1563" xr:uid="{00000000-0005-0000-0000-00009C030000}"/>
    <cellStyle name="Énfasis1 9 5" xfId="1564" xr:uid="{00000000-0005-0000-0000-00009D030000}"/>
    <cellStyle name="Énfasis1 9 6" xfId="1565" xr:uid="{00000000-0005-0000-0000-00009E030000}"/>
    <cellStyle name="Énfasis1 9 7" xfId="1566" xr:uid="{00000000-0005-0000-0000-00009F030000}"/>
    <cellStyle name="Énfasis1 9 8" xfId="1567" xr:uid="{00000000-0005-0000-0000-0000A0030000}"/>
    <cellStyle name="Énfasis1 9 9" xfId="1568" xr:uid="{00000000-0005-0000-0000-0000A1030000}"/>
    <cellStyle name="Énfasis2 10" xfId="1569" xr:uid="{00000000-0005-0000-0000-0000A2030000}"/>
    <cellStyle name="Énfasis2 11" xfId="1570" xr:uid="{00000000-0005-0000-0000-0000A3030000}"/>
    <cellStyle name="Énfasis2 12" xfId="1571" xr:uid="{00000000-0005-0000-0000-0000A4030000}"/>
    <cellStyle name="Énfasis2 13" xfId="1572" xr:uid="{00000000-0005-0000-0000-0000A5030000}"/>
    <cellStyle name="Énfasis2 14" xfId="1573" xr:uid="{00000000-0005-0000-0000-0000A6030000}"/>
    <cellStyle name="Énfasis2 15" xfId="1574" xr:uid="{00000000-0005-0000-0000-0000A7030000}"/>
    <cellStyle name="Énfasis2 16" xfId="1575" xr:uid="{00000000-0005-0000-0000-0000A8030000}"/>
    <cellStyle name="Énfasis2 17" xfId="1576" xr:uid="{00000000-0005-0000-0000-0000A9030000}"/>
    <cellStyle name="Énfasis2 18" xfId="1577" xr:uid="{00000000-0005-0000-0000-0000AA030000}"/>
    <cellStyle name="Énfasis2 2" xfId="1578" xr:uid="{00000000-0005-0000-0000-0000AB030000}"/>
    <cellStyle name="Énfasis2 3" xfId="1579" xr:uid="{00000000-0005-0000-0000-0000AC030000}"/>
    <cellStyle name="Énfasis2 4" xfId="1580" xr:uid="{00000000-0005-0000-0000-0000AD030000}"/>
    <cellStyle name="Énfasis2 5" xfId="1581" xr:uid="{00000000-0005-0000-0000-0000AE030000}"/>
    <cellStyle name="Énfasis2 6" xfId="1582" xr:uid="{00000000-0005-0000-0000-0000AF030000}"/>
    <cellStyle name="Énfasis2 7" xfId="1583" xr:uid="{00000000-0005-0000-0000-0000B0030000}"/>
    <cellStyle name="Énfasis2 8" xfId="1584" xr:uid="{00000000-0005-0000-0000-0000B1030000}"/>
    <cellStyle name="Énfasis2 9" xfId="1585" xr:uid="{00000000-0005-0000-0000-0000B2030000}"/>
    <cellStyle name="Énfasis2 9 10" xfId="1586" xr:uid="{00000000-0005-0000-0000-0000B3030000}"/>
    <cellStyle name="Énfasis2 9 11" xfId="1587" xr:uid="{00000000-0005-0000-0000-0000B4030000}"/>
    <cellStyle name="Énfasis2 9 12" xfId="1588" xr:uid="{00000000-0005-0000-0000-0000B5030000}"/>
    <cellStyle name="Énfasis2 9 13" xfId="1589" xr:uid="{00000000-0005-0000-0000-0000B6030000}"/>
    <cellStyle name="Énfasis2 9 14" xfId="1590" xr:uid="{00000000-0005-0000-0000-0000B7030000}"/>
    <cellStyle name="Énfasis2 9 15" xfId="1591" xr:uid="{00000000-0005-0000-0000-0000B8030000}"/>
    <cellStyle name="Énfasis2 9 16" xfId="1592" xr:uid="{00000000-0005-0000-0000-0000B9030000}"/>
    <cellStyle name="Énfasis2 9 17" xfId="1593" xr:uid="{00000000-0005-0000-0000-0000BA030000}"/>
    <cellStyle name="Énfasis2 9 18" xfId="1594" xr:uid="{00000000-0005-0000-0000-0000BB030000}"/>
    <cellStyle name="Énfasis2 9 19" xfId="1595" xr:uid="{00000000-0005-0000-0000-0000BC030000}"/>
    <cellStyle name="Énfasis2 9 2" xfId="1596" xr:uid="{00000000-0005-0000-0000-0000BD030000}"/>
    <cellStyle name="Énfasis2 9 20" xfId="1597" xr:uid="{00000000-0005-0000-0000-0000BE030000}"/>
    <cellStyle name="Énfasis2 9 21" xfId="1598" xr:uid="{00000000-0005-0000-0000-0000BF030000}"/>
    <cellStyle name="Énfasis2 9 22" xfId="1599" xr:uid="{00000000-0005-0000-0000-0000C0030000}"/>
    <cellStyle name="Énfasis2 9 3" xfId="1600" xr:uid="{00000000-0005-0000-0000-0000C1030000}"/>
    <cellStyle name="Énfasis2 9 4" xfId="1601" xr:uid="{00000000-0005-0000-0000-0000C2030000}"/>
    <cellStyle name="Énfasis2 9 5" xfId="1602" xr:uid="{00000000-0005-0000-0000-0000C3030000}"/>
    <cellStyle name="Énfasis2 9 6" xfId="1603" xr:uid="{00000000-0005-0000-0000-0000C4030000}"/>
    <cellStyle name="Énfasis2 9 7" xfId="1604" xr:uid="{00000000-0005-0000-0000-0000C5030000}"/>
    <cellStyle name="Énfasis2 9 8" xfId="1605" xr:uid="{00000000-0005-0000-0000-0000C6030000}"/>
    <cellStyle name="Énfasis2 9 9" xfId="1606" xr:uid="{00000000-0005-0000-0000-0000C7030000}"/>
    <cellStyle name="Énfasis3 10" xfId="1607" xr:uid="{00000000-0005-0000-0000-0000C8030000}"/>
    <cellStyle name="Énfasis3 11" xfId="1608" xr:uid="{00000000-0005-0000-0000-0000C9030000}"/>
    <cellStyle name="Énfasis3 12" xfId="1609" xr:uid="{00000000-0005-0000-0000-0000CA030000}"/>
    <cellStyle name="Énfasis3 13" xfId="1610" xr:uid="{00000000-0005-0000-0000-0000CB030000}"/>
    <cellStyle name="Énfasis3 14" xfId="1611" xr:uid="{00000000-0005-0000-0000-0000CC030000}"/>
    <cellStyle name="Énfasis3 15" xfId="1612" xr:uid="{00000000-0005-0000-0000-0000CD030000}"/>
    <cellStyle name="Énfasis3 16" xfId="1613" xr:uid="{00000000-0005-0000-0000-0000CE030000}"/>
    <cellStyle name="Énfasis3 17" xfId="1614" xr:uid="{00000000-0005-0000-0000-0000CF030000}"/>
    <cellStyle name="Énfasis3 18" xfId="1615" xr:uid="{00000000-0005-0000-0000-0000D0030000}"/>
    <cellStyle name="Énfasis3 2" xfId="1616" xr:uid="{00000000-0005-0000-0000-0000D1030000}"/>
    <cellStyle name="Énfasis3 3" xfId="1617" xr:uid="{00000000-0005-0000-0000-0000D2030000}"/>
    <cellStyle name="Énfasis3 4" xfId="1618" xr:uid="{00000000-0005-0000-0000-0000D3030000}"/>
    <cellStyle name="Énfasis3 5" xfId="1619" xr:uid="{00000000-0005-0000-0000-0000D4030000}"/>
    <cellStyle name="Énfasis3 6" xfId="1620" xr:uid="{00000000-0005-0000-0000-0000D5030000}"/>
    <cellStyle name="Énfasis3 7" xfId="1621" xr:uid="{00000000-0005-0000-0000-0000D6030000}"/>
    <cellStyle name="Énfasis3 8" xfId="1622" xr:uid="{00000000-0005-0000-0000-0000D7030000}"/>
    <cellStyle name="Énfasis3 9" xfId="1623" xr:uid="{00000000-0005-0000-0000-0000D8030000}"/>
    <cellStyle name="Énfasis3 9 10" xfId="1624" xr:uid="{00000000-0005-0000-0000-0000D9030000}"/>
    <cellStyle name="Énfasis3 9 11" xfId="1625" xr:uid="{00000000-0005-0000-0000-0000DA030000}"/>
    <cellStyle name="Énfasis3 9 12" xfId="1626" xr:uid="{00000000-0005-0000-0000-0000DB030000}"/>
    <cellStyle name="Énfasis3 9 13" xfId="1627" xr:uid="{00000000-0005-0000-0000-0000DC030000}"/>
    <cellStyle name="Énfasis3 9 14" xfId="1628" xr:uid="{00000000-0005-0000-0000-0000DD030000}"/>
    <cellStyle name="Énfasis3 9 15" xfId="1629" xr:uid="{00000000-0005-0000-0000-0000DE030000}"/>
    <cellStyle name="Énfasis3 9 16" xfId="1630" xr:uid="{00000000-0005-0000-0000-0000DF030000}"/>
    <cellStyle name="Énfasis3 9 17" xfId="1631" xr:uid="{00000000-0005-0000-0000-0000E0030000}"/>
    <cellStyle name="Énfasis3 9 18" xfId="1632" xr:uid="{00000000-0005-0000-0000-0000E1030000}"/>
    <cellStyle name="Énfasis3 9 19" xfId="1633" xr:uid="{00000000-0005-0000-0000-0000E2030000}"/>
    <cellStyle name="Énfasis3 9 2" xfId="1634" xr:uid="{00000000-0005-0000-0000-0000E3030000}"/>
    <cellStyle name="Énfasis3 9 20" xfId="1635" xr:uid="{00000000-0005-0000-0000-0000E4030000}"/>
    <cellStyle name="Énfasis3 9 21" xfId="1636" xr:uid="{00000000-0005-0000-0000-0000E5030000}"/>
    <cellStyle name="Énfasis3 9 22" xfId="1637" xr:uid="{00000000-0005-0000-0000-0000E6030000}"/>
    <cellStyle name="Énfasis3 9 3" xfId="1638" xr:uid="{00000000-0005-0000-0000-0000E7030000}"/>
    <cellStyle name="Énfasis3 9 4" xfId="1639" xr:uid="{00000000-0005-0000-0000-0000E8030000}"/>
    <cellStyle name="Énfasis3 9 5" xfId="1640" xr:uid="{00000000-0005-0000-0000-0000E9030000}"/>
    <cellStyle name="Énfasis3 9 6" xfId="1641" xr:uid="{00000000-0005-0000-0000-0000EA030000}"/>
    <cellStyle name="Énfasis3 9 7" xfId="1642" xr:uid="{00000000-0005-0000-0000-0000EB030000}"/>
    <cellStyle name="Énfasis3 9 8" xfId="1643" xr:uid="{00000000-0005-0000-0000-0000EC030000}"/>
    <cellStyle name="Énfasis3 9 9" xfId="1644" xr:uid="{00000000-0005-0000-0000-0000ED030000}"/>
    <cellStyle name="Énfasis4 10" xfId="1645" xr:uid="{00000000-0005-0000-0000-0000EE030000}"/>
    <cellStyle name="Énfasis4 11" xfId="1646" xr:uid="{00000000-0005-0000-0000-0000EF030000}"/>
    <cellStyle name="Énfasis4 12" xfId="1647" xr:uid="{00000000-0005-0000-0000-0000F0030000}"/>
    <cellStyle name="Énfasis4 13" xfId="1648" xr:uid="{00000000-0005-0000-0000-0000F1030000}"/>
    <cellStyle name="Énfasis4 14" xfId="1649" xr:uid="{00000000-0005-0000-0000-0000F2030000}"/>
    <cellStyle name="Énfasis4 15" xfId="1650" xr:uid="{00000000-0005-0000-0000-0000F3030000}"/>
    <cellStyle name="Énfasis4 16" xfId="1651" xr:uid="{00000000-0005-0000-0000-0000F4030000}"/>
    <cellStyle name="Énfasis4 17" xfId="1652" xr:uid="{00000000-0005-0000-0000-0000F5030000}"/>
    <cellStyle name="Énfasis4 18" xfId="1653" xr:uid="{00000000-0005-0000-0000-0000F6030000}"/>
    <cellStyle name="Énfasis4 2" xfId="1654" xr:uid="{00000000-0005-0000-0000-0000F7030000}"/>
    <cellStyle name="Énfasis4 3" xfId="1655" xr:uid="{00000000-0005-0000-0000-0000F8030000}"/>
    <cellStyle name="Énfasis4 4" xfId="1656" xr:uid="{00000000-0005-0000-0000-0000F9030000}"/>
    <cellStyle name="Énfasis4 5" xfId="1657" xr:uid="{00000000-0005-0000-0000-0000FA030000}"/>
    <cellStyle name="Énfasis4 6" xfId="1658" xr:uid="{00000000-0005-0000-0000-0000FB030000}"/>
    <cellStyle name="Énfasis4 7" xfId="1659" xr:uid="{00000000-0005-0000-0000-0000FC030000}"/>
    <cellStyle name="Énfasis4 8" xfId="1660" xr:uid="{00000000-0005-0000-0000-0000FD030000}"/>
    <cellStyle name="Énfasis4 9" xfId="1661" xr:uid="{00000000-0005-0000-0000-0000FE030000}"/>
    <cellStyle name="Énfasis4 9 10" xfId="1662" xr:uid="{00000000-0005-0000-0000-0000FF030000}"/>
    <cellStyle name="Énfasis4 9 11" xfId="1663" xr:uid="{00000000-0005-0000-0000-000000040000}"/>
    <cellStyle name="Énfasis4 9 12" xfId="1664" xr:uid="{00000000-0005-0000-0000-000001040000}"/>
    <cellStyle name="Énfasis4 9 13" xfId="1665" xr:uid="{00000000-0005-0000-0000-000002040000}"/>
    <cellStyle name="Énfasis4 9 14" xfId="1666" xr:uid="{00000000-0005-0000-0000-000003040000}"/>
    <cellStyle name="Énfasis4 9 15" xfId="1667" xr:uid="{00000000-0005-0000-0000-000004040000}"/>
    <cellStyle name="Énfasis4 9 16" xfId="1668" xr:uid="{00000000-0005-0000-0000-000005040000}"/>
    <cellStyle name="Énfasis4 9 17" xfId="1669" xr:uid="{00000000-0005-0000-0000-000006040000}"/>
    <cellStyle name="Énfasis4 9 18" xfId="1670" xr:uid="{00000000-0005-0000-0000-000007040000}"/>
    <cellStyle name="Énfasis4 9 19" xfId="1671" xr:uid="{00000000-0005-0000-0000-000008040000}"/>
    <cellStyle name="Énfasis4 9 2" xfId="1672" xr:uid="{00000000-0005-0000-0000-000009040000}"/>
    <cellStyle name="Énfasis4 9 20" xfId="1673" xr:uid="{00000000-0005-0000-0000-00000A040000}"/>
    <cellStyle name="Énfasis4 9 21" xfId="1674" xr:uid="{00000000-0005-0000-0000-00000B040000}"/>
    <cellStyle name="Énfasis4 9 22" xfId="1675" xr:uid="{00000000-0005-0000-0000-00000C040000}"/>
    <cellStyle name="Énfasis4 9 3" xfId="1676" xr:uid="{00000000-0005-0000-0000-00000D040000}"/>
    <cellStyle name="Énfasis4 9 4" xfId="1677" xr:uid="{00000000-0005-0000-0000-00000E040000}"/>
    <cellStyle name="Énfasis4 9 5" xfId="1678" xr:uid="{00000000-0005-0000-0000-00000F040000}"/>
    <cellStyle name="Énfasis4 9 6" xfId="1679" xr:uid="{00000000-0005-0000-0000-000010040000}"/>
    <cellStyle name="Énfasis4 9 7" xfId="1680" xr:uid="{00000000-0005-0000-0000-000011040000}"/>
    <cellStyle name="Énfasis4 9 8" xfId="1681" xr:uid="{00000000-0005-0000-0000-000012040000}"/>
    <cellStyle name="Énfasis4 9 9" xfId="1682" xr:uid="{00000000-0005-0000-0000-000013040000}"/>
    <cellStyle name="Énfasis5 10" xfId="1683" xr:uid="{00000000-0005-0000-0000-000014040000}"/>
    <cellStyle name="Énfasis5 11" xfId="1684" xr:uid="{00000000-0005-0000-0000-000015040000}"/>
    <cellStyle name="Énfasis5 12" xfId="1685" xr:uid="{00000000-0005-0000-0000-000016040000}"/>
    <cellStyle name="Énfasis5 13" xfId="1686" xr:uid="{00000000-0005-0000-0000-000017040000}"/>
    <cellStyle name="Énfasis5 14" xfId="1687" xr:uid="{00000000-0005-0000-0000-000018040000}"/>
    <cellStyle name="Énfasis5 15" xfId="1688" xr:uid="{00000000-0005-0000-0000-000019040000}"/>
    <cellStyle name="Énfasis5 16" xfId="1689" xr:uid="{00000000-0005-0000-0000-00001A040000}"/>
    <cellStyle name="Énfasis5 17" xfId="1690" xr:uid="{00000000-0005-0000-0000-00001B040000}"/>
    <cellStyle name="Énfasis5 18" xfId="1691" xr:uid="{00000000-0005-0000-0000-00001C040000}"/>
    <cellStyle name="Énfasis5 2" xfId="1692" xr:uid="{00000000-0005-0000-0000-00001D040000}"/>
    <cellStyle name="Énfasis5 3" xfId="1693" xr:uid="{00000000-0005-0000-0000-00001E040000}"/>
    <cellStyle name="Énfasis5 4" xfId="1694" xr:uid="{00000000-0005-0000-0000-00001F040000}"/>
    <cellStyle name="Énfasis5 5" xfId="1695" xr:uid="{00000000-0005-0000-0000-000020040000}"/>
    <cellStyle name="Énfasis5 6" xfId="1696" xr:uid="{00000000-0005-0000-0000-000021040000}"/>
    <cellStyle name="Énfasis5 7" xfId="1697" xr:uid="{00000000-0005-0000-0000-000022040000}"/>
    <cellStyle name="Énfasis5 8" xfId="1698" xr:uid="{00000000-0005-0000-0000-000023040000}"/>
    <cellStyle name="Énfasis5 9" xfId="1699" xr:uid="{00000000-0005-0000-0000-000024040000}"/>
    <cellStyle name="Énfasis5 9 10" xfId="1700" xr:uid="{00000000-0005-0000-0000-000025040000}"/>
    <cellStyle name="Énfasis5 9 11" xfId="1701" xr:uid="{00000000-0005-0000-0000-000026040000}"/>
    <cellStyle name="Énfasis5 9 12" xfId="1702" xr:uid="{00000000-0005-0000-0000-000027040000}"/>
    <cellStyle name="Énfasis5 9 13" xfId="1703" xr:uid="{00000000-0005-0000-0000-000028040000}"/>
    <cellStyle name="Énfasis5 9 14" xfId="1704" xr:uid="{00000000-0005-0000-0000-000029040000}"/>
    <cellStyle name="Énfasis5 9 15" xfId="1705" xr:uid="{00000000-0005-0000-0000-00002A040000}"/>
    <cellStyle name="Énfasis5 9 16" xfId="1706" xr:uid="{00000000-0005-0000-0000-00002B040000}"/>
    <cellStyle name="Énfasis5 9 17" xfId="1707" xr:uid="{00000000-0005-0000-0000-00002C040000}"/>
    <cellStyle name="Énfasis5 9 18" xfId="1708" xr:uid="{00000000-0005-0000-0000-00002D040000}"/>
    <cellStyle name="Énfasis5 9 19" xfId="1709" xr:uid="{00000000-0005-0000-0000-00002E040000}"/>
    <cellStyle name="Énfasis5 9 2" xfId="1710" xr:uid="{00000000-0005-0000-0000-00002F040000}"/>
    <cellStyle name="Énfasis5 9 20" xfId="1711" xr:uid="{00000000-0005-0000-0000-000030040000}"/>
    <cellStyle name="Énfasis5 9 21" xfId="1712" xr:uid="{00000000-0005-0000-0000-000031040000}"/>
    <cellStyle name="Énfasis5 9 22" xfId="1713" xr:uid="{00000000-0005-0000-0000-000032040000}"/>
    <cellStyle name="Énfasis5 9 3" xfId="1714" xr:uid="{00000000-0005-0000-0000-000033040000}"/>
    <cellStyle name="Énfasis5 9 4" xfId="1715" xr:uid="{00000000-0005-0000-0000-000034040000}"/>
    <cellStyle name="Énfasis5 9 5" xfId="1716" xr:uid="{00000000-0005-0000-0000-000035040000}"/>
    <cellStyle name="Énfasis5 9 6" xfId="1717" xr:uid="{00000000-0005-0000-0000-000036040000}"/>
    <cellStyle name="Énfasis5 9 7" xfId="1718" xr:uid="{00000000-0005-0000-0000-000037040000}"/>
    <cellStyle name="Énfasis5 9 8" xfId="1719" xr:uid="{00000000-0005-0000-0000-000038040000}"/>
    <cellStyle name="Énfasis5 9 9" xfId="1720" xr:uid="{00000000-0005-0000-0000-000039040000}"/>
    <cellStyle name="Énfasis6 10" xfId="1721" xr:uid="{00000000-0005-0000-0000-00003A040000}"/>
    <cellStyle name="Énfasis6 11" xfId="1722" xr:uid="{00000000-0005-0000-0000-00003B040000}"/>
    <cellStyle name="Énfasis6 12" xfId="1723" xr:uid="{00000000-0005-0000-0000-00003C040000}"/>
    <cellStyle name="Énfasis6 13" xfId="1724" xr:uid="{00000000-0005-0000-0000-00003D040000}"/>
    <cellStyle name="Énfasis6 14" xfId="1725" xr:uid="{00000000-0005-0000-0000-00003E040000}"/>
    <cellStyle name="Énfasis6 15" xfId="1726" xr:uid="{00000000-0005-0000-0000-00003F040000}"/>
    <cellStyle name="Énfasis6 16" xfId="1727" xr:uid="{00000000-0005-0000-0000-000040040000}"/>
    <cellStyle name="Énfasis6 17" xfId="1728" xr:uid="{00000000-0005-0000-0000-000041040000}"/>
    <cellStyle name="Énfasis6 18" xfId="1729" xr:uid="{00000000-0005-0000-0000-000042040000}"/>
    <cellStyle name="Énfasis6 2" xfId="1730" xr:uid="{00000000-0005-0000-0000-000043040000}"/>
    <cellStyle name="Énfasis6 3" xfId="1731" xr:uid="{00000000-0005-0000-0000-000044040000}"/>
    <cellStyle name="Énfasis6 4" xfId="1732" xr:uid="{00000000-0005-0000-0000-000045040000}"/>
    <cellStyle name="Énfasis6 5" xfId="1733" xr:uid="{00000000-0005-0000-0000-000046040000}"/>
    <cellStyle name="Énfasis6 6" xfId="1734" xr:uid="{00000000-0005-0000-0000-000047040000}"/>
    <cellStyle name="Énfasis6 7" xfId="1735" xr:uid="{00000000-0005-0000-0000-000048040000}"/>
    <cellStyle name="Énfasis6 8" xfId="1736" xr:uid="{00000000-0005-0000-0000-000049040000}"/>
    <cellStyle name="Énfasis6 9" xfId="1737" xr:uid="{00000000-0005-0000-0000-00004A040000}"/>
    <cellStyle name="Énfasis6 9 10" xfId="1738" xr:uid="{00000000-0005-0000-0000-00004B040000}"/>
    <cellStyle name="Énfasis6 9 11" xfId="1739" xr:uid="{00000000-0005-0000-0000-00004C040000}"/>
    <cellStyle name="Énfasis6 9 12" xfId="1740" xr:uid="{00000000-0005-0000-0000-00004D040000}"/>
    <cellStyle name="Énfasis6 9 13" xfId="1741" xr:uid="{00000000-0005-0000-0000-00004E040000}"/>
    <cellStyle name="Énfasis6 9 14" xfId="1742" xr:uid="{00000000-0005-0000-0000-00004F040000}"/>
    <cellStyle name="Énfasis6 9 15" xfId="1743" xr:uid="{00000000-0005-0000-0000-000050040000}"/>
    <cellStyle name="Énfasis6 9 16" xfId="1744" xr:uid="{00000000-0005-0000-0000-000051040000}"/>
    <cellStyle name="Énfasis6 9 17" xfId="1745" xr:uid="{00000000-0005-0000-0000-000052040000}"/>
    <cellStyle name="Énfasis6 9 18" xfId="1746" xr:uid="{00000000-0005-0000-0000-000053040000}"/>
    <cellStyle name="Énfasis6 9 19" xfId="1747" xr:uid="{00000000-0005-0000-0000-000054040000}"/>
    <cellStyle name="Énfasis6 9 2" xfId="1748" xr:uid="{00000000-0005-0000-0000-000055040000}"/>
    <cellStyle name="Énfasis6 9 20" xfId="1749" xr:uid="{00000000-0005-0000-0000-000056040000}"/>
    <cellStyle name="Énfasis6 9 21" xfId="1750" xr:uid="{00000000-0005-0000-0000-000057040000}"/>
    <cellStyle name="Énfasis6 9 22" xfId="1751" xr:uid="{00000000-0005-0000-0000-000058040000}"/>
    <cellStyle name="Énfasis6 9 3" xfId="1752" xr:uid="{00000000-0005-0000-0000-000059040000}"/>
    <cellStyle name="Énfasis6 9 4" xfId="1753" xr:uid="{00000000-0005-0000-0000-00005A040000}"/>
    <cellStyle name="Énfasis6 9 5" xfId="1754" xr:uid="{00000000-0005-0000-0000-00005B040000}"/>
    <cellStyle name="Énfasis6 9 6" xfId="1755" xr:uid="{00000000-0005-0000-0000-00005C040000}"/>
    <cellStyle name="Énfasis6 9 7" xfId="1756" xr:uid="{00000000-0005-0000-0000-00005D040000}"/>
    <cellStyle name="Énfasis6 9 8" xfId="1757" xr:uid="{00000000-0005-0000-0000-00005E040000}"/>
    <cellStyle name="Énfasis6 9 9" xfId="1758" xr:uid="{00000000-0005-0000-0000-00005F040000}"/>
    <cellStyle name="Entrada 10" xfId="895" xr:uid="{00000000-0005-0000-0000-000060040000}"/>
    <cellStyle name="Entrada 11" xfId="896" xr:uid="{00000000-0005-0000-0000-000061040000}"/>
    <cellStyle name="Entrada 12" xfId="897" xr:uid="{00000000-0005-0000-0000-000062040000}"/>
    <cellStyle name="Entrada 13" xfId="898" xr:uid="{00000000-0005-0000-0000-000063040000}"/>
    <cellStyle name="Entrada 14" xfId="899" xr:uid="{00000000-0005-0000-0000-000064040000}"/>
    <cellStyle name="Entrada 15" xfId="900" xr:uid="{00000000-0005-0000-0000-000065040000}"/>
    <cellStyle name="Entrada 16" xfId="901" xr:uid="{00000000-0005-0000-0000-000066040000}"/>
    <cellStyle name="Entrada 17" xfId="902" xr:uid="{00000000-0005-0000-0000-000067040000}"/>
    <cellStyle name="Entrada 18" xfId="903" xr:uid="{00000000-0005-0000-0000-000068040000}"/>
    <cellStyle name="Entrada 2" xfId="904" xr:uid="{00000000-0005-0000-0000-000069040000}"/>
    <cellStyle name="Entrada 3" xfId="905" xr:uid="{00000000-0005-0000-0000-00006A040000}"/>
    <cellStyle name="Entrada 4" xfId="906" xr:uid="{00000000-0005-0000-0000-00006B040000}"/>
    <cellStyle name="Entrada 5" xfId="907" xr:uid="{00000000-0005-0000-0000-00006C040000}"/>
    <cellStyle name="Entrada 6" xfId="908" xr:uid="{00000000-0005-0000-0000-00006D040000}"/>
    <cellStyle name="Entrada 7" xfId="909" xr:uid="{00000000-0005-0000-0000-00006E040000}"/>
    <cellStyle name="Entrada 8" xfId="910" xr:uid="{00000000-0005-0000-0000-00006F040000}"/>
    <cellStyle name="Entrada 9" xfId="911" xr:uid="{00000000-0005-0000-0000-000070040000}"/>
    <cellStyle name="Entrada 9 10" xfId="912" xr:uid="{00000000-0005-0000-0000-000071040000}"/>
    <cellStyle name="Entrada 9 11" xfId="913" xr:uid="{00000000-0005-0000-0000-000072040000}"/>
    <cellStyle name="Entrada 9 12" xfId="914" xr:uid="{00000000-0005-0000-0000-000073040000}"/>
    <cellStyle name="Entrada 9 13" xfId="915" xr:uid="{00000000-0005-0000-0000-000074040000}"/>
    <cellStyle name="Entrada 9 14" xfId="916" xr:uid="{00000000-0005-0000-0000-000075040000}"/>
    <cellStyle name="Entrada 9 15" xfId="917" xr:uid="{00000000-0005-0000-0000-000076040000}"/>
    <cellStyle name="Entrada 9 16" xfId="918" xr:uid="{00000000-0005-0000-0000-000077040000}"/>
    <cellStyle name="Entrada 9 17" xfId="919" xr:uid="{00000000-0005-0000-0000-000078040000}"/>
    <cellStyle name="Entrada 9 18" xfId="920" xr:uid="{00000000-0005-0000-0000-000079040000}"/>
    <cellStyle name="Entrada 9 19" xfId="921" xr:uid="{00000000-0005-0000-0000-00007A040000}"/>
    <cellStyle name="Entrada 9 2" xfId="922" xr:uid="{00000000-0005-0000-0000-00007B040000}"/>
    <cellStyle name="Entrada 9 20" xfId="923" xr:uid="{00000000-0005-0000-0000-00007C040000}"/>
    <cellStyle name="Entrada 9 21" xfId="924" xr:uid="{00000000-0005-0000-0000-00007D040000}"/>
    <cellStyle name="Entrada 9 22" xfId="925" xr:uid="{00000000-0005-0000-0000-00007E040000}"/>
    <cellStyle name="Entrada 9 3" xfId="926" xr:uid="{00000000-0005-0000-0000-00007F040000}"/>
    <cellStyle name="Entrada 9 4" xfId="927" xr:uid="{00000000-0005-0000-0000-000080040000}"/>
    <cellStyle name="Entrada 9 5" xfId="928" xr:uid="{00000000-0005-0000-0000-000081040000}"/>
    <cellStyle name="Entrada 9 6" xfId="929" xr:uid="{00000000-0005-0000-0000-000082040000}"/>
    <cellStyle name="Entrada 9 7" xfId="930" xr:uid="{00000000-0005-0000-0000-000083040000}"/>
    <cellStyle name="Entrada 9 8" xfId="931" xr:uid="{00000000-0005-0000-0000-000084040000}"/>
    <cellStyle name="Entrada 9 9" xfId="932" xr:uid="{00000000-0005-0000-0000-000085040000}"/>
    <cellStyle name="Euro" xfId="933" xr:uid="{00000000-0005-0000-0000-000086040000}"/>
    <cellStyle name="Euro 10" xfId="934" xr:uid="{00000000-0005-0000-0000-000087040000}"/>
    <cellStyle name="Euro 11" xfId="935" xr:uid="{00000000-0005-0000-0000-000088040000}"/>
    <cellStyle name="Euro 12" xfId="936" xr:uid="{00000000-0005-0000-0000-000089040000}"/>
    <cellStyle name="Euro 13" xfId="937" xr:uid="{00000000-0005-0000-0000-00008A040000}"/>
    <cellStyle name="Euro 14" xfId="938" xr:uid="{00000000-0005-0000-0000-00008B040000}"/>
    <cellStyle name="Euro 15" xfId="939" xr:uid="{00000000-0005-0000-0000-00008C040000}"/>
    <cellStyle name="Euro 16" xfId="940" xr:uid="{00000000-0005-0000-0000-00008D040000}"/>
    <cellStyle name="Euro 17" xfId="941" xr:uid="{00000000-0005-0000-0000-00008E040000}"/>
    <cellStyle name="Euro 18" xfId="942" xr:uid="{00000000-0005-0000-0000-00008F040000}"/>
    <cellStyle name="Euro 19" xfId="943" xr:uid="{00000000-0005-0000-0000-000090040000}"/>
    <cellStyle name="Euro 2" xfId="944" xr:uid="{00000000-0005-0000-0000-000091040000}"/>
    <cellStyle name="Euro 20" xfId="945" xr:uid="{00000000-0005-0000-0000-000092040000}"/>
    <cellStyle name="Euro 21" xfId="946" xr:uid="{00000000-0005-0000-0000-000093040000}"/>
    <cellStyle name="Euro 22" xfId="947" xr:uid="{00000000-0005-0000-0000-000094040000}"/>
    <cellStyle name="Euro 23" xfId="948" xr:uid="{00000000-0005-0000-0000-000095040000}"/>
    <cellStyle name="Euro 24" xfId="949" xr:uid="{00000000-0005-0000-0000-000096040000}"/>
    <cellStyle name="Euro 25" xfId="950" xr:uid="{00000000-0005-0000-0000-000097040000}"/>
    <cellStyle name="Euro 26" xfId="951" xr:uid="{00000000-0005-0000-0000-000098040000}"/>
    <cellStyle name="Euro 27" xfId="952" xr:uid="{00000000-0005-0000-0000-000099040000}"/>
    <cellStyle name="Euro 28" xfId="953" xr:uid="{00000000-0005-0000-0000-00009A040000}"/>
    <cellStyle name="Euro 29" xfId="954" xr:uid="{00000000-0005-0000-0000-00009B040000}"/>
    <cellStyle name="Euro 3" xfId="955" xr:uid="{00000000-0005-0000-0000-00009C040000}"/>
    <cellStyle name="Euro 4" xfId="956" xr:uid="{00000000-0005-0000-0000-00009D040000}"/>
    <cellStyle name="Euro 5" xfId="957" xr:uid="{00000000-0005-0000-0000-00009E040000}"/>
    <cellStyle name="Euro 6" xfId="958" xr:uid="{00000000-0005-0000-0000-00009F040000}"/>
    <cellStyle name="Euro 7" xfId="959" xr:uid="{00000000-0005-0000-0000-0000A0040000}"/>
    <cellStyle name="Euro 8" xfId="960" xr:uid="{00000000-0005-0000-0000-0000A1040000}"/>
    <cellStyle name="Euro 9" xfId="961" xr:uid="{00000000-0005-0000-0000-0000A2040000}"/>
    <cellStyle name="Hipervínculo 2" xfId="962" xr:uid="{00000000-0005-0000-0000-0000A3040000}"/>
    <cellStyle name="Hipervínculo 31" xfId="963" xr:uid="{00000000-0005-0000-0000-0000A4040000}"/>
    <cellStyle name="Incorrecto 10" xfId="964" xr:uid="{00000000-0005-0000-0000-0000A5040000}"/>
    <cellStyle name="Incorrecto 11" xfId="965" xr:uid="{00000000-0005-0000-0000-0000A6040000}"/>
    <cellStyle name="Incorrecto 12" xfId="966" xr:uid="{00000000-0005-0000-0000-0000A7040000}"/>
    <cellStyle name="Incorrecto 13" xfId="967" xr:uid="{00000000-0005-0000-0000-0000A8040000}"/>
    <cellStyle name="Incorrecto 14" xfId="968" xr:uid="{00000000-0005-0000-0000-0000A9040000}"/>
    <cellStyle name="Incorrecto 15" xfId="969" xr:uid="{00000000-0005-0000-0000-0000AA040000}"/>
    <cellStyle name="Incorrecto 16" xfId="970" xr:uid="{00000000-0005-0000-0000-0000AB040000}"/>
    <cellStyle name="Incorrecto 17" xfId="971" xr:uid="{00000000-0005-0000-0000-0000AC040000}"/>
    <cellStyle name="Incorrecto 18" xfId="972" xr:uid="{00000000-0005-0000-0000-0000AD040000}"/>
    <cellStyle name="Incorrecto 2" xfId="973" xr:uid="{00000000-0005-0000-0000-0000AE040000}"/>
    <cellStyle name="Incorrecto 3" xfId="974" xr:uid="{00000000-0005-0000-0000-0000AF040000}"/>
    <cellStyle name="Incorrecto 4" xfId="975" xr:uid="{00000000-0005-0000-0000-0000B0040000}"/>
    <cellStyle name="Incorrecto 5" xfId="976" xr:uid="{00000000-0005-0000-0000-0000B1040000}"/>
    <cellStyle name="Incorrecto 6" xfId="977" xr:uid="{00000000-0005-0000-0000-0000B2040000}"/>
    <cellStyle name="Incorrecto 7" xfId="978" xr:uid="{00000000-0005-0000-0000-0000B3040000}"/>
    <cellStyle name="Incorrecto 8" xfId="979" xr:uid="{00000000-0005-0000-0000-0000B4040000}"/>
    <cellStyle name="Incorrecto 9" xfId="980" xr:uid="{00000000-0005-0000-0000-0000B5040000}"/>
    <cellStyle name="Incorrecto 9 10" xfId="981" xr:uid="{00000000-0005-0000-0000-0000B6040000}"/>
    <cellStyle name="Incorrecto 9 11" xfId="982" xr:uid="{00000000-0005-0000-0000-0000B7040000}"/>
    <cellStyle name="Incorrecto 9 12" xfId="983" xr:uid="{00000000-0005-0000-0000-0000B8040000}"/>
    <cellStyle name="Incorrecto 9 13" xfId="984" xr:uid="{00000000-0005-0000-0000-0000B9040000}"/>
    <cellStyle name="Incorrecto 9 14" xfId="985" xr:uid="{00000000-0005-0000-0000-0000BA040000}"/>
    <cellStyle name="Incorrecto 9 15" xfId="986" xr:uid="{00000000-0005-0000-0000-0000BB040000}"/>
    <cellStyle name="Incorrecto 9 16" xfId="987" xr:uid="{00000000-0005-0000-0000-0000BC040000}"/>
    <cellStyle name="Incorrecto 9 17" xfId="988" xr:uid="{00000000-0005-0000-0000-0000BD040000}"/>
    <cellStyle name="Incorrecto 9 18" xfId="989" xr:uid="{00000000-0005-0000-0000-0000BE040000}"/>
    <cellStyle name="Incorrecto 9 19" xfId="990" xr:uid="{00000000-0005-0000-0000-0000BF040000}"/>
    <cellStyle name="Incorrecto 9 2" xfId="991" xr:uid="{00000000-0005-0000-0000-0000C0040000}"/>
    <cellStyle name="Incorrecto 9 20" xfId="992" xr:uid="{00000000-0005-0000-0000-0000C1040000}"/>
    <cellStyle name="Incorrecto 9 21" xfId="993" xr:uid="{00000000-0005-0000-0000-0000C2040000}"/>
    <cellStyle name="Incorrecto 9 22" xfId="994" xr:uid="{00000000-0005-0000-0000-0000C3040000}"/>
    <cellStyle name="Incorrecto 9 3" xfId="995" xr:uid="{00000000-0005-0000-0000-0000C4040000}"/>
    <cellStyle name="Incorrecto 9 4" xfId="996" xr:uid="{00000000-0005-0000-0000-0000C5040000}"/>
    <cellStyle name="Incorrecto 9 5" xfId="997" xr:uid="{00000000-0005-0000-0000-0000C6040000}"/>
    <cellStyle name="Incorrecto 9 6" xfId="998" xr:uid="{00000000-0005-0000-0000-0000C7040000}"/>
    <cellStyle name="Incorrecto 9 7" xfId="999" xr:uid="{00000000-0005-0000-0000-0000C8040000}"/>
    <cellStyle name="Incorrecto 9 8" xfId="1000" xr:uid="{00000000-0005-0000-0000-0000C9040000}"/>
    <cellStyle name="Incorrecto 9 9" xfId="1001" xr:uid="{00000000-0005-0000-0000-0000CA040000}"/>
    <cellStyle name="Millares" xfId="1" builtinId="3"/>
    <cellStyle name="Millares [0] 2" xfId="1034" xr:uid="{00000000-0005-0000-0000-0000CC040000}"/>
    <cellStyle name="Millares 2" xfId="1002" xr:uid="{00000000-0005-0000-0000-0000CD040000}"/>
    <cellStyle name="Millares 2 10" xfId="1003" xr:uid="{00000000-0005-0000-0000-0000CE040000}"/>
    <cellStyle name="Millares 2 11" xfId="1004" xr:uid="{00000000-0005-0000-0000-0000CF040000}"/>
    <cellStyle name="Millares 2 12" xfId="1005" xr:uid="{00000000-0005-0000-0000-0000D0040000}"/>
    <cellStyle name="Millares 2 13" xfId="1006" xr:uid="{00000000-0005-0000-0000-0000D1040000}"/>
    <cellStyle name="Millares 2 13 2" xfId="1007" xr:uid="{00000000-0005-0000-0000-0000D2040000}"/>
    <cellStyle name="Millares 2 13 2 2" xfId="1008" xr:uid="{00000000-0005-0000-0000-0000D3040000}"/>
    <cellStyle name="Millares 2 13 2 2 2" xfId="1009" xr:uid="{00000000-0005-0000-0000-0000D4040000}"/>
    <cellStyle name="Millares 2 14" xfId="1010" xr:uid="{00000000-0005-0000-0000-0000D5040000}"/>
    <cellStyle name="Millares 2 2" xfId="1011" xr:uid="{00000000-0005-0000-0000-0000D6040000}"/>
    <cellStyle name="Millares 2 2 2" xfId="1012" xr:uid="{00000000-0005-0000-0000-0000D7040000}"/>
    <cellStyle name="Millares 2 2 3" xfId="1013" xr:uid="{00000000-0005-0000-0000-0000D8040000}"/>
    <cellStyle name="Millares 2 2 4" xfId="1014" xr:uid="{00000000-0005-0000-0000-0000D9040000}"/>
    <cellStyle name="Millares 2 3" xfId="1015" xr:uid="{00000000-0005-0000-0000-0000DA040000}"/>
    <cellStyle name="Millares 2 4" xfId="1016" xr:uid="{00000000-0005-0000-0000-0000DB040000}"/>
    <cellStyle name="Millares 2 5" xfId="1017" xr:uid="{00000000-0005-0000-0000-0000DC040000}"/>
    <cellStyle name="Millares 2 6" xfId="1018" xr:uid="{00000000-0005-0000-0000-0000DD040000}"/>
    <cellStyle name="Millares 2 7" xfId="1019" xr:uid="{00000000-0005-0000-0000-0000DE040000}"/>
    <cellStyle name="Millares 2 8" xfId="1020" xr:uid="{00000000-0005-0000-0000-0000DF040000}"/>
    <cellStyle name="Millares 2 9" xfId="1021" xr:uid="{00000000-0005-0000-0000-0000E0040000}"/>
    <cellStyle name="Millares 3" xfId="1022" xr:uid="{00000000-0005-0000-0000-0000E1040000}"/>
    <cellStyle name="Millares 3 2" xfId="1023" xr:uid="{00000000-0005-0000-0000-0000E2040000}"/>
    <cellStyle name="Millares 3 3" xfId="1024" xr:uid="{00000000-0005-0000-0000-0000E3040000}"/>
    <cellStyle name="Millares 4" xfId="1025" xr:uid="{00000000-0005-0000-0000-0000E4040000}"/>
    <cellStyle name="Millares 4 2" xfId="1026" xr:uid="{00000000-0005-0000-0000-0000E5040000}"/>
    <cellStyle name="Millares 4 2 2" xfId="1027" xr:uid="{00000000-0005-0000-0000-0000E6040000}"/>
    <cellStyle name="Millares 4 2 2 2" xfId="1028" xr:uid="{00000000-0005-0000-0000-0000E7040000}"/>
    <cellStyle name="Millares 4 3" xfId="1029" xr:uid="{00000000-0005-0000-0000-0000E8040000}"/>
    <cellStyle name="Millares 5" xfId="1030" xr:uid="{00000000-0005-0000-0000-0000E9040000}"/>
    <cellStyle name="Millares 6" xfId="1031" xr:uid="{00000000-0005-0000-0000-0000EA040000}"/>
    <cellStyle name="Millares 7" xfId="1032" xr:uid="{00000000-0005-0000-0000-0000EB040000}"/>
    <cellStyle name="Millares 8" xfId="1033" xr:uid="{00000000-0005-0000-0000-0000EC040000}"/>
    <cellStyle name="Moneda 2" xfId="1035" xr:uid="{00000000-0005-0000-0000-0000ED040000}"/>
    <cellStyle name="Moneda 2 2" xfId="1036" xr:uid="{00000000-0005-0000-0000-0000EE040000}"/>
    <cellStyle name="Moneda 2 3" xfId="1037" xr:uid="{00000000-0005-0000-0000-0000EF040000}"/>
    <cellStyle name="Neutral 10" xfId="1038" xr:uid="{00000000-0005-0000-0000-0000F0040000}"/>
    <cellStyle name="Neutral 11" xfId="1039" xr:uid="{00000000-0005-0000-0000-0000F1040000}"/>
    <cellStyle name="Neutral 12" xfId="1040" xr:uid="{00000000-0005-0000-0000-0000F2040000}"/>
    <cellStyle name="Neutral 13" xfId="1041" xr:uid="{00000000-0005-0000-0000-0000F3040000}"/>
    <cellStyle name="Neutral 14" xfId="1042" xr:uid="{00000000-0005-0000-0000-0000F4040000}"/>
    <cellStyle name="Neutral 15" xfId="1043" xr:uid="{00000000-0005-0000-0000-0000F5040000}"/>
    <cellStyle name="Neutral 16" xfId="1044" xr:uid="{00000000-0005-0000-0000-0000F6040000}"/>
    <cellStyle name="Neutral 2" xfId="1045" xr:uid="{00000000-0005-0000-0000-0000F7040000}"/>
    <cellStyle name="Neutral 3" xfId="1046" xr:uid="{00000000-0005-0000-0000-0000F8040000}"/>
    <cellStyle name="Neutral 4" xfId="1047" xr:uid="{00000000-0005-0000-0000-0000F9040000}"/>
    <cellStyle name="Neutral 5" xfId="1048" xr:uid="{00000000-0005-0000-0000-0000FA040000}"/>
    <cellStyle name="Neutral 6" xfId="1049" xr:uid="{00000000-0005-0000-0000-0000FB040000}"/>
    <cellStyle name="Neutral 7" xfId="1050" xr:uid="{00000000-0005-0000-0000-0000FC040000}"/>
    <cellStyle name="Neutral 8" xfId="1051" xr:uid="{00000000-0005-0000-0000-0000FD040000}"/>
    <cellStyle name="Neutral 9" xfId="1052" xr:uid="{00000000-0005-0000-0000-0000FE040000}"/>
    <cellStyle name="Normal" xfId="0" builtinId="0"/>
    <cellStyle name="Normal 10" xfId="1053" xr:uid="{00000000-0005-0000-0000-000000050000}"/>
    <cellStyle name="Normal 10 2" xfId="1054" xr:uid="{00000000-0005-0000-0000-000001050000}"/>
    <cellStyle name="Normal 11" xfId="1055" xr:uid="{00000000-0005-0000-0000-000002050000}"/>
    <cellStyle name="Normal 11 2" xfId="1056" xr:uid="{00000000-0005-0000-0000-000003050000}"/>
    <cellStyle name="Normal 110" xfId="1057" xr:uid="{00000000-0005-0000-0000-000004050000}"/>
    <cellStyle name="Normal 112" xfId="1058" xr:uid="{00000000-0005-0000-0000-000005050000}"/>
    <cellStyle name="Normal 113" xfId="1059" xr:uid="{00000000-0005-0000-0000-000006050000}"/>
    <cellStyle name="Normal 115" xfId="1060" xr:uid="{00000000-0005-0000-0000-000007050000}"/>
    <cellStyle name="Normal 12" xfId="1061" xr:uid="{00000000-0005-0000-0000-000008050000}"/>
    <cellStyle name="Normal 12 2" xfId="1062" xr:uid="{00000000-0005-0000-0000-000009050000}"/>
    <cellStyle name="Normal 13" xfId="1063" xr:uid="{00000000-0005-0000-0000-00000A050000}"/>
    <cellStyle name="Normal 13 2" xfId="1064" xr:uid="{00000000-0005-0000-0000-00000B050000}"/>
    <cellStyle name="Normal 14" xfId="1065" xr:uid="{00000000-0005-0000-0000-00000C050000}"/>
    <cellStyle name="Normal 14 2" xfId="1066" xr:uid="{00000000-0005-0000-0000-00000D050000}"/>
    <cellStyle name="Normal 15" xfId="1067" xr:uid="{00000000-0005-0000-0000-00000E050000}"/>
    <cellStyle name="Normal 15 2" xfId="1068" xr:uid="{00000000-0005-0000-0000-00000F050000}"/>
    <cellStyle name="Normal 16" xfId="1069" xr:uid="{00000000-0005-0000-0000-000010050000}"/>
    <cellStyle name="Normal 16 2" xfId="1070" xr:uid="{00000000-0005-0000-0000-000011050000}"/>
    <cellStyle name="Normal 17" xfId="1071" xr:uid="{00000000-0005-0000-0000-000012050000}"/>
    <cellStyle name="Normal 17 2" xfId="1072" xr:uid="{00000000-0005-0000-0000-000013050000}"/>
    <cellStyle name="Normal 18 2" xfId="1073" xr:uid="{00000000-0005-0000-0000-000014050000}"/>
    <cellStyle name="Normal 19" xfId="1074" xr:uid="{00000000-0005-0000-0000-000015050000}"/>
    <cellStyle name="Normal 19 2" xfId="1075" xr:uid="{00000000-0005-0000-0000-000016050000}"/>
    <cellStyle name="Normal 2" xfId="1076" xr:uid="{00000000-0005-0000-0000-000017050000}"/>
    <cellStyle name="Normal 2 10" xfId="1077" xr:uid="{00000000-0005-0000-0000-000018050000}"/>
    <cellStyle name="Normal 2 11" xfId="1078" xr:uid="{00000000-0005-0000-0000-000019050000}"/>
    <cellStyle name="Normal 2 12" xfId="1079" xr:uid="{00000000-0005-0000-0000-00001A050000}"/>
    <cellStyle name="Normal 2 2" xfId="1080" xr:uid="{00000000-0005-0000-0000-00001B050000}"/>
    <cellStyle name="Normal 2 2 2" xfId="1081" xr:uid="{00000000-0005-0000-0000-00001C050000}"/>
    <cellStyle name="Normal 2 2 3" xfId="1082" xr:uid="{00000000-0005-0000-0000-00001D050000}"/>
    <cellStyle name="Normal 2 2 4" xfId="1083" xr:uid="{00000000-0005-0000-0000-00001E050000}"/>
    <cellStyle name="Normal 2 2 5" xfId="1084" xr:uid="{00000000-0005-0000-0000-00001F050000}"/>
    <cellStyle name="Normal 2 3" xfId="1085" xr:uid="{00000000-0005-0000-0000-000020050000}"/>
    <cellStyle name="Normal 2 4" xfId="1086" xr:uid="{00000000-0005-0000-0000-000021050000}"/>
    <cellStyle name="Normal 2 5" xfId="1087" xr:uid="{00000000-0005-0000-0000-000022050000}"/>
    <cellStyle name="Normal 2 6" xfId="1088" xr:uid="{00000000-0005-0000-0000-000023050000}"/>
    <cellStyle name="Normal 2 7" xfId="1089" xr:uid="{00000000-0005-0000-0000-000024050000}"/>
    <cellStyle name="Normal 2 8" xfId="1090" xr:uid="{00000000-0005-0000-0000-000025050000}"/>
    <cellStyle name="Normal 2 9" xfId="1091" xr:uid="{00000000-0005-0000-0000-000026050000}"/>
    <cellStyle name="Normal 20 2" xfId="1092" xr:uid="{00000000-0005-0000-0000-000027050000}"/>
    <cellStyle name="Normal 21 2" xfId="1093" xr:uid="{00000000-0005-0000-0000-000028050000}"/>
    <cellStyle name="Normal 22 2" xfId="1094" xr:uid="{00000000-0005-0000-0000-000029050000}"/>
    <cellStyle name="Normal 23 2" xfId="1095" xr:uid="{00000000-0005-0000-0000-00002A050000}"/>
    <cellStyle name="Normal 24 2" xfId="1096" xr:uid="{00000000-0005-0000-0000-00002B050000}"/>
    <cellStyle name="Normal 25 2" xfId="1097" xr:uid="{00000000-0005-0000-0000-00002C050000}"/>
    <cellStyle name="Normal 3" xfId="1098" xr:uid="{00000000-0005-0000-0000-00002D050000}"/>
    <cellStyle name="Normal 3 10" xfId="1099" xr:uid="{00000000-0005-0000-0000-00002E050000}"/>
    <cellStyle name="Normal 3 11" xfId="1100" xr:uid="{00000000-0005-0000-0000-00002F050000}"/>
    <cellStyle name="Normal 3 12" xfId="1101" xr:uid="{00000000-0005-0000-0000-000030050000}"/>
    <cellStyle name="Normal 3 13" xfId="1102" xr:uid="{00000000-0005-0000-0000-000031050000}"/>
    <cellStyle name="Normal 3 14" xfId="1103" xr:uid="{00000000-0005-0000-0000-000032050000}"/>
    <cellStyle name="Normal 3 15" xfId="1104" xr:uid="{00000000-0005-0000-0000-000033050000}"/>
    <cellStyle name="Normal 3 16" xfId="1105" xr:uid="{00000000-0005-0000-0000-000034050000}"/>
    <cellStyle name="Normal 3 17" xfId="1106" xr:uid="{00000000-0005-0000-0000-000035050000}"/>
    <cellStyle name="Normal 3 18" xfId="1107" xr:uid="{00000000-0005-0000-0000-000036050000}"/>
    <cellStyle name="Normal 3 19" xfId="1108" xr:uid="{00000000-0005-0000-0000-000037050000}"/>
    <cellStyle name="Normal 3 2" xfId="1109" xr:uid="{00000000-0005-0000-0000-000038050000}"/>
    <cellStyle name="Normal 3 20" xfId="1110" xr:uid="{00000000-0005-0000-0000-000039050000}"/>
    <cellStyle name="Normal 3 21" xfId="1111" xr:uid="{00000000-0005-0000-0000-00003A050000}"/>
    <cellStyle name="Normal 3 3" xfId="1112" xr:uid="{00000000-0005-0000-0000-00003B050000}"/>
    <cellStyle name="Normal 3 4" xfId="1113" xr:uid="{00000000-0005-0000-0000-00003C050000}"/>
    <cellStyle name="Normal 3 5" xfId="1114" xr:uid="{00000000-0005-0000-0000-00003D050000}"/>
    <cellStyle name="Normal 3 6" xfId="1115" xr:uid="{00000000-0005-0000-0000-00003E050000}"/>
    <cellStyle name="Normal 3 7" xfId="1116" xr:uid="{00000000-0005-0000-0000-00003F050000}"/>
    <cellStyle name="Normal 3 8" xfId="1117" xr:uid="{00000000-0005-0000-0000-000040050000}"/>
    <cellStyle name="Normal 3 9" xfId="1118" xr:uid="{00000000-0005-0000-0000-000041050000}"/>
    <cellStyle name="Normal 3_PLAN DE ACTIVIDADES 10 DE ABRIL RURALIDAD" xfId="1119" xr:uid="{00000000-0005-0000-0000-000042050000}"/>
    <cellStyle name="Normal 4" xfId="1120" xr:uid="{00000000-0005-0000-0000-000043050000}"/>
    <cellStyle name="Normal 4 10" xfId="1121" xr:uid="{00000000-0005-0000-0000-000044050000}"/>
    <cellStyle name="Normal 4 11" xfId="1122" xr:uid="{00000000-0005-0000-0000-000045050000}"/>
    <cellStyle name="Normal 4 12" xfId="1123" xr:uid="{00000000-0005-0000-0000-000046050000}"/>
    <cellStyle name="Normal 4 13" xfId="1124" xr:uid="{00000000-0005-0000-0000-000047050000}"/>
    <cellStyle name="Normal 4 14" xfId="1125" xr:uid="{00000000-0005-0000-0000-000048050000}"/>
    <cellStyle name="Normal 4 15" xfId="1126" xr:uid="{00000000-0005-0000-0000-000049050000}"/>
    <cellStyle name="Normal 4 16" xfId="1127" xr:uid="{00000000-0005-0000-0000-00004A050000}"/>
    <cellStyle name="Normal 4 17" xfId="1128" xr:uid="{00000000-0005-0000-0000-00004B050000}"/>
    <cellStyle name="Normal 4 18" xfId="1129" xr:uid="{00000000-0005-0000-0000-00004C050000}"/>
    <cellStyle name="Normal 4 19" xfId="1130" xr:uid="{00000000-0005-0000-0000-00004D050000}"/>
    <cellStyle name="Normal 4 2" xfId="1131" xr:uid="{00000000-0005-0000-0000-00004E050000}"/>
    <cellStyle name="Normal 4 20" xfId="1132" xr:uid="{00000000-0005-0000-0000-00004F050000}"/>
    <cellStyle name="Normal 4 21" xfId="1133" xr:uid="{00000000-0005-0000-0000-000050050000}"/>
    <cellStyle name="Normal 4 3" xfId="1134" xr:uid="{00000000-0005-0000-0000-000051050000}"/>
    <cellStyle name="Normal 4 4" xfId="1135" xr:uid="{00000000-0005-0000-0000-000052050000}"/>
    <cellStyle name="Normal 4 5" xfId="1136" xr:uid="{00000000-0005-0000-0000-000053050000}"/>
    <cellStyle name="Normal 4 6" xfId="1137" xr:uid="{00000000-0005-0000-0000-000054050000}"/>
    <cellStyle name="Normal 4 7" xfId="1138" xr:uid="{00000000-0005-0000-0000-000055050000}"/>
    <cellStyle name="Normal 4 8" xfId="1139" xr:uid="{00000000-0005-0000-0000-000056050000}"/>
    <cellStyle name="Normal 4 9" xfId="1140" xr:uid="{00000000-0005-0000-0000-000057050000}"/>
    <cellStyle name="Normal 47" xfId="1141" xr:uid="{00000000-0005-0000-0000-000058050000}"/>
    <cellStyle name="Normal 48" xfId="1142" xr:uid="{00000000-0005-0000-0000-000059050000}"/>
    <cellStyle name="Normal 5" xfId="1143" xr:uid="{00000000-0005-0000-0000-00005A050000}"/>
    <cellStyle name="Normal 5 10" xfId="1144" xr:uid="{00000000-0005-0000-0000-00005B050000}"/>
    <cellStyle name="Normal 5 11" xfId="1145" xr:uid="{00000000-0005-0000-0000-00005C050000}"/>
    <cellStyle name="Normal 5 12" xfId="1146" xr:uid="{00000000-0005-0000-0000-00005D050000}"/>
    <cellStyle name="Normal 5 13" xfId="1147" xr:uid="{00000000-0005-0000-0000-00005E050000}"/>
    <cellStyle name="Normal 5 14" xfId="1148" xr:uid="{00000000-0005-0000-0000-00005F050000}"/>
    <cellStyle name="Normal 5 15" xfId="1149" xr:uid="{00000000-0005-0000-0000-000060050000}"/>
    <cellStyle name="Normal 5 16" xfId="1150" xr:uid="{00000000-0005-0000-0000-000061050000}"/>
    <cellStyle name="Normal 5 17" xfId="1151" xr:uid="{00000000-0005-0000-0000-000062050000}"/>
    <cellStyle name="Normal 5 18" xfId="1152" xr:uid="{00000000-0005-0000-0000-000063050000}"/>
    <cellStyle name="Normal 5 19" xfId="1153" xr:uid="{00000000-0005-0000-0000-000064050000}"/>
    <cellStyle name="Normal 5 2" xfId="1154" xr:uid="{00000000-0005-0000-0000-000065050000}"/>
    <cellStyle name="Normal 5 20" xfId="1155" xr:uid="{00000000-0005-0000-0000-000066050000}"/>
    <cellStyle name="Normal 5 21" xfId="1156" xr:uid="{00000000-0005-0000-0000-000067050000}"/>
    <cellStyle name="Normal 5 3" xfId="1157" xr:uid="{00000000-0005-0000-0000-000068050000}"/>
    <cellStyle name="Normal 5 4" xfId="1158" xr:uid="{00000000-0005-0000-0000-000069050000}"/>
    <cellStyle name="Normal 5 5" xfId="1159" xr:uid="{00000000-0005-0000-0000-00006A050000}"/>
    <cellStyle name="Normal 5 6" xfId="1160" xr:uid="{00000000-0005-0000-0000-00006B050000}"/>
    <cellStyle name="Normal 5 7" xfId="1161" xr:uid="{00000000-0005-0000-0000-00006C050000}"/>
    <cellStyle name="Normal 5 8" xfId="1162" xr:uid="{00000000-0005-0000-0000-00006D050000}"/>
    <cellStyle name="Normal 5 9" xfId="1163" xr:uid="{00000000-0005-0000-0000-00006E050000}"/>
    <cellStyle name="Normal 53" xfId="1164" xr:uid="{00000000-0005-0000-0000-00006F050000}"/>
    <cellStyle name="Normal 54" xfId="1165" xr:uid="{00000000-0005-0000-0000-000070050000}"/>
    <cellStyle name="Normal 55" xfId="1166" xr:uid="{00000000-0005-0000-0000-000071050000}"/>
    <cellStyle name="Normal 56" xfId="1167" xr:uid="{00000000-0005-0000-0000-000072050000}"/>
    <cellStyle name="Normal 57" xfId="1168" xr:uid="{00000000-0005-0000-0000-000073050000}"/>
    <cellStyle name="Normal 58" xfId="1169" xr:uid="{00000000-0005-0000-0000-000074050000}"/>
    <cellStyle name="Normal 59" xfId="1170" xr:uid="{00000000-0005-0000-0000-000075050000}"/>
    <cellStyle name="Normal 6" xfId="1171" xr:uid="{00000000-0005-0000-0000-000076050000}"/>
    <cellStyle name="Normal 6 2" xfId="1172" xr:uid="{00000000-0005-0000-0000-000077050000}"/>
    <cellStyle name="Normal 61" xfId="1173" xr:uid="{00000000-0005-0000-0000-000078050000}"/>
    <cellStyle name="Normal 65" xfId="1174" xr:uid="{00000000-0005-0000-0000-000079050000}"/>
    <cellStyle name="Normal 66" xfId="1175" xr:uid="{00000000-0005-0000-0000-00007A050000}"/>
    <cellStyle name="Normal 69" xfId="1176" xr:uid="{00000000-0005-0000-0000-00007B050000}"/>
    <cellStyle name="Normal 7" xfId="1177" xr:uid="{00000000-0005-0000-0000-00007C050000}"/>
    <cellStyle name="Normal 7 2" xfId="1178" xr:uid="{00000000-0005-0000-0000-00007D050000}"/>
    <cellStyle name="Normal 70" xfId="1179" xr:uid="{00000000-0005-0000-0000-00007E050000}"/>
    <cellStyle name="Normal 75" xfId="1180" xr:uid="{00000000-0005-0000-0000-00007F050000}"/>
    <cellStyle name="Normal 76" xfId="1181" xr:uid="{00000000-0005-0000-0000-000080050000}"/>
    <cellStyle name="Normal 77" xfId="1182" xr:uid="{00000000-0005-0000-0000-000081050000}"/>
    <cellStyle name="Normal 78" xfId="1183" xr:uid="{00000000-0005-0000-0000-000082050000}"/>
    <cellStyle name="Normal 79" xfId="1184" xr:uid="{00000000-0005-0000-0000-000083050000}"/>
    <cellStyle name="Normal 8" xfId="1185" xr:uid="{00000000-0005-0000-0000-000084050000}"/>
    <cellStyle name="Normal 8 2" xfId="1186" xr:uid="{00000000-0005-0000-0000-000085050000}"/>
    <cellStyle name="Normal 8 3" xfId="1187" xr:uid="{00000000-0005-0000-0000-000086050000}"/>
    <cellStyle name="Normal 80" xfId="1188" xr:uid="{00000000-0005-0000-0000-000087050000}"/>
    <cellStyle name="Normal 81" xfId="1189" xr:uid="{00000000-0005-0000-0000-000088050000}"/>
    <cellStyle name="Normal 82" xfId="1190" xr:uid="{00000000-0005-0000-0000-000089050000}"/>
    <cellStyle name="Normal 87" xfId="1191" xr:uid="{00000000-0005-0000-0000-00008A050000}"/>
    <cellStyle name="Normal 89" xfId="1192" xr:uid="{00000000-0005-0000-0000-00008B050000}"/>
    <cellStyle name="Normal 9" xfId="1193" xr:uid="{00000000-0005-0000-0000-00008C050000}"/>
    <cellStyle name="Normal 9 2" xfId="1194" xr:uid="{00000000-0005-0000-0000-00008D050000}"/>
    <cellStyle name="Normal 97" xfId="1195" xr:uid="{00000000-0005-0000-0000-00008E050000}"/>
    <cellStyle name="Normal 99" xfId="1196" xr:uid="{00000000-0005-0000-0000-00008F050000}"/>
    <cellStyle name="Notas 10" xfId="1197" xr:uid="{00000000-0005-0000-0000-000090050000}"/>
    <cellStyle name="Notas 11" xfId="1198" xr:uid="{00000000-0005-0000-0000-000091050000}"/>
    <cellStyle name="Notas 12" xfId="1199" xr:uid="{00000000-0005-0000-0000-000092050000}"/>
    <cellStyle name="Notas 13" xfId="1200" xr:uid="{00000000-0005-0000-0000-000093050000}"/>
    <cellStyle name="Notas 14" xfId="1201" xr:uid="{00000000-0005-0000-0000-000094050000}"/>
    <cellStyle name="Notas 15" xfId="1202" xr:uid="{00000000-0005-0000-0000-000095050000}"/>
    <cellStyle name="Notas 16" xfId="1203" xr:uid="{00000000-0005-0000-0000-000096050000}"/>
    <cellStyle name="Notas 17" xfId="1204" xr:uid="{00000000-0005-0000-0000-000097050000}"/>
    <cellStyle name="Notas 18" xfId="1205" xr:uid="{00000000-0005-0000-0000-000098050000}"/>
    <cellStyle name="Notas 19" xfId="1206" xr:uid="{00000000-0005-0000-0000-000099050000}"/>
    <cellStyle name="Notas 2" xfId="1207" xr:uid="{00000000-0005-0000-0000-00009A050000}"/>
    <cellStyle name="Notas 2 2" xfId="1208" xr:uid="{00000000-0005-0000-0000-00009B050000}"/>
    <cellStyle name="Notas 2 3" xfId="1209" xr:uid="{00000000-0005-0000-0000-00009C050000}"/>
    <cellStyle name="Notas 2 4" xfId="1210" xr:uid="{00000000-0005-0000-0000-00009D050000}"/>
    <cellStyle name="Notas 20" xfId="1211" xr:uid="{00000000-0005-0000-0000-00009E050000}"/>
    <cellStyle name="Notas 21" xfId="1212" xr:uid="{00000000-0005-0000-0000-00009F050000}"/>
    <cellStyle name="Notas 22" xfId="1213" xr:uid="{00000000-0005-0000-0000-0000A0050000}"/>
    <cellStyle name="Notas 3" xfId="1214" xr:uid="{00000000-0005-0000-0000-0000A1050000}"/>
    <cellStyle name="Notas 4" xfId="1215" xr:uid="{00000000-0005-0000-0000-0000A2050000}"/>
    <cellStyle name="Notas 5" xfId="1216" xr:uid="{00000000-0005-0000-0000-0000A3050000}"/>
    <cellStyle name="Notas 6" xfId="1217" xr:uid="{00000000-0005-0000-0000-0000A4050000}"/>
    <cellStyle name="Notas 7" xfId="1218" xr:uid="{00000000-0005-0000-0000-0000A5050000}"/>
    <cellStyle name="Notas 8" xfId="1219" xr:uid="{00000000-0005-0000-0000-0000A6050000}"/>
    <cellStyle name="Notas 9" xfId="1220" xr:uid="{00000000-0005-0000-0000-0000A7050000}"/>
    <cellStyle name="Notas 9 10" xfId="1221" xr:uid="{00000000-0005-0000-0000-0000A8050000}"/>
    <cellStyle name="Notas 9 11" xfId="1222" xr:uid="{00000000-0005-0000-0000-0000A9050000}"/>
    <cellStyle name="Notas 9 12" xfId="1223" xr:uid="{00000000-0005-0000-0000-0000AA050000}"/>
    <cellStyle name="Notas 9 13" xfId="1224" xr:uid="{00000000-0005-0000-0000-0000AB050000}"/>
    <cellStyle name="Notas 9 14" xfId="1225" xr:uid="{00000000-0005-0000-0000-0000AC050000}"/>
    <cellStyle name="Notas 9 15" xfId="1226" xr:uid="{00000000-0005-0000-0000-0000AD050000}"/>
    <cellStyle name="Notas 9 16" xfId="1227" xr:uid="{00000000-0005-0000-0000-0000AE050000}"/>
    <cellStyle name="Notas 9 17" xfId="1228" xr:uid="{00000000-0005-0000-0000-0000AF050000}"/>
    <cellStyle name="Notas 9 18" xfId="1229" xr:uid="{00000000-0005-0000-0000-0000B0050000}"/>
    <cellStyle name="Notas 9 19" xfId="1230" xr:uid="{00000000-0005-0000-0000-0000B1050000}"/>
    <cellStyle name="Notas 9 2" xfId="1231" xr:uid="{00000000-0005-0000-0000-0000B2050000}"/>
    <cellStyle name="Notas 9 20" xfId="1232" xr:uid="{00000000-0005-0000-0000-0000B3050000}"/>
    <cellStyle name="Notas 9 21" xfId="1233" xr:uid="{00000000-0005-0000-0000-0000B4050000}"/>
    <cellStyle name="Notas 9 22" xfId="1234" xr:uid="{00000000-0005-0000-0000-0000B5050000}"/>
    <cellStyle name="Notas 9 3" xfId="1235" xr:uid="{00000000-0005-0000-0000-0000B6050000}"/>
    <cellStyle name="Notas 9 4" xfId="1236" xr:uid="{00000000-0005-0000-0000-0000B7050000}"/>
    <cellStyle name="Notas 9 5" xfId="1237" xr:uid="{00000000-0005-0000-0000-0000B8050000}"/>
    <cellStyle name="Notas 9 6" xfId="1238" xr:uid="{00000000-0005-0000-0000-0000B9050000}"/>
    <cellStyle name="Notas 9 7" xfId="1239" xr:uid="{00000000-0005-0000-0000-0000BA050000}"/>
    <cellStyle name="Notas 9 8" xfId="1240" xr:uid="{00000000-0005-0000-0000-0000BB050000}"/>
    <cellStyle name="Notas 9 9" xfId="1241" xr:uid="{00000000-0005-0000-0000-0000BC050000}"/>
    <cellStyle name="Porcentaje" xfId="2" builtinId="5"/>
    <cellStyle name="Porcentaje 2" xfId="1242" xr:uid="{00000000-0005-0000-0000-0000BE050000}"/>
    <cellStyle name="Porcentaje 3" xfId="1243" xr:uid="{00000000-0005-0000-0000-0000BF050000}"/>
    <cellStyle name="Porcentual 2" xfId="1244" xr:uid="{00000000-0005-0000-0000-0000C0050000}"/>
    <cellStyle name="Porcentual 2 2" xfId="1245" xr:uid="{00000000-0005-0000-0000-0000C1050000}"/>
    <cellStyle name="Porcentual 2 3" xfId="1246" xr:uid="{00000000-0005-0000-0000-0000C2050000}"/>
    <cellStyle name="Porcentual 2 4" xfId="1247" xr:uid="{00000000-0005-0000-0000-0000C3050000}"/>
    <cellStyle name="Porcentual 3" xfId="1248" xr:uid="{00000000-0005-0000-0000-0000C4050000}"/>
    <cellStyle name="Salida 10" xfId="1249" xr:uid="{00000000-0005-0000-0000-0000C5050000}"/>
    <cellStyle name="Salida 11" xfId="1250" xr:uid="{00000000-0005-0000-0000-0000C6050000}"/>
    <cellStyle name="Salida 12" xfId="1251" xr:uid="{00000000-0005-0000-0000-0000C7050000}"/>
    <cellStyle name="Salida 13" xfId="1252" xr:uid="{00000000-0005-0000-0000-0000C8050000}"/>
    <cellStyle name="Salida 14" xfId="1253" xr:uid="{00000000-0005-0000-0000-0000C9050000}"/>
    <cellStyle name="Salida 15" xfId="1254" xr:uid="{00000000-0005-0000-0000-0000CA050000}"/>
    <cellStyle name="Salida 16" xfId="1255" xr:uid="{00000000-0005-0000-0000-0000CB050000}"/>
    <cellStyle name="Salida 17" xfId="1256" xr:uid="{00000000-0005-0000-0000-0000CC050000}"/>
    <cellStyle name="Salida 18" xfId="1257" xr:uid="{00000000-0005-0000-0000-0000CD050000}"/>
    <cellStyle name="Salida 2" xfId="1258" xr:uid="{00000000-0005-0000-0000-0000CE050000}"/>
    <cellStyle name="Salida 3" xfId="1259" xr:uid="{00000000-0005-0000-0000-0000CF050000}"/>
    <cellStyle name="Salida 4" xfId="1260" xr:uid="{00000000-0005-0000-0000-0000D0050000}"/>
    <cellStyle name="Salida 5" xfId="1261" xr:uid="{00000000-0005-0000-0000-0000D1050000}"/>
    <cellStyle name="Salida 6" xfId="1262" xr:uid="{00000000-0005-0000-0000-0000D2050000}"/>
    <cellStyle name="Salida 7" xfId="1263" xr:uid="{00000000-0005-0000-0000-0000D3050000}"/>
    <cellStyle name="Salida 8" xfId="1264" xr:uid="{00000000-0005-0000-0000-0000D4050000}"/>
    <cellStyle name="Salida 9" xfId="1265" xr:uid="{00000000-0005-0000-0000-0000D5050000}"/>
    <cellStyle name="Salida 9 10" xfId="1266" xr:uid="{00000000-0005-0000-0000-0000D6050000}"/>
    <cellStyle name="Salida 9 11" xfId="1267" xr:uid="{00000000-0005-0000-0000-0000D7050000}"/>
    <cellStyle name="Salida 9 12" xfId="1268" xr:uid="{00000000-0005-0000-0000-0000D8050000}"/>
    <cellStyle name="Salida 9 13" xfId="1269" xr:uid="{00000000-0005-0000-0000-0000D9050000}"/>
    <cellStyle name="Salida 9 14" xfId="1270" xr:uid="{00000000-0005-0000-0000-0000DA050000}"/>
    <cellStyle name="Salida 9 15" xfId="1271" xr:uid="{00000000-0005-0000-0000-0000DB050000}"/>
    <cellStyle name="Salida 9 16" xfId="1272" xr:uid="{00000000-0005-0000-0000-0000DC050000}"/>
    <cellStyle name="Salida 9 17" xfId="1273" xr:uid="{00000000-0005-0000-0000-0000DD050000}"/>
    <cellStyle name="Salida 9 18" xfId="1274" xr:uid="{00000000-0005-0000-0000-0000DE050000}"/>
    <cellStyle name="Salida 9 19" xfId="1275" xr:uid="{00000000-0005-0000-0000-0000DF050000}"/>
    <cellStyle name="Salida 9 2" xfId="1276" xr:uid="{00000000-0005-0000-0000-0000E0050000}"/>
    <cellStyle name="Salida 9 20" xfId="1277" xr:uid="{00000000-0005-0000-0000-0000E1050000}"/>
    <cellStyle name="Salida 9 21" xfId="1278" xr:uid="{00000000-0005-0000-0000-0000E2050000}"/>
    <cellStyle name="Salida 9 22" xfId="1279" xr:uid="{00000000-0005-0000-0000-0000E3050000}"/>
    <cellStyle name="Salida 9 3" xfId="1280" xr:uid="{00000000-0005-0000-0000-0000E4050000}"/>
    <cellStyle name="Salida 9 4" xfId="1281" xr:uid="{00000000-0005-0000-0000-0000E5050000}"/>
    <cellStyle name="Salida 9 5" xfId="1282" xr:uid="{00000000-0005-0000-0000-0000E6050000}"/>
    <cellStyle name="Salida 9 6" xfId="1283" xr:uid="{00000000-0005-0000-0000-0000E7050000}"/>
    <cellStyle name="Salida 9 7" xfId="1284" xr:uid="{00000000-0005-0000-0000-0000E8050000}"/>
    <cellStyle name="Salida 9 8" xfId="1285" xr:uid="{00000000-0005-0000-0000-0000E9050000}"/>
    <cellStyle name="Salida 9 9" xfId="1286" xr:uid="{00000000-0005-0000-0000-0000EA050000}"/>
    <cellStyle name="Texto de advertencia 10" xfId="1287" xr:uid="{00000000-0005-0000-0000-0000EB050000}"/>
    <cellStyle name="Texto de advertencia 11" xfId="1288" xr:uid="{00000000-0005-0000-0000-0000EC050000}"/>
    <cellStyle name="Texto de advertencia 12" xfId="1289" xr:uid="{00000000-0005-0000-0000-0000ED050000}"/>
    <cellStyle name="Texto de advertencia 13" xfId="1290" xr:uid="{00000000-0005-0000-0000-0000EE050000}"/>
    <cellStyle name="Texto de advertencia 14" xfId="1291" xr:uid="{00000000-0005-0000-0000-0000EF050000}"/>
    <cellStyle name="Texto de advertencia 15" xfId="1292" xr:uid="{00000000-0005-0000-0000-0000F0050000}"/>
    <cellStyle name="Texto de advertencia 16" xfId="1293" xr:uid="{00000000-0005-0000-0000-0000F1050000}"/>
    <cellStyle name="Texto de advertencia 17" xfId="1294" xr:uid="{00000000-0005-0000-0000-0000F2050000}"/>
    <cellStyle name="Texto de advertencia 18" xfId="1295" xr:uid="{00000000-0005-0000-0000-0000F3050000}"/>
    <cellStyle name="Texto de advertencia 2" xfId="1296" xr:uid="{00000000-0005-0000-0000-0000F4050000}"/>
    <cellStyle name="Texto de advertencia 3" xfId="1297" xr:uid="{00000000-0005-0000-0000-0000F5050000}"/>
    <cellStyle name="Texto de advertencia 4" xfId="1298" xr:uid="{00000000-0005-0000-0000-0000F6050000}"/>
    <cellStyle name="Texto de advertencia 5" xfId="1299" xr:uid="{00000000-0005-0000-0000-0000F7050000}"/>
    <cellStyle name="Texto de advertencia 6" xfId="1300" xr:uid="{00000000-0005-0000-0000-0000F8050000}"/>
    <cellStyle name="Texto de advertencia 7" xfId="1301" xr:uid="{00000000-0005-0000-0000-0000F9050000}"/>
    <cellStyle name="Texto de advertencia 8" xfId="1302" xr:uid="{00000000-0005-0000-0000-0000FA050000}"/>
    <cellStyle name="Texto de advertencia 9" xfId="1303" xr:uid="{00000000-0005-0000-0000-0000FB050000}"/>
    <cellStyle name="Texto de advertencia 9 10" xfId="1304" xr:uid="{00000000-0005-0000-0000-0000FC050000}"/>
    <cellStyle name="Texto de advertencia 9 11" xfId="1305" xr:uid="{00000000-0005-0000-0000-0000FD050000}"/>
    <cellStyle name="Texto de advertencia 9 12" xfId="1306" xr:uid="{00000000-0005-0000-0000-0000FE050000}"/>
    <cellStyle name="Texto de advertencia 9 13" xfId="1307" xr:uid="{00000000-0005-0000-0000-0000FF050000}"/>
    <cellStyle name="Texto de advertencia 9 14" xfId="1308" xr:uid="{00000000-0005-0000-0000-000000060000}"/>
    <cellStyle name="Texto de advertencia 9 15" xfId="1309" xr:uid="{00000000-0005-0000-0000-000001060000}"/>
    <cellStyle name="Texto de advertencia 9 16" xfId="1310" xr:uid="{00000000-0005-0000-0000-000002060000}"/>
    <cellStyle name="Texto de advertencia 9 17" xfId="1311" xr:uid="{00000000-0005-0000-0000-000003060000}"/>
    <cellStyle name="Texto de advertencia 9 18" xfId="1312" xr:uid="{00000000-0005-0000-0000-000004060000}"/>
    <cellStyle name="Texto de advertencia 9 19" xfId="1313" xr:uid="{00000000-0005-0000-0000-000005060000}"/>
    <cellStyle name="Texto de advertencia 9 2" xfId="1314" xr:uid="{00000000-0005-0000-0000-000006060000}"/>
    <cellStyle name="Texto de advertencia 9 20" xfId="1315" xr:uid="{00000000-0005-0000-0000-000007060000}"/>
    <cellStyle name="Texto de advertencia 9 21" xfId="1316" xr:uid="{00000000-0005-0000-0000-000008060000}"/>
    <cellStyle name="Texto de advertencia 9 22" xfId="1317" xr:uid="{00000000-0005-0000-0000-000009060000}"/>
    <cellStyle name="Texto de advertencia 9 3" xfId="1318" xr:uid="{00000000-0005-0000-0000-00000A060000}"/>
    <cellStyle name="Texto de advertencia 9 4" xfId="1319" xr:uid="{00000000-0005-0000-0000-00000B060000}"/>
    <cellStyle name="Texto de advertencia 9 5" xfId="1320" xr:uid="{00000000-0005-0000-0000-00000C060000}"/>
    <cellStyle name="Texto de advertencia 9 6" xfId="1321" xr:uid="{00000000-0005-0000-0000-00000D060000}"/>
    <cellStyle name="Texto de advertencia 9 7" xfId="1322" xr:uid="{00000000-0005-0000-0000-00000E060000}"/>
    <cellStyle name="Texto de advertencia 9 8" xfId="1323" xr:uid="{00000000-0005-0000-0000-00000F060000}"/>
    <cellStyle name="Texto de advertencia 9 9" xfId="1324" xr:uid="{00000000-0005-0000-0000-000010060000}"/>
    <cellStyle name="Texto explicativo 10" xfId="1325" xr:uid="{00000000-0005-0000-0000-000011060000}"/>
    <cellStyle name="Texto explicativo 11" xfId="1326" xr:uid="{00000000-0005-0000-0000-000012060000}"/>
    <cellStyle name="Texto explicativo 12" xfId="1327" xr:uid="{00000000-0005-0000-0000-000013060000}"/>
    <cellStyle name="Texto explicativo 13" xfId="1328" xr:uid="{00000000-0005-0000-0000-000014060000}"/>
    <cellStyle name="Texto explicativo 14" xfId="1329" xr:uid="{00000000-0005-0000-0000-000015060000}"/>
    <cellStyle name="Texto explicativo 15" xfId="1330" xr:uid="{00000000-0005-0000-0000-000016060000}"/>
    <cellStyle name="Texto explicativo 16" xfId="1331" xr:uid="{00000000-0005-0000-0000-000017060000}"/>
    <cellStyle name="Texto explicativo 17" xfId="1332" xr:uid="{00000000-0005-0000-0000-000018060000}"/>
    <cellStyle name="Texto explicativo 18" xfId="1333" xr:uid="{00000000-0005-0000-0000-000019060000}"/>
    <cellStyle name="Texto explicativo 2" xfId="1334" xr:uid="{00000000-0005-0000-0000-00001A060000}"/>
    <cellStyle name="Texto explicativo 3" xfId="1335" xr:uid="{00000000-0005-0000-0000-00001B060000}"/>
    <cellStyle name="Texto explicativo 4" xfId="1336" xr:uid="{00000000-0005-0000-0000-00001C060000}"/>
    <cellStyle name="Texto explicativo 5" xfId="1337" xr:uid="{00000000-0005-0000-0000-00001D060000}"/>
    <cellStyle name="Texto explicativo 6" xfId="1338" xr:uid="{00000000-0005-0000-0000-00001E060000}"/>
    <cellStyle name="Texto explicativo 7" xfId="1339" xr:uid="{00000000-0005-0000-0000-00001F060000}"/>
    <cellStyle name="Texto explicativo 8" xfId="1340" xr:uid="{00000000-0005-0000-0000-000020060000}"/>
    <cellStyle name="Texto explicativo 9" xfId="1341" xr:uid="{00000000-0005-0000-0000-000021060000}"/>
    <cellStyle name="Texto explicativo 9 10" xfId="1342" xr:uid="{00000000-0005-0000-0000-000022060000}"/>
    <cellStyle name="Texto explicativo 9 11" xfId="1343" xr:uid="{00000000-0005-0000-0000-000023060000}"/>
    <cellStyle name="Texto explicativo 9 12" xfId="1344" xr:uid="{00000000-0005-0000-0000-000024060000}"/>
    <cellStyle name="Texto explicativo 9 13" xfId="1345" xr:uid="{00000000-0005-0000-0000-000025060000}"/>
    <cellStyle name="Texto explicativo 9 14" xfId="1346" xr:uid="{00000000-0005-0000-0000-000026060000}"/>
    <cellStyle name="Texto explicativo 9 15" xfId="1347" xr:uid="{00000000-0005-0000-0000-000027060000}"/>
    <cellStyle name="Texto explicativo 9 16" xfId="1348" xr:uid="{00000000-0005-0000-0000-000028060000}"/>
    <cellStyle name="Texto explicativo 9 17" xfId="1349" xr:uid="{00000000-0005-0000-0000-000029060000}"/>
    <cellStyle name="Texto explicativo 9 18" xfId="1350" xr:uid="{00000000-0005-0000-0000-00002A060000}"/>
    <cellStyle name="Texto explicativo 9 19" xfId="1351" xr:uid="{00000000-0005-0000-0000-00002B060000}"/>
    <cellStyle name="Texto explicativo 9 2" xfId="1352" xr:uid="{00000000-0005-0000-0000-00002C060000}"/>
    <cellStyle name="Texto explicativo 9 20" xfId="1353" xr:uid="{00000000-0005-0000-0000-00002D060000}"/>
    <cellStyle name="Texto explicativo 9 21" xfId="1354" xr:uid="{00000000-0005-0000-0000-00002E060000}"/>
    <cellStyle name="Texto explicativo 9 22" xfId="1355" xr:uid="{00000000-0005-0000-0000-00002F060000}"/>
    <cellStyle name="Texto explicativo 9 3" xfId="1356" xr:uid="{00000000-0005-0000-0000-000030060000}"/>
    <cellStyle name="Texto explicativo 9 4" xfId="1357" xr:uid="{00000000-0005-0000-0000-000031060000}"/>
    <cellStyle name="Texto explicativo 9 5" xfId="1358" xr:uid="{00000000-0005-0000-0000-000032060000}"/>
    <cellStyle name="Texto explicativo 9 6" xfId="1359" xr:uid="{00000000-0005-0000-0000-000033060000}"/>
    <cellStyle name="Texto explicativo 9 7" xfId="1360" xr:uid="{00000000-0005-0000-0000-000034060000}"/>
    <cellStyle name="Texto explicativo 9 8" xfId="1361" xr:uid="{00000000-0005-0000-0000-000035060000}"/>
    <cellStyle name="Texto explicativo 9 9" xfId="1362" xr:uid="{00000000-0005-0000-0000-000036060000}"/>
    <cellStyle name="Título 1 10" xfId="1378" xr:uid="{00000000-0005-0000-0000-000037060000}"/>
    <cellStyle name="Título 1 11" xfId="1379" xr:uid="{00000000-0005-0000-0000-000038060000}"/>
    <cellStyle name="Título 1 12" xfId="1380" xr:uid="{00000000-0005-0000-0000-000039060000}"/>
    <cellStyle name="Título 1 13" xfId="1381" xr:uid="{00000000-0005-0000-0000-00003A060000}"/>
    <cellStyle name="Título 1 14" xfId="1382" xr:uid="{00000000-0005-0000-0000-00003B060000}"/>
    <cellStyle name="Título 1 15" xfId="1383" xr:uid="{00000000-0005-0000-0000-00003C060000}"/>
    <cellStyle name="Título 1 16" xfId="1384" xr:uid="{00000000-0005-0000-0000-00003D060000}"/>
    <cellStyle name="Título 1 17" xfId="1385" xr:uid="{00000000-0005-0000-0000-00003E060000}"/>
    <cellStyle name="Título 1 18" xfId="1386" xr:uid="{00000000-0005-0000-0000-00003F060000}"/>
    <cellStyle name="Título 1 2" xfId="1387" xr:uid="{00000000-0005-0000-0000-000040060000}"/>
    <cellStyle name="Título 1 3" xfId="1388" xr:uid="{00000000-0005-0000-0000-000041060000}"/>
    <cellStyle name="Título 1 4" xfId="1389" xr:uid="{00000000-0005-0000-0000-000042060000}"/>
    <cellStyle name="Título 1 5" xfId="1390" xr:uid="{00000000-0005-0000-0000-000043060000}"/>
    <cellStyle name="Título 1 6" xfId="1391" xr:uid="{00000000-0005-0000-0000-000044060000}"/>
    <cellStyle name="Título 1 7" xfId="1392" xr:uid="{00000000-0005-0000-0000-000045060000}"/>
    <cellStyle name="Título 1 8" xfId="1393" xr:uid="{00000000-0005-0000-0000-000046060000}"/>
    <cellStyle name="Título 1 9" xfId="1394" xr:uid="{00000000-0005-0000-0000-000047060000}"/>
    <cellStyle name="Título 1 9 10" xfId="1395" xr:uid="{00000000-0005-0000-0000-000048060000}"/>
    <cellStyle name="Título 1 9 11" xfId="1396" xr:uid="{00000000-0005-0000-0000-000049060000}"/>
    <cellStyle name="Título 1 9 12" xfId="1397" xr:uid="{00000000-0005-0000-0000-00004A060000}"/>
    <cellStyle name="Título 1 9 13" xfId="1398" xr:uid="{00000000-0005-0000-0000-00004B060000}"/>
    <cellStyle name="Título 1 9 14" xfId="1399" xr:uid="{00000000-0005-0000-0000-00004C060000}"/>
    <cellStyle name="Título 1 9 15" xfId="1400" xr:uid="{00000000-0005-0000-0000-00004D060000}"/>
    <cellStyle name="Título 1 9 16" xfId="1401" xr:uid="{00000000-0005-0000-0000-00004E060000}"/>
    <cellStyle name="Título 1 9 17" xfId="1402" xr:uid="{00000000-0005-0000-0000-00004F060000}"/>
    <cellStyle name="Título 1 9 18" xfId="1403" xr:uid="{00000000-0005-0000-0000-000050060000}"/>
    <cellStyle name="Título 1 9 19" xfId="1404" xr:uid="{00000000-0005-0000-0000-000051060000}"/>
    <cellStyle name="Título 1 9 2" xfId="1405" xr:uid="{00000000-0005-0000-0000-000052060000}"/>
    <cellStyle name="Título 1 9 20" xfId="1406" xr:uid="{00000000-0005-0000-0000-000053060000}"/>
    <cellStyle name="Título 1 9 21" xfId="1407" xr:uid="{00000000-0005-0000-0000-000054060000}"/>
    <cellStyle name="Título 1 9 22" xfId="1408" xr:uid="{00000000-0005-0000-0000-000055060000}"/>
    <cellStyle name="Título 1 9 3" xfId="1409" xr:uid="{00000000-0005-0000-0000-000056060000}"/>
    <cellStyle name="Título 1 9 4" xfId="1410" xr:uid="{00000000-0005-0000-0000-000057060000}"/>
    <cellStyle name="Título 1 9 5" xfId="1411" xr:uid="{00000000-0005-0000-0000-000058060000}"/>
    <cellStyle name="Título 1 9 6" xfId="1412" xr:uid="{00000000-0005-0000-0000-000059060000}"/>
    <cellStyle name="Título 1 9 7" xfId="1413" xr:uid="{00000000-0005-0000-0000-00005A060000}"/>
    <cellStyle name="Título 1 9 8" xfId="1414" xr:uid="{00000000-0005-0000-0000-00005B060000}"/>
    <cellStyle name="Título 1 9 9" xfId="1415" xr:uid="{00000000-0005-0000-0000-00005C060000}"/>
    <cellStyle name="Título 10" xfId="1416" xr:uid="{00000000-0005-0000-0000-00005D060000}"/>
    <cellStyle name="Título 11" xfId="1417" xr:uid="{00000000-0005-0000-0000-00005E060000}"/>
    <cellStyle name="Título 11 10" xfId="1418" xr:uid="{00000000-0005-0000-0000-00005F060000}"/>
    <cellStyle name="Título 11 11" xfId="1419" xr:uid="{00000000-0005-0000-0000-000060060000}"/>
    <cellStyle name="Título 11 12" xfId="1420" xr:uid="{00000000-0005-0000-0000-000061060000}"/>
    <cellStyle name="Título 11 13" xfId="1421" xr:uid="{00000000-0005-0000-0000-000062060000}"/>
    <cellStyle name="Título 11 14" xfId="1422" xr:uid="{00000000-0005-0000-0000-000063060000}"/>
    <cellStyle name="Título 11 15" xfId="1423" xr:uid="{00000000-0005-0000-0000-000064060000}"/>
    <cellStyle name="Título 11 16" xfId="1424" xr:uid="{00000000-0005-0000-0000-000065060000}"/>
    <cellStyle name="Título 11 17" xfId="1425" xr:uid="{00000000-0005-0000-0000-000066060000}"/>
    <cellStyle name="Título 11 18" xfId="1426" xr:uid="{00000000-0005-0000-0000-000067060000}"/>
    <cellStyle name="Título 11 19" xfId="1427" xr:uid="{00000000-0005-0000-0000-000068060000}"/>
    <cellStyle name="Título 11 2" xfId="1428" xr:uid="{00000000-0005-0000-0000-000069060000}"/>
    <cellStyle name="Título 11 20" xfId="1429" xr:uid="{00000000-0005-0000-0000-00006A060000}"/>
    <cellStyle name="Título 11 21" xfId="1430" xr:uid="{00000000-0005-0000-0000-00006B060000}"/>
    <cellStyle name="Título 11 22" xfId="1431" xr:uid="{00000000-0005-0000-0000-00006C060000}"/>
    <cellStyle name="Título 11 3" xfId="1432" xr:uid="{00000000-0005-0000-0000-00006D060000}"/>
    <cellStyle name="Título 11 4" xfId="1433" xr:uid="{00000000-0005-0000-0000-00006E060000}"/>
    <cellStyle name="Título 11 5" xfId="1434" xr:uid="{00000000-0005-0000-0000-00006F060000}"/>
    <cellStyle name="Título 11 6" xfId="1435" xr:uid="{00000000-0005-0000-0000-000070060000}"/>
    <cellStyle name="Título 11 7" xfId="1436" xr:uid="{00000000-0005-0000-0000-000071060000}"/>
    <cellStyle name="Título 11 8" xfId="1437" xr:uid="{00000000-0005-0000-0000-000072060000}"/>
    <cellStyle name="Título 11 9" xfId="1438" xr:uid="{00000000-0005-0000-0000-000073060000}"/>
    <cellStyle name="Título 12" xfId="1439" xr:uid="{00000000-0005-0000-0000-000074060000}"/>
    <cellStyle name="Título 13" xfId="1440" xr:uid="{00000000-0005-0000-0000-000075060000}"/>
    <cellStyle name="Título 14" xfId="1441" xr:uid="{00000000-0005-0000-0000-000076060000}"/>
    <cellStyle name="Título 15" xfId="1442" xr:uid="{00000000-0005-0000-0000-000077060000}"/>
    <cellStyle name="Título 16" xfId="1443" xr:uid="{00000000-0005-0000-0000-000078060000}"/>
    <cellStyle name="Título 17" xfId="1444" xr:uid="{00000000-0005-0000-0000-000079060000}"/>
    <cellStyle name="Título 18" xfId="1445" xr:uid="{00000000-0005-0000-0000-00007A060000}"/>
    <cellStyle name="Título 19" xfId="1446" xr:uid="{00000000-0005-0000-0000-00007B060000}"/>
    <cellStyle name="Título 2 10" xfId="1447" xr:uid="{00000000-0005-0000-0000-00007C060000}"/>
    <cellStyle name="Título 2 11" xfId="1448" xr:uid="{00000000-0005-0000-0000-00007D060000}"/>
    <cellStyle name="Título 2 12" xfId="1449" xr:uid="{00000000-0005-0000-0000-00007E060000}"/>
    <cellStyle name="Título 2 13" xfId="1450" xr:uid="{00000000-0005-0000-0000-00007F060000}"/>
    <cellStyle name="Título 2 14" xfId="1451" xr:uid="{00000000-0005-0000-0000-000080060000}"/>
    <cellStyle name="Título 2 15" xfId="1452" xr:uid="{00000000-0005-0000-0000-000081060000}"/>
    <cellStyle name="Título 2 16" xfId="1453" xr:uid="{00000000-0005-0000-0000-000082060000}"/>
    <cellStyle name="Título 2 17" xfId="1454" xr:uid="{00000000-0005-0000-0000-000083060000}"/>
    <cellStyle name="Título 2 18" xfId="1455" xr:uid="{00000000-0005-0000-0000-000084060000}"/>
    <cellStyle name="Título 2 2" xfId="1456" xr:uid="{00000000-0005-0000-0000-000085060000}"/>
    <cellStyle name="Título 2 3" xfId="1457" xr:uid="{00000000-0005-0000-0000-000086060000}"/>
    <cellStyle name="Título 2 4" xfId="1458" xr:uid="{00000000-0005-0000-0000-000087060000}"/>
    <cellStyle name="Título 2 5" xfId="1459" xr:uid="{00000000-0005-0000-0000-000088060000}"/>
    <cellStyle name="Título 2 6" xfId="1460" xr:uid="{00000000-0005-0000-0000-000089060000}"/>
    <cellStyle name="Título 2 7" xfId="1461" xr:uid="{00000000-0005-0000-0000-00008A060000}"/>
    <cellStyle name="Título 2 8" xfId="1462" xr:uid="{00000000-0005-0000-0000-00008B060000}"/>
    <cellStyle name="Título 2 9" xfId="1463" xr:uid="{00000000-0005-0000-0000-00008C060000}"/>
    <cellStyle name="Título 2 9 10" xfId="1464" xr:uid="{00000000-0005-0000-0000-00008D060000}"/>
    <cellStyle name="Título 2 9 11" xfId="1465" xr:uid="{00000000-0005-0000-0000-00008E060000}"/>
    <cellStyle name="Título 2 9 12" xfId="1466" xr:uid="{00000000-0005-0000-0000-00008F060000}"/>
    <cellStyle name="Título 2 9 13" xfId="1467" xr:uid="{00000000-0005-0000-0000-000090060000}"/>
    <cellStyle name="Título 2 9 14" xfId="1468" xr:uid="{00000000-0005-0000-0000-000091060000}"/>
    <cellStyle name="Título 2 9 15" xfId="1469" xr:uid="{00000000-0005-0000-0000-000092060000}"/>
    <cellStyle name="Título 2 9 16" xfId="1470" xr:uid="{00000000-0005-0000-0000-000093060000}"/>
    <cellStyle name="Título 2 9 17" xfId="1471" xr:uid="{00000000-0005-0000-0000-000094060000}"/>
    <cellStyle name="Título 2 9 18" xfId="1472" xr:uid="{00000000-0005-0000-0000-000095060000}"/>
    <cellStyle name="Título 2 9 19" xfId="1473" xr:uid="{00000000-0005-0000-0000-000096060000}"/>
    <cellStyle name="Título 2 9 2" xfId="1474" xr:uid="{00000000-0005-0000-0000-000097060000}"/>
    <cellStyle name="Título 2 9 20" xfId="1475" xr:uid="{00000000-0005-0000-0000-000098060000}"/>
    <cellStyle name="Título 2 9 21" xfId="1476" xr:uid="{00000000-0005-0000-0000-000099060000}"/>
    <cellStyle name="Título 2 9 22" xfId="1477" xr:uid="{00000000-0005-0000-0000-00009A060000}"/>
    <cellStyle name="Título 2 9 3" xfId="1478" xr:uid="{00000000-0005-0000-0000-00009B060000}"/>
    <cellStyle name="Título 2 9 4" xfId="1479" xr:uid="{00000000-0005-0000-0000-00009C060000}"/>
    <cellStyle name="Título 2 9 5" xfId="1480" xr:uid="{00000000-0005-0000-0000-00009D060000}"/>
    <cellStyle name="Título 2 9 6" xfId="1481" xr:uid="{00000000-0005-0000-0000-00009E060000}"/>
    <cellStyle name="Título 2 9 7" xfId="1482" xr:uid="{00000000-0005-0000-0000-00009F060000}"/>
    <cellStyle name="Título 2 9 8" xfId="1483" xr:uid="{00000000-0005-0000-0000-0000A0060000}"/>
    <cellStyle name="Título 2 9 9" xfId="1484" xr:uid="{00000000-0005-0000-0000-0000A1060000}"/>
    <cellStyle name="Título 20" xfId="1485" xr:uid="{00000000-0005-0000-0000-0000A2060000}"/>
    <cellStyle name="Título 21" xfId="1486" xr:uid="{00000000-0005-0000-0000-0000A3060000}"/>
    <cellStyle name="Título 3 10" xfId="1487" xr:uid="{00000000-0005-0000-0000-0000A4060000}"/>
    <cellStyle name="Título 3 11" xfId="1488" xr:uid="{00000000-0005-0000-0000-0000A5060000}"/>
    <cellStyle name="Título 3 12" xfId="1489" xr:uid="{00000000-0005-0000-0000-0000A6060000}"/>
    <cellStyle name="Título 3 13" xfId="1490" xr:uid="{00000000-0005-0000-0000-0000A7060000}"/>
    <cellStyle name="Título 3 14" xfId="1491" xr:uid="{00000000-0005-0000-0000-0000A8060000}"/>
    <cellStyle name="Título 3 15" xfId="1492" xr:uid="{00000000-0005-0000-0000-0000A9060000}"/>
    <cellStyle name="Título 3 16" xfId="1493" xr:uid="{00000000-0005-0000-0000-0000AA060000}"/>
    <cellStyle name="Título 3 17" xfId="1494" xr:uid="{00000000-0005-0000-0000-0000AB060000}"/>
    <cellStyle name="Título 3 18" xfId="1495" xr:uid="{00000000-0005-0000-0000-0000AC060000}"/>
    <cellStyle name="Título 3 2" xfId="1496" xr:uid="{00000000-0005-0000-0000-0000AD060000}"/>
    <cellStyle name="Título 3 3" xfId="1497" xr:uid="{00000000-0005-0000-0000-0000AE060000}"/>
    <cellStyle name="Título 3 4" xfId="1498" xr:uid="{00000000-0005-0000-0000-0000AF060000}"/>
    <cellStyle name="Título 3 5" xfId="1499" xr:uid="{00000000-0005-0000-0000-0000B0060000}"/>
    <cellStyle name="Título 3 6" xfId="1500" xr:uid="{00000000-0005-0000-0000-0000B1060000}"/>
    <cellStyle name="Título 3 7" xfId="1501" xr:uid="{00000000-0005-0000-0000-0000B2060000}"/>
    <cellStyle name="Título 3 8" xfId="1502" xr:uid="{00000000-0005-0000-0000-0000B3060000}"/>
    <cellStyle name="Título 3 9" xfId="1503" xr:uid="{00000000-0005-0000-0000-0000B4060000}"/>
    <cellStyle name="Título 3 9 10" xfId="1504" xr:uid="{00000000-0005-0000-0000-0000B5060000}"/>
    <cellStyle name="Título 3 9 11" xfId="1505" xr:uid="{00000000-0005-0000-0000-0000B6060000}"/>
    <cellStyle name="Título 3 9 12" xfId="1506" xr:uid="{00000000-0005-0000-0000-0000B7060000}"/>
    <cellStyle name="Título 3 9 13" xfId="1507" xr:uid="{00000000-0005-0000-0000-0000B8060000}"/>
    <cellStyle name="Título 3 9 14" xfId="1508" xr:uid="{00000000-0005-0000-0000-0000B9060000}"/>
    <cellStyle name="Título 3 9 15" xfId="1509" xr:uid="{00000000-0005-0000-0000-0000BA060000}"/>
    <cellStyle name="Título 3 9 16" xfId="1510" xr:uid="{00000000-0005-0000-0000-0000BB060000}"/>
    <cellStyle name="Título 3 9 17" xfId="1511" xr:uid="{00000000-0005-0000-0000-0000BC060000}"/>
    <cellStyle name="Título 3 9 18" xfId="1512" xr:uid="{00000000-0005-0000-0000-0000BD060000}"/>
    <cellStyle name="Título 3 9 19" xfId="1513" xr:uid="{00000000-0005-0000-0000-0000BE060000}"/>
    <cellStyle name="Título 3 9 2" xfId="1514" xr:uid="{00000000-0005-0000-0000-0000BF060000}"/>
    <cellStyle name="Título 3 9 20" xfId="1515" xr:uid="{00000000-0005-0000-0000-0000C0060000}"/>
    <cellStyle name="Título 3 9 21" xfId="1516" xr:uid="{00000000-0005-0000-0000-0000C1060000}"/>
    <cellStyle name="Título 3 9 22" xfId="1517" xr:uid="{00000000-0005-0000-0000-0000C2060000}"/>
    <cellStyle name="Título 3 9 3" xfId="1518" xr:uid="{00000000-0005-0000-0000-0000C3060000}"/>
    <cellStyle name="Título 3 9 4" xfId="1519" xr:uid="{00000000-0005-0000-0000-0000C4060000}"/>
    <cellStyle name="Título 3 9 5" xfId="1520" xr:uid="{00000000-0005-0000-0000-0000C5060000}"/>
    <cellStyle name="Título 3 9 6" xfId="1521" xr:uid="{00000000-0005-0000-0000-0000C6060000}"/>
    <cellStyle name="Título 3 9 7" xfId="1522" xr:uid="{00000000-0005-0000-0000-0000C7060000}"/>
    <cellStyle name="Título 3 9 8" xfId="1523" xr:uid="{00000000-0005-0000-0000-0000C8060000}"/>
    <cellStyle name="Título 3 9 9" xfId="1524" xr:uid="{00000000-0005-0000-0000-0000C9060000}"/>
    <cellStyle name="Título 4" xfId="1525" xr:uid="{00000000-0005-0000-0000-0000CA060000}"/>
    <cellStyle name="Título 5" xfId="1526" xr:uid="{00000000-0005-0000-0000-0000CB060000}"/>
    <cellStyle name="Título 6" xfId="1527" xr:uid="{00000000-0005-0000-0000-0000CC060000}"/>
    <cellStyle name="Título 7" xfId="1528" xr:uid="{00000000-0005-0000-0000-0000CD060000}"/>
    <cellStyle name="Título 8" xfId="1529" xr:uid="{00000000-0005-0000-0000-0000CE060000}"/>
    <cellStyle name="Título 9" xfId="1530" xr:uid="{00000000-0005-0000-0000-0000CF060000}"/>
    <cellStyle name="Total 10" xfId="1363" xr:uid="{00000000-0005-0000-0000-0000D0060000}"/>
    <cellStyle name="Total 11" xfId="1364" xr:uid="{00000000-0005-0000-0000-0000D1060000}"/>
    <cellStyle name="Total 12" xfId="1365" xr:uid="{00000000-0005-0000-0000-0000D2060000}"/>
    <cellStyle name="Total 13" xfId="1366" xr:uid="{00000000-0005-0000-0000-0000D3060000}"/>
    <cellStyle name="Total 14" xfId="1367" xr:uid="{00000000-0005-0000-0000-0000D4060000}"/>
    <cellStyle name="Total 15" xfId="1368" xr:uid="{00000000-0005-0000-0000-0000D5060000}"/>
    <cellStyle name="Total 16" xfId="1369" xr:uid="{00000000-0005-0000-0000-0000D6060000}"/>
    <cellStyle name="Total 2" xfId="1370" xr:uid="{00000000-0005-0000-0000-0000D7060000}"/>
    <cellStyle name="Total 3" xfId="1371" xr:uid="{00000000-0005-0000-0000-0000D8060000}"/>
    <cellStyle name="Total 4" xfId="1372" xr:uid="{00000000-0005-0000-0000-0000D9060000}"/>
    <cellStyle name="Total 5" xfId="1373" xr:uid="{00000000-0005-0000-0000-0000DA060000}"/>
    <cellStyle name="Total 6" xfId="1374" xr:uid="{00000000-0005-0000-0000-0000DB060000}"/>
    <cellStyle name="Total 7" xfId="1375" xr:uid="{00000000-0005-0000-0000-0000DC060000}"/>
    <cellStyle name="Total 8" xfId="1376" xr:uid="{00000000-0005-0000-0000-0000DD060000}"/>
    <cellStyle name="Total 9" xfId="1377" xr:uid="{00000000-0005-0000-0000-0000DE06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C7CE"/>
      <rgbColor rgb="FF93CDDD"/>
      <rgbColor rgb="FFDDE9EE"/>
      <rgbColor rgb="FFC6D9F1"/>
      <rgbColor rgb="FFF2F2F2"/>
      <rgbColor rgb="FF828282"/>
      <rgbColor rgb="FF800060"/>
      <rgbColor rgb="FFB9CDE5"/>
      <rgbColor rgb="FFC0C0C0"/>
      <rgbColor rgb="FF7F7F7F"/>
      <rgbColor rgb="FF96B5D8"/>
      <rgbColor rgb="FFD99694"/>
      <rgbColor rgb="FFFFFFCC"/>
      <rgbColor rgb="FFCCFFFF"/>
      <rgbColor rgb="FFC6EFCE"/>
      <rgbColor rgb="FFFF8080"/>
      <rgbColor rgb="FF0066CC"/>
      <rgbColor rgb="FFCCCCFF"/>
      <rgbColor rgb="FFFFF2CC"/>
      <rgbColor rgb="FFE7DDD4"/>
      <rgbColor rgb="FFFCD5B5"/>
      <rgbColor rgb="FFB7DEE8"/>
      <rgbColor rgb="FFE0E0DF"/>
      <rgbColor rgb="FFFDEADA"/>
      <rgbColor rgb="FFCCC1DA"/>
      <rgbColor rgb="FFF8EEE6"/>
      <rgbColor rgb="FF00C6FD"/>
      <rgbColor rgb="FFDBEDF4"/>
      <rgbColor rgb="FFCCFFCC"/>
      <rgbColor rgb="FFFFFF99"/>
      <rgbColor rgb="FF99CCFF"/>
      <rgbColor rgb="FFFF99CC"/>
      <rgbColor rgb="FFCC99FF"/>
      <rgbColor rgb="FFFFCC99"/>
      <rgbColor rgb="FFB2B2B2"/>
      <rgbColor rgb="FF33CCCC"/>
      <rgbColor rgb="FFC3D69B"/>
      <rgbColor rgb="FFFFCC00"/>
      <rgbColor rgb="FFFF9600"/>
      <rgbColor rgb="FFF37203"/>
      <rgbColor rgb="FF4E81BD"/>
      <rgbColor rgb="FF969696"/>
      <rgbColor rgb="FF00356D"/>
      <rgbColor rgb="FFA5A5A5"/>
      <rgbColor rgb="FF104016"/>
      <rgbColor rgb="FF132F3A"/>
      <rgbColor rgb="FFF54107"/>
      <rgbColor rgb="FFE6B9B8"/>
      <rgbColor rgb="FF29358E"/>
      <rgbColor rgb="FF3F3F3F"/>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8.8026308062716496E-2"/>
          <c:y val="5.0893028615325499E-2"/>
          <c:w val="0.52768806154207504"/>
          <c:h val="0.79565968888035299"/>
        </c:manualLayout>
      </c:layout>
      <c:lineChart>
        <c:grouping val="standard"/>
        <c:varyColors val="0"/>
        <c:ser>
          <c:idx val="0"/>
          <c:order val="0"/>
          <c:spPr>
            <a:ln w="28440">
              <a:solidFill>
                <a:srgbClr val="4A7EBB"/>
              </a:solidFill>
              <a:round/>
            </a:ln>
          </c:spPr>
          <c:marker>
            <c:symbol val="square"/>
            <c:size val="5"/>
            <c:spPr>
              <a:solidFill>
                <a:srgbClr val="4A7EBB"/>
              </a:solidFill>
            </c:spPr>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0</c:f>
              <c:numCache>
                <c:formatCode>General</c:formatCode>
                <c:ptCount val="1"/>
                <c:pt idx="0">
                  <c:v>0</c:v>
                </c:pt>
              </c:numCache>
            </c:numRef>
          </c:val>
          <c:smooth val="0"/>
          <c:extLst>
            <c:ext xmlns:c15="http://schemas.microsoft.com/office/drawing/2012/chart" uri="{02D57815-91ED-43cb-92C2-25804820EDAC}">
              <c15:filteredCategoryTitle>
                <c15:cat>
                  <c:strRef>
                    <c:extLst>
                      <c:ext uri="{02D57815-91ED-43cb-92C2-25804820EDAC}">
                        <c15:formulaRef>
                          <c15:sqref>categories</c15:sqref>
                        </c15:formulaRef>
                      </c:ext>
                    </c:extLst>
                    <c:strCache>
                      <c:ptCount val="1"/>
                      <c:pt idx="0">
                        <c:v>1</c:v>
                      </c:pt>
                    </c:strCache>
                  </c:strRef>
                </c15:cat>
              </c15:filteredCategoryTitle>
            </c:ext>
            <c:ext xmlns:c16="http://schemas.microsoft.com/office/drawing/2014/chart" uri="{C3380CC4-5D6E-409C-BE32-E72D297353CC}">
              <c16:uniqueId val="{00000000-596D-4F10-856A-79CBAC7A7905}"/>
            </c:ext>
          </c:extLst>
        </c:ser>
        <c:ser>
          <c:idx val="1"/>
          <c:order val="1"/>
          <c:spPr>
            <a:ln w="28440">
              <a:solidFill>
                <a:srgbClr val="BE4B48"/>
              </a:solidFill>
              <a:round/>
            </a:ln>
          </c:spPr>
          <c:marker>
            <c:symbol val="square"/>
            <c:size val="5"/>
            <c:spPr>
              <a:solidFill>
                <a:srgbClr val="BE4B48"/>
              </a:solidFill>
            </c:spPr>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1</c:f>
              <c:numCache>
                <c:formatCode>General</c:formatCode>
                <c:ptCount val="1"/>
                <c:pt idx="0">
                  <c:v>0</c:v>
                </c:pt>
              </c:numCache>
            </c:numRef>
          </c:val>
          <c:smooth val="0"/>
          <c:extLst>
            <c:ext xmlns:c15="http://schemas.microsoft.com/office/drawing/2012/chart" uri="{02D57815-91ED-43cb-92C2-25804820EDAC}">
              <c15:filteredCategoryTitle>
                <c15:cat>
                  <c:strRef>
                    <c:extLst>
                      <c:ext uri="{02D57815-91ED-43cb-92C2-25804820EDAC}">
                        <c15:formulaRef>
                          <c15:sqref>categories</c15:sqref>
                        </c15:formulaRef>
                      </c:ext>
                    </c:extLst>
                    <c:strCache>
                      <c:ptCount val="1"/>
                      <c:pt idx="0">
                        <c:v>1</c:v>
                      </c:pt>
                    </c:strCache>
                  </c:strRef>
                </c15:cat>
              </c15:filteredCategoryTitle>
            </c:ext>
            <c:ext xmlns:c16="http://schemas.microsoft.com/office/drawing/2014/chart" uri="{C3380CC4-5D6E-409C-BE32-E72D297353CC}">
              <c16:uniqueId val="{00000001-596D-4F10-856A-79CBAC7A7905}"/>
            </c:ext>
          </c:extLst>
        </c:ser>
        <c:dLbls>
          <c:showLegendKey val="0"/>
          <c:showVal val="0"/>
          <c:showCatName val="0"/>
          <c:showSerName val="0"/>
          <c:showPercent val="0"/>
          <c:showBubbleSize val="0"/>
        </c:dLbls>
        <c:hiLowLines>
          <c:spPr>
            <a:ln>
              <a:noFill/>
            </a:ln>
          </c:spPr>
        </c:hiLowLines>
        <c:marker val="1"/>
        <c:smooth val="0"/>
        <c:axId val="85451736"/>
        <c:axId val="15800675"/>
      </c:lineChart>
      <c:catAx>
        <c:axId val="85451736"/>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s-CO"/>
          </a:p>
        </c:txPr>
        <c:crossAx val="15800675"/>
        <c:crosses val="autoZero"/>
        <c:auto val="1"/>
        <c:lblAlgn val="ctr"/>
        <c:lblOffset val="100"/>
        <c:noMultiLvlLbl val="0"/>
      </c:catAx>
      <c:valAx>
        <c:axId val="15800675"/>
        <c:scaling>
          <c:orientation val="minMax"/>
        </c:scaling>
        <c:delete val="0"/>
        <c:axPos val="l"/>
        <c:majorGridlines>
          <c:spPr>
            <a:ln w="9360">
              <a:solidFill>
                <a:srgbClr val="878787"/>
              </a:solidFill>
              <a:round/>
            </a:ln>
          </c:spPr>
        </c:majorGridlines>
        <c:numFmt formatCode="General"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s-CO"/>
          </a:p>
        </c:txPr>
        <c:crossAx val="85451736"/>
        <c:crosses val="autoZero"/>
        <c:crossBetween val="between"/>
      </c:valAx>
      <c:spPr>
        <a:solidFill>
          <a:srgbClr val="FFFFFF"/>
        </a:solidFill>
        <a:ln>
          <a:noFill/>
        </a:ln>
      </c:spPr>
    </c:plotArea>
    <c:legend>
      <c:legendPos val="r"/>
      <c:layout>
        <c:manualLayout>
          <c:xMode val="edge"/>
          <c:yMode val="edge"/>
          <c:x val="0.78570834645669296"/>
          <c:y val="0.35543120561706398"/>
          <c:w val="0.198330708661417"/>
          <c:h val="0.43703585275190898"/>
        </c:manualLayout>
      </c:layout>
      <c:overlay val="0"/>
      <c:spPr>
        <a:noFill/>
        <a:ln>
          <a:noFill/>
        </a:ln>
      </c:spPr>
      <c:txPr>
        <a:bodyPr/>
        <a:lstStyle/>
        <a:p>
          <a:pPr>
            <a:defRPr sz="675" b="0" strike="noStrike" spc="-1">
              <a:solidFill>
                <a:srgbClr val="000000"/>
              </a:solidFill>
              <a:latin typeface="Calibri"/>
              <a:ea typeface="Calibri"/>
            </a:defRPr>
          </a:pPr>
          <a:endParaRPr lang="es-CO"/>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1'!$D$27:$D$38</c:f>
              <c:numCache>
                <c:formatCode>#,##0</c:formatCode>
                <c:ptCount val="12"/>
                <c:pt idx="0">
                  <c:v>0</c:v>
                </c:pt>
                <c:pt idx="1">
                  <c:v>0</c:v>
                </c:pt>
                <c:pt idx="2">
                  <c:v>1</c:v>
                </c:pt>
                <c:pt idx="3">
                  <c:v>0</c:v>
                </c:pt>
                <c:pt idx="4">
                  <c:v>0</c:v>
                </c:pt>
                <c:pt idx="5">
                  <c:v>1</c:v>
                </c:pt>
                <c:pt idx="6">
                  <c:v>0</c:v>
                </c:pt>
                <c:pt idx="7">
                  <c:v>0</c:v>
                </c:pt>
                <c:pt idx="8">
                  <c:v>1</c:v>
                </c:pt>
                <c:pt idx="9">
                  <c:v>0</c:v>
                </c:pt>
              </c:numCache>
            </c:numRef>
          </c:val>
          <c:extLst>
            <c:ext xmlns:c16="http://schemas.microsoft.com/office/drawing/2014/chart" uri="{C3380CC4-5D6E-409C-BE32-E72D297353CC}">
              <c16:uniqueId val="{00000000-2D3D-408C-A7AB-1E29DBEC8825}"/>
            </c:ext>
          </c:extLst>
        </c:ser>
        <c:ser>
          <c:idx val="1"/>
          <c:order val="1"/>
          <c:tx>
            <c:strRef>
              <c:f>'META No. 1'!$C$26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1'!$C$27:$C$38</c:f>
              <c:numCache>
                <c:formatCode>#,##0</c:formatCode>
                <c:ptCount val="12"/>
                <c:pt idx="0">
                  <c:v>0</c:v>
                </c:pt>
                <c:pt idx="1">
                  <c:v>0</c:v>
                </c:pt>
                <c:pt idx="2">
                  <c:v>1</c:v>
                </c:pt>
                <c:pt idx="3">
                  <c:v>0</c:v>
                </c:pt>
                <c:pt idx="4">
                  <c:v>0</c:v>
                </c:pt>
                <c:pt idx="5">
                  <c:v>1</c:v>
                </c:pt>
                <c:pt idx="6">
                  <c:v>0</c:v>
                </c:pt>
                <c:pt idx="7">
                  <c:v>0</c:v>
                </c:pt>
                <c:pt idx="8">
                  <c:v>1</c:v>
                </c:pt>
                <c:pt idx="9">
                  <c:v>0</c:v>
                </c:pt>
                <c:pt idx="10">
                  <c:v>0</c:v>
                </c:pt>
                <c:pt idx="11">
                  <c:v>1</c:v>
                </c:pt>
              </c:numCache>
            </c:numRef>
          </c:val>
          <c:extLst>
            <c:ext xmlns:c16="http://schemas.microsoft.com/office/drawing/2014/chart" uri="{C3380CC4-5D6E-409C-BE32-E72D297353CC}">
              <c16:uniqueId val="{00000001-2D3D-408C-A7AB-1E29DBEC8825}"/>
            </c:ext>
          </c:extLst>
        </c:ser>
        <c:dLbls>
          <c:showLegendKey val="0"/>
          <c:showVal val="0"/>
          <c:showCatName val="0"/>
          <c:showSerName val="0"/>
          <c:showPercent val="0"/>
          <c:showBubbleSize val="0"/>
        </c:dLbls>
        <c:gapWidth val="150"/>
        <c:axId val="33782729"/>
        <c:axId val="62417815"/>
      </c:barChart>
      <c:lineChart>
        <c:grouping val="standard"/>
        <c:varyColors val="0"/>
        <c:ser>
          <c:idx val="2"/>
          <c:order val="2"/>
          <c:tx>
            <c:strRef>
              <c:f>'META No. 1'!$H$26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1'!$H$27:$H$38</c:f>
              <c:numCache>
                <c:formatCode>0.00%</c:formatCode>
                <c:ptCount val="12"/>
                <c:pt idx="0">
                  <c:v>0</c:v>
                </c:pt>
                <c:pt idx="1">
                  <c:v>0</c:v>
                </c:pt>
                <c:pt idx="2">
                  <c:v>0.25</c:v>
                </c:pt>
                <c:pt idx="3">
                  <c:v>0.25</c:v>
                </c:pt>
                <c:pt idx="4">
                  <c:v>0.25</c:v>
                </c:pt>
                <c:pt idx="5">
                  <c:v>0.5</c:v>
                </c:pt>
                <c:pt idx="6">
                  <c:v>0.5</c:v>
                </c:pt>
                <c:pt idx="7">
                  <c:v>0.5</c:v>
                </c:pt>
                <c:pt idx="8">
                  <c:v>0.75</c:v>
                </c:pt>
                <c:pt idx="9">
                  <c:v>0.75</c:v>
                </c:pt>
                <c:pt idx="10">
                  <c:v>0</c:v>
                </c:pt>
                <c:pt idx="11">
                  <c:v>0</c:v>
                </c:pt>
              </c:numCache>
            </c:numRef>
          </c:val>
          <c:smooth val="0"/>
          <c:extLst>
            <c:ext xmlns:c16="http://schemas.microsoft.com/office/drawing/2014/chart" uri="{C3380CC4-5D6E-409C-BE32-E72D297353CC}">
              <c16:uniqueId val="{00000002-2D3D-408C-A7AB-1E29DBEC8825}"/>
            </c:ext>
          </c:extLst>
        </c:ser>
        <c:dLbls>
          <c:showLegendKey val="0"/>
          <c:showVal val="0"/>
          <c:showCatName val="0"/>
          <c:showSerName val="0"/>
          <c:showPercent val="0"/>
          <c:showBubbleSize val="0"/>
        </c:dLbls>
        <c:hiLowLines>
          <c:spPr>
            <a:ln>
              <a:noFill/>
            </a:ln>
          </c:spPr>
        </c:hiLowLines>
        <c:marker val="1"/>
        <c:smooth val="0"/>
        <c:axId val="41669026"/>
        <c:axId val="34797958"/>
      </c:lineChart>
      <c:catAx>
        <c:axId val="33782729"/>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62417815"/>
        <c:crosses val="autoZero"/>
        <c:auto val="1"/>
        <c:lblAlgn val="ctr"/>
        <c:lblOffset val="100"/>
        <c:noMultiLvlLbl val="0"/>
      </c:catAx>
      <c:valAx>
        <c:axId val="62417815"/>
        <c:scaling>
          <c:orientation val="minMax"/>
          <c:max val="4"/>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33782729"/>
        <c:crosses val="autoZero"/>
        <c:crossBetween val="between"/>
        <c:majorUnit val="1"/>
      </c:valAx>
      <c:catAx>
        <c:axId val="41669026"/>
        <c:scaling>
          <c:orientation val="minMax"/>
        </c:scaling>
        <c:delete val="1"/>
        <c:axPos val="b"/>
        <c:numFmt formatCode="General" sourceLinked="1"/>
        <c:majorTickMark val="out"/>
        <c:minorTickMark val="none"/>
        <c:tickLblPos val="nextTo"/>
        <c:crossAx val="34797958"/>
        <c:crosses val="autoZero"/>
        <c:auto val="1"/>
        <c:lblAlgn val="ctr"/>
        <c:lblOffset val="100"/>
        <c:noMultiLvlLbl val="0"/>
      </c:catAx>
      <c:valAx>
        <c:axId val="34797958"/>
        <c:scaling>
          <c:orientation val="minMax"/>
          <c:max val="1"/>
        </c:scaling>
        <c:delete val="0"/>
        <c:axPos val="r"/>
        <c:numFmt formatCode="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41669026"/>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2'!$D$26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2'!$D$27:$D$38</c:f>
              <c:numCache>
                <c:formatCode>_(* #,##0_);_(* \(#,##0\);_(* \-??_);_(@_)</c:formatCode>
                <c:ptCount val="12"/>
                <c:pt idx="0">
                  <c:v>0</c:v>
                </c:pt>
                <c:pt idx="1">
                  <c:v>0</c:v>
                </c:pt>
                <c:pt idx="2">
                  <c:v>0</c:v>
                </c:pt>
                <c:pt idx="3">
                  <c:v>1</c:v>
                </c:pt>
                <c:pt idx="4">
                  <c:v>0</c:v>
                </c:pt>
                <c:pt idx="5">
                  <c:v>0</c:v>
                </c:pt>
                <c:pt idx="6">
                  <c:v>0</c:v>
                </c:pt>
                <c:pt idx="7">
                  <c:v>0</c:v>
                </c:pt>
                <c:pt idx="8">
                  <c:v>0</c:v>
                </c:pt>
                <c:pt idx="9">
                  <c:v>0</c:v>
                </c:pt>
              </c:numCache>
            </c:numRef>
          </c:val>
          <c:extLst>
            <c:ext xmlns:c16="http://schemas.microsoft.com/office/drawing/2014/chart" uri="{C3380CC4-5D6E-409C-BE32-E72D297353CC}">
              <c16:uniqueId val="{00000000-8820-47B8-951A-309B6501BDAB}"/>
            </c:ext>
          </c:extLst>
        </c:ser>
        <c:ser>
          <c:idx val="1"/>
          <c:order val="1"/>
          <c:tx>
            <c:strRef>
              <c:f>'META No. 2'!$C$26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2'!$C$27:$C$38</c:f>
              <c:numCache>
                <c:formatCode>_(* #,##0_);_(* \(#,##0\);_(* \-??_);_(@_)</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8820-47B8-951A-309B6501BDAB}"/>
            </c:ext>
          </c:extLst>
        </c:ser>
        <c:dLbls>
          <c:showLegendKey val="0"/>
          <c:showVal val="0"/>
          <c:showCatName val="0"/>
          <c:showSerName val="0"/>
          <c:showPercent val="0"/>
          <c:showBubbleSize val="0"/>
        </c:dLbls>
        <c:gapWidth val="150"/>
        <c:axId val="18088977"/>
        <c:axId val="61917499"/>
      </c:barChart>
      <c:lineChart>
        <c:grouping val="standard"/>
        <c:varyColors val="0"/>
        <c:ser>
          <c:idx val="2"/>
          <c:order val="2"/>
          <c:tx>
            <c:strRef>
              <c:f>'META No. 2'!$H$26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2'!$H$27:$H$38</c:f>
              <c:numCache>
                <c:formatCode>0.00%</c:formatCode>
                <c:ptCount val="12"/>
                <c:pt idx="0">
                  <c:v>0</c:v>
                </c:pt>
                <c:pt idx="1">
                  <c:v>0</c:v>
                </c:pt>
                <c:pt idx="2">
                  <c:v>0</c:v>
                </c:pt>
                <c:pt idx="3">
                  <c:v>1</c:v>
                </c:pt>
                <c:pt idx="4">
                  <c:v>1</c:v>
                </c:pt>
                <c:pt idx="5">
                  <c:v>1</c:v>
                </c:pt>
                <c:pt idx="6">
                  <c:v>1</c:v>
                </c:pt>
                <c:pt idx="7">
                  <c:v>1</c:v>
                </c:pt>
                <c:pt idx="8">
                  <c:v>1</c:v>
                </c:pt>
                <c:pt idx="9">
                  <c:v>1</c:v>
                </c:pt>
                <c:pt idx="10">
                  <c:v>0</c:v>
                </c:pt>
                <c:pt idx="11">
                  <c:v>0</c:v>
                </c:pt>
              </c:numCache>
            </c:numRef>
          </c:val>
          <c:smooth val="0"/>
          <c:extLst>
            <c:ext xmlns:c16="http://schemas.microsoft.com/office/drawing/2014/chart" uri="{C3380CC4-5D6E-409C-BE32-E72D297353CC}">
              <c16:uniqueId val="{00000002-8820-47B8-951A-309B6501BDAB}"/>
            </c:ext>
          </c:extLst>
        </c:ser>
        <c:dLbls>
          <c:showLegendKey val="0"/>
          <c:showVal val="0"/>
          <c:showCatName val="0"/>
          <c:showSerName val="0"/>
          <c:showPercent val="0"/>
          <c:showBubbleSize val="0"/>
        </c:dLbls>
        <c:hiLowLines>
          <c:spPr>
            <a:ln>
              <a:noFill/>
            </a:ln>
          </c:spPr>
        </c:hiLowLines>
        <c:marker val="1"/>
        <c:smooth val="0"/>
        <c:axId val="88883432"/>
        <c:axId val="88019052"/>
      </c:lineChart>
      <c:catAx>
        <c:axId val="18088977"/>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61917499"/>
        <c:crosses val="autoZero"/>
        <c:auto val="1"/>
        <c:lblAlgn val="ctr"/>
        <c:lblOffset val="100"/>
        <c:noMultiLvlLbl val="0"/>
      </c:catAx>
      <c:valAx>
        <c:axId val="61917499"/>
        <c:scaling>
          <c:orientation val="minMax"/>
          <c:max val="1"/>
          <c:min val="0"/>
        </c:scaling>
        <c:delete val="0"/>
        <c:axPos val="l"/>
        <c:majorGridlines>
          <c:spPr>
            <a:ln w="12600">
              <a:solidFill>
                <a:srgbClr val="B3B3B3"/>
              </a:solidFill>
              <a:round/>
            </a:ln>
          </c:spPr>
        </c:majorGridlines>
        <c:numFmt formatCode="#,##0.0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18088977"/>
        <c:crosses val="autoZero"/>
        <c:crossBetween val="between"/>
        <c:majorUnit val="0.5"/>
      </c:valAx>
      <c:catAx>
        <c:axId val="88883432"/>
        <c:scaling>
          <c:orientation val="minMax"/>
        </c:scaling>
        <c:delete val="1"/>
        <c:axPos val="b"/>
        <c:numFmt formatCode="General" sourceLinked="1"/>
        <c:majorTickMark val="out"/>
        <c:minorTickMark val="none"/>
        <c:tickLblPos val="nextTo"/>
        <c:crossAx val="88019052"/>
        <c:crosses val="autoZero"/>
        <c:auto val="1"/>
        <c:lblAlgn val="ctr"/>
        <c:lblOffset val="100"/>
        <c:noMultiLvlLbl val="0"/>
      </c:catAx>
      <c:valAx>
        <c:axId val="88019052"/>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88883432"/>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0.15571982010063701"/>
          <c:y val="6.6383430695698395E-2"/>
          <c:w val="0.46301821258405002"/>
          <c:h val="0.54930076119667204"/>
        </c:manualLayout>
      </c:layout>
      <c:barChart>
        <c:barDir val="col"/>
        <c:grouping val="clustered"/>
        <c:varyColors val="0"/>
        <c:ser>
          <c:idx val="0"/>
          <c:order val="0"/>
          <c:tx>
            <c:strRef>
              <c:f>'META No. 6'!$C$26</c:f>
              <c:strCache>
                <c:ptCount val="1"/>
                <c:pt idx="0">
                  <c:v>Magnitud programada mensual</c:v>
                </c:pt>
              </c:strCache>
            </c:strRef>
          </c:tx>
          <c:spPr>
            <a:solidFill>
              <a:srgbClr val="4F81BD"/>
            </a:solidFill>
            <a:ln>
              <a:noFill/>
            </a:ln>
          </c:spPr>
          <c:invertIfNegative val="0"/>
          <c:dLbls>
            <c:spPr>
              <a:noFill/>
              <a:ln>
                <a:noFill/>
              </a:ln>
              <a:effectLst/>
            </c:spPr>
            <c:txPr>
              <a:bodyPr/>
              <a:lstStyle/>
              <a:p>
                <a:pPr>
                  <a:defRPr sz="1000" b="0" strike="noStrike" spc="-1">
                    <a:solidFill>
                      <a:srgbClr val="000000"/>
                    </a:solidFill>
                    <a:latin typeface="Calibri"/>
                    <a:ea typeface="Calibri"/>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0</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5BC6-4F81-8A9A-C9F06CD7D998}"/>
            </c:ext>
          </c:extLst>
        </c:ser>
        <c:ser>
          <c:idx val="1"/>
          <c:order val="1"/>
          <c:tx>
            <c:strRef>
              <c:f>'META No. 6'!$D$26</c:f>
              <c:strCache>
                <c:ptCount val="1"/>
                <c:pt idx="0">
                  <c:v>Magnitud ejecutada mensual</c:v>
                </c:pt>
              </c:strCache>
            </c:strRef>
          </c:tx>
          <c:spPr>
            <a:solidFill>
              <a:srgbClr val="C0504D"/>
            </a:solidFill>
            <a:ln>
              <a:noFill/>
            </a:ln>
          </c:spPr>
          <c:invertIfNegative val="0"/>
          <c:dLbls>
            <c:spPr>
              <a:noFill/>
              <a:ln>
                <a:noFill/>
              </a:ln>
              <a:effectLst/>
            </c:spPr>
            <c:txPr>
              <a:bodyPr/>
              <a:lstStyle/>
              <a:p>
                <a:pPr>
                  <a:defRPr sz="1000" b="0" strike="noStrike" spc="-1">
                    <a:solidFill>
                      <a:srgbClr val="000000"/>
                    </a:solidFill>
                    <a:latin typeface="Calibri"/>
                    <a:ea typeface="Calibri"/>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c:formatCode>
                <c:ptCount val="12"/>
                <c:pt idx="0">
                  <c:v>0</c:v>
                </c:pt>
                <c:pt idx="1">
                  <c:v>0</c:v>
                </c:pt>
                <c:pt idx="2">
                  <c:v>0</c:v>
                </c:pt>
                <c:pt idx="3">
                  <c:v>1</c:v>
                </c:pt>
                <c:pt idx="4">
                  <c:v>0</c:v>
                </c:pt>
                <c:pt idx="5">
                  <c:v>0</c:v>
                </c:pt>
                <c:pt idx="6">
                  <c:v>0</c:v>
                </c:pt>
                <c:pt idx="7">
                  <c:v>0</c:v>
                </c:pt>
                <c:pt idx="8">
                  <c:v>0</c:v>
                </c:pt>
                <c:pt idx="9">
                  <c:v>0</c:v>
                </c:pt>
              </c:numCache>
            </c:numRef>
          </c:val>
          <c:extLst>
            <c:ext xmlns:c16="http://schemas.microsoft.com/office/drawing/2014/chart" uri="{C3380CC4-5D6E-409C-BE32-E72D297353CC}">
              <c16:uniqueId val="{00000001-5BC6-4F81-8A9A-C9F06CD7D998}"/>
            </c:ext>
          </c:extLst>
        </c:ser>
        <c:dLbls>
          <c:showLegendKey val="0"/>
          <c:showVal val="0"/>
          <c:showCatName val="0"/>
          <c:showSerName val="0"/>
          <c:showPercent val="0"/>
          <c:showBubbleSize val="0"/>
        </c:dLbls>
        <c:gapWidth val="150"/>
        <c:axId val="23000650"/>
        <c:axId val="71118695"/>
      </c:barChart>
      <c:lineChart>
        <c:grouping val="standard"/>
        <c:varyColors val="0"/>
        <c:ser>
          <c:idx val="2"/>
          <c:order val="2"/>
          <c:tx>
            <c:strRef>
              <c:f>'META No. 6'!$E$26</c:f>
              <c:strCache>
                <c:ptCount val="1"/>
                <c:pt idx="0">
                  <c:v>% Avance frente a la meta mensual</c:v>
                </c:pt>
              </c:strCache>
            </c:strRef>
          </c:tx>
          <c:spPr>
            <a:ln w="28440">
              <a:solidFill>
                <a:srgbClr val="98B855"/>
              </a:solidFill>
              <a:round/>
            </a:ln>
          </c:spPr>
          <c:marker>
            <c:symbol val="none"/>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6'!$E$27:$E$38</c:f>
              <c:numCache>
                <c:formatCode>0%</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5BC6-4F81-8A9A-C9F06CD7D998}"/>
            </c:ext>
          </c:extLst>
        </c:ser>
        <c:dLbls>
          <c:showLegendKey val="0"/>
          <c:showVal val="0"/>
          <c:showCatName val="0"/>
          <c:showSerName val="0"/>
          <c:showPercent val="0"/>
          <c:showBubbleSize val="0"/>
        </c:dLbls>
        <c:hiLowLines>
          <c:spPr>
            <a:ln>
              <a:noFill/>
            </a:ln>
          </c:spPr>
        </c:hiLowLines>
        <c:marker val="1"/>
        <c:smooth val="0"/>
        <c:axId val="23000650"/>
        <c:axId val="71118695"/>
      </c:lineChart>
      <c:catAx>
        <c:axId val="23000650"/>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s-CO"/>
          </a:p>
        </c:txPr>
        <c:crossAx val="71118695"/>
        <c:crosses val="autoZero"/>
        <c:auto val="1"/>
        <c:lblAlgn val="ctr"/>
        <c:lblOffset val="100"/>
        <c:noMultiLvlLbl val="0"/>
      </c:catAx>
      <c:valAx>
        <c:axId val="71118695"/>
        <c:scaling>
          <c:orientation val="minMax"/>
          <c:max val="1"/>
        </c:scaling>
        <c:delete val="0"/>
        <c:axPos val="l"/>
        <c:majorGridlines>
          <c:spPr>
            <a:ln w="9360">
              <a:solidFill>
                <a:srgbClr val="878787"/>
              </a:solidFill>
              <a:round/>
            </a:ln>
          </c:spPr>
        </c:majorGridlines>
        <c:numFmt formatCode="0"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s-CO"/>
          </a:p>
        </c:txPr>
        <c:crossAx val="23000650"/>
        <c:crosses val="autoZero"/>
        <c:crossBetween val="between"/>
      </c:valAx>
      <c:spPr>
        <a:solidFill>
          <a:srgbClr val="FFFFFF"/>
        </a:solidFill>
        <a:ln>
          <a:noFill/>
        </a:ln>
      </c:spPr>
    </c:plotArea>
    <c:legend>
      <c:legendPos val="r"/>
      <c:layout>
        <c:manualLayout>
          <c:xMode val="edge"/>
          <c:yMode val="edge"/>
          <c:x val="0.67639088271860803"/>
          <c:y val="0.24501697951263199"/>
          <c:w val="0.30676701201823497"/>
          <c:h val="0.35198815787837001"/>
        </c:manualLayout>
      </c:layout>
      <c:overlay val="0"/>
      <c:spPr>
        <a:noFill/>
        <a:ln>
          <a:noFill/>
        </a:ln>
      </c:spPr>
      <c:txPr>
        <a:bodyPr/>
        <a:lstStyle/>
        <a:p>
          <a:pPr>
            <a:defRPr sz="800" b="0" strike="noStrike" spc="-1">
              <a:solidFill>
                <a:srgbClr val="000000"/>
              </a:solidFill>
              <a:latin typeface="Calibri"/>
              <a:ea typeface="Calibri"/>
            </a:defRPr>
          </a:pPr>
          <a:endParaRPr lang="es-CO"/>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6'!$D$27:$D$38</c:f>
              <c:numCache>
                <c:formatCode>0</c:formatCode>
                <c:ptCount val="12"/>
                <c:pt idx="0">
                  <c:v>0</c:v>
                </c:pt>
                <c:pt idx="1">
                  <c:v>0</c:v>
                </c:pt>
                <c:pt idx="2">
                  <c:v>0</c:v>
                </c:pt>
                <c:pt idx="3">
                  <c:v>1</c:v>
                </c:pt>
                <c:pt idx="4">
                  <c:v>0</c:v>
                </c:pt>
                <c:pt idx="5">
                  <c:v>0</c:v>
                </c:pt>
                <c:pt idx="6">
                  <c:v>0</c:v>
                </c:pt>
                <c:pt idx="7">
                  <c:v>0</c:v>
                </c:pt>
                <c:pt idx="8">
                  <c:v>0</c:v>
                </c:pt>
                <c:pt idx="9">
                  <c:v>0</c:v>
                </c:pt>
              </c:numCache>
            </c:numRef>
          </c:val>
          <c:extLst>
            <c:ext xmlns:c16="http://schemas.microsoft.com/office/drawing/2014/chart" uri="{C3380CC4-5D6E-409C-BE32-E72D297353CC}">
              <c16:uniqueId val="{00000000-D358-4123-8B7B-475D7F86D7BC}"/>
            </c:ext>
          </c:extLst>
        </c:ser>
        <c:ser>
          <c:idx val="1"/>
          <c:order val="1"/>
          <c:tx>
            <c:strRef>
              <c:f>'META No. 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6'!$C$27:$C$38</c:f>
              <c:numCache>
                <c:formatCode>0</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D358-4123-8B7B-475D7F86D7BC}"/>
            </c:ext>
          </c:extLst>
        </c:ser>
        <c:dLbls>
          <c:showLegendKey val="0"/>
          <c:showVal val="0"/>
          <c:showCatName val="0"/>
          <c:showSerName val="0"/>
          <c:showPercent val="0"/>
          <c:showBubbleSize val="0"/>
        </c:dLbls>
        <c:gapWidth val="150"/>
        <c:axId val="54664403"/>
        <c:axId val="1024606"/>
      </c:barChart>
      <c:lineChart>
        <c:grouping val="standard"/>
        <c:varyColors val="0"/>
        <c:ser>
          <c:idx val="2"/>
          <c:order val="2"/>
          <c:tx>
            <c:strRef>
              <c:f>'META No. 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6'!$H$27:$H$38</c:f>
              <c:numCache>
                <c:formatCode>0.00%</c:formatCode>
                <c:ptCount val="12"/>
                <c:pt idx="0">
                  <c:v>0</c:v>
                </c:pt>
                <c:pt idx="1">
                  <c:v>0</c:v>
                </c:pt>
                <c:pt idx="2">
                  <c:v>0</c:v>
                </c:pt>
                <c:pt idx="3">
                  <c:v>1</c:v>
                </c:pt>
                <c:pt idx="4">
                  <c:v>1</c:v>
                </c:pt>
                <c:pt idx="5">
                  <c:v>1</c:v>
                </c:pt>
                <c:pt idx="6">
                  <c:v>1</c:v>
                </c:pt>
                <c:pt idx="7">
                  <c:v>1</c:v>
                </c:pt>
                <c:pt idx="8">
                  <c:v>1</c:v>
                </c:pt>
                <c:pt idx="9">
                  <c:v>1</c:v>
                </c:pt>
                <c:pt idx="10">
                  <c:v>0</c:v>
                </c:pt>
                <c:pt idx="11">
                  <c:v>0</c:v>
                </c:pt>
              </c:numCache>
            </c:numRef>
          </c:val>
          <c:smooth val="0"/>
          <c:extLst>
            <c:ext xmlns:c16="http://schemas.microsoft.com/office/drawing/2014/chart" uri="{C3380CC4-5D6E-409C-BE32-E72D297353CC}">
              <c16:uniqueId val="{00000002-D358-4123-8B7B-475D7F86D7BC}"/>
            </c:ext>
          </c:extLst>
        </c:ser>
        <c:dLbls>
          <c:showLegendKey val="0"/>
          <c:showVal val="0"/>
          <c:showCatName val="0"/>
          <c:showSerName val="0"/>
          <c:showPercent val="0"/>
          <c:showBubbleSize val="0"/>
        </c:dLbls>
        <c:hiLowLines>
          <c:spPr>
            <a:ln>
              <a:noFill/>
            </a:ln>
          </c:spPr>
        </c:hiLowLines>
        <c:marker val="1"/>
        <c:smooth val="0"/>
        <c:axId val="82063927"/>
        <c:axId val="4715451"/>
      </c:lineChart>
      <c:catAx>
        <c:axId val="54664403"/>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1024606"/>
        <c:crosses val="autoZero"/>
        <c:auto val="1"/>
        <c:lblAlgn val="ctr"/>
        <c:lblOffset val="100"/>
        <c:noMultiLvlLbl val="0"/>
      </c:catAx>
      <c:valAx>
        <c:axId val="1024606"/>
        <c:scaling>
          <c:orientation val="minMax"/>
          <c:max val="1"/>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54664403"/>
        <c:crosses val="autoZero"/>
        <c:crossBetween val="between"/>
        <c:majorUnit val="1"/>
      </c:valAx>
      <c:catAx>
        <c:axId val="82063927"/>
        <c:scaling>
          <c:orientation val="minMax"/>
        </c:scaling>
        <c:delete val="1"/>
        <c:axPos val="b"/>
        <c:numFmt formatCode="General" sourceLinked="1"/>
        <c:majorTickMark val="out"/>
        <c:minorTickMark val="none"/>
        <c:tickLblPos val="nextTo"/>
        <c:crossAx val="4715451"/>
        <c:crosses val="autoZero"/>
        <c:auto val="1"/>
        <c:lblAlgn val="ctr"/>
        <c:lblOffset val="100"/>
        <c:noMultiLvlLbl val="0"/>
      </c:catAx>
      <c:valAx>
        <c:axId val="4715451"/>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82063927"/>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3'!$D$26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3'!$D$27:$D$38</c:f>
              <c:numCache>
                <c:formatCode>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F16C-425A-958A-692C5D9CC068}"/>
            </c:ext>
          </c:extLst>
        </c:ser>
        <c:ser>
          <c:idx val="1"/>
          <c:order val="1"/>
          <c:tx>
            <c:strRef>
              <c:f>'META No. 3'!$C$26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3'!$C$27:$C$38</c:f>
              <c:numCache>
                <c:formatCode>0</c:formatCode>
                <c:ptCount val="12"/>
                <c:pt idx="0">
                  <c:v>0</c:v>
                </c:pt>
                <c:pt idx="1">
                  <c:v>0</c:v>
                </c:pt>
                <c:pt idx="2">
                  <c:v>0</c:v>
                </c:pt>
                <c:pt idx="3">
                  <c:v>0</c:v>
                </c:pt>
                <c:pt idx="4">
                  <c:v>0</c:v>
                </c:pt>
                <c:pt idx="5">
                  <c:v>0</c:v>
                </c:pt>
                <c:pt idx="6">
                  <c:v>0</c:v>
                </c:pt>
                <c:pt idx="7">
                  <c:v>0</c:v>
                </c:pt>
                <c:pt idx="8">
                  <c:v>0</c:v>
                </c:pt>
                <c:pt idx="9">
                  <c:v>0</c:v>
                </c:pt>
                <c:pt idx="10">
                  <c:v>0</c:v>
                </c:pt>
                <c:pt idx="11">
                  <c:v>2</c:v>
                </c:pt>
              </c:numCache>
            </c:numRef>
          </c:val>
          <c:extLst>
            <c:ext xmlns:c16="http://schemas.microsoft.com/office/drawing/2014/chart" uri="{C3380CC4-5D6E-409C-BE32-E72D297353CC}">
              <c16:uniqueId val="{00000001-F16C-425A-958A-692C5D9CC068}"/>
            </c:ext>
          </c:extLst>
        </c:ser>
        <c:dLbls>
          <c:showLegendKey val="0"/>
          <c:showVal val="0"/>
          <c:showCatName val="0"/>
          <c:showSerName val="0"/>
          <c:showPercent val="0"/>
          <c:showBubbleSize val="0"/>
        </c:dLbls>
        <c:gapWidth val="150"/>
        <c:axId val="95429255"/>
        <c:axId val="45628654"/>
      </c:barChart>
      <c:lineChart>
        <c:grouping val="standard"/>
        <c:varyColors val="0"/>
        <c:ser>
          <c:idx val="2"/>
          <c:order val="2"/>
          <c:tx>
            <c:strRef>
              <c:f>'META No. 3'!$H$26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F16C-425A-958A-692C5D9CC068}"/>
            </c:ext>
          </c:extLst>
        </c:ser>
        <c:dLbls>
          <c:showLegendKey val="0"/>
          <c:showVal val="0"/>
          <c:showCatName val="0"/>
          <c:showSerName val="0"/>
          <c:showPercent val="0"/>
          <c:showBubbleSize val="0"/>
        </c:dLbls>
        <c:hiLowLines>
          <c:spPr>
            <a:ln>
              <a:noFill/>
            </a:ln>
          </c:spPr>
        </c:hiLowLines>
        <c:marker val="1"/>
        <c:smooth val="0"/>
        <c:axId val="87518830"/>
        <c:axId val="63421287"/>
      </c:lineChart>
      <c:catAx>
        <c:axId val="95429255"/>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45628654"/>
        <c:crosses val="autoZero"/>
        <c:auto val="1"/>
        <c:lblAlgn val="ctr"/>
        <c:lblOffset val="100"/>
        <c:noMultiLvlLbl val="0"/>
      </c:catAx>
      <c:valAx>
        <c:axId val="45628654"/>
        <c:scaling>
          <c:orientation val="minMax"/>
          <c:max val="2"/>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95429255"/>
        <c:crosses val="autoZero"/>
        <c:crossBetween val="between"/>
        <c:majorUnit val="1"/>
      </c:valAx>
      <c:catAx>
        <c:axId val="87518830"/>
        <c:scaling>
          <c:orientation val="minMax"/>
        </c:scaling>
        <c:delete val="1"/>
        <c:axPos val="b"/>
        <c:numFmt formatCode="General" sourceLinked="1"/>
        <c:majorTickMark val="out"/>
        <c:minorTickMark val="none"/>
        <c:tickLblPos val="nextTo"/>
        <c:crossAx val="63421287"/>
        <c:crosses val="autoZero"/>
        <c:auto val="1"/>
        <c:lblAlgn val="ctr"/>
        <c:lblOffset val="100"/>
        <c:noMultiLvlLbl val="0"/>
      </c:catAx>
      <c:valAx>
        <c:axId val="63421287"/>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87518830"/>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4'!$D$26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4'!$D$27:$D$38</c:f>
              <c:numCache>
                <c:formatCode>0</c:formatCode>
                <c:ptCount val="12"/>
                <c:pt idx="0">
                  <c:v>0</c:v>
                </c:pt>
                <c:pt idx="1">
                  <c:v>0</c:v>
                </c:pt>
                <c:pt idx="2">
                  <c:v>0</c:v>
                </c:pt>
                <c:pt idx="3">
                  <c:v>0</c:v>
                </c:pt>
                <c:pt idx="4">
                  <c:v>0</c:v>
                </c:pt>
                <c:pt idx="5">
                  <c:v>0</c:v>
                </c:pt>
                <c:pt idx="6">
                  <c:v>0</c:v>
                </c:pt>
                <c:pt idx="7">
                  <c:v>0</c:v>
                </c:pt>
                <c:pt idx="8">
                  <c:v>1</c:v>
                </c:pt>
                <c:pt idx="9">
                  <c:v>0</c:v>
                </c:pt>
              </c:numCache>
            </c:numRef>
          </c:val>
          <c:extLst>
            <c:ext xmlns:c16="http://schemas.microsoft.com/office/drawing/2014/chart" uri="{C3380CC4-5D6E-409C-BE32-E72D297353CC}">
              <c16:uniqueId val="{00000000-96A2-44C5-8281-2C9D80F95ECC}"/>
            </c:ext>
          </c:extLst>
        </c:ser>
        <c:ser>
          <c:idx val="1"/>
          <c:order val="1"/>
          <c:tx>
            <c:strRef>
              <c:f>'META No. 4'!$C$26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4'!$C$27:$C$38</c:f>
              <c:numCache>
                <c:formatCode>0</c:formatCode>
                <c:ptCount val="12"/>
                <c:pt idx="0">
                  <c:v>0</c:v>
                </c:pt>
                <c:pt idx="1">
                  <c:v>0</c:v>
                </c:pt>
                <c:pt idx="2">
                  <c:v>0</c:v>
                </c:pt>
                <c:pt idx="3">
                  <c:v>0</c:v>
                </c:pt>
                <c:pt idx="4">
                  <c:v>0</c:v>
                </c:pt>
                <c:pt idx="5">
                  <c:v>0</c:v>
                </c:pt>
                <c:pt idx="6">
                  <c:v>0</c:v>
                </c:pt>
                <c:pt idx="7">
                  <c:v>0</c:v>
                </c:pt>
                <c:pt idx="8">
                  <c:v>1</c:v>
                </c:pt>
                <c:pt idx="9">
                  <c:v>0</c:v>
                </c:pt>
                <c:pt idx="10">
                  <c:v>0</c:v>
                </c:pt>
                <c:pt idx="11">
                  <c:v>0</c:v>
                </c:pt>
              </c:numCache>
            </c:numRef>
          </c:val>
          <c:extLst>
            <c:ext xmlns:c16="http://schemas.microsoft.com/office/drawing/2014/chart" uri="{C3380CC4-5D6E-409C-BE32-E72D297353CC}">
              <c16:uniqueId val="{00000001-96A2-44C5-8281-2C9D80F95ECC}"/>
            </c:ext>
          </c:extLst>
        </c:ser>
        <c:dLbls>
          <c:showLegendKey val="0"/>
          <c:showVal val="0"/>
          <c:showCatName val="0"/>
          <c:showSerName val="0"/>
          <c:showPercent val="0"/>
          <c:showBubbleSize val="0"/>
        </c:dLbls>
        <c:gapWidth val="150"/>
        <c:axId val="5990079"/>
        <c:axId val="79140184"/>
      </c:barChart>
      <c:lineChart>
        <c:grouping val="standard"/>
        <c:varyColors val="0"/>
        <c:ser>
          <c:idx val="2"/>
          <c:order val="2"/>
          <c:tx>
            <c:strRef>
              <c:f>'META No. 4'!$H$26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4'!$H$27:$H$38</c:f>
              <c:numCache>
                <c:formatCode>0.00%</c:formatCode>
                <c:ptCount val="12"/>
                <c:pt idx="0">
                  <c:v>0</c:v>
                </c:pt>
                <c:pt idx="1">
                  <c:v>0</c:v>
                </c:pt>
                <c:pt idx="2">
                  <c:v>0</c:v>
                </c:pt>
                <c:pt idx="3">
                  <c:v>0</c:v>
                </c:pt>
                <c:pt idx="4">
                  <c:v>0</c:v>
                </c:pt>
                <c:pt idx="5">
                  <c:v>0</c:v>
                </c:pt>
                <c:pt idx="6">
                  <c:v>0</c:v>
                </c:pt>
                <c:pt idx="7">
                  <c:v>0</c:v>
                </c:pt>
                <c:pt idx="8">
                  <c:v>1</c:v>
                </c:pt>
                <c:pt idx="9">
                  <c:v>1</c:v>
                </c:pt>
                <c:pt idx="10">
                  <c:v>0</c:v>
                </c:pt>
                <c:pt idx="11">
                  <c:v>0</c:v>
                </c:pt>
              </c:numCache>
            </c:numRef>
          </c:val>
          <c:smooth val="0"/>
          <c:extLst>
            <c:ext xmlns:c16="http://schemas.microsoft.com/office/drawing/2014/chart" uri="{C3380CC4-5D6E-409C-BE32-E72D297353CC}">
              <c16:uniqueId val="{00000002-96A2-44C5-8281-2C9D80F95ECC}"/>
            </c:ext>
          </c:extLst>
        </c:ser>
        <c:dLbls>
          <c:showLegendKey val="0"/>
          <c:showVal val="0"/>
          <c:showCatName val="0"/>
          <c:showSerName val="0"/>
          <c:showPercent val="0"/>
          <c:showBubbleSize val="0"/>
        </c:dLbls>
        <c:hiLowLines>
          <c:spPr>
            <a:ln>
              <a:noFill/>
            </a:ln>
          </c:spPr>
        </c:hiLowLines>
        <c:marker val="1"/>
        <c:smooth val="0"/>
        <c:axId val="9651006"/>
        <c:axId val="85346106"/>
      </c:lineChart>
      <c:catAx>
        <c:axId val="5990079"/>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79140184"/>
        <c:crosses val="autoZero"/>
        <c:auto val="1"/>
        <c:lblAlgn val="ctr"/>
        <c:lblOffset val="100"/>
        <c:noMultiLvlLbl val="0"/>
      </c:catAx>
      <c:valAx>
        <c:axId val="79140184"/>
        <c:scaling>
          <c:orientation val="minMax"/>
          <c:max val="1"/>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5990079"/>
        <c:crosses val="autoZero"/>
        <c:crossBetween val="between"/>
        <c:majorUnit val="1"/>
      </c:valAx>
      <c:catAx>
        <c:axId val="9651006"/>
        <c:scaling>
          <c:orientation val="minMax"/>
        </c:scaling>
        <c:delete val="1"/>
        <c:axPos val="b"/>
        <c:numFmt formatCode="General" sourceLinked="1"/>
        <c:majorTickMark val="out"/>
        <c:minorTickMark val="none"/>
        <c:tickLblPos val="nextTo"/>
        <c:crossAx val="85346106"/>
        <c:crosses val="autoZero"/>
        <c:auto val="1"/>
        <c:lblAlgn val="ctr"/>
        <c:lblOffset val="100"/>
        <c:noMultiLvlLbl val="0"/>
      </c:catAx>
      <c:valAx>
        <c:axId val="85346106"/>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9651006"/>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5'!$D$26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5'!$D$27:$D$38</c:f>
              <c:numCache>
                <c:formatCode>0</c:formatCode>
                <c:ptCount val="12"/>
                <c:pt idx="0">
                  <c:v>0</c:v>
                </c:pt>
                <c:pt idx="1">
                  <c:v>0</c:v>
                </c:pt>
                <c:pt idx="2">
                  <c:v>0</c:v>
                </c:pt>
                <c:pt idx="3">
                  <c:v>3</c:v>
                </c:pt>
                <c:pt idx="4">
                  <c:v>3</c:v>
                </c:pt>
                <c:pt idx="5">
                  <c:v>3</c:v>
                </c:pt>
                <c:pt idx="6">
                  <c:v>3</c:v>
                </c:pt>
                <c:pt idx="7">
                  <c:v>3</c:v>
                </c:pt>
                <c:pt idx="8">
                  <c:v>3</c:v>
                </c:pt>
                <c:pt idx="9">
                  <c:v>3</c:v>
                </c:pt>
              </c:numCache>
            </c:numRef>
          </c:val>
          <c:extLst>
            <c:ext xmlns:c16="http://schemas.microsoft.com/office/drawing/2014/chart" uri="{C3380CC4-5D6E-409C-BE32-E72D297353CC}">
              <c16:uniqueId val="{00000000-9642-4F8F-8491-3F77CF544EB3}"/>
            </c:ext>
          </c:extLst>
        </c:ser>
        <c:ser>
          <c:idx val="1"/>
          <c:order val="1"/>
          <c:tx>
            <c:strRef>
              <c:f>'META No. 5'!$C$26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5'!$C$27:$C$38</c:f>
              <c:numCache>
                <c:formatCode>0</c:formatCode>
                <c:ptCount val="12"/>
                <c:pt idx="0">
                  <c:v>0</c:v>
                </c:pt>
                <c:pt idx="1">
                  <c:v>0</c:v>
                </c:pt>
                <c:pt idx="2">
                  <c:v>0</c:v>
                </c:pt>
                <c:pt idx="3">
                  <c:v>3</c:v>
                </c:pt>
                <c:pt idx="4">
                  <c:v>3</c:v>
                </c:pt>
                <c:pt idx="5">
                  <c:v>3</c:v>
                </c:pt>
                <c:pt idx="6">
                  <c:v>3</c:v>
                </c:pt>
                <c:pt idx="7">
                  <c:v>3</c:v>
                </c:pt>
                <c:pt idx="8">
                  <c:v>3</c:v>
                </c:pt>
                <c:pt idx="9">
                  <c:v>3</c:v>
                </c:pt>
                <c:pt idx="10">
                  <c:v>3</c:v>
                </c:pt>
                <c:pt idx="11">
                  <c:v>3</c:v>
                </c:pt>
              </c:numCache>
            </c:numRef>
          </c:val>
          <c:extLst>
            <c:ext xmlns:c16="http://schemas.microsoft.com/office/drawing/2014/chart" uri="{C3380CC4-5D6E-409C-BE32-E72D297353CC}">
              <c16:uniqueId val="{00000001-9642-4F8F-8491-3F77CF544EB3}"/>
            </c:ext>
          </c:extLst>
        </c:ser>
        <c:dLbls>
          <c:showLegendKey val="0"/>
          <c:showVal val="0"/>
          <c:showCatName val="0"/>
          <c:showSerName val="0"/>
          <c:showPercent val="0"/>
          <c:showBubbleSize val="0"/>
        </c:dLbls>
        <c:gapWidth val="150"/>
        <c:axId val="4022725"/>
        <c:axId val="49941283"/>
      </c:barChart>
      <c:lineChart>
        <c:grouping val="standard"/>
        <c:varyColors val="0"/>
        <c:ser>
          <c:idx val="2"/>
          <c:order val="2"/>
          <c:tx>
            <c:strRef>
              <c:f>'META No. 5'!$H$26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5'!$H$27:$H$38</c:f>
              <c:numCache>
                <c:formatCode>0.00%</c:formatCode>
                <c:ptCount val="12"/>
                <c:pt idx="0">
                  <c:v>0</c:v>
                </c:pt>
                <c:pt idx="1">
                  <c:v>0</c:v>
                </c:pt>
                <c:pt idx="2">
                  <c:v>0</c:v>
                </c:pt>
                <c:pt idx="3">
                  <c:v>1</c:v>
                </c:pt>
                <c:pt idx="4">
                  <c:v>1</c:v>
                </c:pt>
                <c:pt idx="5">
                  <c:v>1</c:v>
                </c:pt>
                <c:pt idx="6">
                  <c:v>1</c:v>
                </c:pt>
                <c:pt idx="7">
                  <c:v>1</c:v>
                </c:pt>
                <c:pt idx="8">
                  <c:v>1</c:v>
                </c:pt>
                <c:pt idx="9">
                  <c:v>1</c:v>
                </c:pt>
                <c:pt idx="10">
                  <c:v>0</c:v>
                </c:pt>
                <c:pt idx="11">
                  <c:v>0</c:v>
                </c:pt>
              </c:numCache>
            </c:numRef>
          </c:val>
          <c:smooth val="0"/>
          <c:extLst>
            <c:ext xmlns:c16="http://schemas.microsoft.com/office/drawing/2014/chart" uri="{C3380CC4-5D6E-409C-BE32-E72D297353CC}">
              <c16:uniqueId val="{00000002-9642-4F8F-8491-3F77CF544EB3}"/>
            </c:ext>
          </c:extLst>
        </c:ser>
        <c:dLbls>
          <c:showLegendKey val="0"/>
          <c:showVal val="0"/>
          <c:showCatName val="0"/>
          <c:showSerName val="0"/>
          <c:showPercent val="0"/>
          <c:showBubbleSize val="0"/>
        </c:dLbls>
        <c:hiLowLines>
          <c:spPr>
            <a:ln>
              <a:noFill/>
            </a:ln>
          </c:spPr>
        </c:hiLowLines>
        <c:marker val="1"/>
        <c:smooth val="0"/>
        <c:axId val="34008443"/>
        <c:axId val="12419151"/>
      </c:lineChart>
      <c:catAx>
        <c:axId val="4022725"/>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49941283"/>
        <c:crosses val="autoZero"/>
        <c:auto val="1"/>
        <c:lblAlgn val="ctr"/>
        <c:lblOffset val="100"/>
        <c:noMultiLvlLbl val="0"/>
      </c:catAx>
      <c:valAx>
        <c:axId val="49941283"/>
        <c:scaling>
          <c:orientation val="minMax"/>
          <c:max val="3"/>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4022725"/>
        <c:crosses val="autoZero"/>
        <c:crossBetween val="between"/>
        <c:majorUnit val="1"/>
      </c:valAx>
      <c:catAx>
        <c:axId val="34008443"/>
        <c:scaling>
          <c:orientation val="minMax"/>
        </c:scaling>
        <c:delete val="1"/>
        <c:axPos val="b"/>
        <c:numFmt formatCode="General" sourceLinked="1"/>
        <c:majorTickMark val="out"/>
        <c:minorTickMark val="none"/>
        <c:tickLblPos val="nextTo"/>
        <c:crossAx val="12419151"/>
        <c:crosses val="autoZero"/>
        <c:auto val="1"/>
        <c:lblAlgn val="ctr"/>
        <c:lblOffset val="100"/>
        <c:noMultiLvlLbl val="0"/>
      </c:catAx>
      <c:valAx>
        <c:axId val="12419151"/>
        <c:scaling>
          <c:orientation val="minMax"/>
          <c:max val="1"/>
        </c:scaling>
        <c:delete val="0"/>
        <c:axPos val="r"/>
        <c:numFmt formatCode="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34008443"/>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0.100005872335428"/>
          <c:y val="4.9932782792394903E-3"/>
          <c:w val="0.51570849726936396"/>
          <c:h val="0.54772421739965405"/>
        </c:manualLayout>
      </c:layout>
      <c:lineChart>
        <c:grouping val="standard"/>
        <c:varyColors val="0"/>
        <c:ser>
          <c:idx val="0"/>
          <c:order val="0"/>
          <c:tx>
            <c:strRef>
              <c:f>'HV 14'!$F$29</c:f>
              <c:strCache>
                <c:ptCount val="1"/>
                <c:pt idx="0">
                  <c:v>Denominador Acumulado (Variable 2)</c:v>
                </c:pt>
              </c:strCache>
            </c:strRef>
          </c:tx>
          <c:spPr>
            <a:ln w="28440">
              <a:solidFill>
                <a:srgbClr val="4A7EBB"/>
              </a:solidFill>
              <a:round/>
            </a:ln>
          </c:spPr>
          <c:marker>
            <c:symbol val="square"/>
            <c:size val="5"/>
            <c:spPr>
              <a:solidFill>
                <a:srgbClr val="4A7EBB"/>
              </a:solidFill>
            </c:spPr>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A834-4D01-97BC-5CB4392E8CD3}"/>
            </c:ext>
          </c:extLst>
        </c:ser>
        <c:ser>
          <c:idx val="1"/>
          <c:order val="1"/>
          <c:tx>
            <c:strRef>
              <c:f>'HV 14'!$D$29</c:f>
              <c:strCache>
                <c:ptCount val="1"/>
                <c:pt idx="0">
                  <c:v>Numerador Acumulado (Variable 1)</c:v>
                </c:pt>
              </c:strCache>
            </c:strRef>
          </c:tx>
          <c:spPr>
            <a:ln w="28440">
              <a:solidFill>
                <a:srgbClr val="BE4B48"/>
              </a:solidFill>
              <a:round/>
            </a:ln>
          </c:spPr>
          <c:marker>
            <c:symbol val="square"/>
            <c:size val="5"/>
            <c:spPr>
              <a:solidFill>
                <a:srgbClr val="BE4B48"/>
              </a:solidFill>
            </c:spPr>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A834-4D01-97BC-5CB4392E8CD3}"/>
            </c:ext>
          </c:extLst>
        </c:ser>
        <c:dLbls>
          <c:showLegendKey val="0"/>
          <c:showVal val="0"/>
          <c:showCatName val="0"/>
          <c:showSerName val="0"/>
          <c:showPercent val="0"/>
          <c:showBubbleSize val="0"/>
        </c:dLbls>
        <c:hiLowLines>
          <c:spPr>
            <a:ln>
              <a:noFill/>
            </a:ln>
          </c:spPr>
        </c:hiLowLines>
        <c:marker val="1"/>
        <c:smooth val="0"/>
        <c:axId val="56947813"/>
        <c:axId val="16684731"/>
      </c:lineChart>
      <c:catAx>
        <c:axId val="56947813"/>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s-CO"/>
          </a:p>
        </c:txPr>
        <c:crossAx val="16684731"/>
        <c:crosses val="autoZero"/>
        <c:auto val="1"/>
        <c:lblAlgn val="ctr"/>
        <c:lblOffset val="100"/>
        <c:noMultiLvlLbl val="0"/>
      </c:catAx>
      <c:valAx>
        <c:axId val="16684731"/>
        <c:scaling>
          <c:orientation val="minMax"/>
        </c:scaling>
        <c:delete val="0"/>
        <c:axPos val="l"/>
        <c:majorGridlines>
          <c:spPr>
            <a:ln w="9360">
              <a:solidFill>
                <a:srgbClr val="878787"/>
              </a:solidFill>
              <a:round/>
            </a:ln>
          </c:spPr>
        </c:majorGridlines>
        <c:numFmt formatCode="_(* #,##0.00_);_(* \(#,##0.00\);_(* \-??_);_(@_)"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s-CO"/>
          </a:p>
        </c:txPr>
        <c:crossAx val="56947813"/>
        <c:crosses val="autoZero"/>
        <c:crossBetween val="between"/>
      </c:valAx>
      <c:spPr>
        <a:solidFill>
          <a:srgbClr val="FFFFFF"/>
        </a:solidFill>
        <a:ln>
          <a:noFill/>
        </a:ln>
      </c:spPr>
    </c:plotArea>
    <c:legend>
      <c:legendPos val="r"/>
      <c:overlay val="0"/>
      <c:spPr>
        <a:noFill/>
        <a:ln>
          <a:noFill/>
        </a:ln>
      </c:spPr>
      <c:txPr>
        <a:bodyPr/>
        <a:lstStyle/>
        <a:p>
          <a:pPr>
            <a:defRPr sz="240" b="0" strike="noStrike" spc="-1">
              <a:solidFill>
                <a:srgbClr val="000000"/>
              </a:solidFill>
              <a:latin typeface="Calibri"/>
              <a:ea typeface="Calibri"/>
            </a:defRPr>
          </a:pPr>
          <a:endParaRPr lang="es-CO"/>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image" Target="../media/image2.w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w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w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wmf"/></Relationships>
</file>

<file path=xl/drawings/_rels/drawing4.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2.xml"/><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3.xml"/><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3.png"/><Relationship Id="rId4" Type="http://schemas.openxmlformats.org/officeDocument/2006/relationships/image" Target="../media/image4.wmf"/></Relationships>
</file>

<file path=xl/drawings/_rels/drawing7.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6.xml"/><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7.xml"/><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8.xml"/><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438120</xdr:colOff>
      <xdr:row>1</xdr:row>
      <xdr:rowOff>85680</xdr:rowOff>
    </xdr:from>
    <xdr:to>
      <xdr:col>1</xdr:col>
      <xdr:colOff>1017000</xdr:colOff>
      <xdr:row>3</xdr:row>
      <xdr:rowOff>531360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l="19054" t="6873" r="17611" b="9760"/>
        <a:stretch/>
      </xdr:blipFill>
      <xdr:spPr>
        <a:xfrm>
          <a:off x="438120" y="276120"/>
          <a:ext cx="1988280" cy="1607760"/>
        </a:xfrm>
        <a:prstGeom prst="rect">
          <a:avLst/>
        </a:prstGeom>
        <a:ln w="9360">
          <a:noFill/>
        </a:ln>
      </xdr:spPr>
    </xdr:pic>
    <xdr:clientData/>
  </xdr:twoCellAnchor>
  <xdr:twoCellAnchor>
    <xdr:from>
      <xdr:col>31</xdr:col>
      <xdr:colOff>1876320</xdr:colOff>
      <xdr:row>1</xdr:row>
      <xdr:rowOff>38160</xdr:rowOff>
    </xdr:from>
    <xdr:to>
      <xdr:col>31</xdr:col>
      <xdr:colOff>3903120</xdr:colOff>
      <xdr:row>4</xdr:row>
      <xdr:rowOff>312120</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rcRect l="16048" t="5249" r="18559" b="1998"/>
        <a:stretch/>
      </xdr:blipFill>
      <xdr:spPr>
        <a:xfrm>
          <a:off x="55586520" y="228600"/>
          <a:ext cx="2026800" cy="2017080"/>
        </a:xfrm>
        <a:prstGeom prst="rect">
          <a:avLst/>
        </a:prstGeom>
        <a:ln w="9360">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343080</xdr:colOff>
      <xdr:row>1</xdr:row>
      <xdr:rowOff>47520</xdr:rowOff>
    </xdr:from>
    <xdr:to>
      <xdr:col>1</xdr:col>
      <xdr:colOff>1331640</xdr:colOff>
      <xdr:row>4</xdr:row>
      <xdr:rowOff>245520</xdr:rowOff>
    </xdr:to>
    <xdr:pic>
      <xdr:nvPicPr>
        <xdr:cNvPr id="126" name="Imagen 1">
          <a:extLst>
            <a:ext uri="{FF2B5EF4-FFF2-40B4-BE49-F238E27FC236}">
              <a16:creationId xmlns:a16="http://schemas.microsoft.com/office/drawing/2014/main" id="{00000000-0008-0000-0900-00007E000000}"/>
            </a:ext>
          </a:extLst>
        </xdr:cNvPr>
        <xdr:cNvPicPr/>
      </xdr:nvPicPr>
      <xdr:blipFill>
        <a:blip xmlns:r="http://schemas.openxmlformats.org/officeDocument/2006/relationships" r:embed="rId1"/>
        <a:srcRect l="20426" t="8337" r="19307" b="10939"/>
        <a:stretch/>
      </xdr:blipFill>
      <xdr:spPr>
        <a:xfrm>
          <a:off x="431640" y="123480"/>
          <a:ext cx="988560" cy="1169640"/>
        </a:xfrm>
        <a:prstGeom prst="rect">
          <a:avLst/>
        </a:prstGeom>
        <a:ln w="9360">
          <a:noFill/>
        </a:ln>
      </xdr:spPr>
    </xdr:pic>
    <xdr:clientData/>
  </xdr:twoCellAnchor>
  <xdr:twoCellAnchor>
    <xdr:from>
      <xdr:col>8</xdr:col>
      <xdr:colOff>152280</xdr:colOff>
      <xdr:row>1</xdr:row>
      <xdr:rowOff>28440</xdr:rowOff>
    </xdr:from>
    <xdr:to>
      <xdr:col>8</xdr:col>
      <xdr:colOff>1226520</xdr:colOff>
      <xdr:row>4</xdr:row>
      <xdr:rowOff>235800</xdr:rowOff>
    </xdr:to>
    <xdr:pic>
      <xdr:nvPicPr>
        <xdr:cNvPr id="127" name="Imagen 2">
          <a:extLst>
            <a:ext uri="{FF2B5EF4-FFF2-40B4-BE49-F238E27FC236}">
              <a16:creationId xmlns:a16="http://schemas.microsoft.com/office/drawing/2014/main" id="{00000000-0008-0000-0900-00007F000000}"/>
            </a:ext>
          </a:extLst>
        </xdr:cNvPr>
        <xdr:cNvPicPr/>
      </xdr:nvPicPr>
      <xdr:blipFill>
        <a:blip xmlns:r="http://schemas.openxmlformats.org/officeDocument/2006/relationships" r:embed="rId2"/>
        <a:srcRect l="16048" t="5249" r="18559" b="1998"/>
        <a:stretch/>
      </xdr:blipFill>
      <xdr:spPr>
        <a:xfrm>
          <a:off x="13057920" y="104400"/>
          <a:ext cx="1074240" cy="1179000"/>
        </a:xfrm>
        <a:prstGeom prst="rect">
          <a:avLst/>
        </a:prstGeom>
        <a:ln w="9360">
          <a:noFill/>
        </a:ln>
      </xdr:spPr>
    </xdr:pic>
    <xdr:clientData/>
  </xdr:twoCellAnchor>
  <xdr:twoCellAnchor editAs="oneCell">
    <xdr:from>
      <xdr:col>3</xdr:col>
      <xdr:colOff>361800</xdr:colOff>
      <xdr:row>43</xdr:row>
      <xdr:rowOff>95400</xdr:rowOff>
    </xdr:from>
    <xdr:to>
      <xdr:col>6</xdr:col>
      <xdr:colOff>1017000</xdr:colOff>
      <xdr:row>47</xdr:row>
      <xdr:rowOff>331200</xdr:rowOff>
    </xdr:to>
    <xdr:graphicFrame macro="">
      <xdr:nvGraphicFramePr>
        <xdr:cNvPr id="128" name="3 Gráfico">
          <a:extLst>
            <a:ext uri="{FF2B5EF4-FFF2-40B4-BE49-F238E27FC236}">
              <a16:creationId xmlns:a16="http://schemas.microsoft.com/office/drawing/2014/main" id="{00000000-0008-0000-0900-00008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428760</xdr:colOff>
      <xdr:row>0</xdr:row>
      <xdr:rowOff>19080</xdr:rowOff>
    </xdr:from>
    <xdr:to>
      <xdr:col>9</xdr:col>
      <xdr:colOff>578880</xdr:colOff>
      <xdr:row>3</xdr:row>
      <xdr:rowOff>150120</xdr:rowOff>
    </xdr:to>
    <xdr:pic>
      <xdr:nvPicPr>
        <xdr:cNvPr id="129" name="Imagen 2">
          <a:extLst>
            <a:ext uri="{FF2B5EF4-FFF2-40B4-BE49-F238E27FC236}">
              <a16:creationId xmlns:a16="http://schemas.microsoft.com/office/drawing/2014/main" id="{00000000-0008-0000-0A00-000081000000}"/>
            </a:ext>
          </a:extLst>
        </xdr:cNvPr>
        <xdr:cNvPicPr/>
      </xdr:nvPicPr>
      <xdr:blipFill>
        <a:blip xmlns:r="http://schemas.openxmlformats.org/officeDocument/2006/relationships" r:embed="rId1"/>
        <a:srcRect l="16048" t="5249" r="18559" b="1998"/>
        <a:stretch/>
      </xdr:blipFill>
      <xdr:spPr>
        <a:xfrm>
          <a:off x="14247360" y="19080"/>
          <a:ext cx="159804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130" name="Imagen 1">
          <a:extLst>
            <a:ext uri="{FF2B5EF4-FFF2-40B4-BE49-F238E27FC236}">
              <a16:creationId xmlns:a16="http://schemas.microsoft.com/office/drawing/2014/main" id="{00000000-0008-0000-0A00-000082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131" name="Imagen 2">
          <a:extLst>
            <a:ext uri="{FF2B5EF4-FFF2-40B4-BE49-F238E27FC236}">
              <a16:creationId xmlns:a16="http://schemas.microsoft.com/office/drawing/2014/main" id="{00000000-0008-0000-0A00-000083000000}"/>
            </a:ext>
          </a:extLst>
        </xdr:cNvPr>
        <xdr:cNvPicPr/>
      </xdr:nvPicPr>
      <xdr:blipFill>
        <a:blip xmlns:r="http://schemas.openxmlformats.org/officeDocument/2006/relationships" r:embed="rId1"/>
        <a:srcRect l="16048" t="5249" r="18559" b="1998"/>
        <a:stretch/>
      </xdr:blipFill>
      <xdr:spPr>
        <a:xfrm>
          <a:off x="14247360" y="19080"/>
          <a:ext cx="159804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132" name="Imagen 1">
          <a:extLst>
            <a:ext uri="{FF2B5EF4-FFF2-40B4-BE49-F238E27FC236}">
              <a16:creationId xmlns:a16="http://schemas.microsoft.com/office/drawing/2014/main" id="{00000000-0008-0000-0A00-000084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133" name="Imagen 2">
          <a:extLst>
            <a:ext uri="{FF2B5EF4-FFF2-40B4-BE49-F238E27FC236}">
              <a16:creationId xmlns:a16="http://schemas.microsoft.com/office/drawing/2014/main" id="{00000000-0008-0000-0A00-000085000000}"/>
            </a:ext>
          </a:extLst>
        </xdr:cNvPr>
        <xdr:cNvPicPr/>
      </xdr:nvPicPr>
      <xdr:blipFill>
        <a:blip xmlns:r="http://schemas.openxmlformats.org/officeDocument/2006/relationships" r:embed="rId1"/>
        <a:srcRect l="16048" t="5249" r="18559" b="1998"/>
        <a:stretch/>
      </xdr:blipFill>
      <xdr:spPr>
        <a:xfrm>
          <a:off x="14247360" y="19080"/>
          <a:ext cx="159804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134" name="Imagen 1">
          <a:extLst>
            <a:ext uri="{FF2B5EF4-FFF2-40B4-BE49-F238E27FC236}">
              <a16:creationId xmlns:a16="http://schemas.microsoft.com/office/drawing/2014/main" id="{00000000-0008-0000-0A00-000086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135" name="Imagen 2">
          <a:extLst>
            <a:ext uri="{FF2B5EF4-FFF2-40B4-BE49-F238E27FC236}">
              <a16:creationId xmlns:a16="http://schemas.microsoft.com/office/drawing/2014/main" id="{00000000-0008-0000-0A00-000087000000}"/>
            </a:ext>
          </a:extLst>
        </xdr:cNvPr>
        <xdr:cNvPicPr/>
      </xdr:nvPicPr>
      <xdr:blipFill>
        <a:blip xmlns:r="http://schemas.openxmlformats.org/officeDocument/2006/relationships" r:embed="rId1"/>
        <a:srcRect l="16048" t="5249" r="18559" b="1998"/>
        <a:stretch/>
      </xdr:blipFill>
      <xdr:spPr>
        <a:xfrm>
          <a:off x="14247360" y="19080"/>
          <a:ext cx="159804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136" name="Imagen 1">
          <a:extLst>
            <a:ext uri="{FF2B5EF4-FFF2-40B4-BE49-F238E27FC236}">
              <a16:creationId xmlns:a16="http://schemas.microsoft.com/office/drawing/2014/main" id="{00000000-0008-0000-0A00-000088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137" name="Imagen 2">
          <a:extLst>
            <a:ext uri="{FF2B5EF4-FFF2-40B4-BE49-F238E27FC236}">
              <a16:creationId xmlns:a16="http://schemas.microsoft.com/office/drawing/2014/main" id="{00000000-0008-0000-0A00-000089000000}"/>
            </a:ext>
          </a:extLst>
        </xdr:cNvPr>
        <xdr:cNvPicPr/>
      </xdr:nvPicPr>
      <xdr:blipFill>
        <a:blip xmlns:r="http://schemas.openxmlformats.org/officeDocument/2006/relationships" r:embed="rId1"/>
        <a:srcRect l="16048" t="5249" r="18559" b="1998"/>
        <a:stretch/>
      </xdr:blipFill>
      <xdr:spPr>
        <a:xfrm>
          <a:off x="14247360" y="19080"/>
          <a:ext cx="159804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138" name="Imagen 1">
          <a:extLst>
            <a:ext uri="{FF2B5EF4-FFF2-40B4-BE49-F238E27FC236}">
              <a16:creationId xmlns:a16="http://schemas.microsoft.com/office/drawing/2014/main" id="{00000000-0008-0000-0A00-00008A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139" name="Imagen 2">
          <a:extLst>
            <a:ext uri="{FF2B5EF4-FFF2-40B4-BE49-F238E27FC236}">
              <a16:creationId xmlns:a16="http://schemas.microsoft.com/office/drawing/2014/main" id="{00000000-0008-0000-0A00-00008B000000}"/>
            </a:ext>
          </a:extLst>
        </xdr:cNvPr>
        <xdr:cNvPicPr/>
      </xdr:nvPicPr>
      <xdr:blipFill>
        <a:blip xmlns:r="http://schemas.openxmlformats.org/officeDocument/2006/relationships" r:embed="rId1"/>
        <a:srcRect l="16048" t="5249" r="18559" b="1998"/>
        <a:stretch/>
      </xdr:blipFill>
      <xdr:spPr>
        <a:xfrm>
          <a:off x="14247360" y="19080"/>
          <a:ext cx="159804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140" name="Imagen 1">
          <a:extLst>
            <a:ext uri="{FF2B5EF4-FFF2-40B4-BE49-F238E27FC236}">
              <a16:creationId xmlns:a16="http://schemas.microsoft.com/office/drawing/2014/main" id="{00000000-0008-0000-0A00-00008C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141" name="Imagen 2">
          <a:extLst>
            <a:ext uri="{FF2B5EF4-FFF2-40B4-BE49-F238E27FC236}">
              <a16:creationId xmlns:a16="http://schemas.microsoft.com/office/drawing/2014/main" id="{00000000-0008-0000-0A00-00008D000000}"/>
            </a:ext>
          </a:extLst>
        </xdr:cNvPr>
        <xdr:cNvPicPr/>
      </xdr:nvPicPr>
      <xdr:blipFill>
        <a:blip xmlns:r="http://schemas.openxmlformats.org/officeDocument/2006/relationships" r:embed="rId1"/>
        <a:srcRect l="16048" t="5249" r="18559" b="1998"/>
        <a:stretch/>
      </xdr:blipFill>
      <xdr:spPr>
        <a:xfrm>
          <a:off x="14247360" y="19080"/>
          <a:ext cx="159804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142" name="Imagen 1">
          <a:extLst>
            <a:ext uri="{FF2B5EF4-FFF2-40B4-BE49-F238E27FC236}">
              <a16:creationId xmlns:a16="http://schemas.microsoft.com/office/drawing/2014/main" id="{00000000-0008-0000-0A00-00008E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143" name="Imagen 2">
          <a:extLst>
            <a:ext uri="{FF2B5EF4-FFF2-40B4-BE49-F238E27FC236}">
              <a16:creationId xmlns:a16="http://schemas.microsoft.com/office/drawing/2014/main" id="{00000000-0008-0000-0A00-00008F000000}"/>
            </a:ext>
          </a:extLst>
        </xdr:cNvPr>
        <xdr:cNvPicPr/>
      </xdr:nvPicPr>
      <xdr:blipFill>
        <a:blip xmlns:r="http://schemas.openxmlformats.org/officeDocument/2006/relationships" r:embed="rId1"/>
        <a:srcRect l="16048" t="5249" r="18559" b="1998"/>
        <a:stretch/>
      </xdr:blipFill>
      <xdr:spPr>
        <a:xfrm>
          <a:off x="14247360" y="19080"/>
          <a:ext cx="159804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144" name="Imagen 1">
          <a:extLst>
            <a:ext uri="{FF2B5EF4-FFF2-40B4-BE49-F238E27FC236}">
              <a16:creationId xmlns:a16="http://schemas.microsoft.com/office/drawing/2014/main" id="{00000000-0008-0000-0A00-000090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145" name="Imagen 2">
          <a:extLst>
            <a:ext uri="{FF2B5EF4-FFF2-40B4-BE49-F238E27FC236}">
              <a16:creationId xmlns:a16="http://schemas.microsoft.com/office/drawing/2014/main" id="{00000000-0008-0000-0A00-000091000000}"/>
            </a:ext>
          </a:extLst>
        </xdr:cNvPr>
        <xdr:cNvPicPr/>
      </xdr:nvPicPr>
      <xdr:blipFill>
        <a:blip xmlns:r="http://schemas.openxmlformats.org/officeDocument/2006/relationships" r:embed="rId1"/>
        <a:srcRect l="16048" t="5249" r="18559" b="1998"/>
        <a:stretch/>
      </xdr:blipFill>
      <xdr:spPr>
        <a:xfrm>
          <a:off x="14247360" y="19080"/>
          <a:ext cx="159804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146" name="Imagen 1">
          <a:extLst>
            <a:ext uri="{FF2B5EF4-FFF2-40B4-BE49-F238E27FC236}">
              <a16:creationId xmlns:a16="http://schemas.microsoft.com/office/drawing/2014/main" id="{00000000-0008-0000-0A00-000092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147" name="Imagen 2">
          <a:extLst>
            <a:ext uri="{FF2B5EF4-FFF2-40B4-BE49-F238E27FC236}">
              <a16:creationId xmlns:a16="http://schemas.microsoft.com/office/drawing/2014/main" id="{00000000-0008-0000-0A00-000093000000}"/>
            </a:ext>
          </a:extLst>
        </xdr:cNvPr>
        <xdr:cNvPicPr/>
      </xdr:nvPicPr>
      <xdr:blipFill>
        <a:blip xmlns:r="http://schemas.openxmlformats.org/officeDocument/2006/relationships" r:embed="rId1"/>
        <a:srcRect l="16048" t="5249" r="18559" b="1998"/>
        <a:stretch/>
      </xdr:blipFill>
      <xdr:spPr>
        <a:xfrm>
          <a:off x="14247360" y="19080"/>
          <a:ext cx="159804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148" name="Imagen 1">
          <a:extLst>
            <a:ext uri="{FF2B5EF4-FFF2-40B4-BE49-F238E27FC236}">
              <a16:creationId xmlns:a16="http://schemas.microsoft.com/office/drawing/2014/main" id="{00000000-0008-0000-0A00-000094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149" name="Imagen 2">
          <a:extLst>
            <a:ext uri="{FF2B5EF4-FFF2-40B4-BE49-F238E27FC236}">
              <a16:creationId xmlns:a16="http://schemas.microsoft.com/office/drawing/2014/main" id="{00000000-0008-0000-0A00-000095000000}"/>
            </a:ext>
          </a:extLst>
        </xdr:cNvPr>
        <xdr:cNvPicPr/>
      </xdr:nvPicPr>
      <xdr:blipFill>
        <a:blip xmlns:r="http://schemas.openxmlformats.org/officeDocument/2006/relationships" r:embed="rId1"/>
        <a:srcRect l="16048" t="5249" r="18559" b="1998"/>
        <a:stretch/>
      </xdr:blipFill>
      <xdr:spPr>
        <a:xfrm>
          <a:off x="14247360" y="19080"/>
          <a:ext cx="159804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150" name="Imagen 1">
          <a:extLst>
            <a:ext uri="{FF2B5EF4-FFF2-40B4-BE49-F238E27FC236}">
              <a16:creationId xmlns:a16="http://schemas.microsoft.com/office/drawing/2014/main" id="{00000000-0008-0000-0A00-000096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151" name="Imagen 2">
          <a:extLst>
            <a:ext uri="{FF2B5EF4-FFF2-40B4-BE49-F238E27FC236}">
              <a16:creationId xmlns:a16="http://schemas.microsoft.com/office/drawing/2014/main" id="{00000000-0008-0000-0A00-000097000000}"/>
            </a:ext>
          </a:extLst>
        </xdr:cNvPr>
        <xdr:cNvPicPr/>
      </xdr:nvPicPr>
      <xdr:blipFill>
        <a:blip xmlns:r="http://schemas.openxmlformats.org/officeDocument/2006/relationships" r:embed="rId1"/>
        <a:srcRect l="16048" t="5249" r="18559" b="1998"/>
        <a:stretch/>
      </xdr:blipFill>
      <xdr:spPr>
        <a:xfrm>
          <a:off x="14247360" y="19080"/>
          <a:ext cx="159804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152" name="Imagen 1">
          <a:extLst>
            <a:ext uri="{FF2B5EF4-FFF2-40B4-BE49-F238E27FC236}">
              <a16:creationId xmlns:a16="http://schemas.microsoft.com/office/drawing/2014/main" id="{00000000-0008-0000-0A00-000098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142920</xdr:colOff>
      <xdr:row>0</xdr:row>
      <xdr:rowOff>28440</xdr:rowOff>
    </xdr:from>
    <xdr:to>
      <xdr:col>1</xdr:col>
      <xdr:colOff>1140840</xdr:colOff>
      <xdr:row>3</xdr:row>
      <xdr:rowOff>169200</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231480" y="28440"/>
          <a:ext cx="997920" cy="86436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3" name="Imagen 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stretch/>
      </xdr:blipFill>
      <xdr:spPr>
        <a:xfrm>
          <a:off x="231480" y="28440"/>
          <a:ext cx="997920" cy="86436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4" name="Imagen 1">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a:stretch/>
      </xdr:blipFill>
      <xdr:spPr>
        <a:xfrm>
          <a:off x="231480" y="28440"/>
          <a:ext cx="997920" cy="86436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5" name="Imagen 1">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a:stretch/>
      </xdr:blipFill>
      <xdr:spPr>
        <a:xfrm>
          <a:off x="231480" y="28440"/>
          <a:ext cx="997920" cy="86436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6" name="Imagen 1">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a:stretch/>
      </xdr:blipFill>
      <xdr:spPr>
        <a:xfrm>
          <a:off x="231480" y="28440"/>
          <a:ext cx="997920" cy="86436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7" name="Imagen 1">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stretch/>
      </xdr:blipFill>
      <xdr:spPr>
        <a:xfrm>
          <a:off x="231480" y="28440"/>
          <a:ext cx="997920" cy="864360"/>
        </a:xfrm>
        <a:prstGeom prst="rect">
          <a:avLst/>
        </a:prstGeom>
        <a:ln w="9360">
          <a:noFill/>
        </a:ln>
      </xdr:spPr>
    </xdr:pic>
    <xdr:clientData/>
  </xdr:twoCellAnchor>
  <xdr:twoCellAnchor>
    <xdr:from>
      <xdr:col>1</xdr:col>
      <xdr:colOff>343080</xdr:colOff>
      <xdr:row>1</xdr:row>
      <xdr:rowOff>47520</xdr:rowOff>
    </xdr:from>
    <xdr:to>
      <xdr:col>1</xdr:col>
      <xdr:colOff>1331640</xdr:colOff>
      <xdr:row>4</xdr:row>
      <xdr:rowOff>245520</xdr:rowOff>
    </xdr:to>
    <xdr:pic>
      <xdr:nvPicPr>
        <xdr:cNvPr id="8" name="Imagen 1">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1"/>
        <a:srcRect l="20426" t="8337" r="19307" b="10939"/>
        <a:stretch/>
      </xdr:blipFill>
      <xdr:spPr>
        <a:xfrm>
          <a:off x="431640" y="123480"/>
          <a:ext cx="988560" cy="1169640"/>
        </a:xfrm>
        <a:prstGeom prst="rect">
          <a:avLst/>
        </a:prstGeom>
        <a:ln w="9360">
          <a:noFill/>
        </a:ln>
      </xdr:spPr>
    </xdr:pic>
    <xdr:clientData/>
  </xdr:twoCellAnchor>
  <xdr:twoCellAnchor>
    <xdr:from>
      <xdr:col>8</xdr:col>
      <xdr:colOff>152280</xdr:colOff>
      <xdr:row>1</xdr:row>
      <xdr:rowOff>28440</xdr:rowOff>
    </xdr:from>
    <xdr:to>
      <xdr:col>8</xdr:col>
      <xdr:colOff>1226520</xdr:colOff>
      <xdr:row>4</xdr:row>
      <xdr:rowOff>235800</xdr:rowOff>
    </xdr:to>
    <xdr:pic>
      <xdr:nvPicPr>
        <xdr:cNvPr id="9" name="Imagen 2">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2"/>
        <a:srcRect l="16048" t="5249" r="18559" b="1998"/>
        <a:stretch/>
      </xdr:blipFill>
      <xdr:spPr>
        <a:xfrm>
          <a:off x="13057920" y="104400"/>
          <a:ext cx="1074240" cy="1179000"/>
        </a:xfrm>
        <a:prstGeom prst="rect">
          <a:avLst/>
        </a:prstGeom>
        <a:ln w="9360">
          <a:noFill/>
        </a:ln>
      </xdr:spPr>
    </xdr:pic>
    <xdr:clientData/>
  </xdr:twoCellAnchor>
  <xdr:twoCellAnchor editAs="oneCell">
    <xdr:from>
      <xdr:col>3</xdr:col>
      <xdr:colOff>361800</xdr:colOff>
      <xdr:row>43</xdr:row>
      <xdr:rowOff>95400</xdr:rowOff>
    </xdr:from>
    <xdr:to>
      <xdr:col>6</xdr:col>
      <xdr:colOff>1017000</xdr:colOff>
      <xdr:row>47</xdr:row>
      <xdr:rowOff>331200</xdr:rowOff>
    </xdr:to>
    <xdr:graphicFrame macro="">
      <xdr:nvGraphicFramePr>
        <xdr:cNvPr id="10" name="3 Gráfico">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428760</xdr:colOff>
      <xdr:row>0</xdr:row>
      <xdr:rowOff>19080</xdr:rowOff>
    </xdr:from>
    <xdr:to>
      <xdr:col>9</xdr:col>
      <xdr:colOff>578880</xdr:colOff>
      <xdr:row>3</xdr:row>
      <xdr:rowOff>150120</xdr:rowOff>
    </xdr:to>
    <xdr:pic>
      <xdr:nvPicPr>
        <xdr:cNvPr id="11" name="Imagen 2">
          <a:extLst>
            <a:ext uri="{FF2B5EF4-FFF2-40B4-BE49-F238E27FC236}">
              <a16:creationId xmlns:a16="http://schemas.microsoft.com/office/drawing/2014/main" id="{00000000-0008-0000-0200-00000B000000}"/>
            </a:ext>
          </a:extLst>
        </xdr:cNvPr>
        <xdr:cNvPicPr/>
      </xdr:nvPicPr>
      <xdr:blipFill>
        <a:blip xmlns:r="http://schemas.openxmlformats.org/officeDocument/2006/relationships" r:embed="rId1"/>
        <a:srcRect l="16048" t="5249" r="18559" b="1998"/>
        <a:stretch/>
      </xdr:blipFill>
      <xdr:spPr>
        <a:xfrm>
          <a:off x="12901320" y="19080"/>
          <a:ext cx="159768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12" name="Imagen 1">
          <a:extLst>
            <a:ext uri="{FF2B5EF4-FFF2-40B4-BE49-F238E27FC236}">
              <a16:creationId xmlns:a16="http://schemas.microsoft.com/office/drawing/2014/main" id="{00000000-0008-0000-0200-00000C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13" name="Imagen 2">
          <a:extLst>
            <a:ext uri="{FF2B5EF4-FFF2-40B4-BE49-F238E27FC236}">
              <a16:creationId xmlns:a16="http://schemas.microsoft.com/office/drawing/2014/main" id="{00000000-0008-0000-0200-00000D000000}"/>
            </a:ext>
          </a:extLst>
        </xdr:cNvPr>
        <xdr:cNvPicPr/>
      </xdr:nvPicPr>
      <xdr:blipFill>
        <a:blip xmlns:r="http://schemas.openxmlformats.org/officeDocument/2006/relationships" r:embed="rId1"/>
        <a:srcRect l="16048" t="5249" r="18559" b="1998"/>
        <a:stretch/>
      </xdr:blipFill>
      <xdr:spPr>
        <a:xfrm>
          <a:off x="12901320" y="19080"/>
          <a:ext cx="159768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14" name="Imagen 1">
          <a:extLst>
            <a:ext uri="{FF2B5EF4-FFF2-40B4-BE49-F238E27FC236}">
              <a16:creationId xmlns:a16="http://schemas.microsoft.com/office/drawing/2014/main" id="{00000000-0008-0000-0200-00000E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15" name="Imagen 2">
          <a:extLst>
            <a:ext uri="{FF2B5EF4-FFF2-40B4-BE49-F238E27FC236}">
              <a16:creationId xmlns:a16="http://schemas.microsoft.com/office/drawing/2014/main" id="{00000000-0008-0000-0200-00000F000000}"/>
            </a:ext>
          </a:extLst>
        </xdr:cNvPr>
        <xdr:cNvPicPr/>
      </xdr:nvPicPr>
      <xdr:blipFill>
        <a:blip xmlns:r="http://schemas.openxmlformats.org/officeDocument/2006/relationships" r:embed="rId1"/>
        <a:srcRect l="16048" t="5249" r="18559" b="1998"/>
        <a:stretch/>
      </xdr:blipFill>
      <xdr:spPr>
        <a:xfrm>
          <a:off x="12901320" y="19080"/>
          <a:ext cx="159768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16" name="Imagen 1">
          <a:extLst>
            <a:ext uri="{FF2B5EF4-FFF2-40B4-BE49-F238E27FC236}">
              <a16:creationId xmlns:a16="http://schemas.microsoft.com/office/drawing/2014/main" id="{00000000-0008-0000-0200-000010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17" name="Imagen 2">
          <a:extLst>
            <a:ext uri="{FF2B5EF4-FFF2-40B4-BE49-F238E27FC236}">
              <a16:creationId xmlns:a16="http://schemas.microsoft.com/office/drawing/2014/main" id="{00000000-0008-0000-0200-000011000000}"/>
            </a:ext>
          </a:extLst>
        </xdr:cNvPr>
        <xdr:cNvPicPr/>
      </xdr:nvPicPr>
      <xdr:blipFill>
        <a:blip xmlns:r="http://schemas.openxmlformats.org/officeDocument/2006/relationships" r:embed="rId1"/>
        <a:srcRect l="16048" t="5249" r="18559" b="1998"/>
        <a:stretch/>
      </xdr:blipFill>
      <xdr:spPr>
        <a:xfrm>
          <a:off x="12901320" y="19080"/>
          <a:ext cx="159768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18" name="Imagen 1">
          <a:extLst>
            <a:ext uri="{FF2B5EF4-FFF2-40B4-BE49-F238E27FC236}">
              <a16:creationId xmlns:a16="http://schemas.microsoft.com/office/drawing/2014/main" id="{00000000-0008-0000-0200-000012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19" name="Imagen 2">
          <a:extLst>
            <a:ext uri="{FF2B5EF4-FFF2-40B4-BE49-F238E27FC236}">
              <a16:creationId xmlns:a16="http://schemas.microsoft.com/office/drawing/2014/main" id="{00000000-0008-0000-0200-000013000000}"/>
            </a:ext>
          </a:extLst>
        </xdr:cNvPr>
        <xdr:cNvPicPr/>
      </xdr:nvPicPr>
      <xdr:blipFill>
        <a:blip xmlns:r="http://schemas.openxmlformats.org/officeDocument/2006/relationships" r:embed="rId1"/>
        <a:srcRect l="16048" t="5249" r="18559" b="1998"/>
        <a:stretch/>
      </xdr:blipFill>
      <xdr:spPr>
        <a:xfrm>
          <a:off x="12901320" y="19080"/>
          <a:ext cx="159768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20" name="Imagen 1">
          <a:extLst>
            <a:ext uri="{FF2B5EF4-FFF2-40B4-BE49-F238E27FC236}">
              <a16:creationId xmlns:a16="http://schemas.microsoft.com/office/drawing/2014/main" id="{00000000-0008-0000-0200-000014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21" name="Imagen 2">
          <a:extLst>
            <a:ext uri="{FF2B5EF4-FFF2-40B4-BE49-F238E27FC236}">
              <a16:creationId xmlns:a16="http://schemas.microsoft.com/office/drawing/2014/main" id="{00000000-0008-0000-0200-000015000000}"/>
            </a:ext>
          </a:extLst>
        </xdr:cNvPr>
        <xdr:cNvPicPr/>
      </xdr:nvPicPr>
      <xdr:blipFill>
        <a:blip xmlns:r="http://schemas.openxmlformats.org/officeDocument/2006/relationships" r:embed="rId1"/>
        <a:srcRect l="16048" t="5249" r="18559" b="1998"/>
        <a:stretch/>
      </xdr:blipFill>
      <xdr:spPr>
        <a:xfrm>
          <a:off x="12901320" y="19080"/>
          <a:ext cx="159768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22" name="Imagen 1">
          <a:extLst>
            <a:ext uri="{FF2B5EF4-FFF2-40B4-BE49-F238E27FC236}">
              <a16:creationId xmlns:a16="http://schemas.microsoft.com/office/drawing/2014/main" id="{00000000-0008-0000-0200-000016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23" name="Imagen 2">
          <a:extLst>
            <a:ext uri="{FF2B5EF4-FFF2-40B4-BE49-F238E27FC236}">
              <a16:creationId xmlns:a16="http://schemas.microsoft.com/office/drawing/2014/main" id="{00000000-0008-0000-0200-000017000000}"/>
            </a:ext>
          </a:extLst>
        </xdr:cNvPr>
        <xdr:cNvPicPr/>
      </xdr:nvPicPr>
      <xdr:blipFill>
        <a:blip xmlns:r="http://schemas.openxmlformats.org/officeDocument/2006/relationships" r:embed="rId1"/>
        <a:srcRect l="16048" t="5249" r="18559" b="1998"/>
        <a:stretch/>
      </xdr:blipFill>
      <xdr:spPr>
        <a:xfrm>
          <a:off x="12901320" y="19080"/>
          <a:ext cx="159768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24" name="Imagen 1">
          <a:extLst>
            <a:ext uri="{FF2B5EF4-FFF2-40B4-BE49-F238E27FC236}">
              <a16:creationId xmlns:a16="http://schemas.microsoft.com/office/drawing/2014/main" id="{00000000-0008-0000-0200-000018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25" name="Imagen 2">
          <a:extLst>
            <a:ext uri="{FF2B5EF4-FFF2-40B4-BE49-F238E27FC236}">
              <a16:creationId xmlns:a16="http://schemas.microsoft.com/office/drawing/2014/main" id="{00000000-0008-0000-0200-000019000000}"/>
            </a:ext>
          </a:extLst>
        </xdr:cNvPr>
        <xdr:cNvPicPr/>
      </xdr:nvPicPr>
      <xdr:blipFill>
        <a:blip xmlns:r="http://schemas.openxmlformats.org/officeDocument/2006/relationships" r:embed="rId1"/>
        <a:srcRect l="16048" t="5249" r="18559" b="1998"/>
        <a:stretch/>
      </xdr:blipFill>
      <xdr:spPr>
        <a:xfrm>
          <a:off x="12901320" y="19080"/>
          <a:ext cx="159768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26" name="Imagen 1">
          <a:extLst>
            <a:ext uri="{FF2B5EF4-FFF2-40B4-BE49-F238E27FC236}">
              <a16:creationId xmlns:a16="http://schemas.microsoft.com/office/drawing/2014/main" id="{00000000-0008-0000-0200-00001A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27" name="Imagen 2">
          <a:extLst>
            <a:ext uri="{FF2B5EF4-FFF2-40B4-BE49-F238E27FC236}">
              <a16:creationId xmlns:a16="http://schemas.microsoft.com/office/drawing/2014/main" id="{00000000-0008-0000-0200-00001B000000}"/>
            </a:ext>
          </a:extLst>
        </xdr:cNvPr>
        <xdr:cNvPicPr/>
      </xdr:nvPicPr>
      <xdr:blipFill>
        <a:blip xmlns:r="http://schemas.openxmlformats.org/officeDocument/2006/relationships" r:embed="rId1"/>
        <a:srcRect l="16048" t="5249" r="18559" b="1998"/>
        <a:stretch/>
      </xdr:blipFill>
      <xdr:spPr>
        <a:xfrm>
          <a:off x="12901320" y="19080"/>
          <a:ext cx="159768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28" name="Imagen 1">
          <a:extLst>
            <a:ext uri="{FF2B5EF4-FFF2-40B4-BE49-F238E27FC236}">
              <a16:creationId xmlns:a16="http://schemas.microsoft.com/office/drawing/2014/main" id="{00000000-0008-0000-0200-00001C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29" name="Imagen 2">
          <a:extLst>
            <a:ext uri="{FF2B5EF4-FFF2-40B4-BE49-F238E27FC236}">
              <a16:creationId xmlns:a16="http://schemas.microsoft.com/office/drawing/2014/main" id="{00000000-0008-0000-0200-00001D000000}"/>
            </a:ext>
          </a:extLst>
        </xdr:cNvPr>
        <xdr:cNvPicPr/>
      </xdr:nvPicPr>
      <xdr:blipFill>
        <a:blip xmlns:r="http://schemas.openxmlformats.org/officeDocument/2006/relationships" r:embed="rId1"/>
        <a:srcRect l="16048" t="5249" r="18559" b="1998"/>
        <a:stretch/>
      </xdr:blipFill>
      <xdr:spPr>
        <a:xfrm>
          <a:off x="12901320" y="19080"/>
          <a:ext cx="159768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30" name="Imagen 1">
          <a:extLst>
            <a:ext uri="{FF2B5EF4-FFF2-40B4-BE49-F238E27FC236}">
              <a16:creationId xmlns:a16="http://schemas.microsoft.com/office/drawing/2014/main" id="{00000000-0008-0000-0200-00001E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31" name="Imagen 2">
          <a:extLst>
            <a:ext uri="{FF2B5EF4-FFF2-40B4-BE49-F238E27FC236}">
              <a16:creationId xmlns:a16="http://schemas.microsoft.com/office/drawing/2014/main" id="{00000000-0008-0000-0200-00001F000000}"/>
            </a:ext>
          </a:extLst>
        </xdr:cNvPr>
        <xdr:cNvPicPr/>
      </xdr:nvPicPr>
      <xdr:blipFill>
        <a:blip xmlns:r="http://schemas.openxmlformats.org/officeDocument/2006/relationships" r:embed="rId1"/>
        <a:srcRect l="16048" t="5249" r="18559" b="1998"/>
        <a:stretch/>
      </xdr:blipFill>
      <xdr:spPr>
        <a:xfrm>
          <a:off x="12901320" y="19080"/>
          <a:ext cx="159768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32" name="Imagen 1">
          <a:extLst>
            <a:ext uri="{FF2B5EF4-FFF2-40B4-BE49-F238E27FC236}">
              <a16:creationId xmlns:a16="http://schemas.microsoft.com/office/drawing/2014/main" id="{00000000-0008-0000-0200-000020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33" name="Imagen 2">
          <a:extLst>
            <a:ext uri="{FF2B5EF4-FFF2-40B4-BE49-F238E27FC236}">
              <a16:creationId xmlns:a16="http://schemas.microsoft.com/office/drawing/2014/main" id="{00000000-0008-0000-0200-000021000000}"/>
            </a:ext>
          </a:extLst>
        </xdr:cNvPr>
        <xdr:cNvPicPr/>
      </xdr:nvPicPr>
      <xdr:blipFill>
        <a:blip xmlns:r="http://schemas.openxmlformats.org/officeDocument/2006/relationships" r:embed="rId1"/>
        <a:srcRect l="16048" t="5249" r="18559" b="1998"/>
        <a:stretch/>
      </xdr:blipFill>
      <xdr:spPr>
        <a:xfrm>
          <a:off x="12901320" y="19080"/>
          <a:ext cx="159768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34" name="Imagen 1">
          <a:extLst>
            <a:ext uri="{FF2B5EF4-FFF2-40B4-BE49-F238E27FC236}">
              <a16:creationId xmlns:a16="http://schemas.microsoft.com/office/drawing/2014/main" id="{00000000-0008-0000-0200-000022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35" name="Imagen 2">
          <a:extLst>
            <a:ext uri="{FF2B5EF4-FFF2-40B4-BE49-F238E27FC236}">
              <a16:creationId xmlns:a16="http://schemas.microsoft.com/office/drawing/2014/main" id="{00000000-0008-0000-0200-000023000000}"/>
            </a:ext>
          </a:extLst>
        </xdr:cNvPr>
        <xdr:cNvPicPr/>
      </xdr:nvPicPr>
      <xdr:blipFill>
        <a:blip xmlns:r="http://schemas.openxmlformats.org/officeDocument/2006/relationships" r:embed="rId1"/>
        <a:srcRect l="16048" t="5249" r="18559" b="1998"/>
        <a:stretch/>
      </xdr:blipFill>
      <xdr:spPr>
        <a:xfrm>
          <a:off x="12901320" y="19080"/>
          <a:ext cx="159768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36" name="Imagen 1">
          <a:extLst>
            <a:ext uri="{FF2B5EF4-FFF2-40B4-BE49-F238E27FC236}">
              <a16:creationId xmlns:a16="http://schemas.microsoft.com/office/drawing/2014/main" id="{00000000-0008-0000-0200-000024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37" name="Imagen 2">
          <a:extLst>
            <a:ext uri="{FF2B5EF4-FFF2-40B4-BE49-F238E27FC236}">
              <a16:creationId xmlns:a16="http://schemas.microsoft.com/office/drawing/2014/main" id="{00000000-0008-0000-0200-000025000000}"/>
            </a:ext>
          </a:extLst>
        </xdr:cNvPr>
        <xdr:cNvPicPr/>
      </xdr:nvPicPr>
      <xdr:blipFill>
        <a:blip xmlns:r="http://schemas.openxmlformats.org/officeDocument/2006/relationships" r:embed="rId1"/>
        <a:srcRect l="16048" t="5249" r="18559" b="1998"/>
        <a:stretch/>
      </xdr:blipFill>
      <xdr:spPr>
        <a:xfrm>
          <a:off x="12901320" y="19080"/>
          <a:ext cx="159768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38" name="Imagen 1">
          <a:extLst>
            <a:ext uri="{FF2B5EF4-FFF2-40B4-BE49-F238E27FC236}">
              <a16:creationId xmlns:a16="http://schemas.microsoft.com/office/drawing/2014/main" id="{00000000-0008-0000-0200-000026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39" name="Imagen 2">
          <a:extLst>
            <a:ext uri="{FF2B5EF4-FFF2-40B4-BE49-F238E27FC236}">
              <a16:creationId xmlns:a16="http://schemas.microsoft.com/office/drawing/2014/main" id="{00000000-0008-0000-0200-000027000000}"/>
            </a:ext>
          </a:extLst>
        </xdr:cNvPr>
        <xdr:cNvPicPr/>
      </xdr:nvPicPr>
      <xdr:blipFill>
        <a:blip xmlns:r="http://schemas.openxmlformats.org/officeDocument/2006/relationships" r:embed="rId1"/>
        <a:srcRect l="16048" t="5249" r="18559" b="1998"/>
        <a:stretch/>
      </xdr:blipFill>
      <xdr:spPr>
        <a:xfrm>
          <a:off x="12901320" y="19080"/>
          <a:ext cx="159768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40" name="Imagen 1">
          <a:extLst>
            <a:ext uri="{FF2B5EF4-FFF2-40B4-BE49-F238E27FC236}">
              <a16:creationId xmlns:a16="http://schemas.microsoft.com/office/drawing/2014/main" id="{00000000-0008-0000-0200-000028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41" name="Imagen 2">
          <a:extLst>
            <a:ext uri="{FF2B5EF4-FFF2-40B4-BE49-F238E27FC236}">
              <a16:creationId xmlns:a16="http://schemas.microsoft.com/office/drawing/2014/main" id="{00000000-0008-0000-0200-000029000000}"/>
            </a:ext>
          </a:extLst>
        </xdr:cNvPr>
        <xdr:cNvPicPr/>
      </xdr:nvPicPr>
      <xdr:blipFill>
        <a:blip xmlns:r="http://schemas.openxmlformats.org/officeDocument/2006/relationships" r:embed="rId1"/>
        <a:srcRect l="16048" t="5249" r="18559" b="1998"/>
        <a:stretch/>
      </xdr:blipFill>
      <xdr:spPr>
        <a:xfrm>
          <a:off x="12901320" y="19080"/>
          <a:ext cx="159768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42" name="Imagen 1">
          <a:extLst>
            <a:ext uri="{FF2B5EF4-FFF2-40B4-BE49-F238E27FC236}">
              <a16:creationId xmlns:a16="http://schemas.microsoft.com/office/drawing/2014/main" id="{00000000-0008-0000-0200-00002A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43" name="Imagen 2">
          <a:extLst>
            <a:ext uri="{FF2B5EF4-FFF2-40B4-BE49-F238E27FC236}">
              <a16:creationId xmlns:a16="http://schemas.microsoft.com/office/drawing/2014/main" id="{00000000-0008-0000-0200-00002B000000}"/>
            </a:ext>
          </a:extLst>
        </xdr:cNvPr>
        <xdr:cNvPicPr/>
      </xdr:nvPicPr>
      <xdr:blipFill>
        <a:blip xmlns:r="http://schemas.openxmlformats.org/officeDocument/2006/relationships" r:embed="rId1"/>
        <a:srcRect l="16048" t="5249" r="18559" b="1998"/>
        <a:stretch/>
      </xdr:blipFill>
      <xdr:spPr>
        <a:xfrm>
          <a:off x="12901320" y="19080"/>
          <a:ext cx="159768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44" name="Imagen 1">
          <a:extLst>
            <a:ext uri="{FF2B5EF4-FFF2-40B4-BE49-F238E27FC236}">
              <a16:creationId xmlns:a16="http://schemas.microsoft.com/office/drawing/2014/main" id="{00000000-0008-0000-0200-00002C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45" name="Imagen 2">
          <a:extLst>
            <a:ext uri="{FF2B5EF4-FFF2-40B4-BE49-F238E27FC236}">
              <a16:creationId xmlns:a16="http://schemas.microsoft.com/office/drawing/2014/main" id="{00000000-0008-0000-0200-00002D000000}"/>
            </a:ext>
          </a:extLst>
        </xdr:cNvPr>
        <xdr:cNvPicPr/>
      </xdr:nvPicPr>
      <xdr:blipFill>
        <a:blip xmlns:r="http://schemas.openxmlformats.org/officeDocument/2006/relationships" r:embed="rId1"/>
        <a:srcRect l="16048" t="5249" r="18559" b="1998"/>
        <a:stretch/>
      </xdr:blipFill>
      <xdr:spPr>
        <a:xfrm>
          <a:off x="12901320" y="19080"/>
          <a:ext cx="159768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46" name="Imagen 1">
          <a:extLst>
            <a:ext uri="{FF2B5EF4-FFF2-40B4-BE49-F238E27FC236}">
              <a16:creationId xmlns:a16="http://schemas.microsoft.com/office/drawing/2014/main" id="{00000000-0008-0000-0200-00002E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47" name="Imagen 2">
          <a:extLst>
            <a:ext uri="{FF2B5EF4-FFF2-40B4-BE49-F238E27FC236}">
              <a16:creationId xmlns:a16="http://schemas.microsoft.com/office/drawing/2014/main" id="{00000000-0008-0000-0200-00002F000000}"/>
            </a:ext>
          </a:extLst>
        </xdr:cNvPr>
        <xdr:cNvPicPr/>
      </xdr:nvPicPr>
      <xdr:blipFill>
        <a:blip xmlns:r="http://schemas.openxmlformats.org/officeDocument/2006/relationships" r:embed="rId1"/>
        <a:srcRect l="16048" t="5249" r="18559" b="1998"/>
        <a:stretch/>
      </xdr:blipFill>
      <xdr:spPr>
        <a:xfrm>
          <a:off x="12901320" y="19080"/>
          <a:ext cx="159768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48" name="Imagen 1">
          <a:extLst>
            <a:ext uri="{FF2B5EF4-FFF2-40B4-BE49-F238E27FC236}">
              <a16:creationId xmlns:a16="http://schemas.microsoft.com/office/drawing/2014/main" id="{00000000-0008-0000-0200-000030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49" name="Imagen 2">
          <a:extLst>
            <a:ext uri="{FF2B5EF4-FFF2-40B4-BE49-F238E27FC236}">
              <a16:creationId xmlns:a16="http://schemas.microsoft.com/office/drawing/2014/main" id="{00000000-0008-0000-0200-000031000000}"/>
            </a:ext>
          </a:extLst>
        </xdr:cNvPr>
        <xdr:cNvPicPr/>
      </xdr:nvPicPr>
      <xdr:blipFill>
        <a:blip xmlns:r="http://schemas.openxmlformats.org/officeDocument/2006/relationships" r:embed="rId1"/>
        <a:srcRect l="16048" t="5249" r="18559" b="1998"/>
        <a:stretch/>
      </xdr:blipFill>
      <xdr:spPr>
        <a:xfrm>
          <a:off x="12901320" y="19080"/>
          <a:ext cx="159768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50" name="Imagen 1">
          <a:extLst>
            <a:ext uri="{FF2B5EF4-FFF2-40B4-BE49-F238E27FC236}">
              <a16:creationId xmlns:a16="http://schemas.microsoft.com/office/drawing/2014/main" id="{00000000-0008-0000-0200-000032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51" name="Imagen 2">
          <a:extLst>
            <a:ext uri="{FF2B5EF4-FFF2-40B4-BE49-F238E27FC236}">
              <a16:creationId xmlns:a16="http://schemas.microsoft.com/office/drawing/2014/main" id="{00000000-0008-0000-0200-000033000000}"/>
            </a:ext>
          </a:extLst>
        </xdr:cNvPr>
        <xdr:cNvPicPr/>
      </xdr:nvPicPr>
      <xdr:blipFill>
        <a:blip xmlns:r="http://schemas.openxmlformats.org/officeDocument/2006/relationships" r:embed="rId1"/>
        <a:srcRect l="16048" t="5249" r="18559" b="1998"/>
        <a:stretch/>
      </xdr:blipFill>
      <xdr:spPr>
        <a:xfrm>
          <a:off x="12901320" y="19080"/>
          <a:ext cx="159768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52" name="Imagen 1">
          <a:extLst>
            <a:ext uri="{FF2B5EF4-FFF2-40B4-BE49-F238E27FC236}">
              <a16:creationId xmlns:a16="http://schemas.microsoft.com/office/drawing/2014/main" id="{00000000-0008-0000-0200-000034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53" name="Imagen 2">
          <a:extLst>
            <a:ext uri="{FF2B5EF4-FFF2-40B4-BE49-F238E27FC236}">
              <a16:creationId xmlns:a16="http://schemas.microsoft.com/office/drawing/2014/main" id="{00000000-0008-0000-0200-000035000000}"/>
            </a:ext>
          </a:extLst>
        </xdr:cNvPr>
        <xdr:cNvPicPr/>
      </xdr:nvPicPr>
      <xdr:blipFill>
        <a:blip xmlns:r="http://schemas.openxmlformats.org/officeDocument/2006/relationships" r:embed="rId1"/>
        <a:srcRect l="16048" t="5249" r="18559" b="1998"/>
        <a:stretch/>
      </xdr:blipFill>
      <xdr:spPr>
        <a:xfrm>
          <a:off x="12901320" y="19080"/>
          <a:ext cx="159768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54" name="Imagen 1">
          <a:extLst>
            <a:ext uri="{FF2B5EF4-FFF2-40B4-BE49-F238E27FC236}">
              <a16:creationId xmlns:a16="http://schemas.microsoft.com/office/drawing/2014/main" id="{00000000-0008-0000-0200-000036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55" name="Imagen 2">
          <a:extLst>
            <a:ext uri="{FF2B5EF4-FFF2-40B4-BE49-F238E27FC236}">
              <a16:creationId xmlns:a16="http://schemas.microsoft.com/office/drawing/2014/main" id="{00000000-0008-0000-0200-000037000000}"/>
            </a:ext>
          </a:extLst>
        </xdr:cNvPr>
        <xdr:cNvPicPr/>
      </xdr:nvPicPr>
      <xdr:blipFill>
        <a:blip xmlns:r="http://schemas.openxmlformats.org/officeDocument/2006/relationships" r:embed="rId1"/>
        <a:srcRect l="16048" t="5249" r="18559" b="1998"/>
        <a:stretch/>
      </xdr:blipFill>
      <xdr:spPr>
        <a:xfrm>
          <a:off x="12901320" y="19080"/>
          <a:ext cx="159768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56" name="Imagen 1">
          <a:extLst>
            <a:ext uri="{FF2B5EF4-FFF2-40B4-BE49-F238E27FC236}">
              <a16:creationId xmlns:a16="http://schemas.microsoft.com/office/drawing/2014/main" id="{00000000-0008-0000-0200-000038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57" name="Imagen 2">
          <a:extLst>
            <a:ext uri="{FF2B5EF4-FFF2-40B4-BE49-F238E27FC236}">
              <a16:creationId xmlns:a16="http://schemas.microsoft.com/office/drawing/2014/main" id="{00000000-0008-0000-0200-000039000000}"/>
            </a:ext>
          </a:extLst>
        </xdr:cNvPr>
        <xdr:cNvPicPr/>
      </xdr:nvPicPr>
      <xdr:blipFill>
        <a:blip xmlns:r="http://schemas.openxmlformats.org/officeDocument/2006/relationships" r:embed="rId1"/>
        <a:srcRect l="16048" t="5249" r="18559" b="1998"/>
        <a:stretch/>
      </xdr:blipFill>
      <xdr:spPr>
        <a:xfrm>
          <a:off x="12901320" y="19080"/>
          <a:ext cx="159768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58" name="Imagen 1">
          <a:extLst>
            <a:ext uri="{FF2B5EF4-FFF2-40B4-BE49-F238E27FC236}">
              <a16:creationId xmlns:a16="http://schemas.microsoft.com/office/drawing/2014/main" id="{00000000-0008-0000-0200-00003A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59" name="Imagen 2">
          <a:extLst>
            <a:ext uri="{FF2B5EF4-FFF2-40B4-BE49-F238E27FC236}">
              <a16:creationId xmlns:a16="http://schemas.microsoft.com/office/drawing/2014/main" id="{00000000-0008-0000-0200-00003B000000}"/>
            </a:ext>
          </a:extLst>
        </xdr:cNvPr>
        <xdr:cNvPicPr/>
      </xdr:nvPicPr>
      <xdr:blipFill>
        <a:blip xmlns:r="http://schemas.openxmlformats.org/officeDocument/2006/relationships" r:embed="rId1"/>
        <a:srcRect l="16048" t="5249" r="18559" b="1998"/>
        <a:stretch/>
      </xdr:blipFill>
      <xdr:spPr>
        <a:xfrm>
          <a:off x="12901320" y="19080"/>
          <a:ext cx="159768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60" name="Imagen 1">
          <a:extLst>
            <a:ext uri="{FF2B5EF4-FFF2-40B4-BE49-F238E27FC236}">
              <a16:creationId xmlns:a16="http://schemas.microsoft.com/office/drawing/2014/main" id="{00000000-0008-0000-0200-00003C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61" name="Imagen 2">
          <a:extLst>
            <a:ext uri="{FF2B5EF4-FFF2-40B4-BE49-F238E27FC236}">
              <a16:creationId xmlns:a16="http://schemas.microsoft.com/office/drawing/2014/main" id="{00000000-0008-0000-0200-00003D000000}"/>
            </a:ext>
          </a:extLst>
        </xdr:cNvPr>
        <xdr:cNvPicPr/>
      </xdr:nvPicPr>
      <xdr:blipFill>
        <a:blip xmlns:r="http://schemas.openxmlformats.org/officeDocument/2006/relationships" r:embed="rId1"/>
        <a:srcRect l="16048" t="5249" r="18559" b="1998"/>
        <a:stretch/>
      </xdr:blipFill>
      <xdr:spPr>
        <a:xfrm>
          <a:off x="12901320" y="19080"/>
          <a:ext cx="159768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62" name="Imagen 1">
          <a:extLst>
            <a:ext uri="{FF2B5EF4-FFF2-40B4-BE49-F238E27FC236}">
              <a16:creationId xmlns:a16="http://schemas.microsoft.com/office/drawing/2014/main" id="{00000000-0008-0000-0200-00003E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63" name="Imagen 2">
          <a:extLst>
            <a:ext uri="{FF2B5EF4-FFF2-40B4-BE49-F238E27FC236}">
              <a16:creationId xmlns:a16="http://schemas.microsoft.com/office/drawing/2014/main" id="{00000000-0008-0000-0200-00003F000000}"/>
            </a:ext>
          </a:extLst>
        </xdr:cNvPr>
        <xdr:cNvPicPr/>
      </xdr:nvPicPr>
      <xdr:blipFill>
        <a:blip xmlns:r="http://schemas.openxmlformats.org/officeDocument/2006/relationships" r:embed="rId1"/>
        <a:srcRect l="16048" t="5249" r="18559" b="1998"/>
        <a:stretch/>
      </xdr:blipFill>
      <xdr:spPr>
        <a:xfrm>
          <a:off x="12901320" y="19080"/>
          <a:ext cx="159768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64" name="Imagen 1">
          <a:extLst>
            <a:ext uri="{FF2B5EF4-FFF2-40B4-BE49-F238E27FC236}">
              <a16:creationId xmlns:a16="http://schemas.microsoft.com/office/drawing/2014/main" id="{00000000-0008-0000-0200-000040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65" name="Imagen 2">
          <a:extLst>
            <a:ext uri="{FF2B5EF4-FFF2-40B4-BE49-F238E27FC236}">
              <a16:creationId xmlns:a16="http://schemas.microsoft.com/office/drawing/2014/main" id="{00000000-0008-0000-0200-000041000000}"/>
            </a:ext>
          </a:extLst>
        </xdr:cNvPr>
        <xdr:cNvPicPr/>
      </xdr:nvPicPr>
      <xdr:blipFill>
        <a:blip xmlns:r="http://schemas.openxmlformats.org/officeDocument/2006/relationships" r:embed="rId1"/>
        <a:srcRect l="16048" t="5249" r="18559" b="1998"/>
        <a:stretch/>
      </xdr:blipFill>
      <xdr:spPr>
        <a:xfrm>
          <a:off x="12901320" y="19080"/>
          <a:ext cx="159768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66" name="Imagen 1">
          <a:extLst>
            <a:ext uri="{FF2B5EF4-FFF2-40B4-BE49-F238E27FC236}">
              <a16:creationId xmlns:a16="http://schemas.microsoft.com/office/drawing/2014/main" id="{00000000-0008-0000-0200-000042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67" name="Imagen 2">
          <a:extLst>
            <a:ext uri="{FF2B5EF4-FFF2-40B4-BE49-F238E27FC236}">
              <a16:creationId xmlns:a16="http://schemas.microsoft.com/office/drawing/2014/main" id="{00000000-0008-0000-0200-000043000000}"/>
            </a:ext>
          </a:extLst>
        </xdr:cNvPr>
        <xdr:cNvPicPr/>
      </xdr:nvPicPr>
      <xdr:blipFill>
        <a:blip xmlns:r="http://schemas.openxmlformats.org/officeDocument/2006/relationships" r:embed="rId1"/>
        <a:srcRect l="16048" t="5249" r="18559" b="1998"/>
        <a:stretch/>
      </xdr:blipFill>
      <xdr:spPr>
        <a:xfrm>
          <a:off x="12901320" y="19080"/>
          <a:ext cx="159768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68" name="Imagen 1">
          <a:extLst>
            <a:ext uri="{FF2B5EF4-FFF2-40B4-BE49-F238E27FC236}">
              <a16:creationId xmlns:a16="http://schemas.microsoft.com/office/drawing/2014/main" id="{00000000-0008-0000-0200-000044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69" name="Imagen 2">
          <a:extLst>
            <a:ext uri="{FF2B5EF4-FFF2-40B4-BE49-F238E27FC236}">
              <a16:creationId xmlns:a16="http://schemas.microsoft.com/office/drawing/2014/main" id="{00000000-0008-0000-0200-000045000000}"/>
            </a:ext>
          </a:extLst>
        </xdr:cNvPr>
        <xdr:cNvPicPr/>
      </xdr:nvPicPr>
      <xdr:blipFill>
        <a:blip xmlns:r="http://schemas.openxmlformats.org/officeDocument/2006/relationships" r:embed="rId1"/>
        <a:srcRect l="16048" t="5249" r="18559" b="1998"/>
        <a:stretch/>
      </xdr:blipFill>
      <xdr:spPr>
        <a:xfrm>
          <a:off x="12901320" y="19080"/>
          <a:ext cx="159768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70" name="Imagen 1">
          <a:extLst>
            <a:ext uri="{FF2B5EF4-FFF2-40B4-BE49-F238E27FC236}">
              <a16:creationId xmlns:a16="http://schemas.microsoft.com/office/drawing/2014/main" id="{00000000-0008-0000-0200-000046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71" name="Imagen 2">
          <a:extLst>
            <a:ext uri="{FF2B5EF4-FFF2-40B4-BE49-F238E27FC236}">
              <a16:creationId xmlns:a16="http://schemas.microsoft.com/office/drawing/2014/main" id="{00000000-0008-0000-0200-000047000000}"/>
            </a:ext>
          </a:extLst>
        </xdr:cNvPr>
        <xdr:cNvPicPr/>
      </xdr:nvPicPr>
      <xdr:blipFill>
        <a:blip xmlns:r="http://schemas.openxmlformats.org/officeDocument/2006/relationships" r:embed="rId1"/>
        <a:srcRect l="16048" t="5249" r="18559" b="1998"/>
        <a:stretch/>
      </xdr:blipFill>
      <xdr:spPr>
        <a:xfrm>
          <a:off x="12901320" y="19080"/>
          <a:ext cx="159768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72" name="Imagen 1">
          <a:extLst>
            <a:ext uri="{FF2B5EF4-FFF2-40B4-BE49-F238E27FC236}">
              <a16:creationId xmlns:a16="http://schemas.microsoft.com/office/drawing/2014/main" id="{00000000-0008-0000-0200-000048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73" name="Imagen 2">
          <a:extLst>
            <a:ext uri="{FF2B5EF4-FFF2-40B4-BE49-F238E27FC236}">
              <a16:creationId xmlns:a16="http://schemas.microsoft.com/office/drawing/2014/main" id="{00000000-0008-0000-0200-000049000000}"/>
            </a:ext>
          </a:extLst>
        </xdr:cNvPr>
        <xdr:cNvPicPr/>
      </xdr:nvPicPr>
      <xdr:blipFill>
        <a:blip xmlns:r="http://schemas.openxmlformats.org/officeDocument/2006/relationships" r:embed="rId1"/>
        <a:srcRect l="16048" t="5249" r="18559" b="1998"/>
        <a:stretch/>
      </xdr:blipFill>
      <xdr:spPr>
        <a:xfrm>
          <a:off x="12901320" y="19080"/>
          <a:ext cx="159768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74" name="Imagen 1">
          <a:extLst>
            <a:ext uri="{FF2B5EF4-FFF2-40B4-BE49-F238E27FC236}">
              <a16:creationId xmlns:a16="http://schemas.microsoft.com/office/drawing/2014/main" id="{00000000-0008-0000-0200-00004A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75" name="Imagen 2">
          <a:extLst>
            <a:ext uri="{FF2B5EF4-FFF2-40B4-BE49-F238E27FC236}">
              <a16:creationId xmlns:a16="http://schemas.microsoft.com/office/drawing/2014/main" id="{00000000-0008-0000-0200-00004B000000}"/>
            </a:ext>
          </a:extLst>
        </xdr:cNvPr>
        <xdr:cNvPicPr/>
      </xdr:nvPicPr>
      <xdr:blipFill>
        <a:blip xmlns:r="http://schemas.openxmlformats.org/officeDocument/2006/relationships" r:embed="rId1"/>
        <a:srcRect l="16048" t="5249" r="18559" b="1998"/>
        <a:stretch/>
      </xdr:blipFill>
      <xdr:spPr>
        <a:xfrm>
          <a:off x="12901320" y="19080"/>
          <a:ext cx="159768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76" name="Imagen 1">
          <a:extLst>
            <a:ext uri="{FF2B5EF4-FFF2-40B4-BE49-F238E27FC236}">
              <a16:creationId xmlns:a16="http://schemas.microsoft.com/office/drawing/2014/main" id="{00000000-0008-0000-0200-00004C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77" name="Imagen 2">
          <a:extLst>
            <a:ext uri="{FF2B5EF4-FFF2-40B4-BE49-F238E27FC236}">
              <a16:creationId xmlns:a16="http://schemas.microsoft.com/office/drawing/2014/main" id="{00000000-0008-0000-0200-00004D000000}"/>
            </a:ext>
          </a:extLst>
        </xdr:cNvPr>
        <xdr:cNvPicPr/>
      </xdr:nvPicPr>
      <xdr:blipFill>
        <a:blip xmlns:r="http://schemas.openxmlformats.org/officeDocument/2006/relationships" r:embed="rId1"/>
        <a:srcRect l="16048" t="5249" r="18559" b="1998"/>
        <a:stretch/>
      </xdr:blipFill>
      <xdr:spPr>
        <a:xfrm>
          <a:off x="12901320" y="19080"/>
          <a:ext cx="159768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78" name="Imagen 1">
          <a:extLst>
            <a:ext uri="{FF2B5EF4-FFF2-40B4-BE49-F238E27FC236}">
              <a16:creationId xmlns:a16="http://schemas.microsoft.com/office/drawing/2014/main" id="{00000000-0008-0000-0200-00004E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79" name="Imagen 2">
          <a:extLst>
            <a:ext uri="{FF2B5EF4-FFF2-40B4-BE49-F238E27FC236}">
              <a16:creationId xmlns:a16="http://schemas.microsoft.com/office/drawing/2014/main" id="{00000000-0008-0000-0200-00004F000000}"/>
            </a:ext>
          </a:extLst>
        </xdr:cNvPr>
        <xdr:cNvPicPr/>
      </xdr:nvPicPr>
      <xdr:blipFill>
        <a:blip xmlns:r="http://schemas.openxmlformats.org/officeDocument/2006/relationships" r:embed="rId1"/>
        <a:srcRect l="16048" t="5249" r="18559" b="1998"/>
        <a:stretch/>
      </xdr:blipFill>
      <xdr:spPr>
        <a:xfrm>
          <a:off x="12901320" y="19080"/>
          <a:ext cx="159768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80" name="Imagen 1">
          <a:extLst>
            <a:ext uri="{FF2B5EF4-FFF2-40B4-BE49-F238E27FC236}">
              <a16:creationId xmlns:a16="http://schemas.microsoft.com/office/drawing/2014/main" id="{00000000-0008-0000-0200-000050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81" name="Imagen 2">
          <a:extLst>
            <a:ext uri="{FF2B5EF4-FFF2-40B4-BE49-F238E27FC236}">
              <a16:creationId xmlns:a16="http://schemas.microsoft.com/office/drawing/2014/main" id="{00000000-0008-0000-0200-000051000000}"/>
            </a:ext>
          </a:extLst>
        </xdr:cNvPr>
        <xdr:cNvPicPr/>
      </xdr:nvPicPr>
      <xdr:blipFill>
        <a:blip xmlns:r="http://schemas.openxmlformats.org/officeDocument/2006/relationships" r:embed="rId1"/>
        <a:srcRect l="16048" t="5249" r="18559" b="1998"/>
        <a:stretch/>
      </xdr:blipFill>
      <xdr:spPr>
        <a:xfrm>
          <a:off x="12901320" y="19080"/>
          <a:ext cx="159768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82" name="Imagen 1">
          <a:extLst>
            <a:ext uri="{FF2B5EF4-FFF2-40B4-BE49-F238E27FC236}">
              <a16:creationId xmlns:a16="http://schemas.microsoft.com/office/drawing/2014/main" id="{00000000-0008-0000-0200-000052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83" name="Imagen 2">
          <a:extLst>
            <a:ext uri="{FF2B5EF4-FFF2-40B4-BE49-F238E27FC236}">
              <a16:creationId xmlns:a16="http://schemas.microsoft.com/office/drawing/2014/main" id="{00000000-0008-0000-0200-000053000000}"/>
            </a:ext>
          </a:extLst>
        </xdr:cNvPr>
        <xdr:cNvPicPr/>
      </xdr:nvPicPr>
      <xdr:blipFill>
        <a:blip xmlns:r="http://schemas.openxmlformats.org/officeDocument/2006/relationships" r:embed="rId1"/>
        <a:srcRect l="16048" t="5249" r="18559" b="1998"/>
        <a:stretch/>
      </xdr:blipFill>
      <xdr:spPr>
        <a:xfrm>
          <a:off x="12901320" y="19080"/>
          <a:ext cx="159768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84" name="Imagen 1">
          <a:extLst>
            <a:ext uri="{FF2B5EF4-FFF2-40B4-BE49-F238E27FC236}">
              <a16:creationId xmlns:a16="http://schemas.microsoft.com/office/drawing/2014/main" id="{00000000-0008-0000-0200-000054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85" name="Imagen 2">
          <a:extLst>
            <a:ext uri="{FF2B5EF4-FFF2-40B4-BE49-F238E27FC236}">
              <a16:creationId xmlns:a16="http://schemas.microsoft.com/office/drawing/2014/main" id="{00000000-0008-0000-0200-000055000000}"/>
            </a:ext>
          </a:extLst>
        </xdr:cNvPr>
        <xdr:cNvPicPr/>
      </xdr:nvPicPr>
      <xdr:blipFill>
        <a:blip xmlns:r="http://schemas.openxmlformats.org/officeDocument/2006/relationships" r:embed="rId1"/>
        <a:srcRect l="16048" t="5249" r="18559" b="1998"/>
        <a:stretch/>
      </xdr:blipFill>
      <xdr:spPr>
        <a:xfrm>
          <a:off x="12901320" y="19080"/>
          <a:ext cx="159768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86" name="Imagen 1">
          <a:extLst>
            <a:ext uri="{FF2B5EF4-FFF2-40B4-BE49-F238E27FC236}">
              <a16:creationId xmlns:a16="http://schemas.microsoft.com/office/drawing/2014/main" id="{00000000-0008-0000-0200-000056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87" name="Imagen 2">
          <a:extLst>
            <a:ext uri="{FF2B5EF4-FFF2-40B4-BE49-F238E27FC236}">
              <a16:creationId xmlns:a16="http://schemas.microsoft.com/office/drawing/2014/main" id="{00000000-0008-0000-0200-000057000000}"/>
            </a:ext>
          </a:extLst>
        </xdr:cNvPr>
        <xdr:cNvPicPr/>
      </xdr:nvPicPr>
      <xdr:blipFill>
        <a:blip xmlns:r="http://schemas.openxmlformats.org/officeDocument/2006/relationships" r:embed="rId1"/>
        <a:srcRect l="16048" t="5249" r="18559" b="1998"/>
        <a:stretch/>
      </xdr:blipFill>
      <xdr:spPr>
        <a:xfrm>
          <a:off x="12901320" y="19080"/>
          <a:ext cx="159768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88" name="Imagen 1">
          <a:extLst>
            <a:ext uri="{FF2B5EF4-FFF2-40B4-BE49-F238E27FC236}">
              <a16:creationId xmlns:a16="http://schemas.microsoft.com/office/drawing/2014/main" id="{00000000-0008-0000-0200-000058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89" name="Imagen 2">
          <a:extLst>
            <a:ext uri="{FF2B5EF4-FFF2-40B4-BE49-F238E27FC236}">
              <a16:creationId xmlns:a16="http://schemas.microsoft.com/office/drawing/2014/main" id="{00000000-0008-0000-0200-000059000000}"/>
            </a:ext>
          </a:extLst>
        </xdr:cNvPr>
        <xdr:cNvPicPr/>
      </xdr:nvPicPr>
      <xdr:blipFill>
        <a:blip xmlns:r="http://schemas.openxmlformats.org/officeDocument/2006/relationships" r:embed="rId1"/>
        <a:srcRect l="16048" t="5249" r="18559" b="1998"/>
        <a:stretch/>
      </xdr:blipFill>
      <xdr:spPr>
        <a:xfrm>
          <a:off x="12901320" y="19080"/>
          <a:ext cx="159768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90" name="Imagen 1">
          <a:extLst>
            <a:ext uri="{FF2B5EF4-FFF2-40B4-BE49-F238E27FC236}">
              <a16:creationId xmlns:a16="http://schemas.microsoft.com/office/drawing/2014/main" id="{00000000-0008-0000-0200-00005A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91" name="Imagen 2">
          <a:extLst>
            <a:ext uri="{FF2B5EF4-FFF2-40B4-BE49-F238E27FC236}">
              <a16:creationId xmlns:a16="http://schemas.microsoft.com/office/drawing/2014/main" id="{00000000-0008-0000-0200-00005B000000}"/>
            </a:ext>
          </a:extLst>
        </xdr:cNvPr>
        <xdr:cNvPicPr/>
      </xdr:nvPicPr>
      <xdr:blipFill>
        <a:blip xmlns:r="http://schemas.openxmlformats.org/officeDocument/2006/relationships" r:embed="rId1"/>
        <a:srcRect l="16048" t="5249" r="18559" b="1998"/>
        <a:stretch/>
      </xdr:blipFill>
      <xdr:spPr>
        <a:xfrm>
          <a:off x="12901320" y="19080"/>
          <a:ext cx="159768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92" name="Imagen 1">
          <a:extLst>
            <a:ext uri="{FF2B5EF4-FFF2-40B4-BE49-F238E27FC236}">
              <a16:creationId xmlns:a16="http://schemas.microsoft.com/office/drawing/2014/main" id="{00000000-0008-0000-0200-00005C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93" name="Imagen 2">
          <a:extLst>
            <a:ext uri="{FF2B5EF4-FFF2-40B4-BE49-F238E27FC236}">
              <a16:creationId xmlns:a16="http://schemas.microsoft.com/office/drawing/2014/main" id="{00000000-0008-0000-0200-00005D000000}"/>
            </a:ext>
          </a:extLst>
        </xdr:cNvPr>
        <xdr:cNvPicPr/>
      </xdr:nvPicPr>
      <xdr:blipFill>
        <a:blip xmlns:r="http://schemas.openxmlformats.org/officeDocument/2006/relationships" r:embed="rId1"/>
        <a:srcRect l="16048" t="5249" r="18559" b="1998"/>
        <a:stretch/>
      </xdr:blipFill>
      <xdr:spPr>
        <a:xfrm>
          <a:off x="12901320" y="19080"/>
          <a:ext cx="159768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94" name="Imagen 1">
          <a:extLst>
            <a:ext uri="{FF2B5EF4-FFF2-40B4-BE49-F238E27FC236}">
              <a16:creationId xmlns:a16="http://schemas.microsoft.com/office/drawing/2014/main" id="{00000000-0008-0000-0200-00005E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95" name="Imagen 2">
          <a:extLst>
            <a:ext uri="{FF2B5EF4-FFF2-40B4-BE49-F238E27FC236}">
              <a16:creationId xmlns:a16="http://schemas.microsoft.com/office/drawing/2014/main" id="{00000000-0008-0000-0200-00005F000000}"/>
            </a:ext>
          </a:extLst>
        </xdr:cNvPr>
        <xdr:cNvPicPr/>
      </xdr:nvPicPr>
      <xdr:blipFill>
        <a:blip xmlns:r="http://schemas.openxmlformats.org/officeDocument/2006/relationships" r:embed="rId1"/>
        <a:srcRect l="16048" t="5249" r="18559" b="1998"/>
        <a:stretch/>
      </xdr:blipFill>
      <xdr:spPr>
        <a:xfrm>
          <a:off x="12901320" y="19080"/>
          <a:ext cx="159768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96" name="Imagen 1">
          <a:extLst>
            <a:ext uri="{FF2B5EF4-FFF2-40B4-BE49-F238E27FC236}">
              <a16:creationId xmlns:a16="http://schemas.microsoft.com/office/drawing/2014/main" id="{00000000-0008-0000-0200-000060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97" name="Imagen 2">
          <a:extLst>
            <a:ext uri="{FF2B5EF4-FFF2-40B4-BE49-F238E27FC236}">
              <a16:creationId xmlns:a16="http://schemas.microsoft.com/office/drawing/2014/main" id="{00000000-0008-0000-0200-000061000000}"/>
            </a:ext>
          </a:extLst>
        </xdr:cNvPr>
        <xdr:cNvPicPr/>
      </xdr:nvPicPr>
      <xdr:blipFill>
        <a:blip xmlns:r="http://schemas.openxmlformats.org/officeDocument/2006/relationships" r:embed="rId1"/>
        <a:srcRect l="16048" t="5249" r="18559" b="1998"/>
        <a:stretch/>
      </xdr:blipFill>
      <xdr:spPr>
        <a:xfrm>
          <a:off x="12901320" y="19080"/>
          <a:ext cx="159768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98" name="Imagen 1">
          <a:extLst>
            <a:ext uri="{FF2B5EF4-FFF2-40B4-BE49-F238E27FC236}">
              <a16:creationId xmlns:a16="http://schemas.microsoft.com/office/drawing/2014/main" id="{00000000-0008-0000-0200-000062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99" name="Imagen 2">
          <a:extLst>
            <a:ext uri="{FF2B5EF4-FFF2-40B4-BE49-F238E27FC236}">
              <a16:creationId xmlns:a16="http://schemas.microsoft.com/office/drawing/2014/main" id="{00000000-0008-0000-0200-000063000000}"/>
            </a:ext>
          </a:extLst>
        </xdr:cNvPr>
        <xdr:cNvPicPr/>
      </xdr:nvPicPr>
      <xdr:blipFill>
        <a:blip xmlns:r="http://schemas.openxmlformats.org/officeDocument/2006/relationships" r:embed="rId1"/>
        <a:srcRect l="16048" t="5249" r="18559" b="1998"/>
        <a:stretch/>
      </xdr:blipFill>
      <xdr:spPr>
        <a:xfrm>
          <a:off x="12901320" y="19080"/>
          <a:ext cx="159768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100" name="Imagen 1">
          <a:extLst>
            <a:ext uri="{FF2B5EF4-FFF2-40B4-BE49-F238E27FC236}">
              <a16:creationId xmlns:a16="http://schemas.microsoft.com/office/drawing/2014/main" id="{00000000-0008-0000-0200-000064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101" name="Imagen 2">
          <a:extLst>
            <a:ext uri="{FF2B5EF4-FFF2-40B4-BE49-F238E27FC236}">
              <a16:creationId xmlns:a16="http://schemas.microsoft.com/office/drawing/2014/main" id="{00000000-0008-0000-0200-000065000000}"/>
            </a:ext>
          </a:extLst>
        </xdr:cNvPr>
        <xdr:cNvPicPr/>
      </xdr:nvPicPr>
      <xdr:blipFill>
        <a:blip xmlns:r="http://schemas.openxmlformats.org/officeDocument/2006/relationships" r:embed="rId1"/>
        <a:srcRect l="16048" t="5249" r="18559" b="1998"/>
        <a:stretch/>
      </xdr:blipFill>
      <xdr:spPr>
        <a:xfrm>
          <a:off x="12901320" y="19080"/>
          <a:ext cx="159768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102" name="Imagen 1">
          <a:extLst>
            <a:ext uri="{FF2B5EF4-FFF2-40B4-BE49-F238E27FC236}">
              <a16:creationId xmlns:a16="http://schemas.microsoft.com/office/drawing/2014/main" id="{00000000-0008-0000-0200-000066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103" name="Imagen 2">
          <a:extLst>
            <a:ext uri="{FF2B5EF4-FFF2-40B4-BE49-F238E27FC236}">
              <a16:creationId xmlns:a16="http://schemas.microsoft.com/office/drawing/2014/main" id="{00000000-0008-0000-0200-000067000000}"/>
            </a:ext>
          </a:extLst>
        </xdr:cNvPr>
        <xdr:cNvPicPr/>
      </xdr:nvPicPr>
      <xdr:blipFill>
        <a:blip xmlns:r="http://schemas.openxmlformats.org/officeDocument/2006/relationships" r:embed="rId1"/>
        <a:srcRect l="16048" t="5249" r="18559" b="1998"/>
        <a:stretch/>
      </xdr:blipFill>
      <xdr:spPr>
        <a:xfrm>
          <a:off x="12901320" y="19080"/>
          <a:ext cx="159768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104" name="Imagen 1">
          <a:extLst>
            <a:ext uri="{FF2B5EF4-FFF2-40B4-BE49-F238E27FC236}">
              <a16:creationId xmlns:a16="http://schemas.microsoft.com/office/drawing/2014/main" id="{00000000-0008-0000-0200-000068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twoCellAnchor>
    <xdr:from>
      <xdr:col>8</xdr:col>
      <xdr:colOff>428760</xdr:colOff>
      <xdr:row>0</xdr:row>
      <xdr:rowOff>19080</xdr:rowOff>
    </xdr:from>
    <xdr:to>
      <xdr:col>9</xdr:col>
      <xdr:colOff>578880</xdr:colOff>
      <xdr:row>3</xdr:row>
      <xdr:rowOff>150120</xdr:rowOff>
    </xdr:to>
    <xdr:pic>
      <xdr:nvPicPr>
        <xdr:cNvPr id="105" name="Imagen 2">
          <a:extLst>
            <a:ext uri="{FF2B5EF4-FFF2-40B4-BE49-F238E27FC236}">
              <a16:creationId xmlns:a16="http://schemas.microsoft.com/office/drawing/2014/main" id="{00000000-0008-0000-0200-000069000000}"/>
            </a:ext>
          </a:extLst>
        </xdr:cNvPr>
        <xdr:cNvPicPr/>
      </xdr:nvPicPr>
      <xdr:blipFill>
        <a:blip xmlns:r="http://schemas.openxmlformats.org/officeDocument/2006/relationships" r:embed="rId1"/>
        <a:srcRect l="16048" t="5249" r="18559" b="1998"/>
        <a:stretch/>
      </xdr:blipFill>
      <xdr:spPr>
        <a:xfrm>
          <a:off x="12901320" y="19080"/>
          <a:ext cx="1597680" cy="816840"/>
        </a:xfrm>
        <a:prstGeom prst="rect">
          <a:avLst/>
        </a:prstGeom>
        <a:ln w="9360">
          <a:noFill/>
        </a:ln>
      </xdr:spPr>
    </xdr:pic>
    <xdr:clientData/>
  </xdr:twoCellAnchor>
  <xdr:twoCellAnchor>
    <xdr:from>
      <xdr:col>1</xdr:col>
      <xdr:colOff>142920</xdr:colOff>
      <xdr:row>0</xdr:row>
      <xdr:rowOff>28440</xdr:rowOff>
    </xdr:from>
    <xdr:to>
      <xdr:col>1</xdr:col>
      <xdr:colOff>1140840</xdr:colOff>
      <xdr:row>3</xdr:row>
      <xdr:rowOff>169200</xdr:rowOff>
    </xdr:to>
    <xdr:pic>
      <xdr:nvPicPr>
        <xdr:cNvPr id="106" name="Imagen 1">
          <a:extLst>
            <a:ext uri="{FF2B5EF4-FFF2-40B4-BE49-F238E27FC236}">
              <a16:creationId xmlns:a16="http://schemas.microsoft.com/office/drawing/2014/main" id="{00000000-0008-0000-0200-00006A000000}"/>
            </a:ext>
          </a:extLst>
        </xdr:cNvPr>
        <xdr:cNvPicPr/>
      </xdr:nvPicPr>
      <xdr:blipFill>
        <a:blip xmlns:r="http://schemas.openxmlformats.org/officeDocument/2006/relationships" r:embed="rId2"/>
        <a:stretch/>
      </xdr:blipFill>
      <xdr:spPr>
        <a:xfrm>
          <a:off x="257760" y="28440"/>
          <a:ext cx="997920" cy="826560"/>
        </a:xfrm>
        <a:prstGeom prst="rect">
          <a:avLst/>
        </a:prstGeom>
        <a:ln w="9360">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1322280</xdr:colOff>
      <xdr:row>2</xdr:row>
      <xdr:rowOff>436320</xdr:rowOff>
    </xdr:to>
    <xdr:pic>
      <xdr:nvPicPr>
        <xdr:cNvPr id="107" name="Imagen 4" descr="escudo_negro">
          <a:extLst>
            <a:ext uri="{FF2B5EF4-FFF2-40B4-BE49-F238E27FC236}">
              <a16:creationId xmlns:a16="http://schemas.microsoft.com/office/drawing/2014/main" id="{00000000-0008-0000-0300-00006B000000}"/>
            </a:ext>
          </a:extLst>
        </xdr:cNvPr>
        <xdr:cNvPicPr/>
      </xdr:nvPicPr>
      <xdr:blipFill>
        <a:blip xmlns:r="http://schemas.openxmlformats.org/officeDocument/2006/relationships" r:embed="rId1"/>
        <a:stretch/>
      </xdr:blipFill>
      <xdr:spPr>
        <a:xfrm>
          <a:off x="403200" y="123840"/>
          <a:ext cx="1007640" cy="1264680"/>
        </a:xfrm>
        <a:prstGeom prst="rect">
          <a:avLst/>
        </a:prstGeom>
        <a:ln w="9360">
          <a:noFill/>
        </a:ln>
      </xdr:spPr>
    </xdr:pic>
    <xdr:clientData/>
  </xdr:twoCellAnchor>
  <xdr:twoCellAnchor editAs="oneCell">
    <xdr:from>
      <xdr:col>1</xdr:col>
      <xdr:colOff>11880</xdr:colOff>
      <xdr:row>39</xdr:row>
      <xdr:rowOff>11880</xdr:rowOff>
    </xdr:from>
    <xdr:to>
      <xdr:col>8</xdr:col>
      <xdr:colOff>1477800</xdr:colOff>
      <xdr:row>43</xdr:row>
      <xdr:rowOff>378720</xdr:rowOff>
    </xdr:to>
    <xdr:graphicFrame macro="">
      <xdr:nvGraphicFramePr>
        <xdr:cNvPr id="108" name="Gráfico 3">
          <a:extLst>
            <a:ext uri="{FF2B5EF4-FFF2-40B4-BE49-F238E27FC236}">
              <a16:creationId xmlns:a16="http://schemas.microsoft.com/office/drawing/2014/main" id="{00000000-0008-0000-0300-00006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1446120</xdr:colOff>
      <xdr:row>1</xdr:row>
      <xdr:rowOff>446040</xdr:rowOff>
    </xdr:to>
    <xdr:pic>
      <xdr:nvPicPr>
        <xdr:cNvPr id="109" name="Picture 1208">
          <a:extLst>
            <a:ext uri="{FF2B5EF4-FFF2-40B4-BE49-F238E27FC236}">
              <a16:creationId xmlns:a16="http://schemas.microsoft.com/office/drawing/2014/main" id="{00000000-0008-0000-0300-00006D000000}"/>
            </a:ext>
          </a:extLst>
        </xdr:cNvPr>
        <xdr:cNvPicPr/>
      </xdr:nvPicPr>
      <xdr:blipFill>
        <a:blip xmlns:r="http://schemas.openxmlformats.org/officeDocument/2006/relationships" r:embed="rId3"/>
        <a:stretch/>
      </xdr:blipFill>
      <xdr:spPr>
        <a:xfrm>
          <a:off x="12953160" y="495000"/>
          <a:ext cx="1398600" cy="42696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1322280</xdr:colOff>
      <xdr:row>2</xdr:row>
      <xdr:rowOff>436320</xdr:rowOff>
    </xdr:to>
    <xdr:pic>
      <xdr:nvPicPr>
        <xdr:cNvPr id="110" name="Imagen 4" descr="escudo_negro">
          <a:extLst>
            <a:ext uri="{FF2B5EF4-FFF2-40B4-BE49-F238E27FC236}">
              <a16:creationId xmlns:a16="http://schemas.microsoft.com/office/drawing/2014/main" id="{00000000-0008-0000-0400-00006E000000}"/>
            </a:ext>
          </a:extLst>
        </xdr:cNvPr>
        <xdr:cNvPicPr/>
      </xdr:nvPicPr>
      <xdr:blipFill>
        <a:blip xmlns:r="http://schemas.openxmlformats.org/officeDocument/2006/relationships" r:embed="rId1"/>
        <a:stretch/>
      </xdr:blipFill>
      <xdr:spPr>
        <a:xfrm>
          <a:off x="403200" y="123840"/>
          <a:ext cx="1007640" cy="1264680"/>
        </a:xfrm>
        <a:prstGeom prst="rect">
          <a:avLst/>
        </a:prstGeom>
        <a:ln w="9360">
          <a:noFill/>
        </a:ln>
      </xdr:spPr>
    </xdr:pic>
    <xdr:clientData/>
  </xdr:twoCellAnchor>
  <xdr:twoCellAnchor editAs="oneCell">
    <xdr:from>
      <xdr:col>1</xdr:col>
      <xdr:colOff>28080</xdr:colOff>
      <xdr:row>39</xdr:row>
      <xdr:rowOff>28080</xdr:rowOff>
    </xdr:from>
    <xdr:to>
      <xdr:col>8</xdr:col>
      <xdr:colOff>1447920</xdr:colOff>
      <xdr:row>43</xdr:row>
      <xdr:rowOff>279360</xdr:rowOff>
    </xdr:to>
    <xdr:graphicFrame macro="">
      <xdr:nvGraphicFramePr>
        <xdr:cNvPr id="111" name="Gráfico 3">
          <a:extLst>
            <a:ext uri="{FF2B5EF4-FFF2-40B4-BE49-F238E27FC236}">
              <a16:creationId xmlns:a16="http://schemas.microsoft.com/office/drawing/2014/main" id="{00000000-0008-0000-0400-00006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1446120</xdr:colOff>
      <xdr:row>1</xdr:row>
      <xdr:rowOff>446040</xdr:rowOff>
    </xdr:to>
    <xdr:pic>
      <xdr:nvPicPr>
        <xdr:cNvPr id="112" name="Picture 1">
          <a:extLst>
            <a:ext uri="{FF2B5EF4-FFF2-40B4-BE49-F238E27FC236}">
              <a16:creationId xmlns:a16="http://schemas.microsoft.com/office/drawing/2014/main" id="{00000000-0008-0000-0400-000070000000}"/>
            </a:ext>
          </a:extLst>
        </xdr:cNvPr>
        <xdr:cNvPicPr/>
      </xdr:nvPicPr>
      <xdr:blipFill>
        <a:blip xmlns:r="http://schemas.openxmlformats.org/officeDocument/2006/relationships" r:embed="rId3"/>
        <a:stretch/>
      </xdr:blipFill>
      <xdr:spPr>
        <a:xfrm>
          <a:off x="12953160" y="495000"/>
          <a:ext cx="1398600" cy="426960"/>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1322280</xdr:colOff>
      <xdr:row>2</xdr:row>
      <xdr:rowOff>436320</xdr:rowOff>
    </xdr:to>
    <xdr:pic>
      <xdr:nvPicPr>
        <xdr:cNvPr id="113" name="Imagen 4" descr="escudo_negro">
          <a:extLst>
            <a:ext uri="{FF2B5EF4-FFF2-40B4-BE49-F238E27FC236}">
              <a16:creationId xmlns:a16="http://schemas.microsoft.com/office/drawing/2014/main" id="{00000000-0008-0000-0500-000071000000}"/>
            </a:ext>
          </a:extLst>
        </xdr:cNvPr>
        <xdr:cNvPicPr/>
      </xdr:nvPicPr>
      <xdr:blipFill>
        <a:blip xmlns:r="http://schemas.openxmlformats.org/officeDocument/2006/relationships" r:embed="rId1"/>
        <a:stretch/>
      </xdr:blipFill>
      <xdr:spPr>
        <a:xfrm>
          <a:off x="403200" y="123840"/>
          <a:ext cx="1007640" cy="1264680"/>
        </a:xfrm>
        <a:prstGeom prst="rect">
          <a:avLst/>
        </a:prstGeom>
        <a:ln w="9360">
          <a:noFill/>
        </a:ln>
      </xdr:spPr>
    </xdr:pic>
    <xdr:clientData/>
  </xdr:twoCellAnchor>
  <xdr:twoCellAnchor editAs="oneCell">
    <xdr:from>
      <xdr:col>3</xdr:col>
      <xdr:colOff>181440</xdr:colOff>
      <xdr:row>39</xdr:row>
      <xdr:rowOff>85680</xdr:rowOff>
    </xdr:from>
    <xdr:to>
      <xdr:col>7</xdr:col>
      <xdr:colOff>834120</xdr:colOff>
      <xdr:row>43</xdr:row>
      <xdr:rowOff>270000</xdr:rowOff>
    </xdr:to>
    <xdr:graphicFrame macro="">
      <xdr:nvGraphicFramePr>
        <xdr:cNvPr id="114" name="3 Gráfico">
          <a:extLst>
            <a:ext uri="{FF2B5EF4-FFF2-40B4-BE49-F238E27FC236}">
              <a16:creationId xmlns:a16="http://schemas.microsoft.com/office/drawing/2014/main" id="{00000000-0008-0000-0500-00007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360</xdr:colOff>
      <xdr:row>39</xdr:row>
      <xdr:rowOff>9360</xdr:rowOff>
    </xdr:from>
    <xdr:to>
      <xdr:col>8</xdr:col>
      <xdr:colOff>1477440</xdr:colOff>
      <xdr:row>43</xdr:row>
      <xdr:rowOff>323280</xdr:rowOff>
    </xdr:to>
    <xdr:graphicFrame macro="">
      <xdr:nvGraphicFramePr>
        <xdr:cNvPr id="115" name="Gráfico 3">
          <a:extLst>
            <a:ext uri="{FF2B5EF4-FFF2-40B4-BE49-F238E27FC236}">
              <a16:creationId xmlns:a16="http://schemas.microsoft.com/office/drawing/2014/main" id="{00000000-0008-0000-0500-00007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47520</xdr:colOff>
      <xdr:row>1</xdr:row>
      <xdr:rowOff>19080</xdr:rowOff>
    </xdr:from>
    <xdr:to>
      <xdr:col>8</xdr:col>
      <xdr:colOff>1446120</xdr:colOff>
      <xdr:row>1</xdr:row>
      <xdr:rowOff>446040</xdr:rowOff>
    </xdr:to>
    <xdr:pic>
      <xdr:nvPicPr>
        <xdr:cNvPr id="116" name="Picture 1">
          <a:extLst>
            <a:ext uri="{FF2B5EF4-FFF2-40B4-BE49-F238E27FC236}">
              <a16:creationId xmlns:a16="http://schemas.microsoft.com/office/drawing/2014/main" id="{00000000-0008-0000-0500-000074000000}"/>
            </a:ext>
          </a:extLst>
        </xdr:cNvPr>
        <xdr:cNvPicPr/>
      </xdr:nvPicPr>
      <xdr:blipFill>
        <a:blip xmlns:r="http://schemas.openxmlformats.org/officeDocument/2006/relationships" r:embed="rId4"/>
        <a:stretch/>
      </xdr:blipFill>
      <xdr:spPr>
        <a:xfrm>
          <a:off x="12953160" y="495000"/>
          <a:ext cx="1398600" cy="426960"/>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1322280</xdr:colOff>
      <xdr:row>2</xdr:row>
      <xdr:rowOff>436320</xdr:rowOff>
    </xdr:to>
    <xdr:pic>
      <xdr:nvPicPr>
        <xdr:cNvPr id="117" name="Imagen 4" descr="escudo_negro">
          <a:extLst>
            <a:ext uri="{FF2B5EF4-FFF2-40B4-BE49-F238E27FC236}">
              <a16:creationId xmlns:a16="http://schemas.microsoft.com/office/drawing/2014/main" id="{00000000-0008-0000-0600-000075000000}"/>
            </a:ext>
          </a:extLst>
        </xdr:cNvPr>
        <xdr:cNvPicPr/>
      </xdr:nvPicPr>
      <xdr:blipFill>
        <a:blip xmlns:r="http://schemas.openxmlformats.org/officeDocument/2006/relationships" r:embed="rId1"/>
        <a:stretch/>
      </xdr:blipFill>
      <xdr:spPr>
        <a:xfrm>
          <a:off x="403200" y="123840"/>
          <a:ext cx="1007640" cy="1264680"/>
        </a:xfrm>
        <a:prstGeom prst="rect">
          <a:avLst/>
        </a:prstGeom>
        <a:ln w="9360">
          <a:noFill/>
        </a:ln>
      </xdr:spPr>
    </xdr:pic>
    <xdr:clientData/>
  </xdr:twoCellAnchor>
  <xdr:twoCellAnchor editAs="oneCell">
    <xdr:from>
      <xdr:col>1</xdr:col>
      <xdr:colOff>54720</xdr:colOff>
      <xdr:row>39</xdr:row>
      <xdr:rowOff>13680</xdr:rowOff>
    </xdr:from>
    <xdr:to>
      <xdr:col>8</xdr:col>
      <xdr:colOff>1434600</xdr:colOff>
      <xdr:row>43</xdr:row>
      <xdr:rowOff>338760</xdr:rowOff>
    </xdr:to>
    <xdr:graphicFrame macro="">
      <xdr:nvGraphicFramePr>
        <xdr:cNvPr id="118" name="Gráfico 3">
          <a:extLst>
            <a:ext uri="{FF2B5EF4-FFF2-40B4-BE49-F238E27FC236}">
              <a16:creationId xmlns:a16="http://schemas.microsoft.com/office/drawing/2014/main" id="{00000000-0008-0000-0600-00007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1446120</xdr:colOff>
      <xdr:row>1</xdr:row>
      <xdr:rowOff>446040</xdr:rowOff>
    </xdr:to>
    <xdr:pic>
      <xdr:nvPicPr>
        <xdr:cNvPr id="119" name="Picture 1">
          <a:extLst>
            <a:ext uri="{FF2B5EF4-FFF2-40B4-BE49-F238E27FC236}">
              <a16:creationId xmlns:a16="http://schemas.microsoft.com/office/drawing/2014/main" id="{00000000-0008-0000-0600-000077000000}"/>
            </a:ext>
          </a:extLst>
        </xdr:cNvPr>
        <xdr:cNvPicPr/>
      </xdr:nvPicPr>
      <xdr:blipFill>
        <a:blip xmlns:r="http://schemas.openxmlformats.org/officeDocument/2006/relationships" r:embed="rId3"/>
        <a:stretch/>
      </xdr:blipFill>
      <xdr:spPr>
        <a:xfrm>
          <a:off x="12953160" y="495000"/>
          <a:ext cx="1398600" cy="426960"/>
        </a:xfrm>
        <a:prstGeom prst="rect">
          <a:avLst/>
        </a:prstGeom>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1322280</xdr:colOff>
      <xdr:row>2</xdr:row>
      <xdr:rowOff>436320</xdr:rowOff>
    </xdr:to>
    <xdr:pic>
      <xdr:nvPicPr>
        <xdr:cNvPr id="120" name="Imagen 4" descr="escudo_negro">
          <a:extLst>
            <a:ext uri="{FF2B5EF4-FFF2-40B4-BE49-F238E27FC236}">
              <a16:creationId xmlns:a16="http://schemas.microsoft.com/office/drawing/2014/main" id="{00000000-0008-0000-0700-000078000000}"/>
            </a:ext>
          </a:extLst>
        </xdr:cNvPr>
        <xdr:cNvPicPr/>
      </xdr:nvPicPr>
      <xdr:blipFill>
        <a:blip xmlns:r="http://schemas.openxmlformats.org/officeDocument/2006/relationships" r:embed="rId1"/>
        <a:stretch/>
      </xdr:blipFill>
      <xdr:spPr>
        <a:xfrm>
          <a:off x="403200" y="123840"/>
          <a:ext cx="1007640" cy="1264680"/>
        </a:xfrm>
        <a:prstGeom prst="rect">
          <a:avLst/>
        </a:prstGeom>
        <a:ln w="9360">
          <a:noFill/>
        </a:ln>
      </xdr:spPr>
    </xdr:pic>
    <xdr:clientData/>
  </xdr:twoCellAnchor>
  <xdr:twoCellAnchor editAs="oneCell">
    <xdr:from>
      <xdr:col>1</xdr:col>
      <xdr:colOff>27720</xdr:colOff>
      <xdr:row>39</xdr:row>
      <xdr:rowOff>14040</xdr:rowOff>
    </xdr:from>
    <xdr:to>
      <xdr:col>8</xdr:col>
      <xdr:colOff>1481400</xdr:colOff>
      <xdr:row>43</xdr:row>
      <xdr:rowOff>338760</xdr:rowOff>
    </xdr:to>
    <xdr:graphicFrame macro="">
      <xdr:nvGraphicFramePr>
        <xdr:cNvPr id="121" name="Gráfico 3">
          <a:extLst>
            <a:ext uri="{FF2B5EF4-FFF2-40B4-BE49-F238E27FC236}">
              <a16:creationId xmlns:a16="http://schemas.microsoft.com/office/drawing/2014/main" id="{00000000-0008-0000-0700-00007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1446120</xdr:colOff>
      <xdr:row>1</xdr:row>
      <xdr:rowOff>446040</xdr:rowOff>
    </xdr:to>
    <xdr:pic>
      <xdr:nvPicPr>
        <xdr:cNvPr id="122" name="Picture 1">
          <a:extLst>
            <a:ext uri="{FF2B5EF4-FFF2-40B4-BE49-F238E27FC236}">
              <a16:creationId xmlns:a16="http://schemas.microsoft.com/office/drawing/2014/main" id="{00000000-0008-0000-0700-00007A000000}"/>
            </a:ext>
          </a:extLst>
        </xdr:cNvPr>
        <xdr:cNvPicPr/>
      </xdr:nvPicPr>
      <xdr:blipFill>
        <a:blip xmlns:r="http://schemas.openxmlformats.org/officeDocument/2006/relationships" r:embed="rId3"/>
        <a:stretch/>
      </xdr:blipFill>
      <xdr:spPr>
        <a:xfrm>
          <a:off x="12953160" y="495000"/>
          <a:ext cx="1398600" cy="426960"/>
        </a:xfrm>
        <a:prstGeom prst="rect">
          <a:avLst/>
        </a:prstGeom>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1322280</xdr:colOff>
      <xdr:row>2</xdr:row>
      <xdr:rowOff>436320</xdr:rowOff>
    </xdr:to>
    <xdr:pic>
      <xdr:nvPicPr>
        <xdr:cNvPr id="123" name="Imagen 4" descr="escudo_negro">
          <a:extLst>
            <a:ext uri="{FF2B5EF4-FFF2-40B4-BE49-F238E27FC236}">
              <a16:creationId xmlns:a16="http://schemas.microsoft.com/office/drawing/2014/main" id="{00000000-0008-0000-0800-00007B000000}"/>
            </a:ext>
          </a:extLst>
        </xdr:cNvPr>
        <xdr:cNvPicPr/>
      </xdr:nvPicPr>
      <xdr:blipFill>
        <a:blip xmlns:r="http://schemas.openxmlformats.org/officeDocument/2006/relationships" r:embed="rId1"/>
        <a:stretch/>
      </xdr:blipFill>
      <xdr:spPr>
        <a:xfrm>
          <a:off x="403200" y="123840"/>
          <a:ext cx="1007640" cy="1264680"/>
        </a:xfrm>
        <a:prstGeom prst="rect">
          <a:avLst/>
        </a:prstGeom>
        <a:ln w="9360">
          <a:noFill/>
        </a:ln>
      </xdr:spPr>
    </xdr:pic>
    <xdr:clientData/>
  </xdr:twoCellAnchor>
  <xdr:twoCellAnchor editAs="oneCell">
    <xdr:from>
      <xdr:col>1</xdr:col>
      <xdr:colOff>9720</xdr:colOff>
      <xdr:row>39</xdr:row>
      <xdr:rowOff>19080</xdr:rowOff>
    </xdr:from>
    <xdr:to>
      <xdr:col>8</xdr:col>
      <xdr:colOff>1486800</xdr:colOff>
      <xdr:row>43</xdr:row>
      <xdr:rowOff>284760</xdr:rowOff>
    </xdr:to>
    <xdr:graphicFrame macro="">
      <xdr:nvGraphicFramePr>
        <xdr:cNvPr id="124" name="Gráfico 3">
          <a:extLst>
            <a:ext uri="{FF2B5EF4-FFF2-40B4-BE49-F238E27FC236}">
              <a16:creationId xmlns:a16="http://schemas.microsoft.com/office/drawing/2014/main" id="{00000000-0008-0000-0800-00007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1446120</xdr:colOff>
      <xdr:row>1</xdr:row>
      <xdr:rowOff>446040</xdr:rowOff>
    </xdr:to>
    <xdr:pic>
      <xdr:nvPicPr>
        <xdr:cNvPr id="125" name="Picture 1">
          <a:extLst>
            <a:ext uri="{FF2B5EF4-FFF2-40B4-BE49-F238E27FC236}">
              <a16:creationId xmlns:a16="http://schemas.microsoft.com/office/drawing/2014/main" id="{00000000-0008-0000-0800-00007D000000}"/>
            </a:ext>
          </a:extLst>
        </xdr:cNvPr>
        <xdr:cNvPicPr/>
      </xdr:nvPicPr>
      <xdr:blipFill>
        <a:blip xmlns:r="http://schemas.openxmlformats.org/officeDocument/2006/relationships" r:embed="rId3"/>
        <a:stretch/>
      </xdr:blipFill>
      <xdr:spPr>
        <a:xfrm>
          <a:off x="12953160" y="495000"/>
          <a:ext cx="1398600" cy="426960"/>
        </a:xfrm>
        <a:prstGeom prst="rect">
          <a:avLst/>
        </a:prstGeom>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Users/ANDRES/OneDrive%20-%20INSTITUTO%20DE%20PROTECCION%20ANIMAL%20899999061052/ARCHIVOS_ANDRES/IDPYBA2022/1ENERO/Obligacion9/Reportediciembre/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ow r="13">
          <cell r="B13" t="str">
            <v>PLAN DE DESARROLLO - BOGOTÁ MEJOR PARA TODOS 2016-2020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sheetData sheetId="1"/>
      <sheetData sheetId="2"/>
      <sheetData sheetId="3"/>
      <sheetData sheetId="4">
        <row r="56">
          <cell r="C56" t="str">
            <v>NICOLAS ADOLFO CORREAL HUERTAS</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ow r="7">
          <cell r="C7" t="str">
            <v>1032 - Gestión y control de tránsito y transporte</v>
          </cell>
        </row>
        <row r="8">
          <cell r="C8" t="str">
            <v>Dirección de Control y Vigilancia</v>
          </cell>
        </row>
        <row r="9">
          <cell r="C9" t="str">
            <v>Subsecretaría de Servicios de la Movilidad</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sheetData sheetId="1"/>
      <sheetData sheetId="2"/>
      <sheetData sheetId="3"/>
      <sheetData sheetId="4"/>
      <sheetData sheetId="5"/>
      <sheetData sheetId="6">
        <row r="59">
          <cell r="G59"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9">
          <cell r="F9" t="str">
            <v>14. Realizar 241 visitas administrativas y de seguimiento a empresas prestadoras del servicio público de transporte.</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MJ22"/>
  <sheetViews>
    <sheetView showGridLines="0" topLeftCell="A11" zoomScale="80" zoomScaleNormal="80" workbookViewId="0">
      <selection activeCell="AE13" sqref="AE13"/>
    </sheetView>
  </sheetViews>
  <sheetFormatPr baseColWidth="10" defaultColWidth="11.42578125" defaultRowHeight="15" x14ac:dyDescent="0.25"/>
  <cols>
    <col min="1" max="1" width="15.85546875" style="1" customWidth="1"/>
    <col min="2" max="2" width="23.140625" style="1" customWidth="1"/>
    <col min="3" max="3" width="16.140625" style="1" customWidth="1"/>
    <col min="4" max="4" width="16.42578125" style="2" customWidth="1"/>
    <col min="5" max="5" width="17.42578125" style="1" customWidth="1"/>
    <col min="6" max="6" width="23.42578125" style="1" customWidth="1"/>
    <col min="7" max="7" width="17.140625" style="1" customWidth="1"/>
    <col min="8" max="8" width="16.5703125" style="1" customWidth="1"/>
    <col min="9" max="9" width="18.140625" style="1" customWidth="1"/>
    <col min="10" max="10" width="13.85546875" style="1" customWidth="1"/>
    <col min="11" max="11" width="13.85546875" style="3" customWidth="1"/>
    <col min="12" max="14" width="13.85546875" style="1" customWidth="1"/>
    <col min="15" max="17" width="13.7109375" style="1" customWidth="1"/>
    <col min="18" max="18" width="11.7109375" style="1" customWidth="1"/>
    <col min="19" max="19" width="9.85546875" style="1" customWidth="1"/>
    <col min="20" max="20" width="10.28515625" style="1" customWidth="1"/>
    <col min="21" max="21" width="14.140625" style="1" customWidth="1"/>
    <col min="22" max="22" width="11.7109375" style="1" customWidth="1"/>
    <col min="23" max="23" width="12.42578125" style="1" customWidth="1"/>
    <col min="24" max="26" width="14.7109375" style="1" customWidth="1"/>
    <col min="27" max="27" width="16.42578125" style="4" customWidth="1"/>
    <col min="28" max="28" width="14.85546875" style="1" customWidth="1"/>
    <col min="29" max="29" width="14.42578125" style="1" customWidth="1"/>
    <col min="30" max="30" width="89.85546875" style="1" customWidth="1"/>
    <col min="31" max="31" width="79.5703125" style="1" customWidth="1"/>
    <col min="32" max="32" width="87.42578125" style="1" customWidth="1"/>
    <col min="33" max="1024" width="11.42578125" style="1"/>
  </cols>
  <sheetData>
    <row r="2" spans="1:67" s="5" customFormat="1" ht="45.75" customHeight="1" x14ac:dyDescent="0.25">
      <c r="A2" s="220"/>
      <c r="B2" s="220"/>
      <c r="C2" s="221" t="s">
        <v>0</v>
      </c>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2"/>
    </row>
    <row r="3" spans="1:67" s="5" customFormat="1" ht="45.75" customHeight="1" x14ac:dyDescent="0.25">
      <c r="A3" s="220"/>
      <c r="B3" s="220"/>
      <c r="C3" s="221" t="s">
        <v>1</v>
      </c>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2"/>
    </row>
    <row r="4" spans="1:67" s="5" customFormat="1" ht="45.75" customHeight="1" x14ac:dyDescent="0.25">
      <c r="A4" s="220"/>
      <c r="B4" s="220"/>
      <c r="C4" s="221" t="s">
        <v>2</v>
      </c>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2"/>
    </row>
    <row r="5" spans="1:67" s="5" customFormat="1" ht="45.75" customHeight="1" x14ac:dyDescent="0.25">
      <c r="A5" s="220"/>
      <c r="B5" s="220"/>
      <c r="C5" s="223" t="s">
        <v>3</v>
      </c>
      <c r="D5" s="223"/>
      <c r="E5" s="223"/>
      <c r="F5" s="223"/>
      <c r="G5" s="223"/>
      <c r="H5" s="223"/>
      <c r="I5" s="223"/>
      <c r="J5" s="223"/>
      <c r="K5" s="223"/>
      <c r="L5" s="223"/>
      <c r="M5" s="223"/>
      <c r="N5" s="223"/>
      <c r="O5" s="223"/>
      <c r="P5" s="223"/>
      <c r="Q5" s="223"/>
      <c r="R5" s="224" t="s">
        <v>4</v>
      </c>
      <c r="S5" s="224"/>
      <c r="T5" s="224"/>
      <c r="U5" s="224"/>
      <c r="V5" s="224"/>
      <c r="W5" s="224"/>
      <c r="X5" s="224"/>
      <c r="Y5" s="224"/>
      <c r="Z5" s="224"/>
      <c r="AA5" s="224"/>
      <c r="AB5" s="224"/>
      <c r="AC5" s="224"/>
      <c r="AD5" s="224"/>
      <c r="AE5" s="224"/>
      <c r="AF5" s="222"/>
    </row>
    <row r="6" spans="1:67" s="6" customFormat="1" ht="30.75" customHeight="1" x14ac:dyDescent="0.25">
      <c r="D6" s="7"/>
      <c r="K6" s="5"/>
      <c r="AA6" s="8"/>
    </row>
    <row r="7" spans="1:67" s="6" customFormat="1" ht="42" customHeight="1" x14ac:dyDescent="0.25">
      <c r="B7" s="9" t="s">
        <v>5</v>
      </c>
      <c r="C7" s="214" t="e">
        <f>+#REF!</f>
        <v>#REF!</v>
      </c>
      <c r="D7" s="214"/>
      <c r="E7" s="214"/>
      <c r="F7" s="214"/>
      <c r="G7" s="214"/>
      <c r="K7" s="5"/>
      <c r="AA7" s="8"/>
    </row>
    <row r="8" spans="1:67" s="6" customFormat="1" ht="42" customHeight="1" x14ac:dyDescent="0.25">
      <c r="B8" s="9" t="s">
        <v>6</v>
      </c>
      <c r="C8" s="214" t="e">
        <f>+#REF!</f>
        <v>#REF!</v>
      </c>
      <c r="D8" s="214"/>
      <c r="E8" s="214"/>
      <c r="F8" s="214"/>
      <c r="G8" s="214"/>
      <c r="K8" s="5"/>
      <c r="AA8" s="8"/>
    </row>
    <row r="9" spans="1:67" s="6" customFormat="1" ht="42" customHeight="1" x14ac:dyDescent="0.25">
      <c r="B9" s="10" t="s">
        <v>7</v>
      </c>
      <c r="C9" s="214" t="e">
        <f>+#REF!</f>
        <v>#REF!</v>
      </c>
      <c r="D9" s="214"/>
      <c r="E9" s="214"/>
      <c r="F9" s="214"/>
      <c r="G9" s="214"/>
      <c r="K9" s="5"/>
      <c r="Q9" s="11"/>
      <c r="R9" s="12"/>
      <c r="AA9" s="8"/>
    </row>
    <row r="10" spans="1:67" s="17" customFormat="1" ht="24.75" customHeight="1" x14ac:dyDescent="0.2">
      <c r="A10" s="13"/>
      <c r="B10" s="13"/>
      <c r="C10" s="13"/>
      <c r="D10" s="13"/>
      <c r="E10" s="14"/>
      <c r="F10" s="14"/>
      <c r="G10" s="14"/>
      <c r="H10" s="14"/>
      <c r="I10" s="14"/>
      <c r="J10" s="14"/>
      <c r="K10" s="15"/>
      <c r="L10" s="14"/>
      <c r="M10" s="14"/>
      <c r="N10" s="14"/>
      <c r="O10" s="14"/>
      <c r="P10" s="14"/>
      <c r="Q10" s="14"/>
      <c r="R10" s="14"/>
      <c r="S10" s="14"/>
      <c r="T10" s="14"/>
      <c r="U10" s="14"/>
      <c r="V10" s="14"/>
      <c r="W10" s="14"/>
      <c r="X10" s="14"/>
      <c r="Y10" s="14"/>
      <c r="Z10" s="14"/>
      <c r="AA10" s="16"/>
      <c r="AB10" s="14"/>
      <c r="AC10" s="14"/>
    </row>
    <row r="11" spans="1:67" s="17" customFormat="1" ht="35.25" customHeight="1" x14ac:dyDescent="0.2">
      <c r="A11" s="215" t="str">
        <f>+'[1]Sección 1. Metas - Magnitud'!B13</f>
        <v>PLAN DE DESARROLLO - BOGOTÁ MEJOR PARA TODOS 2016-2020</v>
      </c>
      <c r="B11" s="215"/>
      <c r="C11" s="215"/>
      <c r="D11" s="215"/>
      <c r="E11" s="215"/>
      <c r="F11" s="215"/>
      <c r="G11" s="215"/>
      <c r="H11" s="215"/>
      <c r="I11" s="216" t="s">
        <v>8</v>
      </c>
      <c r="J11" s="216"/>
      <c r="K11" s="216"/>
      <c r="L11" s="216"/>
      <c r="M11" s="216"/>
      <c r="N11" s="216"/>
      <c r="O11" s="215" t="s">
        <v>9</v>
      </c>
      <c r="P11" s="215"/>
      <c r="Q11" s="215"/>
      <c r="R11" s="215"/>
      <c r="S11" s="215"/>
      <c r="T11" s="215"/>
      <c r="U11" s="215"/>
      <c r="V11" s="215"/>
      <c r="W11" s="215"/>
      <c r="X11" s="215"/>
      <c r="Y11" s="215"/>
      <c r="Z11" s="215"/>
      <c r="AA11" s="215"/>
      <c r="AB11" s="215"/>
      <c r="AC11" s="215"/>
      <c r="AD11" s="215" t="s">
        <v>10</v>
      </c>
      <c r="AE11" s="215"/>
      <c r="AF11" s="215"/>
    </row>
    <row r="12" spans="1:67" s="17" customFormat="1" ht="56.25" customHeight="1" x14ac:dyDescent="0.2">
      <c r="A12" s="18" t="s">
        <v>11</v>
      </c>
      <c r="B12" s="18" t="s">
        <v>12</v>
      </c>
      <c r="C12" s="18" t="s">
        <v>13</v>
      </c>
      <c r="D12" s="18" t="s">
        <v>14</v>
      </c>
      <c r="E12" s="18" t="s">
        <v>15</v>
      </c>
      <c r="F12" s="18" t="s">
        <v>16</v>
      </c>
      <c r="G12" s="18" t="s">
        <v>17</v>
      </c>
      <c r="H12" s="18" t="s">
        <v>18</v>
      </c>
      <c r="I12" s="19" t="s">
        <v>19</v>
      </c>
      <c r="J12" s="19">
        <v>2016</v>
      </c>
      <c r="K12" s="19">
        <v>2017</v>
      </c>
      <c r="L12" s="19">
        <v>2018</v>
      </c>
      <c r="M12" s="19">
        <v>2019</v>
      </c>
      <c r="N12" s="19">
        <v>2020</v>
      </c>
      <c r="O12" s="20" t="s">
        <v>20</v>
      </c>
      <c r="P12" s="20" t="s">
        <v>21</v>
      </c>
      <c r="Q12" s="20" t="s">
        <v>22</v>
      </c>
      <c r="R12" s="20" t="s">
        <v>23</v>
      </c>
      <c r="S12" s="20" t="s">
        <v>24</v>
      </c>
      <c r="T12" s="20" t="s">
        <v>25</v>
      </c>
      <c r="U12" s="20" t="s">
        <v>26</v>
      </c>
      <c r="V12" s="20" t="s">
        <v>27</v>
      </c>
      <c r="W12" s="20" t="s">
        <v>28</v>
      </c>
      <c r="X12" s="20" t="s">
        <v>29</v>
      </c>
      <c r="Y12" s="20" t="s">
        <v>30</v>
      </c>
      <c r="Z12" s="20" t="s">
        <v>31</v>
      </c>
      <c r="AA12" s="20" t="s">
        <v>32</v>
      </c>
      <c r="AB12" s="21" t="s">
        <v>33</v>
      </c>
      <c r="AC12" s="20" t="s">
        <v>34</v>
      </c>
      <c r="AD12" s="22" t="s">
        <v>35</v>
      </c>
      <c r="AE12" s="22" t="s">
        <v>36</v>
      </c>
      <c r="AF12" s="22" t="s">
        <v>37</v>
      </c>
    </row>
    <row r="13" spans="1:67" s="24" customFormat="1" ht="84.75" customHeight="1" x14ac:dyDescent="0.25">
      <c r="A13" s="194" t="s">
        <v>38</v>
      </c>
      <c r="B13" s="194" t="str">
        <f>+'[2]Sección 1. Metas - Magnitud'!I15</f>
        <v>Demarcar 2.600 kilómetro carril de vías</v>
      </c>
      <c r="C13" s="194">
        <v>224</v>
      </c>
      <c r="D13" s="194" t="s">
        <v>39</v>
      </c>
      <c r="E13" s="194">
        <v>171</v>
      </c>
      <c r="F13" s="196" t="s">
        <v>40</v>
      </c>
      <c r="G13" s="194" t="s">
        <v>41</v>
      </c>
      <c r="H13" s="194" t="s">
        <v>42</v>
      </c>
      <c r="I13" s="211" t="e">
        <f>SUM(J13:N14)</f>
        <v>#REF!</v>
      </c>
      <c r="J13" s="217" t="e">
        <f>+#REF!</f>
        <v>#REF!</v>
      </c>
      <c r="K13" s="218" t="e">
        <f>+#REF!</f>
        <v>#REF!</v>
      </c>
      <c r="L13" s="219" t="e">
        <f>+#REF!</f>
        <v>#REF!</v>
      </c>
      <c r="M13" s="217" t="e">
        <f>+#REF!</f>
        <v>#REF!</v>
      </c>
      <c r="N13" s="217" t="e">
        <f>+#REF!</f>
        <v>#REF!</v>
      </c>
      <c r="O13" s="209" t="e">
        <f>+#REF!</f>
        <v>#REF!</v>
      </c>
      <c r="P13" s="209">
        <v>6.45</v>
      </c>
      <c r="Q13" s="209">
        <v>31.03</v>
      </c>
      <c r="R13" s="209"/>
      <c r="S13" s="209" t="e">
        <f>+#REF!</f>
        <v>#REF!</v>
      </c>
      <c r="T13" s="209" t="e">
        <f>+#REF!</f>
        <v>#REF!</v>
      </c>
      <c r="U13" s="209" t="e">
        <f>+#REF!</f>
        <v>#REF!</v>
      </c>
      <c r="V13" s="209" t="e">
        <f>+#REF!</f>
        <v>#REF!</v>
      </c>
      <c r="W13" s="209" t="e">
        <f>+#REF!</f>
        <v>#REF!</v>
      </c>
      <c r="X13" s="209" t="e">
        <f>+#REF!</f>
        <v>#REF!</v>
      </c>
      <c r="Y13" s="209" t="e">
        <f>+#REF!</f>
        <v>#REF!</v>
      </c>
      <c r="Z13" s="209" t="e">
        <f>+#REF!</f>
        <v>#REF!</v>
      </c>
      <c r="AA13" s="210" t="e">
        <f>SUM(O13:Z14)</f>
        <v>#REF!</v>
      </c>
      <c r="AB13" s="203" t="e">
        <f>+AA13/K13</f>
        <v>#REF!</v>
      </c>
      <c r="AC13" s="203" t="e">
        <f>+(J13+AA13)/I13</f>
        <v>#REF!</v>
      </c>
      <c r="AD13" s="205" t="s">
        <v>43</v>
      </c>
      <c r="AE13" s="193" t="s">
        <v>44</v>
      </c>
      <c r="AF13" s="205" t="s">
        <v>45</v>
      </c>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row>
    <row r="14" spans="1:67" ht="195.75" customHeight="1" x14ac:dyDescent="0.25">
      <c r="A14" s="194"/>
      <c r="B14" s="194"/>
      <c r="C14" s="194"/>
      <c r="D14" s="194"/>
      <c r="E14" s="194"/>
      <c r="F14" s="196"/>
      <c r="G14" s="194"/>
      <c r="H14" s="194"/>
      <c r="I14" s="211"/>
      <c r="J14" s="217"/>
      <c r="K14" s="218"/>
      <c r="L14" s="219"/>
      <c r="M14" s="217"/>
      <c r="N14" s="217"/>
      <c r="O14" s="209"/>
      <c r="P14" s="209"/>
      <c r="Q14" s="209"/>
      <c r="R14" s="209"/>
      <c r="S14" s="209"/>
      <c r="T14" s="209"/>
      <c r="U14" s="209"/>
      <c r="V14" s="209"/>
      <c r="W14" s="209"/>
      <c r="X14" s="209"/>
      <c r="Y14" s="209"/>
      <c r="Z14" s="209"/>
      <c r="AA14" s="210"/>
      <c r="AB14" s="203"/>
      <c r="AC14" s="203"/>
      <c r="AD14" s="205"/>
      <c r="AE14" s="193"/>
      <c r="AF14" s="205"/>
    </row>
    <row r="15" spans="1:67" ht="89.25" customHeight="1" x14ac:dyDescent="0.25">
      <c r="A15" s="194" t="s">
        <v>38</v>
      </c>
      <c r="B15" s="194" t="str">
        <f>+'[2]Sección 1. Metas - Magnitud'!I18</f>
        <v>Instalar 35.000 señales verticales de pedestal</v>
      </c>
      <c r="C15" s="194">
        <v>223</v>
      </c>
      <c r="D15" s="194" t="s">
        <v>46</v>
      </c>
      <c r="E15" s="194">
        <v>170</v>
      </c>
      <c r="F15" s="196" t="s">
        <v>47</v>
      </c>
      <c r="G15" s="194" t="s">
        <v>41</v>
      </c>
      <c r="H15" s="194" t="s">
        <v>42</v>
      </c>
      <c r="I15" s="211" t="e">
        <f>SUM(J15:N16)</f>
        <v>#REF!</v>
      </c>
      <c r="J15" s="211" t="e">
        <f>+#REF!</f>
        <v>#REF!</v>
      </c>
      <c r="K15" s="212" t="e">
        <f>+#REF!</f>
        <v>#REF!</v>
      </c>
      <c r="L15" s="213" t="e">
        <f>+#REF!</f>
        <v>#REF!</v>
      </c>
      <c r="M15" s="211" t="e">
        <f>+#REF!</f>
        <v>#REF!</v>
      </c>
      <c r="N15" s="211" t="e">
        <f>+#REF!</f>
        <v>#REF!</v>
      </c>
      <c r="O15" s="209">
        <v>53</v>
      </c>
      <c r="P15" s="209">
        <v>712</v>
      </c>
      <c r="Q15" s="209">
        <v>881</v>
      </c>
      <c r="R15" s="209"/>
      <c r="S15" s="209" t="e">
        <f>+#REF!</f>
        <v>#REF!</v>
      </c>
      <c r="T15" s="209" t="e">
        <f>+#REF!</f>
        <v>#REF!</v>
      </c>
      <c r="U15" s="209" t="e">
        <f>+#REF!</f>
        <v>#REF!</v>
      </c>
      <c r="V15" s="209" t="e">
        <f>+#REF!</f>
        <v>#REF!</v>
      </c>
      <c r="W15" s="209" t="e">
        <f>+#REF!</f>
        <v>#REF!</v>
      </c>
      <c r="X15" s="209" t="e">
        <f>+#REF!</f>
        <v>#REF!</v>
      </c>
      <c r="Y15" s="209" t="e">
        <f>+#REF!</f>
        <v>#REF!</v>
      </c>
      <c r="Z15" s="209" t="e">
        <f>+#REF!</f>
        <v>#REF!</v>
      </c>
      <c r="AA15" s="210" t="e">
        <f>SUM(O15:Z16)</f>
        <v>#REF!</v>
      </c>
      <c r="AB15" s="203" t="e">
        <f>+AA15/K15</f>
        <v>#REF!</v>
      </c>
      <c r="AC15" s="203" t="e">
        <f>+(J15+AA15)/I15</f>
        <v>#REF!</v>
      </c>
      <c r="AD15" s="205" t="s">
        <v>48</v>
      </c>
      <c r="AE15" s="193" t="s">
        <v>44</v>
      </c>
      <c r="AF15" s="205" t="s">
        <v>49</v>
      </c>
    </row>
    <row r="16" spans="1:67" ht="140.25" customHeight="1" x14ac:dyDescent="0.25">
      <c r="A16" s="194"/>
      <c r="B16" s="194"/>
      <c r="C16" s="194"/>
      <c r="D16" s="194"/>
      <c r="E16" s="194"/>
      <c r="F16" s="196"/>
      <c r="G16" s="194"/>
      <c r="H16" s="194"/>
      <c r="I16" s="211"/>
      <c r="J16" s="211"/>
      <c r="K16" s="212"/>
      <c r="L16" s="213"/>
      <c r="M16" s="211"/>
      <c r="N16" s="211"/>
      <c r="O16" s="209"/>
      <c r="P16" s="209"/>
      <c r="Q16" s="209"/>
      <c r="R16" s="209"/>
      <c r="S16" s="209"/>
      <c r="T16" s="209"/>
      <c r="U16" s="209"/>
      <c r="V16" s="209"/>
      <c r="W16" s="209"/>
      <c r="X16" s="209"/>
      <c r="Y16" s="209"/>
      <c r="Z16" s="209"/>
      <c r="AA16" s="210"/>
      <c r="AB16" s="203"/>
      <c r="AC16" s="203"/>
      <c r="AD16" s="205"/>
      <c r="AE16" s="193"/>
      <c r="AF16" s="205"/>
    </row>
    <row r="17" spans="1:32" ht="62.25" customHeight="1" x14ac:dyDescent="0.25">
      <c r="A17" s="194" t="s">
        <v>38</v>
      </c>
      <c r="B17" s="195" t="str">
        <f>+'[2]Sección 1. Metas - Magnitud'!I45</f>
        <v>Realizar el 100% de las actividades para la segunda fase del Sistema Inteligente de Tranporte - SIT</v>
      </c>
      <c r="C17" s="194">
        <v>231</v>
      </c>
      <c r="D17" s="194" t="s">
        <v>50</v>
      </c>
      <c r="E17" s="194">
        <v>178</v>
      </c>
      <c r="F17" s="196" t="s">
        <v>51</v>
      </c>
      <c r="G17" s="194" t="s">
        <v>52</v>
      </c>
      <c r="H17" s="194" t="s">
        <v>42</v>
      </c>
      <c r="I17" s="197">
        <f>SUM(J17:N18)</f>
        <v>1</v>
      </c>
      <c r="J17" s="198">
        <v>0.05</v>
      </c>
      <c r="K17" s="199">
        <v>0.28999999999999998</v>
      </c>
      <c r="L17" s="200">
        <v>0.25</v>
      </c>
      <c r="M17" s="199">
        <v>0.4</v>
      </c>
      <c r="N17" s="199">
        <v>0.01</v>
      </c>
      <c r="O17" s="204">
        <v>0.19</v>
      </c>
      <c r="P17" s="204"/>
      <c r="Q17" s="204"/>
      <c r="R17" s="206">
        <v>0</v>
      </c>
      <c r="S17" s="206"/>
      <c r="T17" s="206"/>
      <c r="U17" s="207">
        <v>0</v>
      </c>
      <c r="V17" s="207"/>
      <c r="W17" s="207"/>
      <c r="X17" s="207">
        <v>0</v>
      </c>
      <c r="Y17" s="207"/>
      <c r="Z17" s="207"/>
      <c r="AA17" s="208">
        <f>+R17+O17+U17+X17</f>
        <v>0.19</v>
      </c>
      <c r="AB17" s="203">
        <f>+AA17/K17</f>
        <v>0.65517241379310354</v>
      </c>
      <c r="AC17" s="203">
        <f>+(J17+AA17)/I17</f>
        <v>0.24</v>
      </c>
      <c r="AD17" s="192" t="s">
        <v>53</v>
      </c>
      <c r="AE17" s="193" t="s">
        <v>44</v>
      </c>
      <c r="AF17" s="192" t="s">
        <v>54</v>
      </c>
    </row>
    <row r="18" spans="1:32" ht="200.25" customHeight="1" x14ac:dyDescent="0.25">
      <c r="A18" s="194"/>
      <c r="B18" s="195"/>
      <c r="C18" s="194"/>
      <c r="D18" s="194"/>
      <c r="E18" s="194"/>
      <c r="F18" s="196"/>
      <c r="G18" s="194"/>
      <c r="H18" s="194"/>
      <c r="I18" s="197"/>
      <c r="J18" s="198"/>
      <c r="K18" s="199"/>
      <c r="L18" s="200"/>
      <c r="M18" s="199"/>
      <c r="N18" s="199"/>
      <c r="O18" s="204"/>
      <c r="P18" s="204"/>
      <c r="Q18" s="204"/>
      <c r="R18" s="206"/>
      <c r="S18" s="206"/>
      <c r="T18" s="206"/>
      <c r="U18" s="207"/>
      <c r="V18" s="207"/>
      <c r="W18" s="207"/>
      <c r="X18" s="207"/>
      <c r="Y18" s="207"/>
      <c r="Z18" s="207"/>
      <c r="AA18" s="208"/>
      <c r="AB18" s="203"/>
      <c r="AC18" s="203"/>
      <c r="AD18" s="192"/>
      <c r="AE18" s="193"/>
      <c r="AF18" s="192"/>
    </row>
    <row r="19" spans="1:32" ht="62.25" customHeight="1" x14ac:dyDescent="0.25">
      <c r="A19" s="194" t="s">
        <v>38</v>
      </c>
      <c r="B19" s="195" t="str">
        <f>+'[2]Sección 1. Metas - Magnitud'!I48</f>
        <v>Realizar el 100% de las actividades para la segunda fase de Semáforos Inteligentes.</v>
      </c>
      <c r="C19" s="194">
        <v>232</v>
      </c>
      <c r="D19" s="194" t="s">
        <v>55</v>
      </c>
      <c r="E19" s="194">
        <v>179</v>
      </c>
      <c r="F19" s="196" t="s">
        <v>56</v>
      </c>
      <c r="G19" s="194" t="s">
        <v>52</v>
      </c>
      <c r="H19" s="194" t="s">
        <v>42</v>
      </c>
      <c r="I19" s="197">
        <f>SUM(J19:N20)</f>
        <v>1</v>
      </c>
      <c r="J19" s="198">
        <v>0.01</v>
      </c>
      <c r="K19" s="199">
        <v>0.15</v>
      </c>
      <c r="L19" s="200">
        <v>0.42</v>
      </c>
      <c r="M19" s="199">
        <v>0.42</v>
      </c>
      <c r="N19" s="199">
        <v>0</v>
      </c>
      <c r="O19" s="201">
        <v>0.35</v>
      </c>
      <c r="P19" s="201"/>
      <c r="Q19" s="201"/>
      <c r="R19" s="204">
        <v>0</v>
      </c>
      <c r="S19" s="204"/>
      <c r="T19" s="204"/>
      <c r="U19" s="201">
        <v>0</v>
      </c>
      <c r="V19" s="201"/>
      <c r="W19" s="201"/>
      <c r="X19" s="201">
        <v>0</v>
      </c>
      <c r="Y19" s="201"/>
      <c r="Z19" s="201"/>
      <c r="AA19" s="202">
        <f>+R19+O19+U19+X19</f>
        <v>0.35</v>
      </c>
      <c r="AB19" s="203">
        <f>+AA19/K19</f>
        <v>2.3333333333333335</v>
      </c>
      <c r="AC19" s="203">
        <f>+(J19+AA19)/I19</f>
        <v>0.36</v>
      </c>
      <c r="AD19" s="192" t="s">
        <v>57</v>
      </c>
      <c r="AE19" s="193" t="s">
        <v>44</v>
      </c>
      <c r="AF19" s="192" t="s">
        <v>54</v>
      </c>
    </row>
    <row r="20" spans="1:32" ht="298.5" customHeight="1" x14ac:dyDescent="0.25">
      <c r="A20" s="194"/>
      <c r="B20" s="195"/>
      <c r="C20" s="194"/>
      <c r="D20" s="194"/>
      <c r="E20" s="194"/>
      <c r="F20" s="196"/>
      <c r="G20" s="194"/>
      <c r="H20" s="194"/>
      <c r="I20" s="197"/>
      <c r="J20" s="198"/>
      <c r="K20" s="199"/>
      <c r="L20" s="200"/>
      <c r="M20" s="199"/>
      <c r="N20" s="199"/>
      <c r="O20" s="201"/>
      <c r="P20" s="201"/>
      <c r="Q20" s="201"/>
      <c r="R20" s="204"/>
      <c r="S20" s="204"/>
      <c r="T20" s="204"/>
      <c r="U20" s="201"/>
      <c r="V20" s="201"/>
      <c r="W20" s="201"/>
      <c r="X20" s="201"/>
      <c r="Y20" s="201"/>
      <c r="Z20" s="201"/>
      <c r="AA20" s="202"/>
      <c r="AB20" s="203"/>
      <c r="AC20" s="203"/>
      <c r="AD20" s="192"/>
      <c r="AE20" s="193"/>
      <c r="AF20" s="192"/>
    </row>
    <row r="21" spans="1:32" ht="62.25" customHeight="1" x14ac:dyDescent="0.25">
      <c r="A21" s="194" t="s">
        <v>38</v>
      </c>
      <c r="B21" s="195" t="str">
        <f>+'[2]Sección 1. Metas - Magnitud'!I51</f>
        <v>Realizar el 100% de las actividades para la primera fase de Detección Electrónica DEI</v>
      </c>
      <c r="C21" s="194">
        <v>233</v>
      </c>
      <c r="D21" s="194" t="s">
        <v>58</v>
      </c>
      <c r="E21" s="194">
        <v>180</v>
      </c>
      <c r="F21" s="196" t="s">
        <v>59</v>
      </c>
      <c r="G21" s="194" t="s">
        <v>52</v>
      </c>
      <c r="H21" s="194" t="s">
        <v>42</v>
      </c>
      <c r="I21" s="197">
        <f>SUM(J21:N22)</f>
        <v>1</v>
      </c>
      <c r="J21" s="198">
        <v>0.01</v>
      </c>
      <c r="K21" s="199">
        <v>0.1</v>
      </c>
      <c r="L21" s="200">
        <v>0.3</v>
      </c>
      <c r="M21" s="199">
        <v>0.55000000000000004</v>
      </c>
      <c r="N21" s="199">
        <v>0.04</v>
      </c>
      <c r="O21" s="201">
        <v>4.4999999999999998E-2</v>
      </c>
      <c r="P21" s="201"/>
      <c r="Q21" s="201"/>
      <c r="R21" s="201">
        <v>0</v>
      </c>
      <c r="S21" s="201"/>
      <c r="T21" s="201"/>
      <c r="U21" s="201">
        <v>0</v>
      </c>
      <c r="V21" s="201"/>
      <c r="W21" s="201"/>
      <c r="X21" s="201">
        <v>0</v>
      </c>
      <c r="Y21" s="201"/>
      <c r="Z21" s="201"/>
      <c r="AA21" s="202">
        <f>+R21+O21+U21+X21</f>
        <v>4.4999999999999998E-2</v>
      </c>
      <c r="AB21" s="203">
        <f>+AA21/K21</f>
        <v>0.44999999999999996</v>
      </c>
      <c r="AC21" s="203">
        <f>+(J21+AA21)/I21</f>
        <v>5.5E-2</v>
      </c>
      <c r="AD21" s="192" t="s">
        <v>60</v>
      </c>
      <c r="AE21" s="193" t="s">
        <v>44</v>
      </c>
      <c r="AF21" s="192" t="s">
        <v>54</v>
      </c>
    </row>
    <row r="22" spans="1:32" ht="124.5" customHeight="1" x14ac:dyDescent="0.25">
      <c r="A22" s="194"/>
      <c r="B22" s="195"/>
      <c r="C22" s="194"/>
      <c r="D22" s="194"/>
      <c r="E22" s="194"/>
      <c r="F22" s="196"/>
      <c r="G22" s="194"/>
      <c r="H22" s="194"/>
      <c r="I22" s="197"/>
      <c r="J22" s="198"/>
      <c r="K22" s="199"/>
      <c r="L22" s="200"/>
      <c r="M22" s="199"/>
      <c r="N22" s="199"/>
      <c r="O22" s="201"/>
      <c r="P22" s="201"/>
      <c r="Q22" s="201"/>
      <c r="R22" s="201"/>
      <c r="S22" s="201"/>
      <c r="T22" s="201"/>
      <c r="U22" s="201"/>
      <c r="V22" s="201"/>
      <c r="W22" s="201"/>
      <c r="X22" s="201"/>
      <c r="Y22" s="201"/>
      <c r="Z22" s="201"/>
      <c r="AA22" s="202"/>
      <c r="AB22" s="203"/>
      <c r="AC22" s="203"/>
      <c r="AD22" s="192"/>
      <c r="AE22" s="193"/>
      <c r="AF22" s="192"/>
    </row>
  </sheetData>
  <mergeCells count="150">
    <mergeCell ref="A2:B5"/>
    <mergeCell ref="C2:AE2"/>
    <mergeCell ref="AF2:AF5"/>
    <mergeCell ref="C3:AE3"/>
    <mergeCell ref="C4:AE4"/>
    <mergeCell ref="C5:Q5"/>
    <mergeCell ref="R5:AE5"/>
    <mergeCell ref="C7:G7"/>
    <mergeCell ref="C8:G8"/>
    <mergeCell ref="C9:G9"/>
    <mergeCell ref="A11:H11"/>
    <mergeCell ref="I11:N11"/>
    <mergeCell ref="O11:AC11"/>
    <mergeCell ref="AD11:AF11"/>
    <mergeCell ref="A13:A14"/>
    <mergeCell ref="B13:B14"/>
    <mergeCell ref="C13:C14"/>
    <mergeCell ref="D13:D14"/>
    <mergeCell ref="E13:E14"/>
    <mergeCell ref="F13:F14"/>
    <mergeCell ref="G13:G14"/>
    <mergeCell ref="H13:H14"/>
    <mergeCell ref="I13:I14"/>
    <mergeCell ref="J13:J14"/>
    <mergeCell ref="K13:K14"/>
    <mergeCell ref="L13:L14"/>
    <mergeCell ref="M13:M14"/>
    <mergeCell ref="N13:N14"/>
    <mergeCell ref="O13:O14"/>
    <mergeCell ref="P13:P14"/>
    <mergeCell ref="Q13:Q14"/>
    <mergeCell ref="R13:R14"/>
    <mergeCell ref="S13:S14"/>
    <mergeCell ref="T13:T14"/>
    <mergeCell ref="U13:U14"/>
    <mergeCell ref="V13:V14"/>
    <mergeCell ref="W13:W14"/>
    <mergeCell ref="X13:X14"/>
    <mergeCell ref="Y13:Y14"/>
    <mergeCell ref="Z13:Z14"/>
    <mergeCell ref="AA13:AA14"/>
    <mergeCell ref="AB13:AB14"/>
    <mergeCell ref="AC13:AC14"/>
    <mergeCell ref="AD13:AD14"/>
    <mergeCell ref="AE13:AE14"/>
    <mergeCell ref="AF13:AF14"/>
    <mergeCell ref="A15:A16"/>
    <mergeCell ref="B15:B16"/>
    <mergeCell ref="C15:C16"/>
    <mergeCell ref="D15:D16"/>
    <mergeCell ref="E15:E16"/>
    <mergeCell ref="F15:F16"/>
    <mergeCell ref="G15:G16"/>
    <mergeCell ref="H15:H16"/>
    <mergeCell ref="I15:I16"/>
    <mergeCell ref="J15:J16"/>
    <mergeCell ref="K15:K16"/>
    <mergeCell ref="L15:L16"/>
    <mergeCell ref="M15:M16"/>
    <mergeCell ref="N15:N16"/>
    <mergeCell ref="O15:O16"/>
    <mergeCell ref="P15:P16"/>
    <mergeCell ref="Q15:Q16"/>
    <mergeCell ref="R15:R16"/>
    <mergeCell ref="S15:S16"/>
    <mergeCell ref="T15:T16"/>
    <mergeCell ref="AA17:AA18"/>
    <mergeCell ref="AB17:AB18"/>
    <mergeCell ref="AC17:AC18"/>
    <mergeCell ref="U15:U16"/>
    <mergeCell ref="V15:V16"/>
    <mergeCell ref="W15:W16"/>
    <mergeCell ref="X15:X16"/>
    <mergeCell ref="Y15:Y16"/>
    <mergeCell ref="Z15:Z16"/>
    <mergeCell ref="AA15:AA16"/>
    <mergeCell ref="AB15:AB16"/>
    <mergeCell ref="AC15:AC16"/>
    <mergeCell ref="AA19:AA20"/>
    <mergeCell ref="AB19:AB20"/>
    <mergeCell ref="AC19:AC20"/>
    <mergeCell ref="AD15:AD16"/>
    <mergeCell ref="AE15:AE16"/>
    <mergeCell ref="AF15:AF16"/>
    <mergeCell ref="A17:A18"/>
    <mergeCell ref="B17:B18"/>
    <mergeCell ref="C17:C18"/>
    <mergeCell ref="D17:D18"/>
    <mergeCell ref="E17:E18"/>
    <mergeCell ref="F17:F18"/>
    <mergeCell ref="G17:G18"/>
    <mergeCell ref="H17:H18"/>
    <mergeCell ref="I17:I18"/>
    <mergeCell ref="J17:J18"/>
    <mergeCell ref="K17:K18"/>
    <mergeCell ref="L17:L18"/>
    <mergeCell ref="M17:M18"/>
    <mergeCell ref="N17:N18"/>
    <mergeCell ref="O17:Q18"/>
    <mergeCell ref="R17:T18"/>
    <mergeCell ref="U17:W18"/>
    <mergeCell ref="X17:Z18"/>
    <mergeCell ref="AA21:AA22"/>
    <mergeCell ref="AB21:AB22"/>
    <mergeCell ref="AC21:AC22"/>
    <mergeCell ref="AD17:AD18"/>
    <mergeCell ref="AE17:AE18"/>
    <mergeCell ref="AF17:AF18"/>
    <mergeCell ref="A19:A20"/>
    <mergeCell ref="B19:B20"/>
    <mergeCell ref="C19:C20"/>
    <mergeCell ref="D19:D20"/>
    <mergeCell ref="E19:E20"/>
    <mergeCell ref="F19:F20"/>
    <mergeCell ref="G19:G20"/>
    <mergeCell ref="H19:H20"/>
    <mergeCell ref="I19:I20"/>
    <mergeCell ref="J19:J20"/>
    <mergeCell ref="K19:K20"/>
    <mergeCell ref="L19:L20"/>
    <mergeCell ref="M19:M20"/>
    <mergeCell ref="N19:N20"/>
    <mergeCell ref="O19:Q20"/>
    <mergeCell ref="R19:T20"/>
    <mergeCell ref="U19:W20"/>
    <mergeCell ref="X19:Z20"/>
    <mergeCell ref="AD21:AD22"/>
    <mergeCell ref="AE21:AE22"/>
    <mergeCell ref="AF21:AF22"/>
    <mergeCell ref="AD19:AD20"/>
    <mergeCell ref="AE19:AE20"/>
    <mergeCell ref="AF19:AF20"/>
    <mergeCell ref="A21:A22"/>
    <mergeCell ref="B21:B22"/>
    <mergeCell ref="C21:C22"/>
    <mergeCell ref="D21:D22"/>
    <mergeCell ref="E21:E22"/>
    <mergeCell ref="F21:F22"/>
    <mergeCell ref="G21:G22"/>
    <mergeCell ref="H21:H22"/>
    <mergeCell ref="I21:I22"/>
    <mergeCell ref="J21:J22"/>
    <mergeCell ref="K21:K22"/>
    <mergeCell ref="L21:L22"/>
    <mergeCell ref="M21:M22"/>
    <mergeCell ref="N21:N22"/>
    <mergeCell ref="O21:Q22"/>
    <mergeCell ref="R21:T22"/>
    <mergeCell ref="U21:W22"/>
    <mergeCell ref="X21:Z22"/>
  </mergeCells>
  <printOptions horizontalCentered="1"/>
  <pageMargins left="0.23611111111111099" right="0.23611111111111099" top="0.74791666666666701" bottom="0.74861111111111101" header="0.51180555555555496" footer="0.31527777777777799"/>
  <pageSetup scale="30" firstPageNumber="0" orientation="landscape" horizontalDpi="300" verticalDpi="300"/>
  <headerFooter>
    <oddFooter>&amp;L&amp;"Arial,Normal"&amp;7PE01-PR01-F01&amp;C&amp;"Arial,Normal"&amp;7Versión Impresa no controlada, verificar su vigencia en el listado Maestro de Documentos&amp;R&amp;"Arial,Normal"Pag &amp;P de  &amp;N</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6D9F1"/>
  </sheetPr>
  <dimension ref="A1:AMJ68"/>
  <sheetViews>
    <sheetView topLeftCell="B22" zoomScale="80" zoomScaleNormal="80" workbookViewId="0">
      <selection activeCell="C30" sqref="C30"/>
    </sheetView>
  </sheetViews>
  <sheetFormatPr baseColWidth="10" defaultColWidth="11.42578125" defaultRowHeight="15" x14ac:dyDescent="0.25"/>
  <cols>
    <col min="1" max="1" width="1" style="25" customWidth="1"/>
    <col min="2" max="2" width="25.42578125" style="26" customWidth="1"/>
    <col min="3" max="3" width="14.5703125" style="25" customWidth="1"/>
    <col min="4" max="4" width="20.140625" style="25" customWidth="1"/>
    <col min="5" max="5" width="16.42578125" style="25" customWidth="1"/>
    <col min="6" max="6" width="25" style="25" customWidth="1"/>
    <col min="7" max="7" width="22" style="27" customWidth="1"/>
    <col min="8" max="8" width="20.5703125" style="25" customWidth="1"/>
    <col min="9" max="11" width="22.42578125" style="25" customWidth="1"/>
    <col min="12" max="24" width="11.42578125" style="28"/>
    <col min="25" max="1024" width="11.42578125" style="25"/>
  </cols>
  <sheetData>
    <row r="1" spans="2:14" ht="6" customHeight="1" x14ac:dyDescent="0.25"/>
    <row r="2" spans="2:14" ht="25.5" customHeight="1" x14ac:dyDescent="0.25">
      <c r="B2" s="267"/>
      <c r="C2" s="268" t="s">
        <v>0</v>
      </c>
      <c r="D2" s="268"/>
      <c r="E2" s="268"/>
      <c r="F2" s="268"/>
      <c r="G2" s="268"/>
      <c r="H2" s="268"/>
      <c r="I2" s="269"/>
      <c r="J2" s="29"/>
      <c r="K2" s="29"/>
      <c r="M2" s="30" t="s">
        <v>61</v>
      </c>
    </row>
    <row r="3" spans="2:14" ht="25.5" customHeight="1" x14ac:dyDescent="0.25">
      <c r="B3" s="267"/>
      <c r="C3" s="270" t="s">
        <v>1</v>
      </c>
      <c r="D3" s="270"/>
      <c r="E3" s="270"/>
      <c r="F3" s="270"/>
      <c r="G3" s="270"/>
      <c r="H3" s="270"/>
      <c r="I3" s="269"/>
      <c r="J3" s="29"/>
      <c r="K3" s="29"/>
      <c r="M3" s="30" t="s">
        <v>62</v>
      </c>
    </row>
    <row r="4" spans="2:14" ht="25.5" customHeight="1" x14ac:dyDescent="0.25">
      <c r="B4" s="267"/>
      <c r="C4" s="270" t="s">
        <v>63</v>
      </c>
      <c r="D4" s="270"/>
      <c r="E4" s="270"/>
      <c r="F4" s="270"/>
      <c r="G4" s="270"/>
      <c r="H4" s="270"/>
      <c r="I4" s="269"/>
      <c r="J4" s="29"/>
      <c r="K4" s="29"/>
      <c r="M4" s="30" t="s">
        <v>64</v>
      </c>
    </row>
    <row r="5" spans="2:14" ht="25.5" customHeight="1" x14ac:dyDescent="0.25">
      <c r="B5" s="267"/>
      <c r="C5" s="270" t="s">
        <v>65</v>
      </c>
      <c r="D5" s="270"/>
      <c r="E5" s="270"/>
      <c r="F5" s="270"/>
      <c r="G5" s="271" t="s">
        <v>66</v>
      </c>
      <c r="H5" s="271"/>
      <c r="I5" s="269"/>
      <c r="J5" s="29"/>
      <c r="K5" s="29"/>
      <c r="M5" s="30" t="s">
        <v>67</v>
      </c>
    </row>
    <row r="6" spans="2:14" ht="23.25" customHeight="1" x14ac:dyDescent="0.25">
      <c r="B6" s="263" t="s">
        <v>68</v>
      </c>
      <c r="C6" s="263"/>
      <c r="D6" s="263"/>
      <c r="E6" s="263"/>
      <c r="F6" s="263"/>
      <c r="G6" s="263"/>
      <c r="H6" s="263"/>
      <c r="I6" s="263"/>
      <c r="J6" s="31"/>
      <c r="K6" s="31"/>
    </row>
    <row r="7" spans="2:14" ht="24" customHeight="1" x14ac:dyDescent="0.25">
      <c r="B7" s="264" t="s">
        <v>69</v>
      </c>
      <c r="C7" s="264"/>
      <c r="D7" s="264"/>
      <c r="E7" s="264"/>
      <c r="F7" s="264"/>
      <c r="G7" s="264"/>
      <c r="H7" s="264"/>
      <c r="I7" s="264"/>
      <c r="J7" s="32"/>
      <c r="K7" s="32"/>
    </row>
    <row r="8" spans="2:14" ht="24" customHeight="1" x14ac:dyDescent="0.25">
      <c r="B8" s="265" t="s">
        <v>70</v>
      </c>
      <c r="C8" s="265"/>
      <c r="D8" s="265"/>
      <c r="E8" s="265"/>
      <c r="F8" s="265"/>
      <c r="G8" s="265"/>
      <c r="H8" s="265"/>
      <c r="I8" s="265"/>
      <c r="J8" s="33"/>
      <c r="K8" s="33"/>
      <c r="N8" s="34" t="s">
        <v>71</v>
      </c>
    </row>
    <row r="9" spans="2:14" ht="30.75" customHeight="1" x14ac:dyDescent="0.25">
      <c r="B9" s="35" t="s">
        <v>72</v>
      </c>
      <c r="C9" s="36">
        <v>14</v>
      </c>
      <c r="D9" s="266" t="s">
        <v>73</v>
      </c>
      <c r="E9" s="266"/>
      <c r="F9" s="248" t="s">
        <v>358</v>
      </c>
      <c r="G9" s="248"/>
      <c r="H9" s="248"/>
      <c r="I9" s="248"/>
      <c r="J9" s="37"/>
      <c r="K9" s="37"/>
      <c r="M9" s="30" t="s">
        <v>75</v>
      </c>
      <c r="N9" s="34" t="s">
        <v>76</v>
      </c>
    </row>
    <row r="10" spans="2:14" ht="30.75" customHeight="1" x14ac:dyDescent="0.25">
      <c r="B10" s="38" t="s">
        <v>77</v>
      </c>
      <c r="C10" s="39" t="s">
        <v>78</v>
      </c>
      <c r="D10" s="257" t="s">
        <v>79</v>
      </c>
      <c r="E10" s="257"/>
      <c r="F10" s="258" t="s">
        <v>80</v>
      </c>
      <c r="G10" s="258"/>
      <c r="H10" s="41" t="s">
        <v>81</v>
      </c>
      <c r="I10" s="157" t="s">
        <v>78</v>
      </c>
      <c r="J10" s="43"/>
      <c r="K10" s="43"/>
      <c r="M10" s="30" t="s">
        <v>82</v>
      </c>
      <c r="N10" s="34" t="s">
        <v>83</v>
      </c>
    </row>
    <row r="11" spans="2:14" ht="30.75" customHeight="1" x14ac:dyDescent="0.25">
      <c r="B11" s="38" t="s">
        <v>84</v>
      </c>
      <c r="C11" s="259" t="s">
        <v>85</v>
      </c>
      <c r="D11" s="259"/>
      <c r="E11" s="259"/>
      <c r="F11" s="259"/>
      <c r="G11" s="41" t="s">
        <v>86</v>
      </c>
      <c r="H11" s="260">
        <v>1032</v>
      </c>
      <c r="I11" s="260"/>
      <c r="J11" s="44"/>
      <c r="K11" s="44"/>
      <c r="M11" s="30" t="s">
        <v>87</v>
      </c>
      <c r="N11" s="34" t="s">
        <v>42</v>
      </c>
    </row>
    <row r="12" spans="2:14" ht="30.75" customHeight="1" x14ac:dyDescent="0.25">
      <c r="B12" s="38" t="s">
        <v>88</v>
      </c>
      <c r="C12" s="261" t="s">
        <v>82</v>
      </c>
      <c r="D12" s="261"/>
      <c r="E12" s="261"/>
      <c r="F12" s="261"/>
      <c r="G12" s="41" t="s">
        <v>89</v>
      </c>
      <c r="H12" s="262" t="s">
        <v>359</v>
      </c>
      <c r="I12" s="262"/>
      <c r="J12" s="45"/>
      <c r="K12" s="45"/>
      <c r="M12" s="46" t="s">
        <v>91</v>
      </c>
    </row>
    <row r="13" spans="2:14" ht="30.75" customHeight="1" x14ac:dyDescent="0.25">
      <c r="B13" s="38" t="s">
        <v>92</v>
      </c>
      <c r="C13" s="251" t="s">
        <v>93</v>
      </c>
      <c r="D13" s="251"/>
      <c r="E13" s="251"/>
      <c r="F13" s="251"/>
      <c r="G13" s="251"/>
      <c r="H13" s="251"/>
      <c r="I13" s="251"/>
      <c r="J13" s="47"/>
      <c r="K13" s="47"/>
      <c r="M13" s="46"/>
    </row>
    <row r="14" spans="2:14" ht="30.75" customHeight="1" x14ac:dyDescent="0.25">
      <c r="B14" s="38" t="s">
        <v>94</v>
      </c>
      <c r="C14" s="246" t="s">
        <v>360</v>
      </c>
      <c r="D14" s="246"/>
      <c r="E14" s="246"/>
      <c r="F14" s="246"/>
      <c r="G14" s="246"/>
      <c r="H14" s="246"/>
      <c r="I14" s="246"/>
      <c r="J14" s="43"/>
      <c r="K14" s="43"/>
      <c r="M14" s="46"/>
      <c r="N14" s="34" t="s">
        <v>96</v>
      </c>
    </row>
    <row r="15" spans="2:14" ht="30.75" customHeight="1" x14ac:dyDescent="0.25">
      <c r="B15" s="38" t="s">
        <v>97</v>
      </c>
      <c r="C15" s="242" t="s">
        <v>361</v>
      </c>
      <c r="D15" s="242"/>
      <c r="E15" s="242"/>
      <c r="F15" s="242"/>
      <c r="G15" s="41" t="s">
        <v>99</v>
      </c>
      <c r="H15" s="246" t="s">
        <v>100</v>
      </c>
      <c r="I15" s="246"/>
      <c r="J15" s="43"/>
      <c r="K15" s="43"/>
      <c r="M15" s="46" t="s">
        <v>101</v>
      </c>
      <c r="N15" s="34" t="s">
        <v>78</v>
      </c>
    </row>
    <row r="16" spans="2:14" ht="30.75" customHeight="1" x14ac:dyDescent="0.25">
      <c r="B16" s="38" t="s">
        <v>102</v>
      </c>
      <c r="C16" s="256" t="s">
        <v>103</v>
      </c>
      <c r="D16" s="256"/>
      <c r="E16" s="256"/>
      <c r="F16" s="256"/>
      <c r="G16" s="41" t="s">
        <v>104</v>
      </c>
      <c r="H16" s="246" t="s">
        <v>42</v>
      </c>
      <c r="I16" s="246"/>
      <c r="J16" s="43"/>
      <c r="K16" s="43"/>
      <c r="M16" s="46" t="s">
        <v>105</v>
      </c>
    </row>
    <row r="17" spans="2:14" ht="36" customHeight="1" x14ac:dyDescent="0.25">
      <c r="B17" s="38" t="s">
        <v>106</v>
      </c>
      <c r="C17" s="251" t="s">
        <v>362</v>
      </c>
      <c r="D17" s="251"/>
      <c r="E17" s="251"/>
      <c r="F17" s="251"/>
      <c r="G17" s="251"/>
      <c r="H17" s="251"/>
      <c r="I17" s="251"/>
      <c r="J17" s="47"/>
      <c r="K17" s="47"/>
      <c r="M17" s="46" t="s">
        <v>108</v>
      </c>
      <c r="N17" s="34" t="s">
        <v>109</v>
      </c>
    </row>
    <row r="18" spans="2:14" ht="30.75" customHeight="1" x14ac:dyDescent="0.25">
      <c r="B18" s="38" t="s">
        <v>110</v>
      </c>
      <c r="C18" s="248" t="s">
        <v>363</v>
      </c>
      <c r="D18" s="248"/>
      <c r="E18" s="248"/>
      <c r="F18" s="248"/>
      <c r="G18" s="248"/>
      <c r="H18" s="248"/>
      <c r="I18" s="248"/>
      <c r="J18" s="48"/>
      <c r="K18" s="48"/>
      <c r="M18" s="46" t="s">
        <v>112</v>
      </c>
      <c r="N18" s="34" t="s">
        <v>113</v>
      </c>
    </row>
    <row r="19" spans="2:14" ht="30.75" customHeight="1" x14ac:dyDescent="0.25">
      <c r="B19" s="38" t="s">
        <v>114</v>
      </c>
      <c r="C19" s="298" t="s">
        <v>364</v>
      </c>
      <c r="D19" s="298"/>
      <c r="E19" s="298"/>
      <c r="F19" s="298"/>
      <c r="G19" s="298"/>
      <c r="H19" s="298"/>
      <c r="I19" s="298"/>
      <c r="J19" s="49"/>
      <c r="K19" s="49"/>
      <c r="M19" s="46"/>
      <c r="N19" s="34" t="s">
        <v>116</v>
      </c>
    </row>
    <row r="20" spans="2:14" ht="30.75" customHeight="1" x14ac:dyDescent="0.25">
      <c r="B20" s="38" t="s">
        <v>117</v>
      </c>
      <c r="C20" s="252" t="s">
        <v>41</v>
      </c>
      <c r="D20" s="252"/>
      <c r="E20" s="252"/>
      <c r="F20" s="252"/>
      <c r="G20" s="252"/>
      <c r="H20" s="252"/>
      <c r="I20" s="252"/>
      <c r="J20" s="50"/>
      <c r="K20" s="50"/>
      <c r="M20" s="46" t="s">
        <v>100</v>
      </c>
      <c r="N20" s="34" t="s">
        <v>118</v>
      </c>
    </row>
    <row r="21" spans="2:14" ht="27.75" customHeight="1" x14ac:dyDescent="0.25">
      <c r="B21" s="253" t="s">
        <v>119</v>
      </c>
      <c r="C21" s="254" t="s">
        <v>120</v>
      </c>
      <c r="D21" s="254"/>
      <c r="E21" s="254"/>
      <c r="F21" s="255" t="s">
        <v>121</v>
      </c>
      <c r="G21" s="255"/>
      <c r="H21" s="255"/>
      <c r="I21" s="255"/>
      <c r="J21" s="51"/>
      <c r="K21" s="51"/>
      <c r="M21" s="46" t="s">
        <v>122</v>
      </c>
      <c r="N21" s="34" t="s">
        <v>123</v>
      </c>
    </row>
    <row r="22" spans="2:14" ht="27" customHeight="1" x14ac:dyDescent="0.25">
      <c r="B22" s="253"/>
      <c r="C22" s="294" t="s">
        <v>365</v>
      </c>
      <c r="D22" s="294"/>
      <c r="E22" s="294"/>
      <c r="F22" s="298" t="s">
        <v>366</v>
      </c>
      <c r="G22" s="298"/>
      <c r="H22" s="298"/>
      <c r="I22" s="298"/>
      <c r="J22" s="49"/>
      <c r="K22" s="49"/>
      <c r="M22" s="46" t="s">
        <v>126</v>
      </c>
      <c r="N22" s="34" t="s">
        <v>127</v>
      </c>
    </row>
    <row r="23" spans="2:14" ht="39.75" customHeight="1" x14ac:dyDescent="0.25">
      <c r="B23" s="38" t="s">
        <v>128</v>
      </c>
      <c r="C23" s="245" t="s">
        <v>41</v>
      </c>
      <c r="D23" s="245"/>
      <c r="E23" s="245"/>
      <c r="F23" s="246" t="s">
        <v>41</v>
      </c>
      <c r="G23" s="246"/>
      <c r="H23" s="246"/>
      <c r="I23" s="246"/>
      <c r="J23" s="43"/>
      <c r="K23" s="43"/>
      <c r="M23" s="46"/>
      <c r="N23" s="34" t="s">
        <v>93</v>
      </c>
    </row>
    <row r="24" spans="2:14" ht="44.25" customHeight="1" x14ac:dyDescent="0.25">
      <c r="B24" s="38" t="s">
        <v>129</v>
      </c>
      <c r="C24" s="297" t="s">
        <v>367</v>
      </c>
      <c r="D24" s="297"/>
      <c r="E24" s="297"/>
      <c r="F24" s="298" t="s">
        <v>368</v>
      </c>
      <c r="G24" s="298"/>
      <c r="H24" s="298"/>
      <c r="I24" s="298"/>
      <c r="J24" s="48"/>
      <c r="K24" s="48"/>
      <c r="M24" s="52"/>
      <c r="N24" s="34" t="s">
        <v>132</v>
      </c>
    </row>
    <row r="25" spans="2:14" ht="29.25" customHeight="1" x14ac:dyDescent="0.25">
      <c r="B25" s="38" t="s">
        <v>133</v>
      </c>
      <c r="C25" s="249" t="s">
        <v>103</v>
      </c>
      <c r="D25" s="249"/>
      <c r="E25" s="249"/>
      <c r="F25" s="41" t="s">
        <v>134</v>
      </c>
      <c r="G25" s="315">
        <v>74</v>
      </c>
      <c r="H25" s="315"/>
      <c r="I25" s="315"/>
      <c r="J25" s="53"/>
      <c r="K25" s="53"/>
      <c r="M25" s="52"/>
    </row>
    <row r="26" spans="2:14" ht="27" customHeight="1" x14ac:dyDescent="0.25">
      <c r="B26" s="38" t="s">
        <v>135</v>
      </c>
      <c r="C26" s="242" t="s">
        <v>136</v>
      </c>
      <c r="D26" s="242"/>
      <c r="E26" s="242"/>
      <c r="F26" s="41" t="s">
        <v>137</v>
      </c>
      <c r="G26" s="315">
        <v>0</v>
      </c>
      <c r="H26" s="315"/>
      <c r="I26" s="315"/>
      <c r="J26" s="54"/>
      <c r="K26" s="54"/>
      <c r="M26" s="52"/>
    </row>
    <row r="27" spans="2:14" ht="47.25" customHeight="1" x14ac:dyDescent="0.25">
      <c r="B27" s="55" t="s">
        <v>138</v>
      </c>
      <c r="C27" s="245" t="s">
        <v>108</v>
      </c>
      <c r="D27" s="245"/>
      <c r="E27" s="245"/>
      <c r="F27" s="56" t="s">
        <v>139</v>
      </c>
      <c r="G27" s="243" t="s">
        <v>140</v>
      </c>
      <c r="H27" s="243"/>
      <c r="I27" s="243"/>
      <c r="J27" s="51"/>
      <c r="K27" s="51"/>
      <c r="M27" s="52"/>
    </row>
    <row r="28" spans="2:14" ht="30" customHeight="1" x14ac:dyDescent="0.25">
      <c r="B28" s="234" t="s">
        <v>141</v>
      </c>
      <c r="C28" s="234"/>
      <c r="D28" s="234"/>
      <c r="E28" s="234"/>
      <c r="F28" s="234"/>
      <c r="G28" s="234"/>
      <c r="H28" s="234"/>
      <c r="I28" s="234"/>
      <c r="J28" s="33"/>
      <c r="K28" s="33"/>
      <c r="M28" s="52"/>
    </row>
    <row r="29" spans="2:14" ht="56.25" customHeight="1" x14ac:dyDescent="0.25">
      <c r="B29" s="57" t="s">
        <v>142</v>
      </c>
      <c r="C29" s="40" t="s">
        <v>143</v>
      </c>
      <c r="D29" s="40" t="s">
        <v>144</v>
      </c>
      <c r="E29" s="40" t="s">
        <v>145</v>
      </c>
      <c r="F29" s="40" t="s">
        <v>146</v>
      </c>
      <c r="G29" s="58" t="s">
        <v>147</v>
      </c>
      <c r="H29" s="58" t="s">
        <v>148</v>
      </c>
      <c r="I29" s="59" t="s">
        <v>149</v>
      </c>
      <c r="J29" s="60" t="s">
        <v>150</v>
      </c>
      <c r="K29" s="49"/>
      <c r="M29" s="52"/>
    </row>
    <row r="30" spans="2:14" ht="19.5" customHeight="1" x14ac:dyDescent="0.25">
      <c r="B30" s="61" t="s">
        <v>151</v>
      </c>
      <c r="C30" s="158">
        <v>0</v>
      </c>
      <c r="D30" s="159">
        <f>+C30</f>
        <v>0</v>
      </c>
      <c r="E30" s="158">
        <v>0</v>
      </c>
      <c r="F30" s="160">
        <f>+E30</f>
        <v>0</v>
      </c>
      <c r="G30" s="161" t="e">
        <f t="shared" ref="G30:G41" si="0">+C30/E30</f>
        <v>#DIV/0!</v>
      </c>
      <c r="H30" s="162" t="e">
        <f t="shared" ref="H30:H41" si="1">+D30/F30</f>
        <v>#DIV/0!</v>
      </c>
      <c r="I30" s="163" t="e">
        <f t="shared" ref="I30:I41" si="2">+D30/$G$26</f>
        <v>#DIV/0!</v>
      </c>
      <c r="J30" s="68">
        <v>0.99</v>
      </c>
      <c r="K30" s="69"/>
      <c r="M30" s="52"/>
    </row>
    <row r="31" spans="2:14" ht="19.5" customHeight="1" x14ac:dyDescent="0.25">
      <c r="B31" s="61" t="s">
        <v>152</v>
      </c>
      <c r="C31" s="158">
        <v>0</v>
      </c>
      <c r="D31" s="159">
        <f t="shared" ref="D31:D41" si="3">+D30+C31</f>
        <v>0</v>
      </c>
      <c r="E31" s="158">
        <v>0</v>
      </c>
      <c r="F31" s="160">
        <f t="shared" ref="F31:F41" si="4">+F30+E31</f>
        <v>0</v>
      </c>
      <c r="G31" s="161" t="e">
        <f t="shared" si="0"/>
        <v>#DIV/0!</v>
      </c>
      <c r="H31" s="162" t="e">
        <f t="shared" si="1"/>
        <v>#DIV/0!</v>
      </c>
      <c r="I31" s="163" t="e">
        <f t="shared" si="2"/>
        <v>#DIV/0!</v>
      </c>
      <c r="J31" s="68">
        <v>0.99</v>
      </c>
      <c r="K31" s="69"/>
      <c r="M31" s="52"/>
    </row>
    <row r="32" spans="2:14" ht="19.5" customHeight="1" x14ac:dyDescent="0.25">
      <c r="B32" s="61" t="s">
        <v>153</v>
      </c>
      <c r="C32" s="158">
        <v>0</v>
      </c>
      <c r="D32" s="159">
        <f t="shared" si="3"/>
        <v>0</v>
      </c>
      <c r="E32" s="158">
        <v>0</v>
      </c>
      <c r="F32" s="160">
        <f t="shared" si="4"/>
        <v>0</v>
      </c>
      <c r="G32" s="161" t="e">
        <f t="shared" si="0"/>
        <v>#DIV/0!</v>
      </c>
      <c r="H32" s="162" t="e">
        <f t="shared" si="1"/>
        <v>#DIV/0!</v>
      </c>
      <c r="I32" s="163" t="e">
        <f t="shared" si="2"/>
        <v>#DIV/0!</v>
      </c>
      <c r="J32" s="68">
        <v>0.99</v>
      </c>
      <c r="K32" s="69"/>
      <c r="M32" s="52"/>
    </row>
    <row r="33" spans="2:11" ht="19.5" customHeight="1" x14ac:dyDescent="0.25">
      <c r="B33" s="61" t="s">
        <v>154</v>
      </c>
      <c r="C33" s="158">
        <v>0</v>
      </c>
      <c r="D33" s="159">
        <f t="shared" si="3"/>
        <v>0</v>
      </c>
      <c r="E33" s="158">
        <v>0</v>
      </c>
      <c r="F33" s="160">
        <f t="shared" si="4"/>
        <v>0</v>
      </c>
      <c r="G33" s="161" t="e">
        <f t="shared" si="0"/>
        <v>#DIV/0!</v>
      </c>
      <c r="H33" s="162" t="e">
        <f t="shared" si="1"/>
        <v>#DIV/0!</v>
      </c>
      <c r="I33" s="163" t="e">
        <f t="shared" si="2"/>
        <v>#DIV/0!</v>
      </c>
      <c r="J33" s="68">
        <v>0.99</v>
      </c>
      <c r="K33" s="69"/>
    </row>
    <row r="34" spans="2:11" ht="19.5" customHeight="1" x14ac:dyDescent="0.25">
      <c r="B34" s="61" t="s">
        <v>155</v>
      </c>
      <c r="C34" s="158">
        <v>0</v>
      </c>
      <c r="D34" s="159">
        <f t="shared" si="3"/>
        <v>0</v>
      </c>
      <c r="E34" s="158">
        <v>0</v>
      </c>
      <c r="F34" s="160">
        <f t="shared" si="4"/>
        <v>0</v>
      </c>
      <c r="G34" s="161" t="e">
        <f t="shared" si="0"/>
        <v>#DIV/0!</v>
      </c>
      <c r="H34" s="162" t="e">
        <f t="shared" si="1"/>
        <v>#DIV/0!</v>
      </c>
      <c r="I34" s="163" t="e">
        <f t="shared" si="2"/>
        <v>#DIV/0!</v>
      </c>
      <c r="J34" s="68">
        <v>0.99</v>
      </c>
      <c r="K34" s="69"/>
    </row>
    <row r="35" spans="2:11" ht="19.5" customHeight="1" x14ac:dyDescent="0.25">
      <c r="B35" s="61" t="s">
        <v>156</v>
      </c>
      <c r="C35" s="158">
        <v>0</v>
      </c>
      <c r="D35" s="159">
        <f t="shared" si="3"/>
        <v>0</v>
      </c>
      <c r="E35" s="158">
        <v>0</v>
      </c>
      <c r="F35" s="160">
        <f t="shared" si="4"/>
        <v>0</v>
      </c>
      <c r="G35" s="161" t="e">
        <f t="shared" si="0"/>
        <v>#DIV/0!</v>
      </c>
      <c r="H35" s="162" t="e">
        <f t="shared" si="1"/>
        <v>#DIV/0!</v>
      </c>
      <c r="I35" s="163" t="e">
        <f t="shared" si="2"/>
        <v>#DIV/0!</v>
      </c>
      <c r="J35" s="68">
        <v>0.99</v>
      </c>
      <c r="K35" s="69"/>
    </row>
    <row r="36" spans="2:11" ht="19.5" customHeight="1" x14ac:dyDescent="0.25">
      <c r="B36" s="61" t="s">
        <v>157</v>
      </c>
      <c r="C36" s="158">
        <v>0</v>
      </c>
      <c r="D36" s="159">
        <f t="shared" si="3"/>
        <v>0</v>
      </c>
      <c r="E36" s="158">
        <v>0</v>
      </c>
      <c r="F36" s="160">
        <f t="shared" si="4"/>
        <v>0</v>
      </c>
      <c r="G36" s="161" t="e">
        <f t="shared" si="0"/>
        <v>#DIV/0!</v>
      </c>
      <c r="H36" s="162" t="e">
        <f t="shared" si="1"/>
        <v>#DIV/0!</v>
      </c>
      <c r="I36" s="163" t="e">
        <f t="shared" si="2"/>
        <v>#DIV/0!</v>
      </c>
      <c r="J36" s="68">
        <v>0.99</v>
      </c>
      <c r="K36" s="69"/>
    </row>
    <row r="37" spans="2:11" ht="19.5" customHeight="1" x14ac:dyDescent="0.25">
      <c r="B37" s="61" t="s">
        <v>158</v>
      </c>
      <c r="C37" s="158">
        <v>0</v>
      </c>
      <c r="D37" s="159">
        <f t="shared" si="3"/>
        <v>0</v>
      </c>
      <c r="E37" s="158">
        <v>0</v>
      </c>
      <c r="F37" s="160">
        <f t="shared" si="4"/>
        <v>0</v>
      </c>
      <c r="G37" s="161" t="e">
        <f t="shared" si="0"/>
        <v>#DIV/0!</v>
      </c>
      <c r="H37" s="162" t="e">
        <f t="shared" si="1"/>
        <v>#DIV/0!</v>
      </c>
      <c r="I37" s="163" t="e">
        <f t="shared" si="2"/>
        <v>#DIV/0!</v>
      </c>
      <c r="J37" s="68">
        <v>0.99</v>
      </c>
      <c r="K37" s="69"/>
    </row>
    <row r="38" spans="2:11" ht="19.5" customHeight="1" x14ac:dyDescent="0.25">
      <c r="B38" s="61" t="s">
        <v>159</v>
      </c>
      <c r="C38" s="158">
        <v>0</v>
      </c>
      <c r="D38" s="159">
        <f t="shared" si="3"/>
        <v>0</v>
      </c>
      <c r="E38" s="158">
        <v>0</v>
      </c>
      <c r="F38" s="160">
        <f t="shared" si="4"/>
        <v>0</v>
      </c>
      <c r="G38" s="161" t="e">
        <f t="shared" si="0"/>
        <v>#DIV/0!</v>
      </c>
      <c r="H38" s="162" t="e">
        <f t="shared" si="1"/>
        <v>#DIV/0!</v>
      </c>
      <c r="I38" s="163" t="e">
        <f t="shared" si="2"/>
        <v>#DIV/0!</v>
      </c>
      <c r="J38" s="68">
        <v>0.99</v>
      </c>
      <c r="K38" s="69"/>
    </row>
    <row r="39" spans="2:11" ht="19.5" customHeight="1" x14ac:dyDescent="0.25">
      <c r="B39" s="61" t="s">
        <v>160</v>
      </c>
      <c r="C39" s="158">
        <v>0</v>
      </c>
      <c r="D39" s="159">
        <f t="shared" si="3"/>
        <v>0</v>
      </c>
      <c r="E39" s="158">
        <v>0</v>
      </c>
      <c r="F39" s="160">
        <f t="shared" si="4"/>
        <v>0</v>
      </c>
      <c r="G39" s="161" t="e">
        <f t="shared" si="0"/>
        <v>#DIV/0!</v>
      </c>
      <c r="H39" s="162" t="e">
        <f t="shared" si="1"/>
        <v>#DIV/0!</v>
      </c>
      <c r="I39" s="163" t="e">
        <f t="shared" si="2"/>
        <v>#DIV/0!</v>
      </c>
      <c r="J39" s="68">
        <v>0.99</v>
      </c>
      <c r="K39" s="69"/>
    </row>
    <row r="40" spans="2:11" ht="19.5" customHeight="1" x14ac:dyDescent="0.25">
      <c r="B40" s="61" t="s">
        <v>161</v>
      </c>
      <c r="C40" s="158">
        <v>0</v>
      </c>
      <c r="D40" s="159">
        <f t="shared" si="3"/>
        <v>0</v>
      </c>
      <c r="E40" s="158">
        <v>0</v>
      </c>
      <c r="F40" s="160">
        <f t="shared" si="4"/>
        <v>0</v>
      </c>
      <c r="G40" s="161" t="e">
        <f t="shared" si="0"/>
        <v>#DIV/0!</v>
      </c>
      <c r="H40" s="162" t="e">
        <f t="shared" si="1"/>
        <v>#DIV/0!</v>
      </c>
      <c r="I40" s="163" t="e">
        <f t="shared" si="2"/>
        <v>#DIV/0!</v>
      </c>
      <c r="J40" s="68">
        <v>0.99</v>
      </c>
      <c r="K40" s="69"/>
    </row>
    <row r="41" spans="2:11" ht="19.5" customHeight="1" x14ac:dyDescent="0.25">
      <c r="B41" s="61" t="s">
        <v>162</v>
      </c>
      <c r="C41" s="158">
        <v>0</v>
      </c>
      <c r="D41" s="159">
        <f t="shared" si="3"/>
        <v>0</v>
      </c>
      <c r="E41" s="158">
        <v>0</v>
      </c>
      <c r="F41" s="160">
        <f t="shared" si="4"/>
        <v>0</v>
      </c>
      <c r="G41" s="161" t="e">
        <f t="shared" si="0"/>
        <v>#DIV/0!</v>
      </c>
      <c r="H41" s="162" t="e">
        <f t="shared" si="1"/>
        <v>#DIV/0!</v>
      </c>
      <c r="I41" s="163" t="e">
        <f t="shared" si="2"/>
        <v>#DIV/0!</v>
      </c>
      <c r="J41" s="68">
        <v>0.99</v>
      </c>
      <c r="K41" s="69"/>
    </row>
    <row r="42" spans="2:11" ht="54.75" customHeight="1" x14ac:dyDescent="0.25">
      <c r="B42" s="70" t="s">
        <v>163</v>
      </c>
      <c r="C42" s="241"/>
      <c r="D42" s="241"/>
      <c r="E42" s="241"/>
      <c r="F42" s="241"/>
      <c r="G42" s="241"/>
      <c r="H42" s="241"/>
      <c r="I42" s="241"/>
      <c r="J42" s="71"/>
      <c r="K42" s="71"/>
    </row>
    <row r="43" spans="2:11" ht="29.25" customHeight="1" x14ac:dyDescent="0.25">
      <c r="B43" s="234" t="s">
        <v>164</v>
      </c>
      <c r="C43" s="234"/>
      <c r="D43" s="234"/>
      <c r="E43" s="234"/>
      <c r="F43" s="234"/>
      <c r="G43" s="234"/>
      <c r="H43" s="234"/>
      <c r="I43" s="234"/>
      <c r="J43" s="33"/>
      <c r="K43" s="33"/>
    </row>
    <row r="44" spans="2:11" ht="32.25" customHeight="1" x14ac:dyDescent="0.25">
      <c r="B44" s="240"/>
      <c r="C44" s="240"/>
      <c r="D44" s="240"/>
      <c r="E44" s="240"/>
      <c r="F44" s="240"/>
      <c r="G44" s="240"/>
      <c r="H44" s="240"/>
      <c r="I44" s="240"/>
      <c r="J44" s="33"/>
      <c r="K44" s="33"/>
    </row>
    <row r="45" spans="2:11" ht="32.25" customHeight="1" x14ac:dyDescent="0.25">
      <c r="B45" s="240"/>
      <c r="C45" s="240"/>
      <c r="D45" s="240"/>
      <c r="E45" s="240"/>
      <c r="F45" s="240"/>
      <c r="G45" s="240"/>
      <c r="H45" s="240"/>
      <c r="I45" s="240"/>
      <c r="J45" s="71"/>
      <c r="K45" s="71"/>
    </row>
    <row r="46" spans="2:11" ht="32.25" customHeight="1" x14ac:dyDescent="0.25">
      <c r="B46" s="240"/>
      <c r="C46" s="240"/>
      <c r="D46" s="240"/>
      <c r="E46" s="240"/>
      <c r="F46" s="240"/>
      <c r="G46" s="240"/>
      <c r="H46" s="240"/>
      <c r="I46" s="240"/>
      <c r="J46" s="71"/>
      <c r="K46" s="71"/>
    </row>
    <row r="47" spans="2:11" ht="32.25" customHeight="1" x14ac:dyDescent="0.25">
      <c r="B47" s="240"/>
      <c r="C47" s="240"/>
      <c r="D47" s="240"/>
      <c r="E47" s="240"/>
      <c r="F47" s="240"/>
      <c r="G47" s="240"/>
      <c r="H47" s="240"/>
      <c r="I47" s="240"/>
      <c r="J47" s="71"/>
      <c r="K47" s="71"/>
    </row>
    <row r="48" spans="2:11" ht="32.25" customHeight="1" x14ac:dyDescent="0.25">
      <c r="B48" s="240"/>
      <c r="C48" s="240"/>
      <c r="D48" s="240"/>
      <c r="E48" s="240"/>
      <c r="F48" s="240"/>
      <c r="G48" s="240"/>
      <c r="H48" s="240"/>
      <c r="I48" s="240"/>
      <c r="J48" s="31"/>
      <c r="K48" s="31"/>
    </row>
    <row r="49" spans="2:11" ht="79.5" customHeight="1" x14ac:dyDescent="0.25">
      <c r="B49" s="38" t="s">
        <v>165</v>
      </c>
      <c r="C49" s="313"/>
      <c r="D49" s="313"/>
      <c r="E49" s="313"/>
      <c r="F49" s="313"/>
      <c r="G49" s="313"/>
      <c r="H49" s="313"/>
      <c r="I49" s="313"/>
      <c r="J49" s="72"/>
      <c r="K49" s="72"/>
    </row>
    <row r="50" spans="2:11" ht="26.25" customHeight="1" x14ac:dyDescent="0.25">
      <c r="B50" s="38" t="s">
        <v>166</v>
      </c>
      <c r="C50" s="314"/>
      <c r="D50" s="314"/>
      <c r="E50" s="314"/>
      <c r="F50" s="314"/>
      <c r="G50" s="314"/>
      <c r="H50" s="314"/>
      <c r="I50" s="314"/>
      <c r="J50" s="72"/>
      <c r="K50" s="72"/>
    </row>
    <row r="51" spans="2:11" ht="64.5" customHeight="1" x14ac:dyDescent="0.25">
      <c r="B51" s="73" t="s">
        <v>167</v>
      </c>
      <c r="C51" s="313"/>
      <c r="D51" s="313"/>
      <c r="E51" s="313"/>
      <c r="F51" s="313"/>
      <c r="G51" s="313"/>
      <c r="H51" s="313"/>
      <c r="I51" s="313"/>
      <c r="J51" s="72"/>
      <c r="K51" s="72"/>
    </row>
    <row r="52" spans="2:11" ht="29.25" customHeight="1" x14ac:dyDescent="0.25">
      <c r="B52" s="234" t="s">
        <v>168</v>
      </c>
      <c r="C52" s="234"/>
      <c r="D52" s="234"/>
      <c r="E52" s="234"/>
      <c r="F52" s="234"/>
      <c r="G52" s="234"/>
      <c r="H52" s="234"/>
      <c r="I52" s="234"/>
      <c r="J52" s="72"/>
      <c r="K52" s="72"/>
    </row>
    <row r="53" spans="2:11" ht="33" customHeight="1" x14ac:dyDescent="0.25">
      <c r="B53" s="235" t="s">
        <v>169</v>
      </c>
      <c r="C53" s="74" t="s">
        <v>170</v>
      </c>
      <c r="D53" s="236" t="s">
        <v>171</v>
      </c>
      <c r="E53" s="236"/>
      <c r="F53" s="236"/>
      <c r="G53" s="237" t="s">
        <v>172</v>
      </c>
      <c r="H53" s="237"/>
      <c r="I53" s="237"/>
      <c r="J53" s="75"/>
      <c r="K53" s="75"/>
    </row>
    <row r="54" spans="2:11" ht="31.5" customHeight="1" x14ac:dyDescent="0.25">
      <c r="B54" s="235"/>
      <c r="C54" s="164"/>
      <c r="D54" s="225"/>
      <c r="E54" s="225"/>
      <c r="F54" s="225"/>
      <c r="G54" s="238"/>
      <c r="H54" s="238"/>
      <c r="I54" s="238"/>
      <c r="J54" s="75"/>
      <c r="K54" s="75"/>
    </row>
    <row r="55" spans="2:11" ht="31.5" customHeight="1" x14ac:dyDescent="0.25">
      <c r="B55" s="73" t="s">
        <v>173</v>
      </c>
      <c r="C55" s="225" t="s">
        <v>369</v>
      </c>
      <c r="D55" s="225"/>
      <c r="E55" s="230" t="s">
        <v>175</v>
      </c>
      <c r="F55" s="230"/>
      <c r="G55" s="231" t="s">
        <v>370</v>
      </c>
      <c r="H55" s="231"/>
      <c r="I55" s="231"/>
      <c r="J55" s="77"/>
      <c r="K55" s="77"/>
    </row>
    <row r="56" spans="2:11" ht="31.5" customHeight="1" x14ac:dyDescent="0.25">
      <c r="B56" s="73" t="s">
        <v>177</v>
      </c>
      <c r="C56" s="225" t="str">
        <f>+'[3]HV 1'!C56:D56</f>
        <v>NICOLAS ADOLFO CORREAL HUERTAS</v>
      </c>
      <c r="D56" s="225"/>
      <c r="E56" s="232" t="s">
        <v>178</v>
      </c>
      <c r="F56" s="232"/>
      <c r="G56" s="231" t="str">
        <f>+'[7]HV 1'!G59:I59</f>
        <v>DIANA VIDAL</v>
      </c>
      <c r="H56" s="231"/>
      <c r="I56" s="231"/>
      <c r="J56" s="77"/>
      <c r="K56" s="77"/>
    </row>
    <row r="57" spans="2:11" ht="31.5" customHeight="1" x14ac:dyDescent="0.25">
      <c r="B57" s="73" t="s">
        <v>179</v>
      </c>
      <c r="C57" s="225"/>
      <c r="D57" s="225"/>
      <c r="E57" s="226" t="s">
        <v>180</v>
      </c>
      <c r="F57" s="226"/>
      <c r="G57" s="227"/>
      <c r="H57" s="227"/>
      <c r="I57" s="227"/>
      <c r="J57" s="78"/>
      <c r="K57" s="78"/>
    </row>
    <row r="58" spans="2:11" ht="31.5" customHeight="1" x14ac:dyDescent="0.25">
      <c r="B58" s="79" t="s">
        <v>181</v>
      </c>
      <c r="C58" s="228"/>
      <c r="D58" s="228"/>
      <c r="E58" s="226"/>
      <c r="F58" s="226"/>
      <c r="G58" s="227"/>
      <c r="H58" s="227"/>
      <c r="I58" s="227"/>
      <c r="J58" s="78"/>
      <c r="K58" s="78"/>
    </row>
    <row r="59" spans="2:11" hidden="1" x14ac:dyDescent="0.25">
      <c r="B59" s="28"/>
      <c r="C59" s="28"/>
      <c r="D59" s="80"/>
      <c r="E59" s="80"/>
      <c r="F59" s="80"/>
      <c r="G59" s="80"/>
      <c r="H59" s="80"/>
      <c r="I59" s="81"/>
      <c r="J59" s="82"/>
      <c r="K59" s="82"/>
    </row>
    <row r="60" spans="2:11" hidden="1" x14ac:dyDescent="0.25">
      <c r="B60" s="83"/>
      <c r="C60" s="84"/>
      <c r="D60" s="84"/>
      <c r="E60" s="85"/>
      <c r="F60" s="85"/>
      <c r="G60" s="86"/>
      <c r="H60" s="87"/>
      <c r="I60" s="84"/>
      <c r="J60" s="88"/>
      <c r="K60" s="88"/>
    </row>
    <row r="61" spans="2:11" hidden="1" x14ac:dyDescent="0.25">
      <c r="B61" s="83"/>
      <c r="C61" s="84"/>
      <c r="D61" s="84"/>
      <c r="E61" s="85"/>
      <c r="F61" s="85"/>
      <c r="G61" s="86"/>
      <c r="H61" s="87"/>
      <c r="I61" s="84"/>
      <c r="J61" s="88"/>
      <c r="K61" s="88"/>
    </row>
    <row r="62" spans="2:11" hidden="1" x14ac:dyDescent="0.25">
      <c r="B62" s="83"/>
      <c r="C62" s="84"/>
      <c r="D62" s="84"/>
      <c r="E62" s="85"/>
      <c r="F62" s="85"/>
      <c r="G62" s="86"/>
      <c r="H62" s="87"/>
      <c r="I62" s="84"/>
      <c r="J62" s="88"/>
      <c r="K62" s="88"/>
    </row>
    <row r="63" spans="2:11" hidden="1" x14ac:dyDescent="0.25">
      <c r="B63" s="83"/>
      <c r="C63" s="84"/>
      <c r="D63" s="84"/>
      <c r="E63" s="85"/>
      <c r="F63" s="85"/>
      <c r="G63" s="86"/>
      <c r="H63" s="87"/>
      <c r="I63" s="84"/>
      <c r="J63" s="88"/>
      <c r="K63" s="88"/>
    </row>
    <row r="64" spans="2:11" hidden="1" x14ac:dyDescent="0.25">
      <c r="B64" s="83"/>
      <c r="C64" s="84"/>
      <c r="D64" s="84"/>
      <c r="E64" s="85"/>
      <c r="F64" s="85"/>
      <c r="G64" s="86"/>
      <c r="H64" s="87"/>
      <c r="I64" s="84"/>
      <c r="J64" s="88"/>
      <c r="K64" s="88"/>
    </row>
    <row r="65" spans="2:11" hidden="1" x14ac:dyDescent="0.25">
      <c r="B65" s="83"/>
      <c r="C65" s="84"/>
      <c r="D65" s="84"/>
      <c r="E65" s="85"/>
      <c r="F65" s="85"/>
      <c r="G65" s="86"/>
      <c r="H65" s="87"/>
      <c r="I65" s="84"/>
      <c r="J65" s="88"/>
      <c r="K65" s="88"/>
    </row>
    <row r="66" spans="2:11" hidden="1" x14ac:dyDescent="0.25">
      <c r="B66" s="83"/>
      <c r="C66" s="84"/>
      <c r="D66" s="84"/>
      <c r="E66" s="85"/>
      <c r="F66" s="85"/>
      <c r="G66" s="86"/>
      <c r="H66" s="87"/>
      <c r="I66" s="84"/>
      <c r="J66" s="88"/>
      <c r="K66" s="88"/>
    </row>
    <row r="67" spans="2:11" hidden="1" x14ac:dyDescent="0.25">
      <c r="B67" s="83"/>
      <c r="C67" s="84"/>
      <c r="D67" s="84"/>
      <c r="E67" s="85"/>
      <c r="F67" s="85"/>
      <c r="G67" s="86"/>
      <c r="H67" s="87"/>
      <c r="I67" s="84"/>
      <c r="J67" s="88"/>
      <c r="K67" s="88"/>
    </row>
    <row r="68" spans="2:11" x14ac:dyDescent="0.25">
      <c r="B68" s="89"/>
      <c r="C68" s="28"/>
      <c r="D68" s="28"/>
      <c r="E68" s="28"/>
      <c r="F68" s="28"/>
      <c r="G68" s="90"/>
      <c r="H68" s="28"/>
      <c r="I68" s="28"/>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900-000000000000}">
      <formula1>$M$15:$M$18</formula1>
      <formula2>0</formula2>
    </dataValidation>
    <dataValidation type="list" allowBlank="1" showInputMessage="1" showErrorMessage="1" sqref="C12:F12" xr:uid="{00000000-0002-0000-0900-000001000000}">
      <formula1>$M$9:$M$12</formula1>
      <formula2>0</formula2>
    </dataValidation>
    <dataValidation type="list" allowBlank="1" showInputMessage="1" showErrorMessage="1" sqref="K15" xr:uid="{00000000-0002-0000-0900-000002000000}">
      <formula1>O20:O22</formula1>
      <formula2>0</formula2>
    </dataValidation>
    <dataValidation type="list" allowBlank="1" showInputMessage="1" showErrorMessage="1" sqref="H15:J15" xr:uid="{00000000-0002-0000-0900-000003000000}">
      <formula1>M20:M22</formula1>
      <formula2>0</formula2>
    </dataValidation>
    <dataValidation type="list" allowBlank="1" showInputMessage="1" showErrorMessage="1" sqref="J13:K13" xr:uid="{00000000-0002-0000-0900-000004000000}">
      <formula1>$M$24:$M$31</formula1>
      <formula2>0</formula2>
    </dataValidation>
    <dataValidation type="list" allowBlank="1" showInputMessage="1" showErrorMessage="1" sqref="C13:I13" xr:uid="{00000000-0002-0000-0900-000005000000}">
      <formula1>$N$17:$N$24</formula1>
      <formula2>0</formula2>
    </dataValidation>
    <dataValidation type="list" allowBlank="1" showInputMessage="1" showErrorMessage="1" sqref="H16:I16" xr:uid="{00000000-0002-0000-0900-000006000000}">
      <formula1>$N$8:$N$11</formula1>
      <formula2>0</formula2>
    </dataValidation>
    <dataValidation type="list" allowBlank="1" showInputMessage="1" showErrorMessage="1" sqref="C10 I10" xr:uid="{00000000-0002-0000-0900-000007000000}">
      <formula1>$N$14:$N$15</formula1>
      <formula2>0</formula2>
    </dataValidation>
  </dataValidations>
  <pageMargins left="0.70833333333333304" right="0.70833333333333304" top="0.74791666666666701" bottom="0.74791666666666701" header="0.51180555555555496" footer="0.51180555555555496"/>
  <pageSetup scale="50" firstPageNumber="0"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P30"/>
  <sheetViews>
    <sheetView topLeftCell="A7" zoomScale="80" zoomScaleNormal="80" workbookViewId="0">
      <selection activeCell="B14" sqref="B14"/>
    </sheetView>
  </sheetViews>
  <sheetFormatPr baseColWidth="10" defaultColWidth="10.5703125" defaultRowHeight="15" x14ac:dyDescent="0.25"/>
  <cols>
    <col min="1" max="1" width="1.28515625" style="91" customWidth="1"/>
    <col min="2" max="2" width="20.140625" style="92" customWidth="1"/>
    <col min="3" max="3" width="34.5703125" style="91" customWidth="1"/>
    <col min="4" max="4" width="14.28515625" style="91" customWidth="1"/>
    <col min="5" max="5" width="5.85546875" style="91" customWidth="1"/>
    <col min="6" max="6" width="47" style="91" customWidth="1"/>
    <col min="7" max="8" width="16.140625" style="91" customWidth="1"/>
    <col min="9" max="9" width="16.28515625" style="91" customWidth="1"/>
    <col min="10" max="10" width="15.7109375" style="91" customWidth="1"/>
    <col min="11" max="11" width="20" style="91" customWidth="1"/>
    <col min="13" max="13" width="17.85546875" style="91" customWidth="1"/>
    <col min="108" max="108" width="11.42578125" style="91" customWidth="1"/>
    <col min="198" max="198" width="1.42578125" style="91" customWidth="1"/>
  </cols>
  <sheetData>
    <row r="1" spans="2:11" ht="18" customHeight="1" x14ac:dyDescent="0.25">
      <c r="B1" s="279"/>
      <c r="C1" s="280" t="s">
        <v>0</v>
      </c>
      <c r="D1" s="280"/>
      <c r="E1" s="280"/>
      <c r="F1" s="280"/>
      <c r="G1" s="280"/>
      <c r="H1" s="280"/>
      <c r="I1" s="280"/>
      <c r="J1" s="280"/>
    </row>
    <row r="2" spans="2:11" ht="18" customHeight="1" x14ac:dyDescent="0.25">
      <c r="B2" s="279"/>
      <c r="C2" s="280" t="s">
        <v>1</v>
      </c>
      <c r="D2" s="280"/>
      <c r="E2" s="280"/>
      <c r="F2" s="280"/>
      <c r="G2" s="280"/>
      <c r="H2" s="280"/>
      <c r="I2" s="280"/>
      <c r="J2" s="280"/>
    </row>
    <row r="3" spans="2:11" ht="18" customHeight="1" x14ac:dyDescent="0.25">
      <c r="B3" s="279"/>
      <c r="C3" s="280" t="s">
        <v>371</v>
      </c>
      <c r="D3" s="280"/>
      <c r="E3" s="280"/>
      <c r="F3" s="280"/>
      <c r="G3" s="280"/>
      <c r="H3" s="280"/>
      <c r="I3" s="280"/>
      <c r="J3" s="280"/>
    </row>
    <row r="4" spans="2:11" ht="18" customHeight="1" x14ac:dyDescent="0.25">
      <c r="B4" s="279"/>
      <c r="C4" s="280" t="s">
        <v>183</v>
      </c>
      <c r="D4" s="280"/>
      <c r="E4" s="280"/>
      <c r="F4" s="280"/>
      <c r="G4" s="281" t="s">
        <v>184</v>
      </c>
      <c r="H4" s="281"/>
      <c r="I4" s="280"/>
      <c r="J4" s="280"/>
    </row>
    <row r="5" spans="2:11" ht="18" customHeight="1" x14ac:dyDescent="0.25">
      <c r="B5" s="93"/>
      <c r="C5" s="29"/>
      <c r="D5" s="29"/>
      <c r="E5" s="29"/>
      <c r="F5" s="29"/>
      <c r="G5" s="29"/>
      <c r="H5" s="29"/>
      <c r="I5" s="29"/>
      <c r="J5" s="94"/>
    </row>
    <row r="6" spans="2:11" ht="51.75" customHeight="1" x14ac:dyDescent="0.25">
      <c r="B6" s="95" t="s">
        <v>372</v>
      </c>
      <c r="C6" s="278" t="str">
        <f>+'[5]Sección 1. Metas - Magnitud'!C7</f>
        <v>1032 - Gestión y control de tránsito y transporte</v>
      </c>
      <c r="D6" s="278"/>
      <c r="E6" s="278"/>
      <c r="F6" s="96"/>
      <c r="G6" s="29"/>
      <c r="H6" s="29"/>
      <c r="I6" s="29"/>
      <c r="J6" s="94"/>
    </row>
    <row r="7" spans="2:11" ht="32.25" customHeight="1" x14ac:dyDescent="0.25">
      <c r="B7" s="97" t="s">
        <v>186</v>
      </c>
      <c r="C7" s="278" t="str">
        <f>+'[5]Sección 1. Metas - Magnitud'!C8:F8</f>
        <v>Dirección de Control y Vigilancia</v>
      </c>
      <c r="D7" s="278"/>
      <c r="E7" s="278"/>
      <c r="F7" s="96"/>
      <c r="G7" s="29"/>
      <c r="H7" s="29"/>
      <c r="I7" s="29"/>
      <c r="J7" s="94"/>
    </row>
    <row r="8" spans="2:11" ht="32.25" customHeight="1" x14ac:dyDescent="0.25">
      <c r="B8" s="97" t="s">
        <v>187</v>
      </c>
      <c r="C8" s="278" t="str">
        <f>+'[5]Sección 1. Metas - Magnitud'!C9:F9</f>
        <v>Subsecretaría de Servicios de la Movilidad</v>
      </c>
      <c r="D8" s="278"/>
      <c r="E8" s="278"/>
      <c r="F8" s="98"/>
      <c r="G8" s="29"/>
      <c r="H8" s="29"/>
      <c r="I8" s="29"/>
      <c r="J8" s="94"/>
    </row>
    <row r="9" spans="2:11" ht="33.75" customHeight="1" x14ac:dyDescent="0.25">
      <c r="B9" s="97" t="s">
        <v>188</v>
      </c>
      <c r="C9" s="278" t="s">
        <v>189</v>
      </c>
      <c r="D9" s="278"/>
      <c r="E9" s="278"/>
      <c r="F9" s="96"/>
      <c r="G9" s="29"/>
      <c r="H9" s="29"/>
      <c r="I9" s="29"/>
      <c r="J9" s="94"/>
    </row>
    <row r="10" spans="2:11" ht="33.75" customHeight="1" x14ac:dyDescent="0.25">
      <c r="B10" s="165" t="s">
        <v>190</v>
      </c>
      <c r="C10" s="278" t="str">
        <f>+'[7]HV 14'!F9</f>
        <v>14. Realizar 241 visitas administrativas y de seguimiento a empresas prestadoras del servicio público de transporte.</v>
      </c>
      <c r="D10" s="278"/>
      <c r="E10" s="278"/>
      <c r="F10" s="96"/>
      <c r="G10" s="29"/>
      <c r="H10" s="29"/>
      <c r="I10" s="29"/>
      <c r="J10" s="94"/>
    </row>
    <row r="11" spans="2:11" ht="34.5" customHeight="1" x14ac:dyDescent="0.25"/>
    <row r="12" spans="2:11" ht="21.75" customHeight="1" x14ac:dyDescent="0.25">
      <c r="B12" s="274" t="s">
        <v>373</v>
      </c>
      <c r="C12" s="274"/>
      <c r="D12" s="274"/>
      <c r="E12" s="274"/>
      <c r="F12" s="274"/>
      <c r="G12" s="274"/>
      <c r="H12" s="274"/>
      <c r="I12" s="316" t="s">
        <v>192</v>
      </c>
      <c r="J12" s="316"/>
      <c r="K12" s="316"/>
    </row>
    <row r="13" spans="2:11" s="99" customFormat="1" ht="30" customHeight="1" x14ac:dyDescent="0.25">
      <c r="B13" s="166" t="s">
        <v>193</v>
      </c>
      <c r="C13" s="166" t="s">
        <v>194</v>
      </c>
      <c r="D13" s="166" t="s">
        <v>195</v>
      </c>
      <c r="E13" s="166" t="s">
        <v>196</v>
      </c>
      <c r="F13" s="166" t="s">
        <v>197</v>
      </c>
      <c r="G13" s="166" t="s">
        <v>198</v>
      </c>
      <c r="H13" s="166" t="s">
        <v>199</v>
      </c>
      <c r="I13" s="100" t="s">
        <v>200</v>
      </c>
      <c r="J13" s="100" t="s">
        <v>201</v>
      </c>
      <c r="K13" s="100" t="s">
        <v>202</v>
      </c>
    </row>
    <row r="14" spans="2:11" s="99" customFormat="1" x14ac:dyDescent="0.25">
      <c r="B14" s="167"/>
      <c r="C14" s="168"/>
      <c r="D14" s="169"/>
      <c r="E14" s="170"/>
      <c r="F14" s="168"/>
      <c r="G14" s="169"/>
      <c r="H14" s="171"/>
      <c r="I14" s="172"/>
      <c r="J14" s="173"/>
      <c r="K14" s="170"/>
    </row>
    <row r="15" spans="2:11" ht="165" customHeight="1" x14ac:dyDescent="0.25">
      <c r="B15" s="167"/>
      <c r="C15" s="174"/>
      <c r="D15" s="169"/>
      <c r="E15" s="175"/>
      <c r="F15" s="176"/>
      <c r="G15" s="169"/>
      <c r="H15" s="171"/>
      <c r="I15" s="172"/>
      <c r="J15" s="173"/>
      <c r="K15" s="317"/>
    </row>
    <row r="16" spans="2:11" x14ac:dyDescent="0.25">
      <c r="B16" s="167"/>
      <c r="C16" s="168"/>
      <c r="D16" s="169"/>
      <c r="E16" s="170"/>
      <c r="F16" s="168"/>
      <c r="G16" s="169"/>
      <c r="H16" s="171"/>
      <c r="I16" s="172"/>
      <c r="J16" s="173"/>
      <c r="K16" s="317"/>
    </row>
    <row r="17" spans="2:12" x14ac:dyDescent="0.25">
      <c r="B17" s="167"/>
      <c r="C17" s="177"/>
      <c r="D17" s="169"/>
      <c r="E17" s="170"/>
      <c r="F17" s="177"/>
      <c r="G17" s="169"/>
      <c r="H17" s="178"/>
      <c r="I17" s="172"/>
      <c r="J17" s="173"/>
      <c r="K17" s="170"/>
    </row>
    <row r="18" spans="2:12" x14ac:dyDescent="0.25">
      <c r="B18" s="167"/>
      <c r="C18" s="177"/>
      <c r="D18" s="169"/>
      <c r="E18" s="170"/>
      <c r="F18" s="177"/>
      <c r="G18" s="169"/>
      <c r="H18" s="178"/>
      <c r="I18" s="179"/>
      <c r="J18" s="173"/>
      <c r="K18" s="180"/>
    </row>
    <row r="19" spans="2:12" ht="15" customHeight="1" x14ac:dyDescent="0.25">
      <c r="B19" s="318" t="s">
        <v>209</v>
      </c>
      <c r="C19" s="318"/>
      <c r="D19" s="181">
        <f>SUM(D15:D16)</f>
        <v>0</v>
      </c>
      <c r="E19" s="319" t="s">
        <v>209</v>
      </c>
      <c r="F19" s="319"/>
      <c r="G19" s="181">
        <v>1</v>
      </c>
      <c r="H19" s="182"/>
      <c r="I19" s="183">
        <f>SUM(I14:I18)</f>
        <v>0</v>
      </c>
      <c r="J19" s="184"/>
      <c r="K19" s="184"/>
    </row>
    <row r="23" spans="2:12" x14ac:dyDescent="0.25">
      <c r="L23" s="185"/>
    </row>
    <row r="24" spans="2:12" x14ac:dyDescent="0.25">
      <c r="L24" s="185"/>
    </row>
    <row r="25" spans="2:12" x14ac:dyDescent="0.25">
      <c r="L25" s="185"/>
    </row>
    <row r="26" spans="2:12" x14ac:dyDescent="0.25">
      <c r="L26" s="185"/>
    </row>
    <row r="27" spans="2:12" x14ac:dyDescent="0.25">
      <c r="L27" s="185"/>
    </row>
    <row r="28" spans="2:12" x14ac:dyDescent="0.25">
      <c r="L28" s="185"/>
    </row>
    <row r="30" spans="2:12" x14ac:dyDescent="0.25">
      <c r="L30" s="185"/>
    </row>
  </sheetData>
  <mergeCells count="17">
    <mergeCell ref="B1:B4"/>
    <mergeCell ref="C1:H1"/>
    <mergeCell ref="I1:J4"/>
    <mergeCell ref="C2:H2"/>
    <mergeCell ref="C3:H3"/>
    <mergeCell ref="C4:F4"/>
    <mergeCell ref="G4:H4"/>
    <mergeCell ref="C6:E6"/>
    <mergeCell ref="C7:E7"/>
    <mergeCell ref="C8:E8"/>
    <mergeCell ref="C9:E9"/>
    <mergeCell ref="C10:E10"/>
    <mergeCell ref="B12:H12"/>
    <mergeCell ref="I12:K12"/>
    <mergeCell ref="K15:K16"/>
    <mergeCell ref="B19:C19"/>
    <mergeCell ref="E19:F19"/>
  </mergeCells>
  <pageMargins left="0.7" right="0.7" top="0.75" bottom="0.75" header="0.51180555555555496" footer="0.51180555555555496"/>
  <pageSetup firstPageNumber="0"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zoomScale="80" zoomScaleNormal="80" workbookViewId="0">
      <selection activeCell="G36" sqref="G36"/>
    </sheetView>
  </sheetViews>
  <sheetFormatPr baseColWidth="10" defaultColWidth="10.5703125" defaultRowHeight="15" x14ac:dyDescent="0.25"/>
  <sheetData>
    <row r="9" spans="10:12" x14ac:dyDescent="0.25">
      <c r="K9" s="186" t="s">
        <v>374</v>
      </c>
      <c r="L9" s="186" t="s">
        <v>375</v>
      </c>
    </row>
    <row r="10" spans="10:12" x14ac:dyDescent="0.25">
      <c r="J10" s="187" t="s">
        <v>376</v>
      </c>
      <c r="K10" s="187">
        <v>77</v>
      </c>
      <c r="L10" s="187">
        <v>2</v>
      </c>
    </row>
    <row r="11" spans="10:12" x14ac:dyDescent="0.25">
      <c r="J11" s="113"/>
      <c r="K11" s="113"/>
      <c r="L11" s="113">
        <v>37</v>
      </c>
    </row>
    <row r="12" spans="10:12" x14ac:dyDescent="0.25">
      <c r="J12" s="113"/>
      <c r="K12" s="113"/>
      <c r="L12" s="113">
        <v>43</v>
      </c>
    </row>
    <row r="13" spans="10:12" x14ac:dyDescent="0.25">
      <c r="K13" s="113" t="s">
        <v>377</v>
      </c>
      <c r="L13" s="188">
        <f>SUM(L10:L12)</f>
        <v>82</v>
      </c>
    </row>
    <row r="14" spans="10:12" x14ac:dyDescent="0.25">
      <c r="J14" s="187" t="s">
        <v>378</v>
      </c>
      <c r="K14" s="187">
        <v>115</v>
      </c>
      <c r="L14" s="187">
        <v>16</v>
      </c>
    </row>
    <row r="15" spans="10:12" x14ac:dyDescent="0.25">
      <c r="J15" s="113"/>
      <c r="K15" s="113"/>
      <c r="L15" s="113">
        <v>27</v>
      </c>
    </row>
    <row r="16" spans="10:12" x14ac:dyDescent="0.25">
      <c r="J16" s="113"/>
      <c r="K16" s="113"/>
      <c r="L16" s="113">
        <v>10</v>
      </c>
    </row>
    <row r="17" spans="10:14" x14ac:dyDescent="0.25">
      <c r="J17" s="113"/>
      <c r="K17" s="113" t="s">
        <v>377</v>
      </c>
      <c r="L17" s="188">
        <f>SUM(L14:L16)</f>
        <v>53</v>
      </c>
    </row>
    <row r="18" spans="10:14" x14ac:dyDescent="0.25">
      <c r="J18" s="187" t="s">
        <v>379</v>
      </c>
      <c r="K18" s="187">
        <v>7</v>
      </c>
      <c r="L18" s="187">
        <v>13</v>
      </c>
    </row>
    <row r="19" spans="10:14" x14ac:dyDescent="0.25">
      <c r="J19" s="113"/>
      <c r="K19" s="113"/>
      <c r="L19" s="113">
        <v>14</v>
      </c>
    </row>
    <row r="20" spans="10:14" x14ac:dyDescent="0.25">
      <c r="J20" s="113"/>
      <c r="K20" s="113"/>
      <c r="L20" s="113">
        <v>10</v>
      </c>
    </row>
    <row r="21" spans="10:14" x14ac:dyDescent="0.25">
      <c r="J21" s="113"/>
      <c r="K21" s="113" t="s">
        <v>377</v>
      </c>
      <c r="L21" s="188">
        <f>SUM(L18:L20)</f>
        <v>37</v>
      </c>
    </row>
    <row r="22" spans="10:14" x14ac:dyDescent="0.25">
      <c r="J22" s="187" t="s">
        <v>380</v>
      </c>
      <c r="K22" s="187">
        <v>52</v>
      </c>
      <c r="L22" s="187">
        <v>10</v>
      </c>
    </row>
    <row r="23" spans="10:14" x14ac:dyDescent="0.25">
      <c r="J23" s="113"/>
      <c r="K23" s="113"/>
      <c r="L23" s="113">
        <v>0</v>
      </c>
    </row>
    <row r="24" spans="10:14" x14ac:dyDescent="0.25">
      <c r="J24" s="113"/>
      <c r="K24" s="113"/>
      <c r="L24" s="113">
        <v>59</v>
      </c>
    </row>
    <row r="25" spans="10:14" x14ac:dyDescent="0.25">
      <c r="J25" s="113"/>
      <c r="K25" s="113" t="s">
        <v>377</v>
      </c>
      <c r="L25" s="188">
        <f>SUM(L22:L24)</f>
        <v>69</v>
      </c>
    </row>
    <row r="27" spans="10:14" x14ac:dyDescent="0.25">
      <c r="J27" s="189" t="s">
        <v>381</v>
      </c>
      <c r="K27" s="189">
        <f>SUM(K10:K22)</f>
        <v>251</v>
      </c>
      <c r="L27" s="189">
        <f>+L13+L17+L21+L25</f>
        <v>241</v>
      </c>
      <c r="M27" s="190">
        <f>+L27/K27</f>
        <v>0.96015936254980083</v>
      </c>
      <c r="N27" s="191"/>
    </row>
  </sheetData>
  <pageMargins left="0.7" right="0.7" top="0.75" bottom="0.75" header="0.51180555555555496" footer="0.51180555555555496"/>
  <pageSetup firstPageNumber="0"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election activeCell="D15" sqref="D15"/>
    </sheetView>
  </sheetViews>
  <sheetFormatPr baseColWidth="10" defaultColWidth="10.5703125" defaultRowHeight="15" x14ac:dyDescent="0.25"/>
  <sheetData/>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46C0A"/>
  </sheetPr>
  <dimension ref="A1:AMJ68"/>
  <sheetViews>
    <sheetView topLeftCell="A37" zoomScale="80" zoomScaleNormal="80" workbookViewId="0">
      <selection activeCell="C51" sqref="C51"/>
    </sheetView>
  </sheetViews>
  <sheetFormatPr baseColWidth="10" defaultColWidth="11.42578125" defaultRowHeight="15" x14ac:dyDescent="0.25"/>
  <cols>
    <col min="1" max="1" width="1" style="25" customWidth="1"/>
    <col min="2" max="2" width="25.42578125" style="26" customWidth="1"/>
    <col min="3" max="3" width="14.5703125" style="25" customWidth="1"/>
    <col min="4" max="4" width="20.140625" style="25" customWidth="1"/>
    <col min="5" max="5" width="16.42578125" style="25" customWidth="1"/>
    <col min="6" max="6" width="25" style="25" customWidth="1"/>
    <col min="7" max="7" width="22" style="27" customWidth="1"/>
    <col min="8" max="8" width="20.5703125" style="25" customWidth="1"/>
    <col min="9" max="11" width="22.42578125" style="25" customWidth="1"/>
    <col min="12" max="24" width="11.42578125" style="28"/>
    <col min="25" max="1024" width="11.42578125" style="25"/>
  </cols>
  <sheetData>
    <row r="1" spans="2:14" ht="6" customHeight="1" x14ac:dyDescent="0.25"/>
    <row r="2" spans="2:14" ht="25.5" customHeight="1" x14ac:dyDescent="0.25">
      <c r="B2" s="267"/>
      <c r="C2" s="268" t="s">
        <v>0</v>
      </c>
      <c r="D2" s="268"/>
      <c r="E2" s="268"/>
      <c r="F2" s="268"/>
      <c r="G2" s="268"/>
      <c r="H2" s="268"/>
      <c r="I2" s="269"/>
      <c r="J2" s="29"/>
      <c r="K2" s="29"/>
      <c r="M2" s="30" t="s">
        <v>61</v>
      </c>
    </row>
    <row r="3" spans="2:14" ht="25.5" customHeight="1" x14ac:dyDescent="0.25">
      <c r="B3" s="267"/>
      <c r="C3" s="270" t="s">
        <v>1</v>
      </c>
      <c r="D3" s="270"/>
      <c r="E3" s="270"/>
      <c r="F3" s="270"/>
      <c r="G3" s="270"/>
      <c r="H3" s="270"/>
      <c r="I3" s="269"/>
      <c r="J3" s="29"/>
      <c r="K3" s="29"/>
      <c r="M3" s="30" t="s">
        <v>62</v>
      </c>
    </row>
    <row r="4" spans="2:14" ht="25.5" customHeight="1" x14ac:dyDescent="0.25">
      <c r="B4" s="267"/>
      <c r="C4" s="270" t="s">
        <v>63</v>
      </c>
      <c r="D4" s="270"/>
      <c r="E4" s="270"/>
      <c r="F4" s="270"/>
      <c r="G4" s="270"/>
      <c r="H4" s="270"/>
      <c r="I4" s="269"/>
      <c r="J4" s="29"/>
      <c r="K4" s="29"/>
      <c r="M4" s="30" t="s">
        <v>64</v>
      </c>
    </row>
    <row r="5" spans="2:14" ht="25.5" customHeight="1" x14ac:dyDescent="0.25">
      <c r="B5" s="267"/>
      <c r="C5" s="270" t="s">
        <v>65</v>
      </c>
      <c r="D5" s="270"/>
      <c r="E5" s="270"/>
      <c r="F5" s="270"/>
      <c r="G5" s="271" t="s">
        <v>66</v>
      </c>
      <c r="H5" s="271"/>
      <c r="I5" s="269"/>
      <c r="J5" s="29"/>
      <c r="K5" s="29"/>
      <c r="M5" s="30" t="s">
        <v>67</v>
      </c>
    </row>
    <row r="6" spans="2:14" ht="23.25" customHeight="1" x14ac:dyDescent="0.25">
      <c r="B6" s="263" t="s">
        <v>68</v>
      </c>
      <c r="C6" s="263"/>
      <c r="D6" s="263"/>
      <c r="E6" s="263"/>
      <c r="F6" s="263"/>
      <c r="G6" s="263"/>
      <c r="H6" s="263"/>
      <c r="I6" s="263"/>
      <c r="J6" s="31"/>
      <c r="K6" s="31"/>
    </row>
    <row r="7" spans="2:14" ht="24" customHeight="1" x14ac:dyDescent="0.25">
      <c r="B7" s="264" t="s">
        <v>69</v>
      </c>
      <c r="C7" s="264"/>
      <c r="D7" s="264"/>
      <c r="E7" s="264"/>
      <c r="F7" s="264"/>
      <c r="G7" s="264"/>
      <c r="H7" s="264"/>
      <c r="I7" s="264"/>
      <c r="J7" s="32"/>
      <c r="K7" s="32"/>
    </row>
    <row r="8" spans="2:14" ht="24" customHeight="1" x14ac:dyDescent="0.25">
      <c r="B8" s="265" t="s">
        <v>70</v>
      </c>
      <c r="C8" s="265"/>
      <c r="D8" s="265"/>
      <c r="E8" s="265"/>
      <c r="F8" s="265"/>
      <c r="G8" s="265"/>
      <c r="H8" s="265"/>
      <c r="I8" s="265"/>
      <c r="J8" s="33"/>
      <c r="K8" s="33"/>
      <c r="N8" s="34" t="s">
        <v>71</v>
      </c>
    </row>
    <row r="9" spans="2:14" ht="30.75" customHeight="1" x14ac:dyDescent="0.25">
      <c r="B9" s="35" t="s">
        <v>72</v>
      </c>
      <c r="C9" s="36">
        <v>231</v>
      </c>
      <c r="D9" s="266" t="s">
        <v>73</v>
      </c>
      <c r="E9" s="266"/>
      <c r="F9" s="248" t="s">
        <v>74</v>
      </c>
      <c r="G9" s="248"/>
      <c r="H9" s="248"/>
      <c r="I9" s="248"/>
      <c r="J9" s="37"/>
      <c r="K9" s="37"/>
      <c r="M9" s="30" t="s">
        <v>75</v>
      </c>
      <c r="N9" s="34" t="s">
        <v>76</v>
      </c>
    </row>
    <row r="10" spans="2:14" ht="30.75" customHeight="1" x14ac:dyDescent="0.25">
      <c r="B10" s="38" t="s">
        <v>77</v>
      </c>
      <c r="C10" s="39" t="s">
        <v>78</v>
      </c>
      <c r="D10" s="257" t="s">
        <v>79</v>
      </c>
      <c r="E10" s="257"/>
      <c r="F10" s="258" t="s">
        <v>80</v>
      </c>
      <c r="G10" s="258"/>
      <c r="H10" s="41" t="s">
        <v>81</v>
      </c>
      <c r="I10" s="42" t="s">
        <v>78</v>
      </c>
      <c r="J10" s="43"/>
      <c r="K10" s="43"/>
      <c r="M10" s="30" t="s">
        <v>82</v>
      </c>
      <c r="N10" s="34" t="s">
        <v>83</v>
      </c>
    </row>
    <row r="11" spans="2:14" ht="30.75" customHeight="1" x14ac:dyDescent="0.25">
      <c r="B11" s="38" t="s">
        <v>84</v>
      </c>
      <c r="C11" s="259" t="s">
        <v>85</v>
      </c>
      <c r="D11" s="259"/>
      <c r="E11" s="259"/>
      <c r="F11" s="259"/>
      <c r="G11" s="41" t="s">
        <v>86</v>
      </c>
      <c r="H11" s="260">
        <v>1032</v>
      </c>
      <c r="I11" s="260"/>
      <c r="J11" s="44"/>
      <c r="K11" s="44"/>
      <c r="M11" s="30" t="s">
        <v>87</v>
      </c>
      <c r="N11" s="34" t="s">
        <v>42</v>
      </c>
    </row>
    <row r="12" spans="2:14" ht="30.75" customHeight="1" x14ac:dyDescent="0.25">
      <c r="B12" s="38" t="s">
        <v>88</v>
      </c>
      <c r="C12" s="261" t="s">
        <v>82</v>
      </c>
      <c r="D12" s="261"/>
      <c r="E12" s="261"/>
      <c r="F12" s="261"/>
      <c r="G12" s="41" t="s">
        <v>89</v>
      </c>
      <c r="H12" s="262" t="s">
        <v>90</v>
      </c>
      <c r="I12" s="262"/>
      <c r="J12" s="45"/>
      <c r="K12" s="45"/>
      <c r="M12" s="46" t="s">
        <v>91</v>
      </c>
    </row>
    <row r="13" spans="2:14" ht="30.75" customHeight="1" x14ac:dyDescent="0.25">
      <c r="B13" s="38" t="s">
        <v>92</v>
      </c>
      <c r="C13" s="251" t="s">
        <v>93</v>
      </c>
      <c r="D13" s="251"/>
      <c r="E13" s="251"/>
      <c r="F13" s="251"/>
      <c r="G13" s="251"/>
      <c r="H13" s="251"/>
      <c r="I13" s="251"/>
      <c r="J13" s="47"/>
      <c r="K13" s="47"/>
      <c r="M13" s="46"/>
    </row>
    <row r="14" spans="2:14" ht="30.75" customHeight="1" x14ac:dyDescent="0.25">
      <c r="B14" s="38" t="s">
        <v>94</v>
      </c>
      <c r="C14" s="246" t="s">
        <v>95</v>
      </c>
      <c r="D14" s="246"/>
      <c r="E14" s="246"/>
      <c r="F14" s="246"/>
      <c r="G14" s="246"/>
      <c r="H14" s="246"/>
      <c r="I14" s="246"/>
      <c r="J14" s="43"/>
      <c r="K14" s="43"/>
      <c r="M14" s="46"/>
      <c r="N14" s="34" t="s">
        <v>96</v>
      </c>
    </row>
    <row r="15" spans="2:14" ht="30.75" customHeight="1" x14ac:dyDescent="0.25">
      <c r="B15" s="38" t="s">
        <v>97</v>
      </c>
      <c r="C15" s="242" t="s">
        <v>98</v>
      </c>
      <c r="D15" s="242"/>
      <c r="E15" s="242"/>
      <c r="F15" s="242"/>
      <c r="G15" s="41" t="s">
        <v>99</v>
      </c>
      <c r="H15" s="246" t="s">
        <v>100</v>
      </c>
      <c r="I15" s="246"/>
      <c r="J15" s="43"/>
      <c r="K15" s="43"/>
      <c r="M15" s="46" t="s">
        <v>101</v>
      </c>
      <c r="N15" s="34" t="s">
        <v>78</v>
      </c>
    </row>
    <row r="16" spans="2:14" ht="30.75" customHeight="1" x14ac:dyDescent="0.25">
      <c r="B16" s="38" t="s">
        <v>102</v>
      </c>
      <c r="C16" s="256" t="s">
        <v>103</v>
      </c>
      <c r="D16" s="256"/>
      <c r="E16" s="256"/>
      <c r="F16" s="256"/>
      <c r="G16" s="41" t="s">
        <v>104</v>
      </c>
      <c r="H16" s="246" t="s">
        <v>42</v>
      </c>
      <c r="I16" s="246"/>
      <c r="J16" s="43"/>
      <c r="K16" s="43"/>
      <c r="M16" s="46" t="s">
        <v>105</v>
      </c>
    </row>
    <row r="17" spans="2:14" ht="36" customHeight="1" x14ac:dyDescent="0.25">
      <c r="B17" s="38" t="s">
        <v>106</v>
      </c>
      <c r="C17" s="251" t="s">
        <v>107</v>
      </c>
      <c r="D17" s="251"/>
      <c r="E17" s="251"/>
      <c r="F17" s="251"/>
      <c r="G17" s="251"/>
      <c r="H17" s="251"/>
      <c r="I17" s="251"/>
      <c r="J17" s="47"/>
      <c r="K17" s="47"/>
      <c r="M17" s="46" t="s">
        <v>108</v>
      </c>
      <c r="N17" s="34" t="s">
        <v>109</v>
      </c>
    </row>
    <row r="18" spans="2:14" ht="30.75" customHeight="1" x14ac:dyDescent="0.25">
      <c r="B18" s="38" t="s">
        <v>110</v>
      </c>
      <c r="C18" s="248" t="s">
        <v>111</v>
      </c>
      <c r="D18" s="248"/>
      <c r="E18" s="248"/>
      <c r="F18" s="248"/>
      <c r="G18" s="248"/>
      <c r="H18" s="248"/>
      <c r="I18" s="248"/>
      <c r="J18" s="48"/>
      <c r="K18" s="48"/>
      <c r="M18" s="46" t="s">
        <v>112</v>
      </c>
      <c r="N18" s="34" t="s">
        <v>113</v>
      </c>
    </row>
    <row r="19" spans="2:14" ht="30.75" customHeight="1" x14ac:dyDescent="0.25">
      <c r="B19" s="38" t="s">
        <v>114</v>
      </c>
      <c r="C19" s="248" t="s">
        <v>115</v>
      </c>
      <c r="D19" s="248"/>
      <c r="E19" s="248"/>
      <c r="F19" s="248"/>
      <c r="G19" s="248"/>
      <c r="H19" s="248"/>
      <c r="I19" s="248"/>
      <c r="J19" s="49"/>
      <c r="K19" s="49"/>
      <c r="M19" s="46"/>
      <c r="N19" s="34" t="s">
        <v>116</v>
      </c>
    </row>
    <row r="20" spans="2:14" ht="30.75" customHeight="1" x14ac:dyDescent="0.25">
      <c r="B20" s="38" t="s">
        <v>117</v>
      </c>
      <c r="C20" s="252" t="s">
        <v>52</v>
      </c>
      <c r="D20" s="252"/>
      <c r="E20" s="252"/>
      <c r="F20" s="252"/>
      <c r="G20" s="252"/>
      <c r="H20" s="252"/>
      <c r="I20" s="252"/>
      <c r="J20" s="50"/>
      <c r="K20" s="50"/>
      <c r="M20" s="46" t="s">
        <v>100</v>
      </c>
      <c r="N20" s="34" t="s">
        <v>118</v>
      </c>
    </row>
    <row r="21" spans="2:14" ht="27.75" customHeight="1" x14ac:dyDescent="0.25">
      <c r="B21" s="253" t="s">
        <v>119</v>
      </c>
      <c r="C21" s="254" t="s">
        <v>120</v>
      </c>
      <c r="D21" s="254"/>
      <c r="E21" s="254"/>
      <c r="F21" s="255" t="s">
        <v>121</v>
      </c>
      <c r="G21" s="255"/>
      <c r="H21" s="255"/>
      <c r="I21" s="255"/>
      <c r="J21" s="51"/>
      <c r="K21" s="51"/>
      <c r="M21" s="46" t="s">
        <v>122</v>
      </c>
      <c r="N21" s="34" t="s">
        <v>123</v>
      </c>
    </row>
    <row r="22" spans="2:14" ht="27" customHeight="1" x14ac:dyDescent="0.25">
      <c r="B22" s="253"/>
      <c r="C22" s="242" t="s">
        <v>124</v>
      </c>
      <c r="D22" s="242"/>
      <c r="E22" s="242"/>
      <c r="F22" s="248" t="s">
        <v>125</v>
      </c>
      <c r="G22" s="248"/>
      <c r="H22" s="248"/>
      <c r="I22" s="248"/>
      <c r="J22" s="49"/>
      <c r="K22" s="49"/>
      <c r="M22" s="46" t="s">
        <v>126</v>
      </c>
      <c r="N22" s="34" t="s">
        <v>127</v>
      </c>
    </row>
    <row r="23" spans="2:14" ht="39.75" customHeight="1" x14ac:dyDescent="0.25">
      <c r="B23" s="38" t="s">
        <v>128</v>
      </c>
      <c r="C23" s="245" t="s">
        <v>52</v>
      </c>
      <c r="D23" s="245"/>
      <c r="E23" s="245"/>
      <c r="F23" s="246" t="s">
        <v>52</v>
      </c>
      <c r="G23" s="246"/>
      <c r="H23" s="246"/>
      <c r="I23" s="246"/>
      <c r="J23" s="43"/>
      <c r="K23" s="43"/>
      <c r="M23" s="46"/>
      <c r="N23" s="34" t="s">
        <v>93</v>
      </c>
    </row>
    <row r="24" spans="2:14" ht="44.25" customHeight="1" x14ac:dyDescent="0.25">
      <c r="B24" s="38" t="s">
        <v>129</v>
      </c>
      <c r="C24" s="247" t="s">
        <v>130</v>
      </c>
      <c r="D24" s="247"/>
      <c r="E24" s="247"/>
      <c r="F24" s="248" t="s">
        <v>131</v>
      </c>
      <c r="G24" s="248"/>
      <c r="H24" s="248"/>
      <c r="I24" s="248"/>
      <c r="J24" s="48"/>
      <c r="K24" s="48"/>
      <c r="M24" s="52"/>
      <c r="N24" s="34" t="s">
        <v>132</v>
      </c>
    </row>
    <row r="25" spans="2:14" ht="29.25" customHeight="1" x14ac:dyDescent="0.25">
      <c r="B25" s="38" t="s">
        <v>133</v>
      </c>
      <c r="C25" s="249" t="s">
        <v>103</v>
      </c>
      <c r="D25" s="249"/>
      <c r="E25" s="249"/>
      <c r="F25" s="41" t="s">
        <v>134</v>
      </c>
      <c r="G25" s="250">
        <v>0.3</v>
      </c>
      <c r="H25" s="250"/>
      <c r="I25" s="250"/>
      <c r="J25" s="53"/>
      <c r="K25" s="53"/>
      <c r="M25" s="52"/>
    </row>
    <row r="26" spans="2:14" ht="27" customHeight="1" x14ac:dyDescent="0.25">
      <c r="B26" s="38" t="s">
        <v>135</v>
      </c>
      <c r="C26" s="242" t="s">
        <v>136</v>
      </c>
      <c r="D26" s="242"/>
      <c r="E26" s="242"/>
      <c r="F26" s="41" t="s">
        <v>137</v>
      </c>
      <c r="G26" s="243">
        <v>0.3</v>
      </c>
      <c r="H26" s="243"/>
      <c r="I26" s="243"/>
      <c r="J26" s="54"/>
      <c r="K26" s="54"/>
      <c r="M26" s="52"/>
    </row>
    <row r="27" spans="2:14" ht="47.25" customHeight="1" x14ac:dyDescent="0.25">
      <c r="B27" s="55" t="s">
        <v>138</v>
      </c>
      <c r="C27" s="244" t="s">
        <v>108</v>
      </c>
      <c r="D27" s="244"/>
      <c r="E27" s="244"/>
      <c r="F27" s="56" t="s">
        <v>139</v>
      </c>
      <c r="G27" s="243" t="s">
        <v>140</v>
      </c>
      <c r="H27" s="243"/>
      <c r="I27" s="243"/>
      <c r="J27" s="51"/>
      <c r="K27" s="51"/>
      <c r="M27" s="52"/>
    </row>
    <row r="28" spans="2:14" ht="30" customHeight="1" x14ac:dyDescent="0.25">
      <c r="B28" s="234" t="s">
        <v>141</v>
      </c>
      <c r="C28" s="234"/>
      <c r="D28" s="234"/>
      <c r="E28" s="234"/>
      <c r="F28" s="234"/>
      <c r="G28" s="234"/>
      <c r="H28" s="234"/>
      <c r="I28" s="234"/>
      <c r="J28" s="33"/>
      <c r="K28" s="33"/>
      <c r="M28" s="52"/>
    </row>
    <row r="29" spans="2:14" ht="56.25" customHeight="1" x14ac:dyDescent="0.25">
      <c r="B29" s="57" t="s">
        <v>142</v>
      </c>
      <c r="C29" s="40" t="s">
        <v>143</v>
      </c>
      <c r="D29" s="40" t="s">
        <v>144</v>
      </c>
      <c r="E29" s="40" t="s">
        <v>145</v>
      </c>
      <c r="F29" s="40" t="s">
        <v>146</v>
      </c>
      <c r="G29" s="58" t="s">
        <v>147</v>
      </c>
      <c r="H29" s="58" t="s">
        <v>148</v>
      </c>
      <c r="I29" s="59" t="s">
        <v>149</v>
      </c>
      <c r="J29" s="60" t="s">
        <v>150</v>
      </c>
      <c r="K29" s="49"/>
      <c r="M29" s="52"/>
    </row>
    <row r="30" spans="2:14" ht="19.5" customHeight="1" x14ac:dyDescent="0.25">
      <c r="B30" s="61" t="s">
        <v>151</v>
      </c>
      <c r="C30" s="62">
        <v>0</v>
      </c>
      <c r="D30" s="63">
        <f>+C30</f>
        <v>0</v>
      </c>
      <c r="E30" s="62">
        <v>0</v>
      </c>
      <c r="F30" s="64">
        <f>+E30</f>
        <v>0</v>
      </c>
      <c r="G30" s="65" t="e">
        <f t="shared" ref="G30:G41" si="0">+C30/E30</f>
        <v>#DIV/0!</v>
      </c>
      <c r="H30" s="66" t="e">
        <f t="shared" ref="H30:H41" si="1">+D30/F30</f>
        <v>#DIV/0!</v>
      </c>
      <c r="I30" s="67">
        <f t="shared" ref="I30:I41" si="2">+D30/$G$26</f>
        <v>0</v>
      </c>
      <c r="J30" s="68">
        <v>0.99</v>
      </c>
      <c r="K30" s="69"/>
      <c r="M30" s="52"/>
    </row>
    <row r="31" spans="2:14" ht="19.5" customHeight="1" x14ac:dyDescent="0.25">
      <c r="B31" s="61" t="s">
        <v>152</v>
      </c>
      <c r="C31" s="62">
        <v>0</v>
      </c>
      <c r="D31" s="63">
        <f t="shared" ref="D31:D41" si="3">+D30+C31</f>
        <v>0</v>
      </c>
      <c r="E31" s="62">
        <v>0</v>
      </c>
      <c r="F31" s="64">
        <f t="shared" ref="F31:F41" si="4">+F30+E31</f>
        <v>0</v>
      </c>
      <c r="G31" s="65" t="e">
        <f t="shared" si="0"/>
        <v>#DIV/0!</v>
      </c>
      <c r="H31" s="66" t="e">
        <f t="shared" si="1"/>
        <v>#DIV/0!</v>
      </c>
      <c r="I31" s="67">
        <f t="shared" si="2"/>
        <v>0</v>
      </c>
      <c r="J31" s="68">
        <v>0.99</v>
      </c>
      <c r="K31" s="69"/>
      <c r="M31" s="52"/>
    </row>
    <row r="32" spans="2:14" ht="19.5" customHeight="1" x14ac:dyDescent="0.25">
      <c r="B32" s="61" t="s">
        <v>153</v>
      </c>
      <c r="C32" s="62">
        <v>0</v>
      </c>
      <c r="D32" s="63">
        <f t="shared" si="3"/>
        <v>0</v>
      </c>
      <c r="E32" s="62">
        <v>0.19</v>
      </c>
      <c r="F32" s="64">
        <f t="shared" si="4"/>
        <v>0.19</v>
      </c>
      <c r="G32" s="65">
        <f t="shared" si="0"/>
        <v>0</v>
      </c>
      <c r="H32" s="66">
        <f t="shared" si="1"/>
        <v>0</v>
      </c>
      <c r="I32" s="67">
        <f t="shared" si="2"/>
        <v>0</v>
      </c>
      <c r="J32" s="68">
        <v>0.99</v>
      </c>
      <c r="K32" s="69"/>
      <c r="M32" s="52"/>
    </row>
    <row r="33" spans="2:11" ht="19.5" customHeight="1" x14ac:dyDescent="0.25">
      <c r="B33" s="61" t="s">
        <v>154</v>
      </c>
      <c r="C33" s="62">
        <v>0</v>
      </c>
      <c r="D33" s="63">
        <f t="shared" si="3"/>
        <v>0</v>
      </c>
      <c r="E33" s="62">
        <v>0</v>
      </c>
      <c r="F33" s="64">
        <f t="shared" si="4"/>
        <v>0.19</v>
      </c>
      <c r="G33" s="65" t="e">
        <f t="shared" si="0"/>
        <v>#DIV/0!</v>
      </c>
      <c r="H33" s="66">
        <f t="shared" si="1"/>
        <v>0</v>
      </c>
      <c r="I33" s="67">
        <f t="shared" si="2"/>
        <v>0</v>
      </c>
      <c r="J33" s="68">
        <v>0.99</v>
      </c>
      <c r="K33" s="69"/>
    </row>
    <row r="34" spans="2:11" ht="19.5" customHeight="1" x14ac:dyDescent="0.25">
      <c r="B34" s="61" t="s">
        <v>155</v>
      </c>
      <c r="C34" s="62">
        <v>0</v>
      </c>
      <c r="D34" s="63">
        <f t="shared" si="3"/>
        <v>0</v>
      </c>
      <c r="E34" s="62">
        <v>0</v>
      </c>
      <c r="F34" s="64">
        <f t="shared" si="4"/>
        <v>0.19</v>
      </c>
      <c r="G34" s="65" t="e">
        <f t="shared" si="0"/>
        <v>#DIV/0!</v>
      </c>
      <c r="H34" s="66">
        <f t="shared" si="1"/>
        <v>0</v>
      </c>
      <c r="I34" s="67">
        <f t="shared" si="2"/>
        <v>0</v>
      </c>
      <c r="J34" s="68">
        <v>0.99</v>
      </c>
      <c r="K34" s="69"/>
    </row>
    <row r="35" spans="2:11" ht="19.5" customHeight="1" x14ac:dyDescent="0.25">
      <c r="B35" s="61" t="s">
        <v>156</v>
      </c>
      <c r="C35" s="62">
        <v>0</v>
      </c>
      <c r="D35" s="63">
        <f t="shared" si="3"/>
        <v>0</v>
      </c>
      <c r="E35" s="62">
        <v>0</v>
      </c>
      <c r="F35" s="64">
        <f t="shared" si="4"/>
        <v>0.19</v>
      </c>
      <c r="G35" s="65" t="e">
        <f t="shared" si="0"/>
        <v>#DIV/0!</v>
      </c>
      <c r="H35" s="66">
        <f t="shared" si="1"/>
        <v>0</v>
      </c>
      <c r="I35" s="67">
        <f t="shared" si="2"/>
        <v>0</v>
      </c>
      <c r="J35" s="68">
        <v>0.99</v>
      </c>
      <c r="K35" s="69"/>
    </row>
    <row r="36" spans="2:11" ht="19.5" customHeight="1" x14ac:dyDescent="0.25">
      <c r="B36" s="61" t="s">
        <v>157</v>
      </c>
      <c r="C36" s="62">
        <v>0</v>
      </c>
      <c r="D36" s="63">
        <f t="shared" si="3"/>
        <v>0</v>
      </c>
      <c r="E36" s="62">
        <v>0</v>
      </c>
      <c r="F36" s="64">
        <f t="shared" si="4"/>
        <v>0.19</v>
      </c>
      <c r="G36" s="65" t="e">
        <f t="shared" si="0"/>
        <v>#DIV/0!</v>
      </c>
      <c r="H36" s="66">
        <f t="shared" si="1"/>
        <v>0</v>
      </c>
      <c r="I36" s="67">
        <f t="shared" si="2"/>
        <v>0</v>
      </c>
      <c r="J36" s="68">
        <v>0.99</v>
      </c>
      <c r="K36" s="69"/>
    </row>
    <row r="37" spans="2:11" ht="19.5" customHeight="1" x14ac:dyDescent="0.25">
      <c r="B37" s="61" t="s">
        <v>158</v>
      </c>
      <c r="C37" s="62">
        <v>0</v>
      </c>
      <c r="D37" s="63">
        <f t="shared" si="3"/>
        <v>0</v>
      </c>
      <c r="E37" s="62">
        <v>0</v>
      </c>
      <c r="F37" s="64">
        <f t="shared" si="4"/>
        <v>0.19</v>
      </c>
      <c r="G37" s="65" t="e">
        <f t="shared" si="0"/>
        <v>#DIV/0!</v>
      </c>
      <c r="H37" s="66">
        <f t="shared" si="1"/>
        <v>0</v>
      </c>
      <c r="I37" s="67">
        <f t="shared" si="2"/>
        <v>0</v>
      </c>
      <c r="J37" s="68">
        <v>0.99</v>
      </c>
      <c r="K37" s="69"/>
    </row>
    <row r="38" spans="2:11" ht="19.5" customHeight="1" x14ac:dyDescent="0.25">
      <c r="B38" s="61" t="s">
        <v>159</v>
      </c>
      <c r="C38" s="62">
        <v>0</v>
      </c>
      <c r="D38" s="63">
        <f t="shared" si="3"/>
        <v>0</v>
      </c>
      <c r="E38" s="62">
        <v>0.02</v>
      </c>
      <c r="F38" s="64">
        <f t="shared" si="4"/>
        <v>0.21</v>
      </c>
      <c r="G38" s="65">
        <f t="shared" si="0"/>
        <v>0</v>
      </c>
      <c r="H38" s="66">
        <f t="shared" si="1"/>
        <v>0</v>
      </c>
      <c r="I38" s="67">
        <f t="shared" si="2"/>
        <v>0</v>
      </c>
      <c r="J38" s="68">
        <v>0.99</v>
      </c>
      <c r="K38" s="69"/>
    </row>
    <row r="39" spans="2:11" ht="19.5" customHeight="1" x14ac:dyDescent="0.25">
      <c r="B39" s="61" t="s">
        <v>160</v>
      </c>
      <c r="C39" s="62">
        <v>0</v>
      </c>
      <c r="D39" s="63">
        <f t="shared" si="3"/>
        <v>0</v>
      </c>
      <c r="E39" s="62">
        <v>0</v>
      </c>
      <c r="F39" s="64">
        <f t="shared" si="4"/>
        <v>0.21</v>
      </c>
      <c r="G39" s="65" t="e">
        <f t="shared" si="0"/>
        <v>#DIV/0!</v>
      </c>
      <c r="H39" s="66">
        <f t="shared" si="1"/>
        <v>0</v>
      </c>
      <c r="I39" s="67">
        <f t="shared" si="2"/>
        <v>0</v>
      </c>
      <c r="J39" s="68">
        <v>0.99</v>
      </c>
      <c r="K39" s="69"/>
    </row>
    <row r="40" spans="2:11" ht="19.5" customHeight="1" x14ac:dyDescent="0.25">
      <c r="B40" s="61" t="s">
        <v>161</v>
      </c>
      <c r="C40" s="62">
        <v>0</v>
      </c>
      <c r="D40" s="63">
        <f t="shared" si="3"/>
        <v>0</v>
      </c>
      <c r="E40" s="62">
        <v>0</v>
      </c>
      <c r="F40" s="64">
        <f t="shared" si="4"/>
        <v>0.21</v>
      </c>
      <c r="G40" s="65" t="e">
        <f t="shared" si="0"/>
        <v>#DIV/0!</v>
      </c>
      <c r="H40" s="66">
        <f t="shared" si="1"/>
        <v>0</v>
      </c>
      <c r="I40" s="67">
        <f t="shared" si="2"/>
        <v>0</v>
      </c>
      <c r="J40" s="68">
        <v>0.99</v>
      </c>
      <c r="K40" s="69"/>
    </row>
    <row r="41" spans="2:11" ht="19.5" customHeight="1" x14ac:dyDescent="0.25">
      <c r="B41" s="61" t="s">
        <v>162</v>
      </c>
      <c r="C41" s="62">
        <v>0</v>
      </c>
      <c r="D41" s="63">
        <f t="shared" si="3"/>
        <v>0</v>
      </c>
      <c r="E41" s="62">
        <v>0.04</v>
      </c>
      <c r="F41" s="64">
        <f t="shared" si="4"/>
        <v>0.25</v>
      </c>
      <c r="G41" s="65">
        <f t="shared" si="0"/>
        <v>0</v>
      </c>
      <c r="H41" s="66">
        <f t="shared" si="1"/>
        <v>0</v>
      </c>
      <c r="I41" s="67">
        <f t="shared" si="2"/>
        <v>0</v>
      </c>
      <c r="J41" s="68">
        <v>0.99</v>
      </c>
      <c r="K41" s="69"/>
    </row>
    <row r="42" spans="2:11" ht="54.75" customHeight="1" x14ac:dyDescent="0.25">
      <c r="B42" s="70" t="s">
        <v>163</v>
      </c>
      <c r="C42" s="239" t="s">
        <v>53</v>
      </c>
      <c r="D42" s="239"/>
      <c r="E42" s="239"/>
      <c r="F42" s="239"/>
      <c r="G42" s="239"/>
      <c r="H42" s="239"/>
      <c r="I42" s="239"/>
      <c r="J42" s="71"/>
      <c r="K42" s="71"/>
    </row>
    <row r="43" spans="2:11" ht="29.25" customHeight="1" x14ac:dyDescent="0.25">
      <c r="B43" s="234" t="s">
        <v>164</v>
      </c>
      <c r="C43" s="234"/>
      <c r="D43" s="234"/>
      <c r="E43" s="234"/>
      <c r="F43" s="234"/>
      <c r="G43" s="234"/>
      <c r="H43" s="234"/>
      <c r="I43" s="234"/>
      <c r="J43" s="33"/>
      <c r="K43" s="33"/>
    </row>
    <row r="44" spans="2:11" ht="32.25" customHeight="1" x14ac:dyDescent="0.25">
      <c r="B44" s="240"/>
      <c r="C44" s="240"/>
      <c r="D44" s="240"/>
      <c r="E44" s="240"/>
      <c r="F44" s="240"/>
      <c r="G44" s="240"/>
      <c r="H44" s="240"/>
      <c r="I44" s="240"/>
      <c r="J44" s="33"/>
      <c r="K44" s="33"/>
    </row>
    <row r="45" spans="2:11" ht="32.25" customHeight="1" x14ac:dyDescent="0.25">
      <c r="B45" s="240"/>
      <c r="C45" s="240"/>
      <c r="D45" s="240"/>
      <c r="E45" s="240"/>
      <c r="F45" s="240"/>
      <c r="G45" s="240"/>
      <c r="H45" s="240"/>
      <c r="I45" s="240"/>
      <c r="J45" s="71"/>
      <c r="K45" s="71"/>
    </row>
    <row r="46" spans="2:11" ht="32.25" customHeight="1" x14ac:dyDescent="0.25">
      <c r="B46" s="240"/>
      <c r="C46" s="240"/>
      <c r="D46" s="240"/>
      <c r="E46" s="240"/>
      <c r="F46" s="240"/>
      <c r="G46" s="240"/>
      <c r="H46" s="240"/>
      <c r="I46" s="240"/>
      <c r="J46" s="71"/>
      <c r="K46" s="71"/>
    </row>
    <row r="47" spans="2:11" ht="32.25" customHeight="1" x14ac:dyDescent="0.25">
      <c r="B47" s="240"/>
      <c r="C47" s="240"/>
      <c r="D47" s="240"/>
      <c r="E47" s="240"/>
      <c r="F47" s="240"/>
      <c r="G47" s="240"/>
      <c r="H47" s="240"/>
      <c r="I47" s="240"/>
      <c r="J47" s="71"/>
      <c r="K47" s="71"/>
    </row>
    <row r="48" spans="2:11" ht="32.25" customHeight="1" x14ac:dyDescent="0.25">
      <c r="B48" s="240"/>
      <c r="C48" s="240"/>
      <c r="D48" s="240"/>
      <c r="E48" s="240"/>
      <c r="F48" s="240"/>
      <c r="G48" s="240"/>
      <c r="H48" s="240"/>
      <c r="I48" s="240"/>
      <c r="J48" s="31"/>
      <c r="K48" s="31"/>
    </row>
    <row r="49" spans="2:11" ht="83.25" customHeight="1" x14ac:dyDescent="0.25">
      <c r="B49" s="38" t="s">
        <v>165</v>
      </c>
      <c r="C49" s="239" t="s">
        <v>53</v>
      </c>
      <c r="D49" s="239"/>
      <c r="E49" s="239"/>
      <c r="F49" s="239"/>
      <c r="G49" s="239"/>
      <c r="H49" s="239"/>
      <c r="I49" s="239"/>
      <c r="J49" s="72"/>
      <c r="K49" s="72"/>
    </row>
    <row r="50" spans="2:11" ht="34.5" customHeight="1" x14ac:dyDescent="0.25">
      <c r="B50" s="38" t="s">
        <v>166</v>
      </c>
      <c r="C50" s="241" t="s">
        <v>140</v>
      </c>
      <c r="D50" s="241"/>
      <c r="E50" s="241"/>
      <c r="F50" s="241"/>
      <c r="G50" s="241"/>
      <c r="H50" s="241"/>
      <c r="I50" s="241"/>
      <c r="J50" s="72"/>
      <c r="K50" s="72"/>
    </row>
    <row r="51" spans="2:11" ht="34.5" customHeight="1" x14ac:dyDescent="0.25">
      <c r="B51" s="73" t="s">
        <v>167</v>
      </c>
      <c r="C51" s="233" t="s">
        <v>54</v>
      </c>
      <c r="D51" s="233"/>
      <c r="E51" s="233"/>
      <c r="F51" s="233"/>
      <c r="G51" s="233"/>
      <c r="H51" s="233"/>
      <c r="I51" s="233"/>
      <c r="J51" s="72"/>
      <c r="K51" s="72"/>
    </row>
    <row r="52" spans="2:11" ht="29.25" customHeight="1" x14ac:dyDescent="0.25">
      <c r="B52" s="234" t="s">
        <v>168</v>
      </c>
      <c r="C52" s="234"/>
      <c r="D52" s="234"/>
      <c r="E52" s="234"/>
      <c r="F52" s="234"/>
      <c r="G52" s="234"/>
      <c r="H52" s="234"/>
      <c r="I52" s="234"/>
      <c r="J52" s="72"/>
      <c r="K52" s="72"/>
    </row>
    <row r="53" spans="2:11" ht="33" customHeight="1" x14ac:dyDescent="0.25">
      <c r="B53" s="235" t="s">
        <v>169</v>
      </c>
      <c r="C53" s="74" t="s">
        <v>170</v>
      </c>
      <c r="D53" s="236" t="s">
        <v>171</v>
      </c>
      <c r="E53" s="236"/>
      <c r="F53" s="236"/>
      <c r="G53" s="237" t="s">
        <v>172</v>
      </c>
      <c r="H53" s="237"/>
      <c r="I53" s="237"/>
      <c r="J53" s="75"/>
      <c r="K53" s="75"/>
    </row>
    <row r="54" spans="2:11" ht="31.5" customHeight="1" x14ac:dyDescent="0.25">
      <c r="B54" s="235"/>
      <c r="C54" s="76"/>
      <c r="D54" s="225"/>
      <c r="E54" s="225"/>
      <c r="F54" s="225"/>
      <c r="G54" s="238"/>
      <c r="H54" s="238"/>
      <c r="I54" s="238"/>
      <c r="J54" s="75"/>
      <c r="K54" s="75"/>
    </row>
    <row r="55" spans="2:11" ht="31.5" customHeight="1" x14ac:dyDescent="0.25">
      <c r="B55" s="73" t="s">
        <v>173</v>
      </c>
      <c r="C55" s="229" t="s">
        <v>174</v>
      </c>
      <c r="D55" s="229"/>
      <c r="E55" s="230" t="s">
        <v>175</v>
      </c>
      <c r="F55" s="230"/>
      <c r="G55" s="231" t="s">
        <v>176</v>
      </c>
      <c r="H55" s="231"/>
      <c r="I55" s="231"/>
      <c r="J55" s="77"/>
      <c r="K55" s="77"/>
    </row>
    <row r="56" spans="2:11" ht="31.5" customHeight="1" x14ac:dyDescent="0.25">
      <c r="B56" s="73" t="s">
        <v>177</v>
      </c>
      <c r="C56" s="225" t="str">
        <f>+'[3]HV 1'!C56:D56</f>
        <v>NICOLAS ADOLFO CORREAL HUERTAS</v>
      </c>
      <c r="D56" s="225"/>
      <c r="E56" s="232" t="s">
        <v>178</v>
      </c>
      <c r="F56" s="232"/>
      <c r="G56" s="231" t="str">
        <f>+'[4]HV 1'!G56:I56</f>
        <v>DIANA VIDAL</v>
      </c>
      <c r="H56" s="231"/>
      <c r="I56" s="231"/>
      <c r="J56" s="77"/>
      <c r="K56" s="77"/>
    </row>
    <row r="57" spans="2:11" ht="31.5" customHeight="1" x14ac:dyDescent="0.25">
      <c r="B57" s="73" t="s">
        <v>179</v>
      </c>
      <c r="C57" s="225"/>
      <c r="D57" s="225"/>
      <c r="E57" s="226" t="s">
        <v>180</v>
      </c>
      <c r="F57" s="226"/>
      <c r="G57" s="227"/>
      <c r="H57" s="227"/>
      <c r="I57" s="227"/>
      <c r="J57" s="78"/>
      <c r="K57" s="78"/>
    </row>
    <row r="58" spans="2:11" ht="31.5" customHeight="1" x14ac:dyDescent="0.25">
      <c r="B58" s="79" t="s">
        <v>181</v>
      </c>
      <c r="C58" s="228"/>
      <c r="D58" s="228"/>
      <c r="E58" s="226"/>
      <c r="F58" s="226"/>
      <c r="G58" s="227"/>
      <c r="H58" s="227"/>
      <c r="I58" s="227"/>
      <c r="J58" s="78"/>
      <c r="K58" s="78"/>
    </row>
    <row r="59" spans="2:11" hidden="1" x14ac:dyDescent="0.25">
      <c r="B59" s="28"/>
      <c r="C59" s="28"/>
      <c r="D59" s="80"/>
      <c r="E59" s="80"/>
      <c r="F59" s="80"/>
      <c r="G59" s="80"/>
      <c r="H59" s="80"/>
      <c r="I59" s="81"/>
      <c r="J59" s="82"/>
      <c r="K59" s="82"/>
    </row>
    <row r="60" spans="2:11" hidden="1" x14ac:dyDescent="0.25">
      <c r="B60" s="83"/>
      <c r="C60" s="84"/>
      <c r="D60" s="84"/>
      <c r="E60" s="85"/>
      <c r="F60" s="85"/>
      <c r="G60" s="86"/>
      <c r="H60" s="87"/>
      <c r="I60" s="84"/>
      <c r="J60" s="88"/>
      <c r="K60" s="88"/>
    </row>
    <row r="61" spans="2:11" hidden="1" x14ac:dyDescent="0.25">
      <c r="B61" s="83"/>
      <c r="C61" s="84"/>
      <c r="D61" s="84"/>
      <c r="E61" s="85"/>
      <c r="F61" s="85"/>
      <c r="G61" s="86"/>
      <c r="H61" s="87"/>
      <c r="I61" s="84"/>
      <c r="J61" s="88"/>
      <c r="K61" s="88"/>
    </row>
    <row r="62" spans="2:11" hidden="1" x14ac:dyDescent="0.25">
      <c r="B62" s="83"/>
      <c r="C62" s="84"/>
      <c r="D62" s="84"/>
      <c r="E62" s="85"/>
      <c r="F62" s="85"/>
      <c r="G62" s="86"/>
      <c r="H62" s="87"/>
      <c r="I62" s="84"/>
      <c r="J62" s="88"/>
      <c r="K62" s="88"/>
    </row>
    <row r="63" spans="2:11" hidden="1" x14ac:dyDescent="0.25">
      <c r="B63" s="83"/>
      <c r="C63" s="84"/>
      <c r="D63" s="84"/>
      <c r="E63" s="85"/>
      <c r="F63" s="85"/>
      <c r="G63" s="86"/>
      <c r="H63" s="87"/>
      <c r="I63" s="84"/>
      <c r="J63" s="88"/>
      <c r="K63" s="88"/>
    </row>
    <row r="64" spans="2:11" hidden="1" x14ac:dyDescent="0.25">
      <c r="B64" s="83"/>
      <c r="C64" s="84"/>
      <c r="D64" s="84"/>
      <c r="E64" s="85"/>
      <c r="F64" s="85"/>
      <c r="G64" s="86"/>
      <c r="H64" s="87"/>
      <c r="I64" s="84"/>
      <c r="J64" s="88"/>
      <c r="K64" s="88"/>
    </row>
    <row r="65" spans="2:11" hidden="1" x14ac:dyDescent="0.25">
      <c r="B65" s="83"/>
      <c r="C65" s="84"/>
      <c r="D65" s="84"/>
      <c r="E65" s="85"/>
      <c r="F65" s="85"/>
      <c r="G65" s="86"/>
      <c r="H65" s="87"/>
      <c r="I65" s="84"/>
      <c r="J65" s="88"/>
      <c r="K65" s="88"/>
    </row>
    <row r="66" spans="2:11" hidden="1" x14ac:dyDescent="0.25">
      <c r="B66" s="83"/>
      <c r="C66" s="84"/>
      <c r="D66" s="84"/>
      <c r="E66" s="85"/>
      <c r="F66" s="85"/>
      <c r="G66" s="86"/>
      <c r="H66" s="87"/>
      <c r="I66" s="84"/>
      <c r="J66" s="88"/>
      <c r="K66" s="88"/>
    </row>
    <row r="67" spans="2:11" hidden="1" x14ac:dyDescent="0.25">
      <c r="B67" s="83"/>
      <c r="C67" s="84"/>
      <c r="D67" s="84"/>
      <c r="E67" s="85"/>
      <c r="F67" s="85"/>
      <c r="G67" s="86"/>
      <c r="H67" s="87"/>
      <c r="I67" s="84"/>
      <c r="J67" s="88"/>
      <c r="K67" s="88"/>
    </row>
    <row r="68" spans="2:11" x14ac:dyDescent="0.25">
      <c r="B68" s="89"/>
      <c r="C68" s="28"/>
      <c r="D68" s="28"/>
      <c r="E68" s="28"/>
      <c r="F68" s="28"/>
      <c r="G68" s="90"/>
      <c r="H68" s="28"/>
      <c r="I68" s="28"/>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formula2>0</formula2>
    </dataValidation>
    <dataValidation type="list" allowBlank="1" showInputMessage="1" showErrorMessage="1" sqref="C12:F12" xr:uid="{00000000-0002-0000-0100-000001000000}">
      <formula1>$M$9:$M$12</formula1>
      <formula2>0</formula2>
    </dataValidation>
    <dataValidation type="list" allowBlank="1" showInputMessage="1" showErrorMessage="1" sqref="K15" xr:uid="{00000000-0002-0000-0100-000002000000}">
      <formula1>O20:O22</formula1>
      <formula2>0</formula2>
    </dataValidation>
    <dataValidation type="list" allowBlank="1" showInputMessage="1" showErrorMessage="1" sqref="H15:J15" xr:uid="{00000000-0002-0000-0100-000003000000}">
      <formula1>M20:M22</formula1>
      <formula2>0</formula2>
    </dataValidation>
    <dataValidation type="list" allowBlank="1" showInputMessage="1" showErrorMessage="1" sqref="J13:K13" xr:uid="{00000000-0002-0000-0100-000004000000}">
      <formula1>$M$24:$M$31</formula1>
      <formula2>0</formula2>
    </dataValidation>
    <dataValidation type="list" allowBlank="1" showInputMessage="1" showErrorMessage="1" sqref="C13:I13" xr:uid="{00000000-0002-0000-0100-000005000000}">
      <formula1>$N$17:$N$24</formula1>
      <formula2>0</formula2>
    </dataValidation>
    <dataValidation type="list" allowBlank="1" showInputMessage="1" showErrorMessage="1" sqref="H16:I16" xr:uid="{00000000-0002-0000-0100-000006000000}">
      <formula1>$N$8:$N$11</formula1>
      <formula2>0</formula2>
    </dataValidation>
    <dataValidation type="list" allowBlank="1" showInputMessage="1" showErrorMessage="1" sqref="C10 I10" xr:uid="{00000000-0002-0000-0100-000007000000}">
      <formula1>$N$14:$N$15</formula1>
      <formula2>0</formula2>
    </dataValidation>
  </dataValidations>
  <pageMargins left="0.7" right="0.7" top="0.75" bottom="0.75" header="0.51180555555555496" footer="0.51180555555555496"/>
  <pageSetup firstPageNumber="0"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46C0A"/>
  </sheetPr>
  <dimension ref="A1:GP18"/>
  <sheetViews>
    <sheetView topLeftCell="A7" zoomScale="80" zoomScaleNormal="80" workbookViewId="0">
      <selection activeCell="A7" sqref="A7"/>
    </sheetView>
  </sheetViews>
  <sheetFormatPr baseColWidth="10" defaultColWidth="10.5703125" defaultRowHeight="15" x14ac:dyDescent="0.25"/>
  <cols>
    <col min="1" max="1" width="1.28515625" style="91" customWidth="1"/>
    <col min="2" max="2" width="20.140625" style="92" customWidth="1"/>
    <col min="3" max="3" width="34.5703125" style="91" customWidth="1"/>
    <col min="4" max="4" width="14.28515625" style="91" customWidth="1"/>
    <col min="5" max="5" width="6.7109375" style="91" customWidth="1"/>
    <col min="6" max="6" width="31" style="91" customWidth="1"/>
    <col min="7" max="8" width="16.140625" style="91" customWidth="1"/>
    <col min="9" max="9" width="16.28515625" style="91" customWidth="1"/>
    <col min="10" max="10" width="15.7109375" style="91" customWidth="1"/>
    <col min="11" max="11" width="54.42578125" style="91" customWidth="1"/>
    <col min="13" max="13" width="17.85546875" style="91" customWidth="1"/>
    <col min="108" max="108" width="11.42578125" style="91" customWidth="1"/>
    <col min="198" max="198" width="1.42578125" style="91" customWidth="1"/>
  </cols>
  <sheetData>
    <row r="1" spans="2:13" ht="18" customHeight="1" x14ac:dyDescent="0.25">
      <c r="B1" s="279"/>
      <c r="C1" s="280" t="s">
        <v>0</v>
      </c>
      <c r="D1" s="280"/>
      <c r="E1" s="280"/>
      <c r="F1" s="280"/>
      <c r="G1" s="280"/>
      <c r="H1" s="280"/>
      <c r="I1" s="280"/>
      <c r="J1" s="280"/>
    </row>
    <row r="2" spans="2:13" ht="18" customHeight="1" x14ac:dyDescent="0.25">
      <c r="B2" s="279"/>
      <c r="C2" s="280" t="s">
        <v>1</v>
      </c>
      <c r="D2" s="280"/>
      <c r="E2" s="280"/>
      <c r="F2" s="280"/>
      <c r="G2" s="280"/>
      <c r="H2" s="280"/>
      <c r="I2" s="280"/>
      <c r="J2" s="280"/>
    </row>
    <row r="3" spans="2:13" ht="18" customHeight="1" x14ac:dyDescent="0.25">
      <c r="B3" s="279"/>
      <c r="C3" s="280" t="s">
        <v>182</v>
      </c>
      <c r="D3" s="280"/>
      <c r="E3" s="280"/>
      <c r="F3" s="280"/>
      <c r="G3" s="280"/>
      <c r="H3" s="280"/>
      <c r="I3" s="280"/>
      <c r="J3" s="280"/>
    </row>
    <row r="4" spans="2:13" ht="18" customHeight="1" x14ac:dyDescent="0.25">
      <c r="B4" s="279"/>
      <c r="C4" s="280" t="s">
        <v>183</v>
      </c>
      <c r="D4" s="280"/>
      <c r="E4" s="280"/>
      <c r="F4" s="280"/>
      <c r="G4" s="281" t="s">
        <v>184</v>
      </c>
      <c r="H4" s="281"/>
      <c r="I4" s="280"/>
      <c r="J4" s="280"/>
    </row>
    <row r="5" spans="2:13" ht="18" customHeight="1" x14ac:dyDescent="0.25">
      <c r="B5" s="93"/>
      <c r="C5" s="29"/>
      <c r="D5" s="29"/>
      <c r="E5" s="29"/>
      <c r="F5" s="29"/>
      <c r="G5" s="29"/>
      <c r="H5" s="29"/>
      <c r="I5" s="29"/>
      <c r="J5" s="94"/>
    </row>
    <row r="6" spans="2:13" ht="51.75" customHeight="1" x14ac:dyDescent="0.25">
      <c r="B6" s="95" t="s">
        <v>185</v>
      </c>
      <c r="C6" s="278" t="str">
        <f>+'[5]Sección 1. Metas - Magnitud'!C7</f>
        <v>1032 - Gestión y control de tránsito y transporte</v>
      </c>
      <c r="D6" s="278"/>
      <c r="E6" s="278"/>
      <c r="F6" s="96"/>
      <c r="G6" s="29"/>
      <c r="H6" s="29"/>
      <c r="I6" s="29"/>
      <c r="J6" s="94"/>
    </row>
    <row r="7" spans="2:13" ht="32.25" customHeight="1" x14ac:dyDescent="0.25">
      <c r="B7" s="97" t="s">
        <v>186</v>
      </c>
      <c r="C7" s="278" t="str">
        <f>+'[5]Sección 1. Metas - Magnitud'!C8:F8</f>
        <v>Dirección de Control y Vigilancia</v>
      </c>
      <c r="D7" s="278"/>
      <c r="E7" s="278"/>
      <c r="F7" s="96"/>
      <c r="G7" s="29"/>
      <c r="H7" s="29"/>
      <c r="I7" s="29"/>
      <c r="J7" s="94"/>
    </row>
    <row r="8" spans="2:13" ht="32.25" customHeight="1" x14ac:dyDescent="0.25">
      <c r="B8" s="97" t="s">
        <v>187</v>
      </c>
      <c r="C8" s="278" t="str">
        <f>+'[5]Sección 1. Metas - Magnitud'!C9:F9</f>
        <v>Subsecretaría de Servicios de la Movilidad</v>
      </c>
      <c r="D8" s="278"/>
      <c r="E8" s="278"/>
      <c r="F8" s="98"/>
      <c r="G8" s="29"/>
      <c r="H8" s="29"/>
      <c r="I8" s="29"/>
      <c r="J8" s="94"/>
    </row>
    <row r="9" spans="2:13" ht="33.75" customHeight="1" x14ac:dyDescent="0.25">
      <c r="B9" s="97" t="s">
        <v>188</v>
      </c>
      <c r="C9" s="278" t="s">
        <v>189</v>
      </c>
      <c r="D9" s="278"/>
      <c r="E9" s="278"/>
      <c r="F9" s="96"/>
      <c r="G9" s="29"/>
      <c r="H9" s="29"/>
      <c r="I9" s="29"/>
      <c r="J9" s="94"/>
    </row>
    <row r="10" spans="2:13" ht="32.25" customHeight="1" x14ac:dyDescent="0.25">
      <c r="B10" s="97" t="s">
        <v>190</v>
      </c>
      <c r="C10" s="278" t="s">
        <v>95</v>
      </c>
      <c r="D10" s="278"/>
      <c r="E10" s="278"/>
    </row>
    <row r="12" spans="2:13" x14ac:dyDescent="0.25">
      <c r="B12" s="274" t="s">
        <v>191</v>
      </c>
      <c r="C12" s="274"/>
      <c r="D12" s="274"/>
      <c r="E12" s="274"/>
      <c r="F12" s="274"/>
      <c r="G12" s="274"/>
      <c r="H12" s="274"/>
      <c r="I12" s="275" t="s">
        <v>192</v>
      </c>
      <c r="J12" s="275"/>
      <c r="K12" s="275"/>
    </row>
    <row r="13" spans="2:13" s="99" customFormat="1" ht="30" customHeight="1" x14ac:dyDescent="0.25">
      <c r="B13" s="272" t="s">
        <v>193</v>
      </c>
      <c r="C13" s="272" t="s">
        <v>194</v>
      </c>
      <c r="D13" s="272" t="s">
        <v>195</v>
      </c>
      <c r="E13" s="272" t="s">
        <v>196</v>
      </c>
      <c r="F13" s="272" t="s">
        <v>197</v>
      </c>
      <c r="G13" s="272" t="s">
        <v>198</v>
      </c>
      <c r="H13" s="272" t="s">
        <v>199</v>
      </c>
      <c r="I13" s="276" t="s">
        <v>200</v>
      </c>
      <c r="J13" s="277" t="s">
        <v>201</v>
      </c>
      <c r="K13" s="276" t="s">
        <v>202</v>
      </c>
    </row>
    <row r="14" spans="2:13" s="99" customFormat="1" x14ac:dyDescent="0.25">
      <c r="B14" s="272"/>
      <c r="C14" s="272"/>
      <c r="D14" s="272"/>
      <c r="E14" s="272"/>
      <c r="F14" s="272"/>
      <c r="G14" s="272"/>
      <c r="H14" s="272"/>
      <c r="I14" s="276"/>
      <c r="J14" s="277"/>
      <c r="K14" s="276"/>
    </row>
    <row r="15" spans="2:13" s="99" customFormat="1" ht="105" x14ac:dyDescent="0.25">
      <c r="B15" s="101">
        <v>1</v>
      </c>
      <c r="C15" s="102" t="s">
        <v>203</v>
      </c>
      <c r="D15" s="103">
        <v>0.19</v>
      </c>
      <c r="E15" s="104"/>
      <c r="F15" s="105" t="s">
        <v>204</v>
      </c>
      <c r="G15" s="106">
        <v>0.19</v>
      </c>
      <c r="H15" s="107">
        <v>43160</v>
      </c>
      <c r="I15" s="108">
        <v>0.19</v>
      </c>
      <c r="J15" s="109">
        <v>43132</v>
      </c>
      <c r="K15" s="110"/>
      <c r="M15" s="111"/>
    </row>
    <row r="16" spans="2:13" ht="60" x14ac:dyDescent="0.25">
      <c r="B16" s="112">
        <v>2</v>
      </c>
      <c r="C16" s="113" t="s">
        <v>205</v>
      </c>
      <c r="D16" s="103">
        <v>0.02</v>
      </c>
      <c r="E16" s="104"/>
      <c r="F16" s="105" t="s">
        <v>206</v>
      </c>
      <c r="G16" s="106">
        <v>0.02</v>
      </c>
      <c r="H16" s="107">
        <v>43344</v>
      </c>
      <c r="I16" s="108"/>
      <c r="J16" s="109"/>
      <c r="K16" s="110"/>
      <c r="M16" s="114"/>
    </row>
    <row r="17" spans="2:11" ht="75" x14ac:dyDescent="0.25">
      <c r="B17" s="115">
        <v>3</v>
      </c>
      <c r="C17" s="116" t="s">
        <v>207</v>
      </c>
      <c r="D17" s="103">
        <v>0.04</v>
      </c>
      <c r="E17" s="104"/>
      <c r="F17" s="105" t="s">
        <v>208</v>
      </c>
      <c r="G17" s="106">
        <v>0.04</v>
      </c>
      <c r="H17" s="107">
        <v>43435</v>
      </c>
      <c r="I17" s="108"/>
      <c r="J17" s="109"/>
      <c r="K17" s="110"/>
    </row>
    <row r="18" spans="2:11" ht="15" customHeight="1" x14ac:dyDescent="0.25">
      <c r="B18" s="272" t="s">
        <v>209</v>
      </c>
      <c r="C18" s="272"/>
      <c r="D18" s="117">
        <f>SUM(D15:D17)</f>
        <v>0.25</v>
      </c>
      <c r="E18" s="273" t="s">
        <v>209</v>
      </c>
      <c r="F18" s="273"/>
      <c r="G18" s="117">
        <f>SUM(G15:G17)</f>
        <v>0.25</v>
      </c>
      <c r="H18" s="118"/>
      <c r="I18" s="119">
        <f>SUM(I15:I17)</f>
        <v>0.19</v>
      </c>
      <c r="J18" s="120"/>
      <c r="K18" s="120"/>
    </row>
  </sheetData>
  <mergeCells count="26">
    <mergeCell ref="B1:B4"/>
    <mergeCell ref="C1:H1"/>
    <mergeCell ref="I1:J4"/>
    <mergeCell ref="C2:H2"/>
    <mergeCell ref="C3:H3"/>
    <mergeCell ref="C4:F4"/>
    <mergeCell ref="G4:H4"/>
    <mergeCell ref="C6:E6"/>
    <mergeCell ref="C7:E7"/>
    <mergeCell ref="C8:E8"/>
    <mergeCell ref="C9:E9"/>
    <mergeCell ref="C10:E10"/>
    <mergeCell ref="B18:C18"/>
    <mergeCell ref="E18:F18"/>
    <mergeCell ref="B12:H12"/>
    <mergeCell ref="I12:K12"/>
    <mergeCell ref="B13:B14"/>
    <mergeCell ref="C13:C14"/>
    <mergeCell ref="D13:D14"/>
    <mergeCell ref="E13:E14"/>
    <mergeCell ref="F13:F14"/>
    <mergeCell ref="G13:G14"/>
    <mergeCell ref="H13:H14"/>
    <mergeCell ref="I13:I14"/>
    <mergeCell ref="J13:J14"/>
    <mergeCell ref="K13:K14"/>
  </mergeCells>
  <pageMargins left="0.7" right="0.7" top="0.75" bottom="0.75" header="0.51180555555555496" footer="0.51180555555555496"/>
  <pageSetup firstPageNumber="0" orientation="portrait" horizontalDpi="300" verticalDpi="300"/>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6D9F1"/>
  </sheetPr>
  <dimension ref="A1:AMJ60"/>
  <sheetViews>
    <sheetView tabSelected="1" zoomScale="80" zoomScaleNormal="80" workbookViewId="0">
      <selection activeCell="C14" sqref="C14:I14"/>
    </sheetView>
  </sheetViews>
  <sheetFormatPr baseColWidth="10" defaultColWidth="0" defaultRowHeight="15" zeroHeight="1" x14ac:dyDescent="0.25"/>
  <cols>
    <col min="1" max="1" width="1" style="25" customWidth="1"/>
    <col min="2" max="2" width="25.42578125" style="26" customWidth="1"/>
    <col min="3" max="3" width="14.5703125" style="25" customWidth="1"/>
    <col min="4" max="4" width="20.140625" style="25" customWidth="1"/>
    <col min="5" max="5" width="16.42578125" style="25" customWidth="1"/>
    <col min="6" max="6" width="25" style="25" customWidth="1"/>
    <col min="7" max="7" width="22" style="27" customWidth="1"/>
    <col min="8" max="8" width="20.5703125" style="25" customWidth="1"/>
    <col min="9" max="11" width="22.42578125" style="25" customWidth="1"/>
    <col min="12" max="23" width="9.140625" style="28" hidden="1" customWidth="1"/>
    <col min="24" max="1023" width="9.140625" style="25" hidden="1" customWidth="1"/>
    <col min="1024" max="1024" width="9.140625" style="91" hidden="1" customWidth="1"/>
    <col min="1025" max="16384" width="9.140625" hidden="1"/>
  </cols>
  <sheetData>
    <row r="1" spans="2:13" ht="37.5" customHeight="1" x14ac:dyDescent="0.25">
      <c r="B1" s="310"/>
      <c r="C1" s="270" t="s">
        <v>1</v>
      </c>
      <c r="D1" s="270"/>
      <c r="E1" s="270"/>
      <c r="F1" s="270"/>
      <c r="G1" s="270"/>
      <c r="H1" s="270"/>
      <c r="I1" s="311"/>
      <c r="J1" s="29"/>
      <c r="K1" s="29"/>
    </row>
    <row r="2" spans="2:13" ht="37.5" customHeight="1" x14ac:dyDescent="0.25">
      <c r="B2" s="310"/>
      <c r="C2" s="270" t="s">
        <v>210</v>
      </c>
      <c r="D2" s="270"/>
      <c r="E2" s="270"/>
      <c r="F2" s="270"/>
      <c r="G2" s="270"/>
      <c r="H2" s="270"/>
      <c r="I2" s="311"/>
      <c r="J2" s="29"/>
      <c r="K2" s="29"/>
    </row>
    <row r="3" spans="2:13" ht="37.5" customHeight="1" x14ac:dyDescent="0.25">
      <c r="B3" s="310"/>
      <c r="C3" s="270" t="s">
        <v>211</v>
      </c>
      <c r="D3" s="270"/>
      <c r="E3" s="270"/>
      <c r="F3" s="270" t="s">
        <v>212</v>
      </c>
      <c r="G3" s="270"/>
      <c r="H3" s="270"/>
      <c r="I3" s="311"/>
      <c r="J3" s="29"/>
      <c r="K3" s="29"/>
    </row>
    <row r="4" spans="2:13" ht="23.25" customHeight="1" x14ac:dyDescent="0.25">
      <c r="B4" s="307"/>
      <c r="C4" s="307"/>
      <c r="D4" s="307"/>
      <c r="E4" s="307"/>
      <c r="F4" s="307"/>
      <c r="G4" s="307"/>
      <c r="H4" s="307"/>
      <c r="I4" s="307"/>
      <c r="J4" s="31"/>
      <c r="K4" s="31"/>
    </row>
    <row r="5" spans="2:13" ht="24" customHeight="1" x14ac:dyDescent="0.25">
      <c r="B5" s="308" t="s">
        <v>213</v>
      </c>
      <c r="C5" s="308"/>
      <c r="D5" s="308"/>
      <c r="E5" s="308"/>
      <c r="F5" s="308"/>
      <c r="G5" s="308"/>
      <c r="H5" s="308"/>
      <c r="I5" s="308"/>
      <c r="J5" s="33"/>
      <c r="K5" s="33"/>
      <c r="M5" s="34" t="s">
        <v>71</v>
      </c>
    </row>
    <row r="6" spans="2:13" ht="30.75" customHeight="1" x14ac:dyDescent="0.25">
      <c r="B6" s="121" t="s">
        <v>214</v>
      </c>
      <c r="C6" s="122">
        <v>1</v>
      </c>
      <c r="D6" s="309" t="s">
        <v>215</v>
      </c>
      <c r="E6" s="309"/>
      <c r="F6" s="294" t="s">
        <v>216</v>
      </c>
      <c r="G6" s="294"/>
      <c r="H6" s="294"/>
      <c r="I6" s="294"/>
      <c r="J6" s="37"/>
      <c r="K6" s="37"/>
      <c r="M6" s="34" t="s">
        <v>76</v>
      </c>
    </row>
    <row r="7" spans="2:13" ht="30.75" customHeight="1" x14ac:dyDescent="0.25">
      <c r="B7" s="121" t="s">
        <v>217</v>
      </c>
      <c r="C7" s="122" t="s">
        <v>78</v>
      </c>
      <c r="D7" s="309" t="s">
        <v>218</v>
      </c>
      <c r="E7" s="309"/>
      <c r="F7" s="294" t="s">
        <v>219</v>
      </c>
      <c r="G7" s="294"/>
      <c r="H7" s="124" t="s">
        <v>220</v>
      </c>
      <c r="I7" s="122" t="s">
        <v>78</v>
      </c>
      <c r="J7" s="43"/>
      <c r="K7" s="43"/>
      <c r="M7" s="34" t="s">
        <v>83</v>
      </c>
    </row>
    <row r="8" spans="2:13" ht="30.75" customHeight="1" x14ac:dyDescent="0.25">
      <c r="B8" s="121" t="s">
        <v>221</v>
      </c>
      <c r="C8" s="294" t="s">
        <v>222</v>
      </c>
      <c r="D8" s="294"/>
      <c r="E8" s="294"/>
      <c r="F8" s="294"/>
      <c r="G8" s="124" t="s">
        <v>223</v>
      </c>
      <c r="H8" s="303">
        <v>7555</v>
      </c>
      <c r="I8" s="303"/>
      <c r="J8" s="44"/>
      <c r="K8" s="44"/>
      <c r="M8" s="34" t="s">
        <v>42</v>
      </c>
    </row>
    <row r="9" spans="2:13" ht="30.75" customHeight="1" x14ac:dyDescent="0.25">
      <c r="B9" s="121" t="s">
        <v>62</v>
      </c>
      <c r="C9" s="304" t="s">
        <v>82</v>
      </c>
      <c r="D9" s="304"/>
      <c r="E9" s="304"/>
      <c r="F9" s="304"/>
      <c r="G9" s="124" t="s">
        <v>224</v>
      </c>
      <c r="H9" s="305" t="s">
        <v>90</v>
      </c>
      <c r="I9" s="305"/>
      <c r="J9" s="45"/>
      <c r="K9" s="45"/>
    </row>
    <row r="10" spans="2:13" ht="30.75" customHeight="1" x14ac:dyDescent="0.25">
      <c r="B10" s="121" t="s">
        <v>225</v>
      </c>
      <c r="C10" s="306" t="s">
        <v>226</v>
      </c>
      <c r="D10" s="306"/>
      <c r="E10" s="306"/>
      <c r="F10" s="306"/>
      <c r="G10" s="306"/>
      <c r="H10" s="306"/>
      <c r="I10" s="306"/>
      <c r="J10" s="47"/>
      <c r="K10" s="47"/>
    </row>
    <row r="11" spans="2:13" ht="30.75" customHeight="1" x14ac:dyDescent="0.25">
      <c r="B11" s="121" t="s">
        <v>227</v>
      </c>
      <c r="C11" s="296" t="s">
        <v>228</v>
      </c>
      <c r="D11" s="296"/>
      <c r="E11" s="296"/>
      <c r="F11" s="296"/>
      <c r="G11" s="296"/>
      <c r="H11" s="296"/>
      <c r="I11" s="296"/>
      <c r="J11" s="43"/>
      <c r="K11" s="43"/>
      <c r="M11" s="34" t="s">
        <v>96</v>
      </c>
    </row>
    <row r="12" spans="2:13" ht="30.75" customHeight="1" x14ac:dyDescent="0.25">
      <c r="B12" s="121" t="s">
        <v>229</v>
      </c>
      <c r="C12" s="242" t="s">
        <v>230</v>
      </c>
      <c r="D12" s="242"/>
      <c r="E12" s="242"/>
      <c r="F12" s="242"/>
      <c r="G12" s="124" t="s">
        <v>231</v>
      </c>
      <c r="H12" s="245" t="s">
        <v>100</v>
      </c>
      <c r="I12" s="245"/>
      <c r="J12" s="43"/>
      <c r="K12" s="43"/>
      <c r="M12" s="34" t="s">
        <v>78</v>
      </c>
    </row>
    <row r="13" spans="2:13" ht="30.75" customHeight="1" x14ac:dyDescent="0.25">
      <c r="B13" s="121" t="s">
        <v>232</v>
      </c>
      <c r="C13" s="302" t="s">
        <v>233</v>
      </c>
      <c r="D13" s="302"/>
      <c r="E13" s="302"/>
      <c r="F13" s="302"/>
      <c r="G13" s="124" t="s">
        <v>234</v>
      </c>
      <c r="H13" s="296" t="s">
        <v>42</v>
      </c>
      <c r="I13" s="296"/>
      <c r="J13" s="43"/>
      <c r="K13" s="43"/>
    </row>
    <row r="14" spans="2:13" ht="64.5" customHeight="1" x14ac:dyDescent="0.25">
      <c r="B14" s="121" t="s">
        <v>235</v>
      </c>
      <c r="C14" s="299" t="s">
        <v>236</v>
      </c>
      <c r="D14" s="299"/>
      <c r="E14" s="299"/>
      <c r="F14" s="299"/>
      <c r="G14" s="299"/>
      <c r="H14" s="299"/>
      <c r="I14" s="299"/>
      <c r="J14" s="47"/>
      <c r="K14" s="47"/>
      <c r="M14" s="34"/>
    </row>
    <row r="15" spans="2:13" ht="30.75" customHeight="1" x14ac:dyDescent="0.25">
      <c r="B15" s="121" t="s">
        <v>237</v>
      </c>
      <c r="C15" s="242" t="s">
        <v>238</v>
      </c>
      <c r="D15" s="242"/>
      <c r="E15" s="242"/>
      <c r="F15" s="242"/>
      <c r="G15" s="242"/>
      <c r="H15" s="242"/>
      <c r="I15" s="242"/>
      <c r="J15" s="48"/>
      <c r="K15" s="48"/>
      <c r="M15" s="34"/>
    </row>
    <row r="16" spans="2:13" ht="30.75" customHeight="1" x14ac:dyDescent="0.25">
      <c r="B16" s="121" t="s">
        <v>239</v>
      </c>
      <c r="C16" s="294" t="s">
        <v>240</v>
      </c>
      <c r="D16" s="294"/>
      <c r="E16" s="294"/>
      <c r="F16" s="294"/>
      <c r="G16" s="294"/>
      <c r="H16" s="294"/>
      <c r="I16" s="294"/>
      <c r="J16" s="49"/>
      <c r="K16" s="49"/>
      <c r="M16" s="34"/>
    </row>
    <row r="17" spans="2:13" ht="30.75" customHeight="1" x14ac:dyDescent="0.25">
      <c r="B17" s="121" t="s">
        <v>241</v>
      </c>
      <c r="C17" s="296" t="s">
        <v>242</v>
      </c>
      <c r="D17" s="296"/>
      <c r="E17" s="296"/>
      <c r="F17" s="296"/>
      <c r="G17" s="296"/>
      <c r="H17" s="296"/>
      <c r="I17" s="296"/>
      <c r="J17" s="50"/>
      <c r="K17" s="50"/>
      <c r="M17" s="34"/>
    </row>
    <row r="18" spans="2:13" ht="18" customHeight="1" x14ac:dyDescent="0.25">
      <c r="B18" s="288" t="s">
        <v>243</v>
      </c>
      <c r="C18" s="300" t="s">
        <v>244</v>
      </c>
      <c r="D18" s="300"/>
      <c r="E18" s="300"/>
      <c r="F18" s="301" t="s">
        <v>245</v>
      </c>
      <c r="G18" s="301"/>
      <c r="H18" s="301"/>
      <c r="I18" s="301"/>
      <c r="J18" s="51"/>
      <c r="K18" s="51"/>
      <c r="M18" s="34"/>
    </row>
    <row r="19" spans="2:13" ht="39.75" customHeight="1" x14ac:dyDescent="0.25">
      <c r="B19" s="288"/>
      <c r="C19" s="294" t="s">
        <v>246</v>
      </c>
      <c r="D19" s="294"/>
      <c r="E19" s="294"/>
      <c r="F19" s="294" t="s">
        <v>247</v>
      </c>
      <c r="G19" s="294"/>
      <c r="H19" s="294"/>
      <c r="I19" s="294"/>
      <c r="J19" s="49"/>
      <c r="K19" s="49"/>
      <c r="M19" s="34"/>
    </row>
    <row r="20" spans="2:13" ht="39.75" customHeight="1" x14ac:dyDescent="0.25">
      <c r="B20" s="125" t="s">
        <v>248</v>
      </c>
      <c r="C20" s="296" t="s">
        <v>249</v>
      </c>
      <c r="D20" s="296"/>
      <c r="E20" s="296"/>
      <c r="F20" s="246" t="s">
        <v>250</v>
      </c>
      <c r="G20" s="246"/>
      <c r="H20" s="246"/>
      <c r="I20" s="246"/>
      <c r="J20" s="43"/>
      <c r="K20" s="43"/>
      <c r="M20" s="34"/>
    </row>
    <row r="21" spans="2:13" ht="42" customHeight="1" x14ac:dyDescent="0.25">
      <c r="B21" s="125" t="s">
        <v>251</v>
      </c>
      <c r="C21" s="297" t="s">
        <v>252</v>
      </c>
      <c r="D21" s="297"/>
      <c r="E21" s="297"/>
      <c r="F21" s="298" t="s">
        <v>253</v>
      </c>
      <c r="G21" s="298"/>
      <c r="H21" s="298"/>
      <c r="I21" s="298"/>
      <c r="J21" s="48"/>
      <c r="K21" s="48"/>
      <c r="M21" s="34"/>
    </row>
    <row r="22" spans="2:13" ht="23.25" customHeight="1" x14ac:dyDescent="0.25">
      <c r="B22" s="125" t="s">
        <v>254</v>
      </c>
      <c r="C22" s="292">
        <v>44562</v>
      </c>
      <c r="D22" s="292"/>
      <c r="E22" s="292"/>
      <c r="F22" s="124" t="s">
        <v>255</v>
      </c>
      <c r="G22" s="126">
        <v>4</v>
      </c>
      <c r="H22" s="124" t="s">
        <v>256</v>
      </c>
      <c r="I22" s="127">
        <v>6</v>
      </c>
      <c r="J22" s="53"/>
      <c r="K22" s="53"/>
    </row>
    <row r="23" spans="2:13" ht="27" customHeight="1" x14ac:dyDescent="0.25">
      <c r="B23" s="125" t="s">
        <v>257</v>
      </c>
      <c r="C23" s="292">
        <v>44926</v>
      </c>
      <c r="D23" s="292"/>
      <c r="E23" s="292"/>
      <c r="F23" s="124" t="s">
        <v>258</v>
      </c>
      <c r="G23" s="293">
        <v>4</v>
      </c>
      <c r="H23" s="293"/>
      <c r="I23" s="293"/>
      <c r="J23" s="54"/>
      <c r="K23" s="54"/>
    </row>
    <row r="24" spans="2:13" ht="30.75" customHeight="1" x14ac:dyDescent="0.25">
      <c r="B24" s="128" t="s">
        <v>259</v>
      </c>
      <c r="C24" s="244" t="s">
        <v>112</v>
      </c>
      <c r="D24" s="244"/>
      <c r="E24" s="244"/>
      <c r="F24" s="129" t="s">
        <v>260</v>
      </c>
      <c r="G24" s="294" t="s">
        <v>261</v>
      </c>
      <c r="H24" s="294"/>
      <c r="I24" s="294"/>
      <c r="J24" s="51"/>
      <c r="K24" s="51"/>
    </row>
    <row r="25" spans="2:13" ht="22.5" customHeight="1" x14ac:dyDescent="0.25">
      <c r="B25" s="295" t="s">
        <v>262</v>
      </c>
      <c r="C25" s="295"/>
      <c r="D25" s="295"/>
      <c r="E25" s="295"/>
      <c r="F25" s="295"/>
      <c r="G25" s="295"/>
      <c r="H25" s="295"/>
      <c r="I25" s="295"/>
      <c r="J25" s="33"/>
      <c r="K25" s="33"/>
    </row>
    <row r="26" spans="2:13" ht="43.5" customHeight="1" x14ac:dyDescent="0.25">
      <c r="B26" s="130" t="s">
        <v>142</v>
      </c>
      <c r="C26" s="123" t="s">
        <v>263</v>
      </c>
      <c r="D26" s="123" t="s">
        <v>264</v>
      </c>
      <c r="E26" s="131" t="s">
        <v>265</v>
      </c>
      <c r="F26" s="123" t="s">
        <v>266</v>
      </c>
      <c r="G26" s="123" t="s">
        <v>267</v>
      </c>
      <c r="H26" s="131" t="s">
        <v>268</v>
      </c>
      <c r="I26" s="132" t="s">
        <v>269</v>
      </c>
      <c r="J26" s="49"/>
      <c r="K26" s="49"/>
    </row>
    <row r="27" spans="2:13" ht="19.5" customHeight="1" x14ac:dyDescent="0.25">
      <c r="B27" s="133" t="s">
        <v>151</v>
      </c>
      <c r="C27" s="134">
        <v>0</v>
      </c>
      <c r="D27" s="135">
        <v>0</v>
      </c>
      <c r="E27" s="136">
        <f t="shared" ref="E27:E38" si="0">IF(OR(C27=0,C27=""),0,D27/C27)</f>
        <v>0</v>
      </c>
      <c r="F27" s="290">
        <f>SUM(C27:C38)</f>
        <v>4</v>
      </c>
      <c r="G27" s="290">
        <f>SUM(D27:D38)</f>
        <v>3</v>
      </c>
      <c r="H27" s="137">
        <f>+(D27*100%)/$G$23</f>
        <v>0</v>
      </c>
      <c r="I27" s="290">
        <f>G27+I22</f>
        <v>9</v>
      </c>
      <c r="J27" s="69"/>
      <c r="K27" s="69"/>
    </row>
    <row r="28" spans="2:13" ht="19.5" customHeight="1" x14ac:dyDescent="0.25">
      <c r="B28" s="133" t="s">
        <v>152</v>
      </c>
      <c r="C28" s="134">
        <v>0</v>
      </c>
      <c r="D28" s="135">
        <v>0</v>
      </c>
      <c r="E28" s="136">
        <f t="shared" si="0"/>
        <v>0</v>
      </c>
      <c r="F28" s="290"/>
      <c r="G28" s="290"/>
      <c r="H28" s="137">
        <f t="shared" ref="H28:H38" si="1">+IF(D28="","",((D28*100%)/$G$23)+H27)</f>
        <v>0</v>
      </c>
      <c r="I28" s="290"/>
      <c r="J28" s="69"/>
      <c r="K28" s="69"/>
    </row>
    <row r="29" spans="2:13" ht="19.5" customHeight="1" x14ac:dyDescent="0.25">
      <c r="B29" s="133" t="s">
        <v>153</v>
      </c>
      <c r="C29" s="134">
        <v>1</v>
      </c>
      <c r="D29" s="135">
        <v>1</v>
      </c>
      <c r="E29" s="136">
        <f t="shared" si="0"/>
        <v>1</v>
      </c>
      <c r="F29" s="290"/>
      <c r="G29" s="290"/>
      <c r="H29" s="137">
        <f t="shared" si="1"/>
        <v>0.25</v>
      </c>
      <c r="I29" s="290"/>
      <c r="J29" s="69"/>
      <c r="K29" s="69"/>
    </row>
    <row r="30" spans="2:13" ht="19.5" customHeight="1" x14ac:dyDescent="0.25">
      <c r="B30" s="133" t="s">
        <v>154</v>
      </c>
      <c r="C30" s="134">
        <v>0</v>
      </c>
      <c r="D30" s="135">
        <v>0</v>
      </c>
      <c r="E30" s="136">
        <f t="shared" si="0"/>
        <v>0</v>
      </c>
      <c r="F30" s="290"/>
      <c r="G30" s="290"/>
      <c r="H30" s="137">
        <f t="shared" si="1"/>
        <v>0.25</v>
      </c>
      <c r="I30" s="290"/>
      <c r="J30" s="69"/>
      <c r="K30" s="69"/>
    </row>
    <row r="31" spans="2:13" ht="19.5" customHeight="1" x14ac:dyDescent="0.25">
      <c r="B31" s="133" t="s">
        <v>155</v>
      </c>
      <c r="C31" s="134">
        <v>0</v>
      </c>
      <c r="D31" s="135">
        <v>0</v>
      </c>
      <c r="E31" s="136">
        <f t="shared" si="0"/>
        <v>0</v>
      </c>
      <c r="F31" s="290"/>
      <c r="G31" s="290"/>
      <c r="H31" s="137">
        <f t="shared" si="1"/>
        <v>0.25</v>
      </c>
      <c r="I31" s="290"/>
      <c r="J31" s="69"/>
      <c r="K31" s="69"/>
    </row>
    <row r="32" spans="2:13" ht="19.5" customHeight="1" x14ac:dyDescent="0.25">
      <c r="B32" s="133" t="s">
        <v>156</v>
      </c>
      <c r="C32" s="134">
        <v>1</v>
      </c>
      <c r="D32" s="135">
        <v>1</v>
      </c>
      <c r="E32" s="136">
        <f t="shared" si="0"/>
        <v>1</v>
      </c>
      <c r="F32" s="290"/>
      <c r="G32" s="290"/>
      <c r="H32" s="137">
        <f t="shared" si="1"/>
        <v>0.5</v>
      </c>
      <c r="I32" s="290"/>
      <c r="J32" s="69"/>
      <c r="K32" s="69"/>
    </row>
    <row r="33" spans="2:11" ht="19.5" customHeight="1" x14ac:dyDescent="0.25">
      <c r="B33" s="133" t="s">
        <v>157</v>
      </c>
      <c r="C33" s="134">
        <v>0</v>
      </c>
      <c r="D33" s="135">
        <v>0</v>
      </c>
      <c r="E33" s="136">
        <f t="shared" si="0"/>
        <v>0</v>
      </c>
      <c r="F33" s="290"/>
      <c r="G33" s="290"/>
      <c r="H33" s="137">
        <f t="shared" si="1"/>
        <v>0.5</v>
      </c>
      <c r="I33" s="290"/>
      <c r="J33" s="69"/>
      <c r="K33" s="69"/>
    </row>
    <row r="34" spans="2:11" ht="19.5" customHeight="1" x14ac:dyDescent="0.25">
      <c r="B34" s="133" t="s">
        <v>158</v>
      </c>
      <c r="C34" s="134">
        <v>0</v>
      </c>
      <c r="D34" s="135">
        <v>0</v>
      </c>
      <c r="E34" s="136">
        <f t="shared" si="0"/>
        <v>0</v>
      </c>
      <c r="F34" s="290"/>
      <c r="G34" s="290"/>
      <c r="H34" s="137">
        <f t="shared" si="1"/>
        <v>0.5</v>
      </c>
      <c r="I34" s="290"/>
      <c r="J34" s="69"/>
      <c r="K34" s="69"/>
    </row>
    <row r="35" spans="2:11" ht="19.5" customHeight="1" x14ac:dyDescent="0.25">
      <c r="B35" s="133" t="s">
        <v>159</v>
      </c>
      <c r="C35" s="134">
        <v>1</v>
      </c>
      <c r="D35" s="135">
        <v>1</v>
      </c>
      <c r="E35" s="136">
        <f t="shared" si="0"/>
        <v>1</v>
      </c>
      <c r="F35" s="290"/>
      <c r="G35" s="290"/>
      <c r="H35" s="137">
        <f t="shared" si="1"/>
        <v>0.75</v>
      </c>
      <c r="I35" s="290"/>
      <c r="J35" s="69"/>
      <c r="K35" s="69"/>
    </row>
    <row r="36" spans="2:11" ht="19.5" customHeight="1" x14ac:dyDescent="0.25">
      <c r="B36" s="133" t="s">
        <v>160</v>
      </c>
      <c r="C36" s="134">
        <v>0</v>
      </c>
      <c r="D36" s="138">
        <v>0</v>
      </c>
      <c r="E36" s="136">
        <f t="shared" si="0"/>
        <v>0</v>
      </c>
      <c r="F36" s="290"/>
      <c r="G36" s="290"/>
      <c r="H36" s="137">
        <f t="shared" si="1"/>
        <v>0.75</v>
      </c>
      <c r="I36" s="290"/>
      <c r="J36" s="69"/>
      <c r="K36" s="69"/>
    </row>
    <row r="37" spans="2:11" ht="19.5" customHeight="1" x14ac:dyDescent="0.25">
      <c r="B37" s="133" t="s">
        <v>161</v>
      </c>
      <c r="C37" s="134">
        <v>0</v>
      </c>
      <c r="D37" s="135"/>
      <c r="E37" s="136">
        <f t="shared" si="0"/>
        <v>0</v>
      </c>
      <c r="F37" s="290"/>
      <c r="G37" s="290"/>
      <c r="H37" s="137" t="str">
        <f t="shared" si="1"/>
        <v/>
      </c>
      <c r="I37" s="290"/>
      <c r="J37" s="69"/>
      <c r="K37" s="69"/>
    </row>
    <row r="38" spans="2:11" ht="19.5" customHeight="1" x14ac:dyDescent="0.25">
      <c r="B38" s="133" t="s">
        <v>162</v>
      </c>
      <c r="C38" s="134">
        <v>1</v>
      </c>
      <c r="D38" s="135"/>
      <c r="E38" s="136">
        <f t="shared" si="0"/>
        <v>0</v>
      </c>
      <c r="F38" s="290"/>
      <c r="G38" s="290"/>
      <c r="H38" s="137" t="str">
        <f t="shared" si="1"/>
        <v/>
      </c>
      <c r="I38" s="290"/>
      <c r="J38" s="69"/>
      <c r="K38" s="69"/>
    </row>
    <row r="39" spans="2:11" ht="139.5" customHeight="1" x14ac:dyDescent="0.25">
      <c r="B39" s="139" t="s">
        <v>270</v>
      </c>
      <c r="C39" s="285" t="s">
        <v>271</v>
      </c>
      <c r="D39" s="285"/>
      <c r="E39" s="285"/>
      <c r="F39" s="285"/>
      <c r="G39" s="285"/>
      <c r="H39" s="285"/>
      <c r="I39" s="285"/>
      <c r="J39" s="71"/>
      <c r="K39" s="71"/>
    </row>
    <row r="40" spans="2:11" ht="35.450000000000003" customHeight="1" x14ac:dyDescent="0.25">
      <c r="B40" s="291"/>
      <c r="C40" s="291"/>
      <c r="D40" s="291"/>
      <c r="E40" s="291"/>
      <c r="F40" s="291"/>
      <c r="G40" s="291"/>
      <c r="H40" s="291"/>
      <c r="I40" s="291"/>
      <c r="J40" s="33"/>
      <c r="K40" s="33"/>
    </row>
    <row r="41" spans="2:11" ht="35.450000000000003" customHeight="1" x14ac:dyDescent="0.25">
      <c r="B41" s="291"/>
      <c r="C41" s="291"/>
      <c r="D41" s="291"/>
      <c r="E41" s="291"/>
      <c r="F41" s="291"/>
      <c r="G41" s="291"/>
      <c r="H41" s="291"/>
      <c r="I41" s="291"/>
      <c r="J41" s="71"/>
      <c r="K41" s="71"/>
    </row>
    <row r="42" spans="2:11" ht="35.450000000000003" customHeight="1" x14ac:dyDescent="0.25">
      <c r="B42" s="291"/>
      <c r="C42" s="291"/>
      <c r="D42" s="291"/>
      <c r="E42" s="291"/>
      <c r="F42" s="291"/>
      <c r="G42" s="291"/>
      <c r="H42" s="291"/>
      <c r="I42" s="291"/>
      <c r="J42" s="71"/>
      <c r="K42" s="71"/>
    </row>
    <row r="43" spans="2:11" ht="35.450000000000003" customHeight="1" x14ac:dyDescent="0.25">
      <c r="B43" s="291"/>
      <c r="C43" s="291"/>
      <c r="D43" s="291"/>
      <c r="E43" s="291"/>
      <c r="F43" s="291"/>
      <c r="G43" s="291"/>
      <c r="H43" s="291"/>
      <c r="I43" s="291"/>
      <c r="J43" s="71"/>
      <c r="K43" s="71"/>
    </row>
    <row r="44" spans="2:11" ht="35.450000000000003" customHeight="1" x14ac:dyDescent="0.25">
      <c r="B44" s="291"/>
      <c r="C44" s="291"/>
      <c r="D44" s="291"/>
      <c r="E44" s="291"/>
      <c r="F44" s="291"/>
      <c r="G44" s="291"/>
      <c r="H44" s="291"/>
      <c r="I44" s="291"/>
      <c r="J44" s="31"/>
      <c r="K44" s="31"/>
    </row>
    <row r="45" spans="2:11" ht="86.65" customHeight="1" x14ac:dyDescent="0.25">
      <c r="B45" s="121" t="s">
        <v>272</v>
      </c>
      <c r="C45" s="285" t="s">
        <v>273</v>
      </c>
      <c r="D45" s="285"/>
      <c r="E45" s="285"/>
      <c r="F45" s="285"/>
      <c r="G45" s="285"/>
      <c r="H45" s="285"/>
      <c r="I45" s="285"/>
      <c r="J45" s="72"/>
      <c r="K45" s="72"/>
    </row>
    <row r="46" spans="2:11" ht="32.25" customHeight="1" x14ac:dyDescent="0.25">
      <c r="B46" s="121" t="s">
        <v>274</v>
      </c>
      <c r="C46" s="285" t="s">
        <v>275</v>
      </c>
      <c r="D46" s="285"/>
      <c r="E46" s="285"/>
      <c r="F46" s="285"/>
      <c r="G46" s="285"/>
      <c r="H46" s="285"/>
      <c r="I46" s="285"/>
      <c r="J46" s="72"/>
      <c r="K46" s="72"/>
    </row>
    <row r="47" spans="2:11" ht="66" customHeight="1" x14ac:dyDescent="0.25">
      <c r="B47" s="140" t="s">
        <v>276</v>
      </c>
      <c r="C47" s="286" t="s">
        <v>277</v>
      </c>
      <c r="D47" s="286"/>
      <c r="E47" s="286"/>
      <c r="F47" s="286"/>
      <c r="G47" s="286"/>
      <c r="H47" s="286"/>
      <c r="I47" s="286"/>
      <c r="J47" s="72"/>
      <c r="K47" s="72"/>
    </row>
    <row r="48" spans="2:11" ht="22.5" customHeight="1" x14ac:dyDescent="0.25">
      <c r="B48" s="287" t="s">
        <v>278</v>
      </c>
      <c r="C48" s="287"/>
      <c r="D48" s="287"/>
      <c r="E48" s="287"/>
      <c r="F48" s="287"/>
      <c r="G48" s="287"/>
      <c r="H48" s="287"/>
      <c r="I48" s="287"/>
      <c r="J48" s="72"/>
      <c r="K48" s="72"/>
    </row>
    <row r="49" spans="2:11" ht="22.5" customHeight="1" x14ac:dyDescent="0.25">
      <c r="B49" s="288" t="s">
        <v>279</v>
      </c>
      <c r="C49" s="141" t="s">
        <v>280</v>
      </c>
      <c r="D49" s="289" t="s">
        <v>281</v>
      </c>
      <c r="E49" s="289"/>
      <c r="F49" s="289"/>
      <c r="G49" s="289" t="s">
        <v>282</v>
      </c>
      <c r="H49" s="289"/>
      <c r="I49" s="289"/>
      <c r="J49" s="75"/>
      <c r="K49" s="75"/>
    </row>
    <row r="50" spans="2:11" ht="30.75" customHeight="1" x14ac:dyDescent="0.25">
      <c r="B50" s="288"/>
      <c r="C50" s="142"/>
      <c r="D50" s="284"/>
      <c r="E50" s="284"/>
      <c r="F50" s="284"/>
      <c r="G50" s="284"/>
      <c r="H50" s="284"/>
      <c r="I50" s="284"/>
      <c r="J50" s="75"/>
      <c r="K50" s="75"/>
    </row>
    <row r="51" spans="2:11" ht="32.25" customHeight="1" x14ac:dyDescent="0.25">
      <c r="B51" s="143" t="s">
        <v>283</v>
      </c>
      <c r="C51" s="282" t="s">
        <v>284</v>
      </c>
      <c r="D51" s="282"/>
      <c r="E51" s="282"/>
      <c r="F51" s="282"/>
      <c r="G51" s="282"/>
      <c r="H51" s="282"/>
      <c r="I51" s="282"/>
      <c r="J51" s="78"/>
      <c r="K51" s="78"/>
    </row>
    <row r="52" spans="2:11" ht="28.5" customHeight="1" x14ac:dyDescent="0.25">
      <c r="B52" s="124" t="s">
        <v>285</v>
      </c>
      <c r="C52" s="283" t="s">
        <v>286</v>
      </c>
      <c r="D52" s="283"/>
      <c r="E52" s="283"/>
      <c r="F52" s="283"/>
      <c r="G52" s="283"/>
      <c r="H52" s="283"/>
      <c r="I52" s="283"/>
      <c r="J52" s="78"/>
      <c r="K52" s="78"/>
    </row>
    <row r="53" spans="2:11" ht="30" customHeight="1" x14ac:dyDescent="0.25">
      <c r="B53" s="140" t="s">
        <v>287</v>
      </c>
      <c r="C53" s="284" t="s">
        <v>288</v>
      </c>
      <c r="D53" s="284"/>
      <c r="E53" s="284"/>
      <c r="F53" s="284"/>
      <c r="G53" s="284"/>
      <c r="H53" s="284"/>
      <c r="I53" s="284"/>
      <c r="J53" s="82"/>
      <c r="K53" s="82"/>
    </row>
    <row r="54" spans="2:11" ht="31.5" customHeight="1" x14ac:dyDescent="0.25">
      <c r="B54" s="140" t="s">
        <v>289</v>
      </c>
      <c r="C54" s="284" t="s">
        <v>290</v>
      </c>
      <c r="D54" s="284"/>
      <c r="E54" s="284"/>
      <c r="F54" s="284"/>
      <c r="G54" s="284"/>
      <c r="H54" s="284"/>
      <c r="I54" s="284"/>
      <c r="J54" s="88"/>
      <c r="K54" s="88"/>
    </row>
    <row r="55" spans="2:11" x14ac:dyDescent="0.25">
      <c r="B55" s="144"/>
      <c r="C55" s="145"/>
      <c r="D55" s="145"/>
      <c r="E55" s="146"/>
      <c r="F55" s="146"/>
      <c r="G55" s="147"/>
      <c r="H55" s="148"/>
      <c r="I55" s="145"/>
      <c r="J55" s="88"/>
      <c r="K55" s="88"/>
    </row>
    <row r="56" spans="2:11" x14ac:dyDescent="0.25">
      <c r="B56" s="144"/>
      <c r="C56" s="145"/>
      <c r="D56" s="145"/>
      <c r="E56" s="146"/>
      <c r="F56" s="146"/>
      <c r="G56" s="147"/>
      <c r="H56" s="148"/>
      <c r="I56" s="145"/>
      <c r="J56" s="88"/>
      <c r="K56" s="88"/>
    </row>
    <row r="57" spans="2:11" x14ac:dyDescent="0.25">
      <c r="B57" s="144"/>
      <c r="C57" s="145"/>
      <c r="D57" s="145"/>
      <c r="E57" s="146"/>
      <c r="F57" s="146"/>
      <c r="G57" s="147"/>
      <c r="H57" s="148"/>
      <c r="I57" s="145"/>
      <c r="J57" s="88"/>
      <c r="K57" s="88"/>
    </row>
    <row r="58" spans="2:11" x14ac:dyDescent="0.25">
      <c r="B58" s="144"/>
      <c r="C58" s="145"/>
      <c r="D58" s="145"/>
      <c r="E58" s="146"/>
      <c r="F58" s="146"/>
      <c r="G58" s="147"/>
      <c r="H58" s="148"/>
      <c r="I58" s="145"/>
      <c r="J58" s="88"/>
      <c r="K58" s="88"/>
    </row>
    <row r="59" spans="2:11" hidden="1" x14ac:dyDescent="0.25">
      <c r="B59" s="144"/>
      <c r="C59" s="145"/>
      <c r="D59" s="145"/>
      <c r="E59" s="146"/>
      <c r="F59" s="146"/>
      <c r="G59" s="147"/>
      <c r="H59" s="148"/>
      <c r="I59" s="145"/>
      <c r="J59" s="88"/>
      <c r="K59" s="88"/>
    </row>
    <row r="60" spans="2:11" ht="25.5" hidden="1" customHeight="1" x14ac:dyDescent="0.25">
      <c r="B60" s="144"/>
      <c r="C60" s="145"/>
      <c r="D60" s="145"/>
      <c r="E60" s="146"/>
      <c r="F60" s="146"/>
      <c r="G60" s="147"/>
      <c r="H60" s="148"/>
      <c r="I60" s="145"/>
      <c r="J60" s="88"/>
      <c r="K60" s="88"/>
    </row>
  </sheetData>
  <sheetProtection algorithmName="SHA-512" hashValue="TVBgy+eEN7OP6lTJw0fg27b5xAXpRfinX0lezHrqWx2Mmc3D9s2vQDvTc1D9/MRiHFpeo0NscphmBJRQUefX9w==" saltValue="xb9q60iwlLn45iKn2+BKUA=="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H9:I9"/>
    <mergeCell ref="C10:I10"/>
    <mergeCell ref="C11:I11"/>
    <mergeCell ref="C12:F12"/>
    <mergeCell ref="H12:I12"/>
    <mergeCell ref="C13:F13"/>
    <mergeCell ref="H13:I13"/>
    <mergeCell ref="C14:I14"/>
    <mergeCell ref="C15:I15"/>
    <mergeCell ref="C16:I16"/>
    <mergeCell ref="C17:I17"/>
    <mergeCell ref="B18:B19"/>
    <mergeCell ref="C18:E18"/>
    <mergeCell ref="F18:I18"/>
    <mergeCell ref="C19:E19"/>
    <mergeCell ref="F19:I19"/>
    <mergeCell ref="C20:E20"/>
    <mergeCell ref="F20:I20"/>
    <mergeCell ref="C21:E21"/>
    <mergeCell ref="F21:I21"/>
    <mergeCell ref="C22:E22"/>
    <mergeCell ref="C23:E23"/>
    <mergeCell ref="G23:I23"/>
    <mergeCell ref="C24:E24"/>
    <mergeCell ref="G24:I24"/>
    <mergeCell ref="B25:I25"/>
    <mergeCell ref="F27:F38"/>
    <mergeCell ref="G27:G38"/>
    <mergeCell ref="I27:I38"/>
    <mergeCell ref="C39:I39"/>
    <mergeCell ref="B40:I44"/>
    <mergeCell ref="C51:I51"/>
    <mergeCell ref="C52:I52"/>
    <mergeCell ref="C53:I53"/>
    <mergeCell ref="C54:I54"/>
    <mergeCell ref="C45:I45"/>
    <mergeCell ref="C46:I46"/>
    <mergeCell ref="C47:I47"/>
    <mergeCell ref="B48:I48"/>
    <mergeCell ref="B49:B50"/>
    <mergeCell ref="D49:F49"/>
    <mergeCell ref="G49:I49"/>
    <mergeCell ref="D50:F50"/>
    <mergeCell ref="G50:I50"/>
  </mergeCells>
  <dataValidations count="5">
    <dataValidation type="list" showDropDown="1" showInputMessage="1" showErrorMessage="1" sqref="K12" xr:uid="{00000000-0002-0000-0300-000000000000}">
      <formula1>N17:N19</formula1>
      <formula2>0</formula2>
    </dataValidation>
    <dataValidation type="list" allowBlank="1" showInputMessage="1" showErrorMessage="1" sqref="H13:I13" xr:uid="{00000000-0002-0000-0300-000001000000}">
      <formula1>$M$5:$M$8</formula1>
      <formula2>0</formula2>
    </dataValidation>
    <dataValidation type="list" allowBlank="1" showInputMessage="1" showErrorMessage="1" sqref="C7 I7" xr:uid="{00000000-0002-0000-0300-000002000000}">
      <formula1>$M$11:$M$12</formula1>
      <formula2>0</formula2>
    </dataValidation>
    <dataValidation type="list" allowBlank="1" showInputMessage="1" showErrorMessage="1" sqref="H12 J10:K10 C9:F9 C24:E24" xr:uid="{00000000-0002-0000-0300-000003000000}">
      <formula1>#REF!</formula1>
      <formula2>0</formula2>
    </dataValidation>
    <dataValidation type="list" allowBlank="1" showInputMessage="1" showErrorMessage="1" sqref="I12" xr:uid="{00000000-0002-0000-0300-000004000000}">
      <formula1>M17:M19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6D9F1"/>
  </sheetPr>
  <dimension ref="A1:AMJ60"/>
  <sheetViews>
    <sheetView zoomScale="80" zoomScaleNormal="80" workbookViewId="0">
      <selection activeCell="C15" sqref="C15:I15"/>
    </sheetView>
  </sheetViews>
  <sheetFormatPr baseColWidth="10" defaultColWidth="0" defaultRowHeight="15" zeroHeight="1" x14ac:dyDescent="0.25"/>
  <cols>
    <col min="1" max="1" width="1" style="25" customWidth="1"/>
    <col min="2" max="2" width="25.42578125" style="26" customWidth="1"/>
    <col min="3" max="3" width="14.5703125" style="25" customWidth="1"/>
    <col min="4" max="4" width="20.140625" style="25" customWidth="1"/>
    <col min="5" max="5" width="16.42578125" style="25" customWidth="1"/>
    <col min="6" max="6" width="25" style="25" customWidth="1"/>
    <col min="7" max="7" width="22" style="27" customWidth="1"/>
    <col min="8" max="8" width="20.5703125" style="25" customWidth="1"/>
    <col min="9" max="11" width="22.42578125" style="25" customWidth="1"/>
    <col min="12" max="24" width="9.140625" style="28" hidden="1" customWidth="1"/>
    <col min="25" max="1024" width="9.140625" style="25" hidden="1" customWidth="1"/>
    <col min="1025" max="16384" width="9.140625" hidden="1"/>
  </cols>
  <sheetData>
    <row r="1" spans="2:14" ht="37.5" customHeight="1" x14ac:dyDescent="0.25">
      <c r="B1" s="310"/>
      <c r="C1" s="270" t="s">
        <v>1</v>
      </c>
      <c r="D1" s="270"/>
      <c r="E1" s="270"/>
      <c r="F1" s="270"/>
      <c r="G1" s="270"/>
      <c r="H1" s="270"/>
      <c r="I1" s="311"/>
      <c r="J1" s="29"/>
      <c r="K1" s="29"/>
      <c r="M1" s="30" t="s">
        <v>61</v>
      </c>
    </row>
    <row r="2" spans="2:14" ht="37.5" customHeight="1" x14ac:dyDescent="0.25">
      <c r="B2" s="310"/>
      <c r="C2" s="270" t="s">
        <v>210</v>
      </c>
      <c r="D2" s="270"/>
      <c r="E2" s="270"/>
      <c r="F2" s="270"/>
      <c r="G2" s="270"/>
      <c r="H2" s="270"/>
      <c r="I2" s="311"/>
      <c r="J2" s="29"/>
      <c r="K2" s="29"/>
      <c r="M2" s="30" t="s">
        <v>62</v>
      </c>
    </row>
    <row r="3" spans="2:14" ht="37.5" customHeight="1" x14ac:dyDescent="0.25">
      <c r="B3" s="310"/>
      <c r="C3" s="270" t="s">
        <v>211</v>
      </c>
      <c r="D3" s="270"/>
      <c r="E3" s="270"/>
      <c r="F3" s="270" t="s">
        <v>212</v>
      </c>
      <c r="G3" s="270"/>
      <c r="H3" s="270"/>
      <c r="I3" s="311"/>
      <c r="J3" s="29"/>
      <c r="K3" s="29"/>
      <c r="M3" s="30" t="s">
        <v>64</v>
      </c>
    </row>
    <row r="4" spans="2:14" ht="23.25" customHeight="1" x14ac:dyDescent="0.25">
      <c r="B4" s="307"/>
      <c r="C4" s="307"/>
      <c r="D4" s="307"/>
      <c r="E4" s="307"/>
      <c r="F4" s="307"/>
      <c r="G4" s="307"/>
      <c r="H4" s="307"/>
      <c r="I4" s="307"/>
      <c r="J4" s="31"/>
      <c r="K4" s="31"/>
    </row>
    <row r="5" spans="2:14" ht="24" customHeight="1" x14ac:dyDescent="0.25">
      <c r="B5" s="308" t="s">
        <v>213</v>
      </c>
      <c r="C5" s="308"/>
      <c r="D5" s="308"/>
      <c r="E5" s="308"/>
      <c r="F5" s="308"/>
      <c r="G5" s="308"/>
      <c r="H5" s="308"/>
      <c r="I5" s="308"/>
      <c r="J5" s="33"/>
      <c r="K5" s="33"/>
      <c r="N5" s="34" t="s">
        <v>71</v>
      </c>
    </row>
    <row r="6" spans="2:14" ht="30.75" customHeight="1" x14ac:dyDescent="0.25">
      <c r="B6" s="121" t="s">
        <v>214</v>
      </c>
      <c r="C6" s="122">
        <v>2</v>
      </c>
      <c r="D6" s="309" t="s">
        <v>215</v>
      </c>
      <c r="E6" s="309"/>
      <c r="F6" s="294" t="s">
        <v>291</v>
      </c>
      <c r="G6" s="294"/>
      <c r="H6" s="294"/>
      <c r="I6" s="294"/>
      <c r="J6" s="37"/>
      <c r="K6" s="37"/>
      <c r="M6" s="30" t="s">
        <v>75</v>
      </c>
      <c r="N6" s="34" t="s">
        <v>76</v>
      </c>
    </row>
    <row r="7" spans="2:14" ht="30.75" customHeight="1" x14ac:dyDescent="0.25">
      <c r="B7" s="121" t="s">
        <v>217</v>
      </c>
      <c r="C7" s="122" t="s">
        <v>78</v>
      </c>
      <c r="D7" s="309" t="s">
        <v>218</v>
      </c>
      <c r="E7" s="309"/>
      <c r="F7" s="294" t="s">
        <v>219</v>
      </c>
      <c r="G7" s="294"/>
      <c r="H7" s="124" t="s">
        <v>220</v>
      </c>
      <c r="I7" s="122" t="s">
        <v>78</v>
      </c>
      <c r="J7" s="43"/>
      <c r="K7" s="43"/>
      <c r="M7" s="30" t="s">
        <v>82</v>
      </c>
      <c r="N7" s="34" t="s">
        <v>83</v>
      </c>
    </row>
    <row r="8" spans="2:14" ht="30.75" customHeight="1" x14ac:dyDescent="0.25">
      <c r="B8" s="121" t="s">
        <v>221</v>
      </c>
      <c r="C8" s="294" t="s">
        <v>222</v>
      </c>
      <c r="D8" s="294"/>
      <c r="E8" s="294"/>
      <c r="F8" s="294"/>
      <c r="G8" s="124" t="s">
        <v>223</v>
      </c>
      <c r="H8" s="303">
        <v>7555</v>
      </c>
      <c r="I8" s="303"/>
      <c r="J8" s="44"/>
      <c r="K8" s="44"/>
      <c r="M8" s="30" t="s">
        <v>87</v>
      </c>
      <c r="N8" s="34" t="s">
        <v>42</v>
      </c>
    </row>
    <row r="9" spans="2:14" ht="30.75" customHeight="1" x14ac:dyDescent="0.25">
      <c r="B9" s="121" t="s">
        <v>62</v>
      </c>
      <c r="C9" s="304" t="s">
        <v>82</v>
      </c>
      <c r="D9" s="304"/>
      <c r="E9" s="304"/>
      <c r="F9" s="304"/>
      <c r="G9" s="124" t="s">
        <v>224</v>
      </c>
      <c r="H9" s="305" t="s">
        <v>90</v>
      </c>
      <c r="I9" s="305"/>
      <c r="J9" s="45"/>
      <c r="K9" s="45"/>
      <c r="M9" s="46" t="s">
        <v>91</v>
      </c>
    </row>
    <row r="10" spans="2:14" ht="30.75" customHeight="1" x14ac:dyDescent="0.25">
      <c r="B10" s="121" t="s">
        <v>225</v>
      </c>
      <c r="C10" s="306" t="s">
        <v>226</v>
      </c>
      <c r="D10" s="306"/>
      <c r="E10" s="306"/>
      <c r="F10" s="306"/>
      <c r="G10" s="306"/>
      <c r="H10" s="306"/>
      <c r="I10" s="306"/>
      <c r="J10" s="47"/>
      <c r="K10" s="47"/>
      <c r="M10" s="46"/>
    </row>
    <row r="11" spans="2:14" ht="30.75" customHeight="1" x14ac:dyDescent="0.25">
      <c r="B11" s="121" t="s">
        <v>227</v>
      </c>
      <c r="C11" s="296" t="s">
        <v>228</v>
      </c>
      <c r="D11" s="296"/>
      <c r="E11" s="296"/>
      <c r="F11" s="296"/>
      <c r="G11" s="296"/>
      <c r="H11" s="296"/>
      <c r="I11" s="296"/>
      <c r="J11" s="43"/>
      <c r="K11" s="43"/>
      <c r="M11" s="46"/>
      <c r="N11" s="34" t="s">
        <v>96</v>
      </c>
    </row>
    <row r="12" spans="2:14" ht="30.75" customHeight="1" x14ac:dyDescent="0.25">
      <c r="B12" s="121" t="s">
        <v>229</v>
      </c>
      <c r="C12" s="242" t="s">
        <v>292</v>
      </c>
      <c r="D12" s="242"/>
      <c r="E12" s="242"/>
      <c r="F12" s="242"/>
      <c r="G12" s="124" t="s">
        <v>231</v>
      </c>
      <c r="H12" s="245" t="s">
        <v>100</v>
      </c>
      <c r="I12" s="245"/>
      <c r="J12" s="43"/>
      <c r="K12" s="43"/>
      <c r="M12" s="46" t="s">
        <v>101</v>
      </c>
      <c r="N12" s="34" t="s">
        <v>78</v>
      </c>
    </row>
    <row r="13" spans="2:14" ht="30.75" customHeight="1" x14ac:dyDescent="0.25">
      <c r="B13" s="121" t="s">
        <v>232</v>
      </c>
      <c r="C13" s="302" t="s">
        <v>233</v>
      </c>
      <c r="D13" s="302"/>
      <c r="E13" s="302"/>
      <c r="F13" s="302"/>
      <c r="G13" s="124" t="s">
        <v>234</v>
      </c>
      <c r="H13" s="296" t="s">
        <v>42</v>
      </c>
      <c r="I13" s="296"/>
      <c r="J13" s="43"/>
      <c r="K13" s="43"/>
      <c r="M13" s="46" t="s">
        <v>105</v>
      </c>
    </row>
    <row r="14" spans="2:14" ht="64.5" customHeight="1" x14ac:dyDescent="0.25">
      <c r="B14" s="121" t="s">
        <v>235</v>
      </c>
      <c r="C14" s="299" t="s">
        <v>293</v>
      </c>
      <c r="D14" s="299"/>
      <c r="E14" s="299"/>
      <c r="F14" s="299"/>
      <c r="G14" s="299"/>
      <c r="H14" s="299"/>
      <c r="I14" s="299"/>
      <c r="J14" s="47"/>
      <c r="K14" s="47"/>
      <c r="M14" s="46" t="s">
        <v>108</v>
      </c>
      <c r="N14" s="34"/>
    </row>
    <row r="15" spans="2:14" ht="30.75" customHeight="1" x14ac:dyDescent="0.25">
      <c r="B15" s="121" t="s">
        <v>237</v>
      </c>
      <c r="C15" s="242" t="s">
        <v>238</v>
      </c>
      <c r="D15" s="242"/>
      <c r="E15" s="242"/>
      <c r="F15" s="242"/>
      <c r="G15" s="242"/>
      <c r="H15" s="242"/>
      <c r="I15" s="242"/>
      <c r="J15" s="48"/>
      <c r="K15" s="48"/>
      <c r="M15" s="46" t="s">
        <v>112</v>
      </c>
      <c r="N15" s="34"/>
    </row>
    <row r="16" spans="2:14" ht="30.75" customHeight="1" x14ac:dyDescent="0.25">
      <c r="B16" s="121" t="s">
        <v>239</v>
      </c>
      <c r="C16" s="294" t="s">
        <v>294</v>
      </c>
      <c r="D16" s="294"/>
      <c r="E16" s="294"/>
      <c r="F16" s="294"/>
      <c r="G16" s="294"/>
      <c r="H16" s="294"/>
      <c r="I16" s="294"/>
      <c r="J16" s="49"/>
      <c r="K16" s="49"/>
      <c r="M16" s="46"/>
      <c r="N16" s="34"/>
    </row>
    <row r="17" spans="2:14" ht="30.75" customHeight="1" x14ac:dyDescent="0.25">
      <c r="B17" s="121" t="s">
        <v>241</v>
      </c>
      <c r="C17" s="296" t="s">
        <v>295</v>
      </c>
      <c r="D17" s="296"/>
      <c r="E17" s="296"/>
      <c r="F17" s="296"/>
      <c r="G17" s="296"/>
      <c r="H17" s="296"/>
      <c r="I17" s="296"/>
      <c r="J17" s="50"/>
      <c r="K17" s="50"/>
      <c r="M17" s="46" t="s">
        <v>100</v>
      </c>
      <c r="N17" s="34"/>
    </row>
    <row r="18" spans="2:14" ht="18" customHeight="1" x14ac:dyDescent="0.25">
      <c r="B18" s="288" t="s">
        <v>243</v>
      </c>
      <c r="C18" s="300" t="s">
        <v>244</v>
      </c>
      <c r="D18" s="300"/>
      <c r="E18" s="300"/>
      <c r="F18" s="301" t="s">
        <v>245</v>
      </c>
      <c r="G18" s="301"/>
      <c r="H18" s="301"/>
      <c r="I18" s="301"/>
      <c r="J18" s="51"/>
      <c r="K18" s="51"/>
      <c r="M18" s="46" t="s">
        <v>122</v>
      </c>
      <c r="N18" s="34"/>
    </row>
    <row r="19" spans="2:14" ht="39.75" customHeight="1" x14ac:dyDescent="0.25">
      <c r="B19" s="288"/>
      <c r="C19" s="294" t="s">
        <v>296</v>
      </c>
      <c r="D19" s="294"/>
      <c r="E19" s="294"/>
      <c r="F19" s="294" t="s">
        <v>297</v>
      </c>
      <c r="G19" s="294"/>
      <c r="H19" s="294"/>
      <c r="I19" s="294"/>
      <c r="J19" s="49"/>
      <c r="K19" s="49"/>
      <c r="M19" s="46" t="s">
        <v>126</v>
      </c>
      <c r="N19" s="34"/>
    </row>
    <row r="20" spans="2:14" ht="39.75" customHeight="1" x14ac:dyDescent="0.25">
      <c r="B20" s="125" t="s">
        <v>248</v>
      </c>
      <c r="C20" s="296" t="s">
        <v>298</v>
      </c>
      <c r="D20" s="296"/>
      <c r="E20" s="296"/>
      <c r="F20" s="246" t="s">
        <v>299</v>
      </c>
      <c r="G20" s="246"/>
      <c r="H20" s="246"/>
      <c r="I20" s="246"/>
      <c r="J20" s="43"/>
      <c r="K20" s="43"/>
      <c r="M20" s="46"/>
      <c r="N20" s="34"/>
    </row>
    <row r="21" spans="2:14" ht="42" customHeight="1" x14ac:dyDescent="0.25">
      <c r="B21" s="125" t="s">
        <v>251</v>
      </c>
      <c r="C21" s="297" t="s">
        <v>300</v>
      </c>
      <c r="D21" s="297"/>
      <c r="E21" s="297"/>
      <c r="F21" s="298" t="s">
        <v>301</v>
      </c>
      <c r="G21" s="298"/>
      <c r="H21" s="298"/>
      <c r="I21" s="298"/>
      <c r="J21" s="48"/>
      <c r="K21" s="48"/>
      <c r="M21" s="52"/>
      <c r="N21" s="34"/>
    </row>
    <row r="22" spans="2:14" ht="23.25" customHeight="1" x14ac:dyDescent="0.25">
      <c r="B22" s="125" t="s">
        <v>254</v>
      </c>
      <c r="C22" s="292">
        <v>44562</v>
      </c>
      <c r="D22" s="292"/>
      <c r="E22" s="292"/>
      <c r="F22" s="124" t="s">
        <v>255</v>
      </c>
      <c r="G22" s="126">
        <v>1</v>
      </c>
      <c r="H22" s="124" t="s">
        <v>256</v>
      </c>
      <c r="I22" s="127">
        <v>2</v>
      </c>
      <c r="J22" s="53"/>
      <c r="K22" s="53"/>
      <c r="M22" s="52"/>
    </row>
    <row r="23" spans="2:14" ht="27" customHeight="1" x14ac:dyDescent="0.25">
      <c r="B23" s="125" t="s">
        <v>257</v>
      </c>
      <c r="C23" s="292">
        <v>44926</v>
      </c>
      <c r="D23" s="292"/>
      <c r="E23" s="292"/>
      <c r="F23" s="124" t="s">
        <v>258</v>
      </c>
      <c r="G23" s="293">
        <v>1</v>
      </c>
      <c r="H23" s="293"/>
      <c r="I23" s="293"/>
      <c r="J23" s="54"/>
      <c r="K23" s="54"/>
      <c r="M23" s="52"/>
    </row>
    <row r="24" spans="2:14" ht="30.75" customHeight="1" x14ac:dyDescent="0.25">
      <c r="B24" s="128" t="s">
        <v>259</v>
      </c>
      <c r="C24" s="244" t="s">
        <v>112</v>
      </c>
      <c r="D24" s="244"/>
      <c r="E24" s="244"/>
      <c r="F24" s="129" t="s">
        <v>260</v>
      </c>
      <c r="G24" s="294" t="s">
        <v>261</v>
      </c>
      <c r="H24" s="294"/>
      <c r="I24" s="294"/>
      <c r="J24" s="51"/>
      <c r="K24" s="51"/>
      <c r="M24" s="52"/>
    </row>
    <row r="25" spans="2:14" ht="22.5" customHeight="1" x14ac:dyDescent="0.25">
      <c r="B25" s="295" t="s">
        <v>262</v>
      </c>
      <c r="C25" s="295"/>
      <c r="D25" s="295"/>
      <c r="E25" s="295"/>
      <c r="F25" s="295"/>
      <c r="G25" s="295"/>
      <c r="H25" s="295"/>
      <c r="I25" s="295"/>
      <c r="J25" s="33"/>
      <c r="K25" s="33"/>
      <c r="M25" s="52"/>
    </row>
    <row r="26" spans="2:14" ht="43.5" customHeight="1" x14ac:dyDescent="0.25">
      <c r="B26" s="130" t="s">
        <v>142</v>
      </c>
      <c r="C26" s="123" t="s">
        <v>263</v>
      </c>
      <c r="D26" s="123" t="s">
        <v>264</v>
      </c>
      <c r="E26" s="131" t="s">
        <v>265</v>
      </c>
      <c r="F26" s="123" t="s">
        <v>266</v>
      </c>
      <c r="G26" s="123" t="s">
        <v>267</v>
      </c>
      <c r="H26" s="131" t="s">
        <v>268</v>
      </c>
      <c r="I26" s="132" t="s">
        <v>269</v>
      </c>
      <c r="J26" s="49"/>
      <c r="K26" s="49"/>
      <c r="M26" s="52"/>
    </row>
    <row r="27" spans="2:14" ht="19.5" customHeight="1" x14ac:dyDescent="0.25">
      <c r="B27" s="133" t="s">
        <v>151</v>
      </c>
      <c r="C27" s="149">
        <v>0</v>
      </c>
      <c r="D27" s="150">
        <v>0</v>
      </c>
      <c r="E27" s="136">
        <f t="shared" ref="E27:E38" si="0">IF(OR(C27=0,C27=""),0,D27/C27)</f>
        <v>0</v>
      </c>
      <c r="F27" s="290">
        <f>SUM(C27:C38)</f>
        <v>1</v>
      </c>
      <c r="G27" s="290">
        <f>SUM(D27:D38)</f>
        <v>1</v>
      </c>
      <c r="H27" s="137">
        <f>+(D27*100%)/$G$23</f>
        <v>0</v>
      </c>
      <c r="I27" s="290">
        <f>G27+I22</f>
        <v>3</v>
      </c>
      <c r="J27" s="69"/>
      <c r="K27" s="69"/>
      <c r="M27" s="52"/>
    </row>
    <row r="28" spans="2:14" ht="19.5" customHeight="1" x14ac:dyDescent="0.25">
      <c r="B28" s="133" t="s">
        <v>152</v>
      </c>
      <c r="C28" s="149">
        <v>0</v>
      </c>
      <c r="D28" s="150">
        <v>0</v>
      </c>
      <c r="E28" s="136">
        <f t="shared" si="0"/>
        <v>0</v>
      </c>
      <c r="F28" s="290"/>
      <c r="G28" s="290"/>
      <c r="H28" s="137">
        <f t="shared" ref="H28:H38" si="1">+IF(D28="","",((D28*100%)/$G$23)+H27)</f>
        <v>0</v>
      </c>
      <c r="I28" s="290"/>
      <c r="J28" s="69"/>
      <c r="K28" s="69"/>
      <c r="M28" s="52"/>
    </row>
    <row r="29" spans="2:14" ht="19.5" customHeight="1" x14ac:dyDescent="0.25">
      <c r="B29" s="133" t="s">
        <v>153</v>
      </c>
      <c r="C29" s="149">
        <v>0</v>
      </c>
      <c r="D29" s="150">
        <v>0</v>
      </c>
      <c r="E29" s="136">
        <f t="shared" si="0"/>
        <v>0</v>
      </c>
      <c r="F29" s="290"/>
      <c r="G29" s="290"/>
      <c r="H29" s="137">
        <f t="shared" si="1"/>
        <v>0</v>
      </c>
      <c r="I29" s="290"/>
      <c r="J29" s="69"/>
      <c r="K29" s="69"/>
      <c r="M29" s="52"/>
    </row>
    <row r="30" spans="2:14" ht="19.5" customHeight="1" x14ac:dyDescent="0.25">
      <c r="B30" s="133" t="s">
        <v>154</v>
      </c>
      <c r="C30" s="149">
        <v>1</v>
      </c>
      <c r="D30" s="150">
        <v>1</v>
      </c>
      <c r="E30" s="136">
        <f t="shared" si="0"/>
        <v>1</v>
      </c>
      <c r="F30" s="290"/>
      <c r="G30" s="290"/>
      <c r="H30" s="137">
        <f t="shared" si="1"/>
        <v>1</v>
      </c>
      <c r="I30" s="290"/>
      <c r="J30" s="69"/>
      <c r="K30" s="69"/>
    </row>
    <row r="31" spans="2:14" ht="19.5" customHeight="1" x14ac:dyDescent="0.25">
      <c r="B31" s="133" t="s">
        <v>155</v>
      </c>
      <c r="C31" s="149">
        <v>0</v>
      </c>
      <c r="D31" s="150">
        <v>0</v>
      </c>
      <c r="E31" s="136">
        <f t="shared" si="0"/>
        <v>0</v>
      </c>
      <c r="F31" s="290"/>
      <c r="G31" s="290"/>
      <c r="H31" s="137">
        <f t="shared" si="1"/>
        <v>1</v>
      </c>
      <c r="I31" s="290"/>
      <c r="J31" s="69"/>
      <c r="K31" s="69"/>
    </row>
    <row r="32" spans="2:14" ht="19.5" customHeight="1" x14ac:dyDescent="0.25">
      <c r="B32" s="133" t="s">
        <v>156</v>
      </c>
      <c r="C32" s="149">
        <v>0</v>
      </c>
      <c r="D32" s="150">
        <v>0</v>
      </c>
      <c r="E32" s="136">
        <f t="shared" si="0"/>
        <v>0</v>
      </c>
      <c r="F32" s="290"/>
      <c r="G32" s="290"/>
      <c r="H32" s="137">
        <f t="shared" si="1"/>
        <v>1</v>
      </c>
      <c r="I32" s="290"/>
      <c r="J32" s="69"/>
      <c r="K32" s="69"/>
    </row>
    <row r="33" spans="2:11" ht="19.5" customHeight="1" x14ac:dyDescent="0.25">
      <c r="B33" s="133" t="s">
        <v>157</v>
      </c>
      <c r="C33" s="149">
        <v>0</v>
      </c>
      <c r="D33" s="150">
        <v>0</v>
      </c>
      <c r="E33" s="136">
        <f t="shared" si="0"/>
        <v>0</v>
      </c>
      <c r="F33" s="290"/>
      <c r="G33" s="290"/>
      <c r="H33" s="137">
        <f t="shared" si="1"/>
        <v>1</v>
      </c>
      <c r="I33" s="290"/>
      <c r="J33" s="69"/>
      <c r="K33" s="69"/>
    </row>
    <row r="34" spans="2:11" ht="19.5" customHeight="1" x14ac:dyDescent="0.25">
      <c r="B34" s="133" t="s">
        <v>158</v>
      </c>
      <c r="C34" s="149">
        <v>0</v>
      </c>
      <c r="D34" s="150">
        <v>0</v>
      </c>
      <c r="E34" s="136">
        <f t="shared" si="0"/>
        <v>0</v>
      </c>
      <c r="F34" s="290"/>
      <c r="G34" s="290"/>
      <c r="H34" s="137">
        <f t="shared" si="1"/>
        <v>1</v>
      </c>
      <c r="I34" s="290"/>
      <c r="J34" s="69"/>
      <c r="K34" s="69"/>
    </row>
    <row r="35" spans="2:11" ht="19.5" customHeight="1" x14ac:dyDescent="0.25">
      <c r="B35" s="133" t="s">
        <v>159</v>
      </c>
      <c r="C35" s="149">
        <v>0</v>
      </c>
      <c r="D35" s="150">
        <v>0</v>
      </c>
      <c r="E35" s="136">
        <f t="shared" si="0"/>
        <v>0</v>
      </c>
      <c r="F35" s="290"/>
      <c r="G35" s="290"/>
      <c r="H35" s="137">
        <f t="shared" si="1"/>
        <v>1</v>
      </c>
      <c r="I35" s="290"/>
      <c r="J35" s="69"/>
      <c r="K35" s="69"/>
    </row>
    <row r="36" spans="2:11" ht="19.5" customHeight="1" x14ac:dyDescent="0.25">
      <c r="B36" s="133" t="s">
        <v>160</v>
      </c>
      <c r="C36" s="149">
        <v>0</v>
      </c>
      <c r="D36" s="150">
        <v>0</v>
      </c>
      <c r="E36" s="136">
        <f t="shared" si="0"/>
        <v>0</v>
      </c>
      <c r="F36" s="290"/>
      <c r="G36" s="290"/>
      <c r="H36" s="137">
        <f t="shared" si="1"/>
        <v>1</v>
      </c>
      <c r="I36" s="290"/>
      <c r="J36" s="69"/>
      <c r="K36" s="69"/>
    </row>
    <row r="37" spans="2:11" ht="19.5" customHeight="1" x14ac:dyDescent="0.25">
      <c r="B37" s="133" t="s">
        <v>161</v>
      </c>
      <c r="C37" s="149">
        <v>0</v>
      </c>
      <c r="D37" s="150"/>
      <c r="E37" s="136">
        <f t="shared" si="0"/>
        <v>0</v>
      </c>
      <c r="F37" s="290"/>
      <c r="G37" s="290"/>
      <c r="H37" s="137" t="str">
        <f t="shared" si="1"/>
        <v/>
      </c>
      <c r="I37" s="290"/>
      <c r="J37" s="69"/>
      <c r="K37" s="69"/>
    </row>
    <row r="38" spans="2:11" ht="19.5" customHeight="1" x14ac:dyDescent="0.25">
      <c r="B38" s="133" t="s">
        <v>162</v>
      </c>
      <c r="C38" s="149">
        <v>0</v>
      </c>
      <c r="D38" s="150"/>
      <c r="E38" s="136">
        <f t="shared" si="0"/>
        <v>0</v>
      </c>
      <c r="F38" s="290"/>
      <c r="G38" s="290"/>
      <c r="H38" s="137" t="str">
        <f t="shared" si="1"/>
        <v/>
      </c>
      <c r="I38" s="290"/>
      <c r="J38" s="69"/>
      <c r="K38" s="69"/>
    </row>
    <row r="39" spans="2:11" ht="105.75" customHeight="1" x14ac:dyDescent="0.25">
      <c r="B39" s="139" t="s">
        <v>270</v>
      </c>
      <c r="C39" s="285" t="s">
        <v>302</v>
      </c>
      <c r="D39" s="285"/>
      <c r="E39" s="285"/>
      <c r="F39" s="285"/>
      <c r="G39" s="285"/>
      <c r="H39" s="285"/>
      <c r="I39" s="285"/>
      <c r="J39" s="71"/>
      <c r="K39" s="71"/>
    </row>
    <row r="40" spans="2:11" ht="37.35" customHeight="1" x14ac:dyDescent="0.25">
      <c r="B40" s="291"/>
      <c r="C40" s="291"/>
      <c r="D40" s="291"/>
      <c r="E40" s="291"/>
      <c r="F40" s="291"/>
      <c r="G40" s="291"/>
      <c r="H40" s="291"/>
      <c r="I40" s="291"/>
      <c r="J40" s="33"/>
      <c r="K40" s="33"/>
    </row>
    <row r="41" spans="2:11" ht="37.35" customHeight="1" x14ac:dyDescent="0.25">
      <c r="B41" s="291"/>
      <c r="C41" s="291"/>
      <c r="D41" s="291"/>
      <c r="E41" s="291"/>
      <c r="F41" s="291"/>
      <c r="G41" s="291"/>
      <c r="H41" s="291"/>
      <c r="I41" s="291"/>
      <c r="J41" s="71"/>
      <c r="K41" s="71"/>
    </row>
    <row r="42" spans="2:11" ht="37.35" customHeight="1" x14ac:dyDescent="0.25">
      <c r="B42" s="291"/>
      <c r="C42" s="291"/>
      <c r="D42" s="291"/>
      <c r="E42" s="291"/>
      <c r="F42" s="291"/>
      <c r="G42" s="291"/>
      <c r="H42" s="291"/>
      <c r="I42" s="291"/>
      <c r="J42" s="71"/>
      <c r="K42" s="71"/>
    </row>
    <row r="43" spans="2:11" ht="37.35" customHeight="1" x14ac:dyDescent="0.25">
      <c r="B43" s="291"/>
      <c r="C43" s="291"/>
      <c r="D43" s="291"/>
      <c r="E43" s="291"/>
      <c r="F43" s="291"/>
      <c r="G43" s="291"/>
      <c r="H43" s="291"/>
      <c r="I43" s="291"/>
      <c r="J43" s="71"/>
      <c r="K43" s="71"/>
    </row>
    <row r="44" spans="2:11" ht="37.35" customHeight="1" x14ac:dyDescent="0.25">
      <c r="B44" s="291"/>
      <c r="C44" s="291"/>
      <c r="D44" s="291"/>
      <c r="E44" s="291"/>
      <c r="F44" s="291"/>
      <c r="G44" s="291"/>
      <c r="H44" s="291"/>
      <c r="I44" s="291"/>
      <c r="J44" s="31"/>
      <c r="K44" s="31"/>
    </row>
    <row r="45" spans="2:11" ht="96.75" customHeight="1" x14ac:dyDescent="0.25">
      <c r="B45" s="121" t="s">
        <v>272</v>
      </c>
      <c r="C45" s="285" t="s">
        <v>303</v>
      </c>
      <c r="D45" s="285"/>
      <c r="E45" s="285"/>
      <c r="F45" s="285"/>
      <c r="G45" s="285"/>
      <c r="H45" s="285"/>
      <c r="I45" s="285"/>
      <c r="J45" s="72"/>
      <c r="K45" s="72"/>
    </row>
    <row r="46" spans="2:11" ht="38.25" customHeight="1" x14ac:dyDescent="0.25">
      <c r="B46" s="121" t="s">
        <v>274</v>
      </c>
      <c r="C46" s="285" t="s">
        <v>275</v>
      </c>
      <c r="D46" s="285"/>
      <c r="E46" s="285"/>
      <c r="F46" s="285"/>
      <c r="G46" s="285"/>
      <c r="H46" s="285"/>
      <c r="I46" s="285"/>
      <c r="J46" s="72"/>
      <c r="K46" s="72"/>
    </row>
    <row r="47" spans="2:11" ht="66" customHeight="1" x14ac:dyDescent="0.25">
      <c r="B47" s="140" t="s">
        <v>276</v>
      </c>
      <c r="C47" s="286" t="s">
        <v>304</v>
      </c>
      <c r="D47" s="286"/>
      <c r="E47" s="286"/>
      <c r="F47" s="286"/>
      <c r="G47" s="286"/>
      <c r="H47" s="286"/>
      <c r="I47" s="286"/>
      <c r="J47" s="72"/>
      <c r="K47" s="72"/>
    </row>
    <row r="48" spans="2:11" ht="22.5" customHeight="1" x14ac:dyDescent="0.25">
      <c r="B48" s="287" t="s">
        <v>278</v>
      </c>
      <c r="C48" s="287"/>
      <c r="D48" s="287"/>
      <c r="E48" s="287"/>
      <c r="F48" s="287"/>
      <c r="G48" s="287"/>
      <c r="H48" s="287"/>
      <c r="I48" s="287"/>
      <c r="J48" s="72"/>
      <c r="K48" s="72"/>
    </row>
    <row r="49" spans="2:11" ht="22.5" customHeight="1" x14ac:dyDescent="0.25">
      <c r="B49" s="288" t="s">
        <v>279</v>
      </c>
      <c r="C49" s="141" t="s">
        <v>280</v>
      </c>
      <c r="D49" s="289" t="s">
        <v>281</v>
      </c>
      <c r="E49" s="289"/>
      <c r="F49" s="289"/>
      <c r="G49" s="289" t="s">
        <v>282</v>
      </c>
      <c r="H49" s="289"/>
      <c r="I49" s="289"/>
      <c r="J49" s="75"/>
      <c r="K49" s="75"/>
    </row>
    <row r="50" spans="2:11" ht="30.75" customHeight="1" x14ac:dyDescent="0.25">
      <c r="B50" s="288"/>
      <c r="C50" s="142"/>
      <c r="D50" s="284"/>
      <c r="E50" s="284"/>
      <c r="F50" s="284"/>
      <c r="G50" s="284"/>
      <c r="H50" s="284"/>
      <c r="I50" s="284"/>
      <c r="J50" s="75"/>
      <c r="K50" s="75"/>
    </row>
    <row r="51" spans="2:11" ht="32.25" customHeight="1" x14ac:dyDescent="0.25">
      <c r="B51" s="143" t="s">
        <v>283</v>
      </c>
      <c r="C51" s="282" t="s">
        <v>284</v>
      </c>
      <c r="D51" s="282"/>
      <c r="E51" s="282"/>
      <c r="F51" s="282"/>
      <c r="G51" s="282"/>
      <c r="H51" s="282"/>
      <c r="I51" s="282"/>
      <c r="J51" s="78"/>
      <c r="K51" s="78"/>
    </row>
    <row r="52" spans="2:11" ht="28.5" customHeight="1" x14ac:dyDescent="0.25">
      <c r="B52" s="124" t="s">
        <v>285</v>
      </c>
      <c r="C52" s="283" t="s">
        <v>286</v>
      </c>
      <c r="D52" s="283"/>
      <c r="E52" s="283"/>
      <c r="F52" s="283"/>
      <c r="G52" s="283"/>
      <c r="H52" s="283"/>
      <c r="I52" s="283"/>
      <c r="J52" s="78"/>
      <c r="K52" s="78"/>
    </row>
    <row r="53" spans="2:11" ht="30" customHeight="1" x14ac:dyDescent="0.25">
      <c r="B53" s="140" t="s">
        <v>287</v>
      </c>
      <c r="C53" s="284" t="s">
        <v>288</v>
      </c>
      <c r="D53" s="284"/>
      <c r="E53" s="284"/>
      <c r="F53" s="284"/>
      <c r="G53" s="284"/>
      <c r="H53" s="284"/>
      <c r="I53" s="284"/>
      <c r="J53" s="82"/>
      <c r="K53" s="82"/>
    </row>
    <row r="54" spans="2:11" ht="31.5" customHeight="1" x14ac:dyDescent="0.25">
      <c r="B54" s="140" t="s">
        <v>289</v>
      </c>
      <c r="C54" s="284" t="s">
        <v>290</v>
      </c>
      <c r="D54" s="284"/>
      <c r="E54" s="284"/>
      <c r="F54" s="284"/>
      <c r="G54" s="284"/>
      <c r="H54" s="284"/>
      <c r="I54" s="284"/>
      <c r="J54" s="88"/>
      <c r="K54" s="88"/>
    </row>
    <row r="55" spans="2:11" x14ac:dyDescent="0.25">
      <c r="B55" s="144"/>
      <c r="C55" s="145"/>
      <c r="D55" s="145"/>
      <c r="E55" s="146"/>
      <c r="F55" s="146"/>
      <c r="G55" s="147"/>
      <c r="H55" s="148"/>
      <c r="I55" s="145"/>
      <c r="J55" s="88"/>
      <c r="K55" s="88"/>
    </row>
    <row r="56" spans="2:11" x14ac:dyDescent="0.25">
      <c r="B56" s="144"/>
      <c r="C56" s="145"/>
      <c r="D56" s="145"/>
      <c r="E56" s="146"/>
      <c r="F56" s="146"/>
      <c r="G56" s="147"/>
      <c r="H56" s="148"/>
      <c r="I56" s="145"/>
      <c r="J56" s="88"/>
      <c r="K56" s="88"/>
    </row>
    <row r="57" spans="2:11" x14ac:dyDescent="0.25">
      <c r="B57" s="144"/>
      <c r="C57" s="145"/>
      <c r="D57" s="145"/>
      <c r="E57" s="146"/>
      <c r="F57" s="146"/>
      <c r="G57" s="147"/>
      <c r="H57" s="148"/>
      <c r="I57" s="145"/>
      <c r="J57" s="88"/>
      <c r="K57" s="88"/>
    </row>
    <row r="58" spans="2:11" x14ac:dyDescent="0.25">
      <c r="B58" s="144"/>
      <c r="C58" s="145"/>
      <c r="D58" s="145"/>
      <c r="E58" s="146"/>
      <c r="F58" s="146"/>
      <c r="G58" s="147"/>
      <c r="H58" s="148"/>
      <c r="I58" s="145"/>
      <c r="J58" s="88"/>
      <c r="K58" s="88"/>
    </row>
    <row r="59" spans="2:11" hidden="1" x14ac:dyDescent="0.25">
      <c r="B59" s="144"/>
      <c r="C59" s="145"/>
      <c r="D59" s="145"/>
      <c r="E59" s="146"/>
      <c r="F59" s="146"/>
      <c r="G59" s="147"/>
      <c r="H59" s="148"/>
      <c r="I59" s="145"/>
      <c r="J59" s="88"/>
      <c r="K59" s="88"/>
    </row>
    <row r="60" spans="2:11" ht="25.5" hidden="1" customHeight="1" x14ac:dyDescent="0.25">
      <c r="B60" s="144"/>
      <c r="C60" s="145"/>
      <c r="D60" s="145"/>
      <c r="E60" s="146"/>
      <c r="F60" s="146"/>
      <c r="G60" s="147"/>
      <c r="H60" s="148"/>
      <c r="I60" s="145"/>
      <c r="J60" s="88"/>
      <c r="K60" s="88"/>
    </row>
  </sheetData>
  <sheetProtection algorithmName="SHA-512" hashValue="UrjN8Pbr/Ni27UEONDMp6VoztaSXz0CC3wehZxK0qwnulxjT41lIkyH75DmLETOEb5qG5LfYOOZDfz2F2L1pkg==" saltValue="b9QnzRwDzOCNu6X2PT1TN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H9:I9"/>
    <mergeCell ref="C10:I10"/>
    <mergeCell ref="C11:I11"/>
    <mergeCell ref="C12:F12"/>
    <mergeCell ref="H12:I12"/>
    <mergeCell ref="C13:F13"/>
    <mergeCell ref="H13:I13"/>
    <mergeCell ref="C14:I14"/>
    <mergeCell ref="C15:I15"/>
    <mergeCell ref="C16:I16"/>
    <mergeCell ref="C17:I17"/>
    <mergeCell ref="B18:B19"/>
    <mergeCell ref="C18:E18"/>
    <mergeCell ref="F18:I18"/>
    <mergeCell ref="C19:E19"/>
    <mergeCell ref="F19:I19"/>
    <mergeCell ref="C20:E20"/>
    <mergeCell ref="F20:I20"/>
    <mergeCell ref="C21:E21"/>
    <mergeCell ref="F21:I21"/>
    <mergeCell ref="C22:E22"/>
    <mergeCell ref="C23:E23"/>
    <mergeCell ref="G23:I23"/>
    <mergeCell ref="C24:E24"/>
    <mergeCell ref="G24:I24"/>
    <mergeCell ref="B25:I25"/>
    <mergeCell ref="F27:F38"/>
    <mergeCell ref="G27:G38"/>
    <mergeCell ref="I27:I38"/>
    <mergeCell ref="C39:I39"/>
    <mergeCell ref="B40:I44"/>
    <mergeCell ref="C51:I51"/>
    <mergeCell ref="C52:I52"/>
    <mergeCell ref="C53:I53"/>
    <mergeCell ref="C54:I54"/>
    <mergeCell ref="C45:I45"/>
    <mergeCell ref="C46:I46"/>
    <mergeCell ref="C47:I47"/>
    <mergeCell ref="B48:I48"/>
    <mergeCell ref="B49:B50"/>
    <mergeCell ref="D49:F49"/>
    <mergeCell ref="G49:I49"/>
    <mergeCell ref="D50:F50"/>
    <mergeCell ref="G50:I50"/>
  </mergeCells>
  <dataValidations count="7">
    <dataValidation type="list" allowBlank="1" showInputMessage="1" showErrorMessage="1" sqref="C7 I7" xr:uid="{00000000-0002-0000-0400-000000000000}">
      <formula1>$N$11:$N$12</formula1>
      <formula2>0</formula2>
    </dataValidation>
    <dataValidation type="list" allowBlank="1" showInputMessage="1" showErrorMessage="1" sqref="H13:I13" xr:uid="{00000000-0002-0000-0400-000001000000}">
      <formula1>$N$5:$N$8</formula1>
      <formula2>0</formula2>
    </dataValidation>
    <dataValidation type="list" allowBlank="1" showInputMessage="1" showErrorMessage="1" sqref="J10:K10" xr:uid="{00000000-0002-0000-0400-000002000000}">
      <formula1>$M$21:$M$28</formula1>
      <formula2>0</formula2>
    </dataValidation>
    <dataValidation type="list" allowBlank="1" showInputMessage="1" showErrorMessage="1" sqref="C9:F9" xr:uid="{00000000-0002-0000-0400-000003000000}">
      <formula1>$M$6:$M$9</formula1>
      <formula2>0</formula2>
    </dataValidation>
    <dataValidation type="list" allowBlank="1" showInputMessage="1" showErrorMessage="1" sqref="C24:E24" xr:uid="{00000000-0002-0000-0400-000004000000}">
      <formula1>$M$12:$M$15</formula1>
      <formula2>0</formula2>
    </dataValidation>
    <dataValidation type="list" allowBlank="1" showInputMessage="1" showErrorMessage="1" sqref="H12:I12" xr:uid="{00000000-0002-0000-0400-000005000000}">
      <formula1>M17:M19</formula1>
      <formula2>0</formula2>
    </dataValidation>
    <dataValidation type="list" showDropDown="1" showInputMessage="1" showErrorMessage="1" sqref="K12" xr:uid="{00000000-0002-0000-0400-000006000000}">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6D9F1"/>
  </sheetPr>
  <dimension ref="A1:AMJ60"/>
  <sheetViews>
    <sheetView zoomScale="80" zoomScaleNormal="80" workbookViewId="0">
      <selection activeCell="C13" sqref="C13:F13"/>
    </sheetView>
  </sheetViews>
  <sheetFormatPr baseColWidth="10" defaultColWidth="0" defaultRowHeight="15" zeroHeight="1" x14ac:dyDescent="0.25"/>
  <cols>
    <col min="1" max="1" width="1" style="25" customWidth="1"/>
    <col min="2" max="2" width="25.42578125" style="26" customWidth="1"/>
    <col min="3" max="3" width="14.5703125" style="25" customWidth="1"/>
    <col min="4" max="4" width="20.140625" style="25" customWidth="1"/>
    <col min="5" max="5" width="16.42578125" style="25" customWidth="1"/>
    <col min="6" max="6" width="25" style="25" customWidth="1"/>
    <col min="7" max="7" width="22" style="27" customWidth="1"/>
    <col min="8" max="8" width="20.5703125" style="25" customWidth="1"/>
    <col min="9" max="11" width="22.42578125" style="25" customWidth="1"/>
    <col min="12" max="24" width="9.140625" style="28" hidden="1" customWidth="1"/>
    <col min="25" max="1024" width="9.140625" style="25" hidden="1" customWidth="1"/>
    <col min="1025" max="16384" width="9.140625" hidden="1"/>
  </cols>
  <sheetData>
    <row r="1" spans="2:14" ht="37.5" customHeight="1" x14ac:dyDescent="0.25">
      <c r="B1" s="310"/>
      <c r="C1" s="270" t="s">
        <v>1</v>
      </c>
      <c r="D1" s="270"/>
      <c r="E1" s="270"/>
      <c r="F1" s="270"/>
      <c r="G1" s="270"/>
      <c r="H1" s="270"/>
      <c r="I1" s="311"/>
      <c r="J1" s="29"/>
      <c r="K1" s="29"/>
      <c r="M1" s="30" t="s">
        <v>61</v>
      </c>
    </row>
    <row r="2" spans="2:14" ht="37.5" customHeight="1" x14ac:dyDescent="0.25">
      <c r="B2" s="310"/>
      <c r="C2" s="270" t="s">
        <v>210</v>
      </c>
      <c r="D2" s="270"/>
      <c r="E2" s="270"/>
      <c r="F2" s="270"/>
      <c r="G2" s="270"/>
      <c r="H2" s="270"/>
      <c r="I2" s="311"/>
      <c r="J2" s="29"/>
      <c r="K2" s="29"/>
      <c r="M2" s="30" t="s">
        <v>62</v>
      </c>
    </row>
    <row r="3" spans="2:14" ht="37.5" customHeight="1" x14ac:dyDescent="0.25">
      <c r="B3" s="310"/>
      <c r="C3" s="270" t="s">
        <v>211</v>
      </c>
      <c r="D3" s="270"/>
      <c r="E3" s="270"/>
      <c r="F3" s="270" t="s">
        <v>212</v>
      </c>
      <c r="G3" s="270"/>
      <c r="H3" s="270"/>
      <c r="I3" s="311"/>
      <c r="J3" s="29"/>
      <c r="K3" s="29"/>
      <c r="M3" s="30" t="s">
        <v>64</v>
      </c>
    </row>
    <row r="4" spans="2:14" ht="23.25" customHeight="1" x14ac:dyDescent="0.25">
      <c r="B4" s="307"/>
      <c r="C4" s="307"/>
      <c r="D4" s="307"/>
      <c r="E4" s="307"/>
      <c r="F4" s="307"/>
      <c r="G4" s="307"/>
      <c r="H4" s="307"/>
      <c r="I4" s="307"/>
      <c r="J4" s="31"/>
      <c r="K4" s="31"/>
    </row>
    <row r="5" spans="2:14" ht="24" customHeight="1" x14ac:dyDescent="0.25">
      <c r="B5" s="308" t="s">
        <v>213</v>
      </c>
      <c r="C5" s="308"/>
      <c r="D5" s="308"/>
      <c r="E5" s="308"/>
      <c r="F5" s="308"/>
      <c r="G5" s="308"/>
      <c r="H5" s="308"/>
      <c r="I5" s="308"/>
      <c r="J5" s="33"/>
      <c r="K5" s="33"/>
      <c r="N5" s="34" t="s">
        <v>71</v>
      </c>
    </row>
    <row r="6" spans="2:14" ht="30.75" customHeight="1" x14ac:dyDescent="0.25">
      <c r="B6" s="121" t="s">
        <v>214</v>
      </c>
      <c r="C6" s="122">
        <v>6</v>
      </c>
      <c r="D6" s="309" t="s">
        <v>215</v>
      </c>
      <c r="E6" s="309"/>
      <c r="F6" s="294" t="s">
        <v>305</v>
      </c>
      <c r="G6" s="294"/>
      <c r="H6" s="294"/>
      <c r="I6" s="294"/>
      <c r="J6" s="37"/>
      <c r="K6" s="37"/>
      <c r="M6" s="30" t="s">
        <v>75</v>
      </c>
      <c r="N6" s="34" t="s">
        <v>76</v>
      </c>
    </row>
    <row r="7" spans="2:14" ht="30.75" customHeight="1" x14ac:dyDescent="0.25">
      <c r="B7" s="121" t="s">
        <v>217</v>
      </c>
      <c r="C7" s="122" t="s">
        <v>78</v>
      </c>
      <c r="D7" s="309" t="s">
        <v>218</v>
      </c>
      <c r="E7" s="309"/>
      <c r="F7" s="294" t="s">
        <v>219</v>
      </c>
      <c r="G7" s="294"/>
      <c r="H7" s="124" t="s">
        <v>220</v>
      </c>
      <c r="I7" s="122" t="s">
        <v>78</v>
      </c>
      <c r="J7" s="43"/>
      <c r="K7" s="43"/>
      <c r="M7" s="30" t="s">
        <v>82</v>
      </c>
      <c r="N7" s="34" t="s">
        <v>83</v>
      </c>
    </row>
    <row r="8" spans="2:14" ht="30.75" customHeight="1" x14ac:dyDescent="0.25">
      <c r="B8" s="121" t="s">
        <v>221</v>
      </c>
      <c r="C8" s="294" t="s">
        <v>222</v>
      </c>
      <c r="D8" s="294"/>
      <c r="E8" s="294"/>
      <c r="F8" s="294"/>
      <c r="G8" s="124" t="s">
        <v>223</v>
      </c>
      <c r="H8" s="303">
        <v>7555</v>
      </c>
      <c r="I8" s="303"/>
      <c r="J8" s="44"/>
      <c r="K8" s="44"/>
      <c r="M8" s="30" t="s">
        <v>87</v>
      </c>
      <c r="N8" s="34" t="s">
        <v>42</v>
      </c>
    </row>
    <row r="9" spans="2:14" ht="30.75" customHeight="1" x14ac:dyDescent="0.25">
      <c r="B9" s="121" t="s">
        <v>62</v>
      </c>
      <c r="C9" s="304" t="s">
        <v>82</v>
      </c>
      <c r="D9" s="304"/>
      <c r="E9" s="304"/>
      <c r="F9" s="304"/>
      <c r="G9" s="124" t="s">
        <v>224</v>
      </c>
      <c r="H9" s="305" t="s">
        <v>90</v>
      </c>
      <c r="I9" s="305"/>
      <c r="J9" s="45"/>
      <c r="K9" s="45"/>
      <c r="M9" s="46" t="s">
        <v>91</v>
      </c>
    </row>
    <row r="10" spans="2:14" ht="30.75" customHeight="1" x14ac:dyDescent="0.25">
      <c r="B10" s="121" t="s">
        <v>225</v>
      </c>
      <c r="C10" s="306" t="s">
        <v>226</v>
      </c>
      <c r="D10" s="306"/>
      <c r="E10" s="306"/>
      <c r="F10" s="306"/>
      <c r="G10" s="306"/>
      <c r="H10" s="306"/>
      <c r="I10" s="306"/>
      <c r="J10" s="47"/>
      <c r="K10" s="47"/>
      <c r="M10" s="46"/>
    </row>
    <row r="11" spans="2:14" ht="30.75" customHeight="1" x14ac:dyDescent="0.25">
      <c r="B11" s="121" t="s">
        <v>227</v>
      </c>
      <c r="C11" s="296" t="s">
        <v>228</v>
      </c>
      <c r="D11" s="296"/>
      <c r="E11" s="296"/>
      <c r="F11" s="296"/>
      <c r="G11" s="296"/>
      <c r="H11" s="296"/>
      <c r="I11" s="296"/>
      <c r="J11" s="43"/>
      <c r="K11" s="43"/>
      <c r="M11" s="46"/>
      <c r="N11" s="34" t="s">
        <v>96</v>
      </c>
    </row>
    <row r="12" spans="2:14" ht="30.75" customHeight="1" x14ac:dyDescent="0.25">
      <c r="B12" s="121" t="s">
        <v>229</v>
      </c>
      <c r="C12" s="242" t="s">
        <v>306</v>
      </c>
      <c r="D12" s="242"/>
      <c r="E12" s="242"/>
      <c r="F12" s="242"/>
      <c r="G12" s="124" t="s">
        <v>231</v>
      </c>
      <c r="H12" s="245" t="s">
        <v>100</v>
      </c>
      <c r="I12" s="245"/>
      <c r="J12" s="43"/>
      <c r="K12" s="43"/>
      <c r="M12" s="46" t="s">
        <v>101</v>
      </c>
      <c r="N12" s="34" t="s">
        <v>78</v>
      </c>
    </row>
    <row r="13" spans="2:14" ht="30.75" customHeight="1" x14ac:dyDescent="0.25">
      <c r="B13" s="121" t="s">
        <v>232</v>
      </c>
      <c r="C13" s="302" t="s">
        <v>233</v>
      </c>
      <c r="D13" s="302"/>
      <c r="E13" s="302"/>
      <c r="F13" s="302"/>
      <c r="G13" s="124" t="s">
        <v>234</v>
      </c>
      <c r="H13" s="296" t="s">
        <v>71</v>
      </c>
      <c r="I13" s="296"/>
      <c r="J13" s="43"/>
      <c r="K13" s="43"/>
      <c r="M13" s="46" t="s">
        <v>105</v>
      </c>
    </row>
    <row r="14" spans="2:14" ht="64.5" customHeight="1" x14ac:dyDescent="0.25">
      <c r="B14" s="121" t="s">
        <v>235</v>
      </c>
      <c r="C14" s="299" t="s">
        <v>307</v>
      </c>
      <c r="D14" s="299"/>
      <c r="E14" s="299"/>
      <c r="F14" s="299"/>
      <c r="G14" s="299"/>
      <c r="H14" s="299"/>
      <c r="I14" s="299"/>
      <c r="J14" s="47"/>
      <c r="K14" s="47"/>
      <c r="M14" s="46" t="s">
        <v>108</v>
      </c>
      <c r="N14" s="34"/>
    </row>
    <row r="15" spans="2:14" ht="30.75" customHeight="1" x14ac:dyDescent="0.25">
      <c r="B15" s="121" t="s">
        <v>237</v>
      </c>
      <c r="C15" s="242" t="s">
        <v>308</v>
      </c>
      <c r="D15" s="242"/>
      <c r="E15" s="242"/>
      <c r="F15" s="242"/>
      <c r="G15" s="242"/>
      <c r="H15" s="242"/>
      <c r="I15" s="242"/>
      <c r="J15" s="48"/>
      <c r="K15" s="48"/>
      <c r="M15" s="46" t="s">
        <v>112</v>
      </c>
      <c r="N15" s="34"/>
    </row>
    <row r="16" spans="2:14" ht="30.75" customHeight="1" x14ac:dyDescent="0.25">
      <c r="B16" s="121" t="s">
        <v>239</v>
      </c>
      <c r="C16" s="294" t="s">
        <v>309</v>
      </c>
      <c r="D16" s="294"/>
      <c r="E16" s="294"/>
      <c r="F16" s="294"/>
      <c r="G16" s="294"/>
      <c r="H16" s="294"/>
      <c r="I16" s="294"/>
      <c r="J16" s="49"/>
      <c r="K16" s="49"/>
      <c r="M16" s="46"/>
      <c r="N16" s="34"/>
    </row>
    <row r="17" spans="2:14" ht="30.75" customHeight="1" x14ac:dyDescent="0.25">
      <c r="B17" s="121" t="s">
        <v>241</v>
      </c>
      <c r="C17" s="296" t="s">
        <v>310</v>
      </c>
      <c r="D17" s="296"/>
      <c r="E17" s="296"/>
      <c r="F17" s="296"/>
      <c r="G17" s="296"/>
      <c r="H17" s="296"/>
      <c r="I17" s="296"/>
      <c r="J17" s="50"/>
      <c r="K17" s="50"/>
      <c r="M17" s="46" t="s">
        <v>100</v>
      </c>
      <c r="N17" s="34"/>
    </row>
    <row r="18" spans="2:14" ht="18" customHeight="1" x14ac:dyDescent="0.25">
      <c r="B18" s="288" t="s">
        <v>243</v>
      </c>
      <c r="C18" s="300" t="s">
        <v>244</v>
      </c>
      <c r="D18" s="300"/>
      <c r="E18" s="300"/>
      <c r="F18" s="301" t="s">
        <v>245</v>
      </c>
      <c r="G18" s="301"/>
      <c r="H18" s="301"/>
      <c r="I18" s="301"/>
      <c r="J18" s="51"/>
      <c r="K18" s="51"/>
      <c r="M18" s="46" t="s">
        <v>122</v>
      </c>
      <c r="N18" s="34"/>
    </row>
    <row r="19" spans="2:14" ht="39.75" customHeight="1" x14ac:dyDescent="0.25">
      <c r="B19" s="288"/>
      <c r="C19" s="294" t="s">
        <v>311</v>
      </c>
      <c r="D19" s="294"/>
      <c r="E19" s="294"/>
      <c r="F19" s="294" t="s">
        <v>312</v>
      </c>
      <c r="G19" s="294"/>
      <c r="H19" s="294"/>
      <c r="I19" s="294"/>
      <c r="J19" s="49"/>
      <c r="K19" s="49"/>
      <c r="M19" s="46" t="s">
        <v>126</v>
      </c>
      <c r="N19" s="34"/>
    </row>
    <row r="20" spans="2:14" ht="39.75" customHeight="1" x14ac:dyDescent="0.25">
      <c r="B20" s="125" t="s">
        <v>248</v>
      </c>
      <c r="C20" s="294" t="s">
        <v>313</v>
      </c>
      <c r="D20" s="294"/>
      <c r="E20" s="294"/>
      <c r="F20" s="246" t="s">
        <v>314</v>
      </c>
      <c r="G20" s="246"/>
      <c r="H20" s="246"/>
      <c r="I20" s="246"/>
      <c r="J20" s="43"/>
      <c r="K20" s="43"/>
      <c r="M20" s="46"/>
      <c r="N20" s="34"/>
    </row>
    <row r="21" spans="2:14" ht="42" customHeight="1" x14ac:dyDescent="0.25">
      <c r="B21" s="125" t="s">
        <v>251</v>
      </c>
      <c r="C21" s="297" t="s">
        <v>315</v>
      </c>
      <c r="D21" s="297"/>
      <c r="E21" s="297"/>
      <c r="F21" s="298" t="s">
        <v>316</v>
      </c>
      <c r="G21" s="298"/>
      <c r="H21" s="298"/>
      <c r="I21" s="298"/>
      <c r="J21" s="48"/>
      <c r="K21" s="48"/>
      <c r="M21" s="52"/>
      <c r="N21" s="34"/>
    </row>
    <row r="22" spans="2:14" ht="23.25" customHeight="1" x14ac:dyDescent="0.25">
      <c r="B22" s="125" t="s">
        <v>254</v>
      </c>
      <c r="C22" s="292">
        <v>44562</v>
      </c>
      <c r="D22" s="292"/>
      <c r="E22" s="292"/>
      <c r="F22" s="124" t="s">
        <v>255</v>
      </c>
      <c r="G22" s="126">
        <v>1</v>
      </c>
      <c r="H22" s="124" t="s">
        <v>256</v>
      </c>
      <c r="I22" s="127">
        <v>1</v>
      </c>
      <c r="J22" s="53"/>
      <c r="K22" s="53"/>
      <c r="M22" s="52"/>
    </row>
    <row r="23" spans="2:14" ht="27" customHeight="1" x14ac:dyDescent="0.25">
      <c r="B23" s="125" t="s">
        <v>257</v>
      </c>
      <c r="C23" s="292">
        <v>44926</v>
      </c>
      <c r="D23" s="292"/>
      <c r="E23" s="292"/>
      <c r="F23" s="124" t="s">
        <v>258</v>
      </c>
      <c r="G23" s="293">
        <v>1</v>
      </c>
      <c r="H23" s="293"/>
      <c r="I23" s="293"/>
      <c r="J23" s="54"/>
      <c r="K23" s="54"/>
      <c r="M23" s="52"/>
    </row>
    <row r="24" spans="2:14" ht="30.75" customHeight="1" x14ac:dyDescent="0.25">
      <c r="B24" s="128" t="s">
        <v>259</v>
      </c>
      <c r="C24" s="244" t="s">
        <v>112</v>
      </c>
      <c r="D24" s="244"/>
      <c r="E24" s="244"/>
      <c r="F24" s="129" t="s">
        <v>260</v>
      </c>
      <c r="G24" s="294" t="s">
        <v>261</v>
      </c>
      <c r="H24" s="294"/>
      <c r="I24" s="294"/>
      <c r="J24" s="51"/>
      <c r="K24" s="51"/>
      <c r="M24" s="52"/>
    </row>
    <row r="25" spans="2:14" ht="22.5" customHeight="1" x14ac:dyDescent="0.25">
      <c r="B25" s="295" t="s">
        <v>262</v>
      </c>
      <c r="C25" s="295"/>
      <c r="D25" s="295"/>
      <c r="E25" s="295"/>
      <c r="F25" s="295"/>
      <c r="G25" s="295"/>
      <c r="H25" s="295"/>
      <c r="I25" s="295"/>
      <c r="J25" s="33"/>
      <c r="K25" s="33"/>
      <c r="M25" s="52"/>
    </row>
    <row r="26" spans="2:14" ht="43.5" customHeight="1" x14ac:dyDescent="0.25">
      <c r="B26" s="130" t="s">
        <v>142</v>
      </c>
      <c r="C26" s="123" t="s">
        <v>263</v>
      </c>
      <c r="D26" s="123" t="s">
        <v>264</v>
      </c>
      <c r="E26" s="131" t="s">
        <v>265</v>
      </c>
      <c r="F26" s="123" t="s">
        <v>266</v>
      </c>
      <c r="G26" s="123" t="s">
        <v>267</v>
      </c>
      <c r="H26" s="131" t="s">
        <v>268</v>
      </c>
      <c r="I26" s="132" t="s">
        <v>269</v>
      </c>
      <c r="J26" s="49"/>
      <c r="K26" s="49"/>
      <c r="M26" s="52"/>
    </row>
    <row r="27" spans="2:14" ht="19.5" customHeight="1" x14ac:dyDescent="0.25">
      <c r="B27" s="133" t="s">
        <v>151</v>
      </c>
      <c r="C27" s="151">
        <v>0</v>
      </c>
      <c r="D27" s="152">
        <v>0</v>
      </c>
      <c r="E27" s="136">
        <f t="shared" ref="E27:E38" si="0">IF(OR(C27=0,C27=""),0,D27/C27)</f>
        <v>0</v>
      </c>
      <c r="F27" s="290">
        <f>SUM(C27:C38)</f>
        <v>1</v>
      </c>
      <c r="G27" s="290">
        <f>SUM(D27:D38)</f>
        <v>1</v>
      </c>
      <c r="H27" s="137">
        <f>+(D27*100%)/$G$23</f>
        <v>0</v>
      </c>
      <c r="I27" s="290">
        <f>G27+I22</f>
        <v>2</v>
      </c>
      <c r="J27" s="69"/>
      <c r="K27" s="69"/>
      <c r="M27" s="52"/>
    </row>
    <row r="28" spans="2:14" ht="19.5" customHeight="1" x14ac:dyDescent="0.25">
      <c r="B28" s="133" t="s">
        <v>152</v>
      </c>
      <c r="C28" s="151">
        <v>0</v>
      </c>
      <c r="D28" s="152">
        <v>0</v>
      </c>
      <c r="E28" s="136">
        <f t="shared" si="0"/>
        <v>0</v>
      </c>
      <c r="F28" s="290"/>
      <c r="G28" s="290"/>
      <c r="H28" s="137">
        <f t="shared" ref="H28:H38" si="1">+IF(D28="","",((D28*100%)/$G$23)+H27)</f>
        <v>0</v>
      </c>
      <c r="I28" s="290"/>
      <c r="J28" s="69"/>
      <c r="K28" s="69"/>
      <c r="M28" s="52"/>
    </row>
    <row r="29" spans="2:14" ht="19.5" customHeight="1" x14ac:dyDescent="0.25">
      <c r="B29" s="133" t="s">
        <v>153</v>
      </c>
      <c r="C29" s="151">
        <v>0</v>
      </c>
      <c r="D29" s="152">
        <v>0</v>
      </c>
      <c r="E29" s="136">
        <f t="shared" si="0"/>
        <v>0</v>
      </c>
      <c r="F29" s="290"/>
      <c r="G29" s="290"/>
      <c r="H29" s="137">
        <f t="shared" si="1"/>
        <v>0</v>
      </c>
      <c r="I29" s="290"/>
      <c r="J29" s="69"/>
      <c r="K29" s="69"/>
      <c r="M29" s="52"/>
    </row>
    <row r="30" spans="2:14" ht="19.5" customHeight="1" x14ac:dyDescent="0.25">
      <c r="B30" s="133" t="s">
        <v>154</v>
      </c>
      <c r="C30" s="151">
        <v>1</v>
      </c>
      <c r="D30" s="152">
        <v>1</v>
      </c>
      <c r="E30" s="136">
        <f t="shared" si="0"/>
        <v>1</v>
      </c>
      <c r="F30" s="290"/>
      <c r="G30" s="290"/>
      <c r="H30" s="137">
        <f t="shared" si="1"/>
        <v>1</v>
      </c>
      <c r="I30" s="290"/>
      <c r="J30" s="69"/>
      <c r="K30" s="69"/>
    </row>
    <row r="31" spans="2:14" ht="19.5" customHeight="1" x14ac:dyDescent="0.25">
      <c r="B31" s="133" t="s">
        <v>155</v>
      </c>
      <c r="C31" s="151">
        <v>0</v>
      </c>
      <c r="D31" s="152">
        <v>0</v>
      </c>
      <c r="E31" s="136">
        <f t="shared" si="0"/>
        <v>0</v>
      </c>
      <c r="F31" s="290"/>
      <c r="G31" s="290"/>
      <c r="H31" s="137">
        <f t="shared" si="1"/>
        <v>1</v>
      </c>
      <c r="I31" s="290"/>
      <c r="J31" s="69"/>
      <c r="K31" s="69"/>
    </row>
    <row r="32" spans="2:14" ht="19.5" customHeight="1" x14ac:dyDescent="0.25">
      <c r="B32" s="133" t="s">
        <v>156</v>
      </c>
      <c r="C32" s="151">
        <v>0</v>
      </c>
      <c r="D32" s="152">
        <v>0</v>
      </c>
      <c r="E32" s="136">
        <f t="shared" si="0"/>
        <v>0</v>
      </c>
      <c r="F32" s="290"/>
      <c r="G32" s="290"/>
      <c r="H32" s="137">
        <f t="shared" si="1"/>
        <v>1</v>
      </c>
      <c r="I32" s="290"/>
      <c r="J32" s="69"/>
      <c r="K32" s="69"/>
    </row>
    <row r="33" spans="2:11" ht="19.5" customHeight="1" x14ac:dyDescent="0.25">
      <c r="B33" s="133" t="s">
        <v>157</v>
      </c>
      <c r="C33" s="151">
        <v>0</v>
      </c>
      <c r="D33" s="152">
        <v>0</v>
      </c>
      <c r="E33" s="136">
        <f t="shared" si="0"/>
        <v>0</v>
      </c>
      <c r="F33" s="290"/>
      <c r="G33" s="290"/>
      <c r="H33" s="137">
        <f t="shared" si="1"/>
        <v>1</v>
      </c>
      <c r="I33" s="290"/>
      <c r="J33" s="69"/>
      <c r="K33" s="69"/>
    </row>
    <row r="34" spans="2:11" ht="19.5" customHeight="1" x14ac:dyDescent="0.25">
      <c r="B34" s="133" t="s">
        <v>158</v>
      </c>
      <c r="C34" s="151">
        <v>0</v>
      </c>
      <c r="D34" s="152">
        <v>0</v>
      </c>
      <c r="E34" s="136">
        <f t="shared" si="0"/>
        <v>0</v>
      </c>
      <c r="F34" s="290"/>
      <c r="G34" s="290"/>
      <c r="H34" s="137">
        <f t="shared" si="1"/>
        <v>1</v>
      </c>
      <c r="I34" s="290"/>
      <c r="J34" s="69"/>
      <c r="K34" s="69"/>
    </row>
    <row r="35" spans="2:11" ht="19.5" customHeight="1" x14ac:dyDescent="0.25">
      <c r="B35" s="133" t="s">
        <v>159</v>
      </c>
      <c r="C35" s="151">
        <v>0</v>
      </c>
      <c r="D35" s="152">
        <v>0</v>
      </c>
      <c r="E35" s="136">
        <f t="shared" si="0"/>
        <v>0</v>
      </c>
      <c r="F35" s="290"/>
      <c r="G35" s="290"/>
      <c r="H35" s="137">
        <f t="shared" si="1"/>
        <v>1</v>
      </c>
      <c r="I35" s="290"/>
      <c r="J35" s="69"/>
      <c r="K35" s="69"/>
    </row>
    <row r="36" spans="2:11" ht="19.5" customHeight="1" x14ac:dyDescent="0.25">
      <c r="B36" s="133" t="s">
        <v>160</v>
      </c>
      <c r="C36" s="151">
        <v>0</v>
      </c>
      <c r="D36" s="152">
        <v>0</v>
      </c>
      <c r="E36" s="136">
        <f t="shared" si="0"/>
        <v>0</v>
      </c>
      <c r="F36" s="290"/>
      <c r="G36" s="290"/>
      <c r="H36" s="137">
        <f t="shared" si="1"/>
        <v>1</v>
      </c>
      <c r="I36" s="290"/>
      <c r="J36" s="69"/>
      <c r="K36" s="69"/>
    </row>
    <row r="37" spans="2:11" ht="19.5" customHeight="1" x14ac:dyDescent="0.25">
      <c r="B37" s="133" t="s">
        <v>161</v>
      </c>
      <c r="C37" s="151">
        <v>0</v>
      </c>
      <c r="D37" s="153"/>
      <c r="E37" s="136">
        <f t="shared" si="0"/>
        <v>0</v>
      </c>
      <c r="F37" s="290"/>
      <c r="G37" s="290"/>
      <c r="H37" s="137" t="str">
        <f t="shared" si="1"/>
        <v/>
      </c>
      <c r="I37" s="290"/>
      <c r="J37" s="69"/>
      <c r="K37" s="69"/>
    </row>
    <row r="38" spans="2:11" ht="19.5" customHeight="1" x14ac:dyDescent="0.25">
      <c r="B38" s="133" t="s">
        <v>162</v>
      </c>
      <c r="C38" s="151">
        <v>0</v>
      </c>
      <c r="D38" s="153"/>
      <c r="E38" s="136">
        <f t="shared" si="0"/>
        <v>0</v>
      </c>
      <c r="F38" s="290"/>
      <c r="G38" s="290"/>
      <c r="H38" s="137" t="str">
        <f t="shared" si="1"/>
        <v/>
      </c>
      <c r="I38" s="290"/>
      <c r="J38" s="69"/>
      <c r="K38" s="69"/>
    </row>
    <row r="39" spans="2:11" ht="87" customHeight="1" x14ac:dyDescent="0.25">
      <c r="B39" s="139" t="s">
        <v>270</v>
      </c>
      <c r="C39" s="285" t="s">
        <v>317</v>
      </c>
      <c r="D39" s="285"/>
      <c r="E39" s="285"/>
      <c r="F39" s="285"/>
      <c r="G39" s="285"/>
      <c r="H39" s="285"/>
      <c r="I39" s="285"/>
      <c r="J39" s="71"/>
      <c r="K39" s="71"/>
    </row>
    <row r="40" spans="2:11" ht="36.4" customHeight="1" x14ac:dyDescent="0.25">
      <c r="B40" s="291"/>
      <c r="C40" s="291"/>
      <c r="D40" s="291"/>
      <c r="E40" s="291"/>
      <c r="F40" s="291"/>
      <c r="G40" s="291"/>
      <c r="H40" s="291"/>
      <c r="I40" s="291"/>
      <c r="J40" s="33"/>
      <c r="K40" s="33"/>
    </row>
    <row r="41" spans="2:11" ht="36.4" customHeight="1" x14ac:dyDescent="0.25">
      <c r="B41" s="291"/>
      <c r="C41" s="291"/>
      <c r="D41" s="291"/>
      <c r="E41" s="291"/>
      <c r="F41" s="291"/>
      <c r="G41" s="291"/>
      <c r="H41" s="291"/>
      <c r="I41" s="291"/>
      <c r="J41" s="71"/>
      <c r="K41" s="71"/>
    </row>
    <row r="42" spans="2:11" ht="36.4" customHeight="1" x14ac:dyDescent="0.25">
      <c r="B42" s="291"/>
      <c r="C42" s="291"/>
      <c r="D42" s="291"/>
      <c r="E42" s="291"/>
      <c r="F42" s="291"/>
      <c r="G42" s="291"/>
      <c r="H42" s="291"/>
      <c r="I42" s="291"/>
      <c r="J42" s="71"/>
      <c r="K42" s="71"/>
    </row>
    <row r="43" spans="2:11" ht="36.4" customHeight="1" x14ac:dyDescent="0.25">
      <c r="B43" s="291"/>
      <c r="C43" s="291"/>
      <c r="D43" s="291"/>
      <c r="E43" s="291"/>
      <c r="F43" s="291"/>
      <c r="G43" s="291"/>
      <c r="H43" s="291"/>
      <c r="I43" s="291"/>
      <c r="J43" s="71"/>
      <c r="K43" s="71"/>
    </row>
    <row r="44" spans="2:11" ht="36.4" customHeight="1" x14ac:dyDescent="0.25">
      <c r="B44" s="291"/>
      <c r="C44" s="291"/>
      <c r="D44" s="291"/>
      <c r="E44" s="291"/>
      <c r="F44" s="291"/>
      <c r="G44" s="291"/>
      <c r="H44" s="291"/>
      <c r="I44" s="291"/>
      <c r="J44" s="31"/>
      <c r="K44" s="31"/>
    </row>
    <row r="45" spans="2:11" ht="81.2" customHeight="1" x14ac:dyDescent="0.25">
      <c r="B45" s="121" t="s">
        <v>272</v>
      </c>
      <c r="C45" s="285" t="s">
        <v>382</v>
      </c>
      <c r="D45" s="285"/>
      <c r="E45" s="285"/>
      <c r="F45" s="285"/>
      <c r="G45" s="285"/>
      <c r="H45" s="285"/>
      <c r="I45" s="285"/>
      <c r="J45" s="72"/>
      <c r="K45" s="72"/>
    </row>
    <row r="46" spans="2:11" ht="48.75" customHeight="1" x14ac:dyDescent="0.25">
      <c r="B46" s="121" t="s">
        <v>274</v>
      </c>
      <c r="C46" s="285" t="s">
        <v>275</v>
      </c>
      <c r="D46" s="285"/>
      <c r="E46" s="285"/>
      <c r="F46" s="285"/>
      <c r="G46" s="285"/>
      <c r="H46" s="285"/>
      <c r="I46" s="285"/>
      <c r="J46" s="72"/>
      <c r="K46" s="72"/>
    </row>
    <row r="47" spans="2:11" ht="66" customHeight="1" x14ac:dyDescent="0.25">
      <c r="B47" s="140" t="s">
        <v>276</v>
      </c>
      <c r="C47" s="286" t="s">
        <v>304</v>
      </c>
      <c r="D47" s="286"/>
      <c r="E47" s="286"/>
      <c r="F47" s="286"/>
      <c r="G47" s="286"/>
      <c r="H47" s="286"/>
      <c r="I47" s="286"/>
      <c r="J47" s="72"/>
      <c r="K47" s="72"/>
    </row>
    <row r="48" spans="2:11" ht="22.5" customHeight="1" x14ac:dyDescent="0.25">
      <c r="B48" s="287" t="s">
        <v>278</v>
      </c>
      <c r="C48" s="287"/>
      <c r="D48" s="287"/>
      <c r="E48" s="287"/>
      <c r="F48" s="287"/>
      <c r="G48" s="287"/>
      <c r="H48" s="287"/>
      <c r="I48" s="287"/>
      <c r="J48" s="72"/>
      <c r="K48" s="72"/>
    </row>
    <row r="49" spans="2:11" ht="22.5" customHeight="1" x14ac:dyDescent="0.25">
      <c r="B49" s="288" t="s">
        <v>279</v>
      </c>
      <c r="C49" s="141" t="s">
        <v>280</v>
      </c>
      <c r="D49" s="289" t="s">
        <v>281</v>
      </c>
      <c r="E49" s="289"/>
      <c r="F49" s="289"/>
      <c r="G49" s="289" t="s">
        <v>282</v>
      </c>
      <c r="H49" s="289"/>
      <c r="I49" s="289"/>
      <c r="J49" s="75"/>
      <c r="K49" s="75"/>
    </row>
    <row r="50" spans="2:11" ht="30.75" customHeight="1" x14ac:dyDescent="0.25">
      <c r="B50" s="288"/>
      <c r="C50" s="142"/>
      <c r="D50" s="284"/>
      <c r="E50" s="284"/>
      <c r="F50" s="284"/>
      <c r="G50" s="284"/>
      <c r="H50" s="284"/>
      <c r="I50" s="284"/>
      <c r="J50" s="75"/>
      <c r="K50" s="75"/>
    </row>
    <row r="51" spans="2:11" ht="32.25" customHeight="1" x14ac:dyDescent="0.25">
      <c r="B51" s="143" t="s">
        <v>283</v>
      </c>
      <c r="C51" s="282" t="s">
        <v>284</v>
      </c>
      <c r="D51" s="282"/>
      <c r="E51" s="282"/>
      <c r="F51" s="282"/>
      <c r="G51" s="282"/>
      <c r="H51" s="282"/>
      <c r="I51" s="282"/>
      <c r="J51" s="78"/>
      <c r="K51" s="78"/>
    </row>
    <row r="52" spans="2:11" ht="28.5" customHeight="1" x14ac:dyDescent="0.25">
      <c r="B52" s="124" t="s">
        <v>285</v>
      </c>
      <c r="C52" s="283" t="s">
        <v>286</v>
      </c>
      <c r="D52" s="283"/>
      <c r="E52" s="283"/>
      <c r="F52" s="283"/>
      <c r="G52" s="283"/>
      <c r="H52" s="283"/>
      <c r="I52" s="283"/>
      <c r="J52" s="78"/>
      <c r="K52" s="78"/>
    </row>
    <row r="53" spans="2:11" ht="30" customHeight="1" x14ac:dyDescent="0.25">
      <c r="B53" s="140" t="s">
        <v>287</v>
      </c>
      <c r="C53" s="284" t="s">
        <v>288</v>
      </c>
      <c r="D53" s="284"/>
      <c r="E53" s="284"/>
      <c r="F53" s="284"/>
      <c r="G53" s="284"/>
      <c r="H53" s="284"/>
      <c r="I53" s="284"/>
      <c r="J53" s="82"/>
      <c r="K53" s="82"/>
    </row>
    <row r="54" spans="2:11" ht="31.5" customHeight="1" x14ac:dyDescent="0.25">
      <c r="B54" s="140" t="s">
        <v>289</v>
      </c>
      <c r="C54" s="284" t="s">
        <v>290</v>
      </c>
      <c r="D54" s="284"/>
      <c r="E54" s="284"/>
      <c r="F54" s="284"/>
      <c r="G54" s="284"/>
      <c r="H54" s="284"/>
      <c r="I54" s="284"/>
      <c r="J54" s="88"/>
      <c r="K54" s="88"/>
    </row>
    <row r="55" spans="2:11" x14ac:dyDescent="0.25">
      <c r="B55" s="144"/>
      <c r="C55" s="145"/>
      <c r="D55" s="145"/>
      <c r="E55" s="146"/>
      <c r="F55" s="146"/>
      <c r="G55" s="147"/>
      <c r="H55" s="148"/>
      <c r="I55" s="145"/>
      <c r="J55" s="88"/>
      <c r="K55" s="88"/>
    </row>
    <row r="56" spans="2:11" x14ac:dyDescent="0.25">
      <c r="B56" s="144"/>
      <c r="C56" s="145"/>
      <c r="D56" s="145"/>
      <c r="E56" s="146"/>
      <c r="F56" s="146"/>
      <c r="G56" s="147"/>
      <c r="H56" s="148"/>
      <c r="I56" s="145"/>
      <c r="J56" s="88"/>
      <c r="K56" s="88"/>
    </row>
    <row r="57" spans="2:11" x14ac:dyDescent="0.25">
      <c r="B57" s="144"/>
      <c r="C57" s="145"/>
      <c r="D57" s="145"/>
      <c r="E57" s="146"/>
      <c r="F57" s="146"/>
      <c r="G57" s="147"/>
      <c r="H57" s="148"/>
      <c r="I57" s="145"/>
      <c r="J57" s="88"/>
      <c r="K57" s="88"/>
    </row>
    <row r="58" spans="2:11" x14ac:dyDescent="0.25">
      <c r="B58" s="144"/>
      <c r="C58" s="145"/>
      <c r="D58" s="145"/>
      <c r="E58" s="146"/>
      <c r="F58" s="146"/>
      <c r="G58" s="147"/>
      <c r="H58" s="148"/>
      <c r="I58" s="145"/>
      <c r="J58" s="88"/>
      <c r="K58" s="88"/>
    </row>
    <row r="59" spans="2:11" hidden="1" x14ac:dyDescent="0.25">
      <c r="B59" s="144"/>
      <c r="C59" s="145"/>
      <c r="D59" s="145"/>
      <c r="E59" s="146"/>
      <c r="F59" s="146"/>
      <c r="G59" s="147"/>
      <c r="H59" s="148"/>
      <c r="I59" s="145"/>
      <c r="J59" s="88"/>
      <c r="K59" s="88"/>
    </row>
    <row r="60" spans="2:11" ht="25.5" hidden="1" customHeight="1" x14ac:dyDescent="0.25">
      <c r="B60" s="144"/>
      <c r="C60" s="145"/>
      <c r="D60" s="145"/>
      <c r="E60" s="146"/>
      <c r="F60" s="146"/>
      <c r="G60" s="147"/>
      <c r="H60" s="148"/>
      <c r="I60" s="145"/>
      <c r="J60" s="88"/>
      <c r="K60" s="88"/>
    </row>
  </sheetData>
  <sheetProtection algorithmName="SHA-512" hashValue="COY3KnEDzyurmDrGRa3DE9tDAbvsNJbozs2Z52hLP6WhziXGizZ5ln5Mi10J5LH6SLclgPe83zPL/G0NFps6wg==" saltValue="Kc7ZM+qSz3cbYPHh+6Z2t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H9:I9"/>
    <mergeCell ref="C10:I10"/>
    <mergeCell ref="C11:I11"/>
    <mergeCell ref="C12:F12"/>
    <mergeCell ref="H12:I12"/>
    <mergeCell ref="C13:F13"/>
    <mergeCell ref="H13:I13"/>
    <mergeCell ref="C14:I14"/>
    <mergeCell ref="C15:I15"/>
    <mergeCell ref="C16:I16"/>
    <mergeCell ref="C17:I17"/>
    <mergeCell ref="B18:B19"/>
    <mergeCell ref="C18:E18"/>
    <mergeCell ref="F18:I18"/>
    <mergeCell ref="C19:E19"/>
    <mergeCell ref="F19:I19"/>
    <mergeCell ref="C20:E20"/>
    <mergeCell ref="F20:I20"/>
    <mergeCell ref="C21:E21"/>
    <mergeCell ref="F21:I21"/>
    <mergeCell ref="C22:E22"/>
    <mergeCell ref="C23:E23"/>
    <mergeCell ref="G23:I23"/>
    <mergeCell ref="C24:E24"/>
    <mergeCell ref="G24:I24"/>
    <mergeCell ref="B25:I25"/>
    <mergeCell ref="F27:F38"/>
    <mergeCell ref="G27:G38"/>
    <mergeCell ref="I27:I38"/>
    <mergeCell ref="C39:I39"/>
    <mergeCell ref="B40:I44"/>
    <mergeCell ref="C51:I51"/>
    <mergeCell ref="C52:I52"/>
    <mergeCell ref="C53:I53"/>
    <mergeCell ref="C54:I54"/>
    <mergeCell ref="C45:I45"/>
    <mergeCell ref="C46:I46"/>
    <mergeCell ref="C47:I47"/>
    <mergeCell ref="B48:I48"/>
    <mergeCell ref="B49:B50"/>
    <mergeCell ref="D49:F49"/>
    <mergeCell ref="G49:I49"/>
    <mergeCell ref="D50:F50"/>
    <mergeCell ref="G50:I50"/>
  </mergeCells>
  <dataValidations count="7">
    <dataValidation type="list" showDropDown="1" showInputMessage="1" showErrorMessage="1" sqref="K12" xr:uid="{00000000-0002-0000-0500-000000000000}">
      <formula1>O17:O19</formula1>
      <formula2>0</formula2>
    </dataValidation>
    <dataValidation type="list" allowBlank="1" showInputMessage="1" showErrorMessage="1" sqref="H12:I12" xr:uid="{00000000-0002-0000-0500-000001000000}">
      <formula1>M17:M19</formula1>
      <formula2>0</formula2>
    </dataValidation>
    <dataValidation type="list" allowBlank="1" showInputMessage="1" showErrorMessage="1" sqref="C24:E24" xr:uid="{00000000-0002-0000-0500-000002000000}">
      <formula1>$M$12:$M$15</formula1>
      <formula2>0</formula2>
    </dataValidation>
    <dataValidation type="list" allowBlank="1" showInputMessage="1" showErrorMessage="1" sqref="C9:F9" xr:uid="{00000000-0002-0000-0500-000003000000}">
      <formula1>$M$6:$M$9</formula1>
      <formula2>0</formula2>
    </dataValidation>
    <dataValidation type="list" allowBlank="1" showInputMessage="1" showErrorMessage="1" sqref="J10:K10" xr:uid="{00000000-0002-0000-0500-000004000000}">
      <formula1>$M$21:$M$28</formula1>
      <formula2>0</formula2>
    </dataValidation>
    <dataValidation type="list" allowBlank="1" showInputMessage="1" showErrorMessage="1" sqref="H13:I13" xr:uid="{00000000-0002-0000-0500-000005000000}">
      <formula1>$N$5:$N$8</formula1>
      <formula2>0</formula2>
    </dataValidation>
    <dataValidation type="list" allowBlank="1" showInputMessage="1" showErrorMessage="1" sqref="C7 I7" xr:uid="{00000000-0002-0000-0500-000006000000}">
      <formula1>$N$11:$N$12</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6D9F1"/>
  </sheetPr>
  <dimension ref="A1:AMJ60"/>
  <sheetViews>
    <sheetView zoomScale="80" zoomScaleNormal="80" workbookViewId="0">
      <selection activeCell="F18" sqref="F18:I18"/>
    </sheetView>
  </sheetViews>
  <sheetFormatPr baseColWidth="10" defaultColWidth="0" defaultRowHeight="15" zeroHeight="1" x14ac:dyDescent="0.25"/>
  <cols>
    <col min="1" max="1" width="1" style="25" customWidth="1"/>
    <col min="2" max="2" width="25.42578125" style="26" customWidth="1"/>
    <col min="3" max="3" width="14.5703125" style="25" customWidth="1"/>
    <col min="4" max="4" width="20.140625" style="25" customWidth="1"/>
    <col min="5" max="5" width="16.42578125" style="25" customWidth="1"/>
    <col min="6" max="6" width="25" style="25" customWidth="1"/>
    <col min="7" max="7" width="22" style="27" customWidth="1"/>
    <col min="8" max="8" width="20.5703125" style="25" customWidth="1"/>
    <col min="9" max="11" width="22.42578125" style="25" customWidth="1"/>
    <col min="12" max="24" width="9.140625" style="28" hidden="1" customWidth="1"/>
    <col min="25" max="1024" width="9.140625" style="25" hidden="1" customWidth="1"/>
    <col min="1025" max="16384" width="9.140625" hidden="1"/>
  </cols>
  <sheetData>
    <row r="1" spans="2:14" ht="37.5" customHeight="1" x14ac:dyDescent="0.25">
      <c r="B1" s="310"/>
      <c r="C1" s="270" t="s">
        <v>1</v>
      </c>
      <c r="D1" s="270"/>
      <c r="E1" s="270"/>
      <c r="F1" s="270"/>
      <c r="G1" s="270"/>
      <c r="H1" s="270"/>
      <c r="I1" s="311"/>
      <c r="J1" s="29"/>
      <c r="K1" s="29"/>
      <c r="M1" s="30" t="s">
        <v>61</v>
      </c>
    </row>
    <row r="2" spans="2:14" ht="37.5" customHeight="1" x14ac:dyDescent="0.25">
      <c r="B2" s="310"/>
      <c r="C2" s="270" t="s">
        <v>210</v>
      </c>
      <c r="D2" s="270"/>
      <c r="E2" s="270"/>
      <c r="F2" s="270"/>
      <c r="G2" s="270"/>
      <c r="H2" s="270"/>
      <c r="I2" s="311"/>
      <c r="J2" s="29"/>
      <c r="K2" s="29"/>
      <c r="M2" s="30" t="s">
        <v>62</v>
      </c>
    </row>
    <row r="3" spans="2:14" ht="37.5" customHeight="1" x14ac:dyDescent="0.25">
      <c r="B3" s="310"/>
      <c r="C3" s="270" t="s">
        <v>211</v>
      </c>
      <c r="D3" s="270"/>
      <c r="E3" s="270"/>
      <c r="F3" s="270" t="s">
        <v>212</v>
      </c>
      <c r="G3" s="270"/>
      <c r="H3" s="270"/>
      <c r="I3" s="311"/>
      <c r="J3" s="29"/>
      <c r="K3" s="29"/>
      <c r="M3" s="30" t="s">
        <v>64</v>
      </c>
    </row>
    <row r="4" spans="2:14" ht="23.25" customHeight="1" x14ac:dyDescent="0.25">
      <c r="B4" s="307"/>
      <c r="C4" s="307"/>
      <c r="D4" s="307"/>
      <c r="E4" s="307"/>
      <c r="F4" s="307"/>
      <c r="G4" s="307"/>
      <c r="H4" s="307"/>
      <c r="I4" s="307"/>
      <c r="J4" s="31"/>
      <c r="K4" s="31"/>
    </row>
    <row r="5" spans="2:14" ht="24" customHeight="1" x14ac:dyDescent="0.25">
      <c r="B5" s="308" t="s">
        <v>213</v>
      </c>
      <c r="C5" s="308"/>
      <c r="D5" s="308"/>
      <c r="E5" s="308"/>
      <c r="F5" s="308"/>
      <c r="G5" s="308"/>
      <c r="H5" s="308"/>
      <c r="I5" s="308"/>
      <c r="J5" s="33"/>
      <c r="K5" s="33"/>
      <c r="N5" s="34" t="s">
        <v>71</v>
      </c>
    </row>
    <row r="6" spans="2:14" ht="30.75" customHeight="1" x14ac:dyDescent="0.25">
      <c r="B6" s="121" t="s">
        <v>214</v>
      </c>
      <c r="C6" s="122">
        <v>3</v>
      </c>
      <c r="D6" s="309" t="s">
        <v>215</v>
      </c>
      <c r="E6" s="309"/>
      <c r="F6" s="294" t="s">
        <v>318</v>
      </c>
      <c r="G6" s="294"/>
      <c r="H6" s="294"/>
      <c r="I6" s="294"/>
      <c r="J6" s="37"/>
      <c r="K6" s="37"/>
      <c r="M6" s="30" t="s">
        <v>75</v>
      </c>
      <c r="N6" s="34" t="s">
        <v>76</v>
      </c>
    </row>
    <row r="7" spans="2:14" ht="30.75" customHeight="1" x14ac:dyDescent="0.25">
      <c r="B7" s="121" t="s">
        <v>217</v>
      </c>
      <c r="C7" s="122" t="s">
        <v>78</v>
      </c>
      <c r="D7" s="309" t="s">
        <v>218</v>
      </c>
      <c r="E7" s="309"/>
      <c r="F7" s="294" t="s">
        <v>219</v>
      </c>
      <c r="G7" s="294"/>
      <c r="H7" s="124" t="s">
        <v>220</v>
      </c>
      <c r="I7" s="122" t="s">
        <v>78</v>
      </c>
      <c r="J7" s="43"/>
      <c r="K7" s="43"/>
      <c r="M7" s="30" t="s">
        <v>82</v>
      </c>
      <c r="N7" s="34" t="s">
        <v>83</v>
      </c>
    </row>
    <row r="8" spans="2:14" ht="30.75" customHeight="1" x14ac:dyDescent="0.25">
      <c r="B8" s="121" t="s">
        <v>221</v>
      </c>
      <c r="C8" s="294" t="s">
        <v>222</v>
      </c>
      <c r="D8" s="294"/>
      <c r="E8" s="294"/>
      <c r="F8" s="294"/>
      <c r="G8" s="124" t="s">
        <v>223</v>
      </c>
      <c r="H8" s="303">
        <v>7555</v>
      </c>
      <c r="I8" s="303"/>
      <c r="J8" s="44"/>
      <c r="K8" s="44"/>
      <c r="M8" s="30" t="s">
        <v>87</v>
      </c>
      <c r="N8" s="34" t="s">
        <v>42</v>
      </c>
    </row>
    <row r="9" spans="2:14" ht="30.75" customHeight="1" x14ac:dyDescent="0.25">
      <c r="B9" s="121" t="s">
        <v>62</v>
      </c>
      <c r="C9" s="304" t="s">
        <v>82</v>
      </c>
      <c r="D9" s="304"/>
      <c r="E9" s="304"/>
      <c r="F9" s="304"/>
      <c r="G9" s="124" t="s">
        <v>224</v>
      </c>
      <c r="H9" s="305" t="s">
        <v>90</v>
      </c>
      <c r="I9" s="305"/>
      <c r="J9" s="45"/>
      <c r="K9" s="45"/>
      <c r="M9" s="46" t="s">
        <v>91</v>
      </c>
    </row>
    <row r="10" spans="2:14" ht="30.75" customHeight="1" x14ac:dyDescent="0.25">
      <c r="B10" s="121" t="s">
        <v>225</v>
      </c>
      <c r="C10" s="306" t="s">
        <v>226</v>
      </c>
      <c r="D10" s="306"/>
      <c r="E10" s="306"/>
      <c r="F10" s="306"/>
      <c r="G10" s="306"/>
      <c r="H10" s="306"/>
      <c r="I10" s="306"/>
      <c r="J10" s="47"/>
      <c r="K10" s="47"/>
      <c r="M10" s="46"/>
    </row>
    <row r="11" spans="2:14" ht="30.75" customHeight="1" x14ac:dyDescent="0.25">
      <c r="B11" s="121" t="s">
        <v>227</v>
      </c>
      <c r="C11" s="296" t="s">
        <v>228</v>
      </c>
      <c r="D11" s="296"/>
      <c r="E11" s="296"/>
      <c r="F11" s="296"/>
      <c r="G11" s="296"/>
      <c r="H11" s="296"/>
      <c r="I11" s="296"/>
      <c r="J11" s="43"/>
      <c r="K11" s="43"/>
      <c r="M11" s="46"/>
      <c r="N11" s="34" t="s">
        <v>96</v>
      </c>
    </row>
    <row r="12" spans="2:14" ht="30.75" customHeight="1" x14ac:dyDescent="0.25">
      <c r="B12" s="121" t="s">
        <v>229</v>
      </c>
      <c r="C12" s="242" t="s">
        <v>319</v>
      </c>
      <c r="D12" s="242"/>
      <c r="E12" s="242"/>
      <c r="F12" s="242"/>
      <c r="G12" s="124" t="s">
        <v>231</v>
      </c>
      <c r="H12" s="245" t="s">
        <v>100</v>
      </c>
      <c r="I12" s="245"/>
      <c r="J12" s="43"/>
      <c r="K12" s="43"/>
      <c r="M12" s="46" t="s">
        <v>101</v>
      </c>
      <c r="N12" s="34" t="s">
        <v>78</v>
      </c>
    </row>
    <row r="13" spans="2:14" ht="30.75" customHeight="1" x14ac:dyDescent="0.25">
      <c r="B13" s="121" t="s">
        <v>232</v>
      </c>
      <c r="C13" s="302" t="s">
        <v>233</v>
      </c>
      <c r="D13" s="302"/>
      <c r="E13" s="302"/>
      <c r="F13" s="302"/>
      <c r="G13" s="124" t="s">
        <v>234</v>
      </c>
      <c r="H13" s="296" t="s">
        <v>42</v>
      </c>
      <c r="I13" s="296"/>
      <c r="J13" s="43"/>
      <c r="K13" s="43"/>
      <c r="M13" s="46" t="s">
        <v>105</v>
      </c>
    </row>
    <row r="14" spans="2:14" ht="64.5" customHeight="1" x14ac:dyDescent="0.25">
      <c r="B14" s="121" t="s">
        <v>235</v>
      </c>
      <c r="C14" s="299" t="s">
        <v>320</v>
      </c>
      <c r="D14" s="299"/>
      <c r="E14" s="299"/>
      <c r="F14" s="299"/>
      <c r="G14" s="299"/>
      <c r="H14" s="299"/>
      <c r="I14" s="299"/>
      <c r="J14" s="47"/>
      <c r="K14" s="47"/>
      <c r="M14" s="46" t="s">
        <v>108</v>
      </c>
      <c r="N14" s="34"/>
    </row>
    <row r="15" spans="2:14" ht="30.75" customHeight="1" x14ac:dyDescent="0.25">
      <c r="B15" s="121" t="s">
        <v>237</v>
      </c>
      <c r="C15" s="242" t="s">
        <v>308</v>
      </c>
      <c r="D15" s="242"/>
      <c r="E15" s="242"/>
      <c r="F15" s="242"/>
      <c r="G15" s="242"/>
      <c r="H15" s="242"/>
      <c r="I15" s="242"/>
      <c r="J15" s="48"/>
      <c r="K15" s="48"/>
      <c r="M15" s="46" t="s">
        <v>112</v>
      </c>
      <c r="N15" s="34"/>
    </row>
    <row r="16" spans="2:14" ht="30.75" customHeight="1" x14ac:dyDescent="0.25">
      <c r="B16" s="121" t="s">
        <v>239</v>
      </c>
      <c r="C16" s="294" t="s">
        <v>321</v>
      </c>
      <c r="D16" s="294"/>
      <c r="E16" s="294"/>
      <c r="F16" s="294"/>
      <c r="G16" s="294"/>
      <c r="H16" s="294"/>
      <c r="I16" s="294"/>
      <c r="J16" s="49"/>
      <c r="K16" s="49"/>
      <c r="M16" s="46"/>
      <c r="N16" s="34"/>
    </row>
    <row r="17" spans="2:14" ht="30.75" customHeight="1" x14ac:dyDescent="0.25">
      <c r="B17" s="121" t="s">
        <v>241</v>
      </c>
      <c r="C17" s="296" t="s">
        <v>322</v>
      </c>
      <c r="D17" s="296"/>
      <c r="E17" s="296"/>
      <c r="F17" s="296"/>
      <c r="G17" s="296"/>
      <c r="H17" s="296"/>
      <c r="I17" s="296"/>
      <c r="J17" s="50"/>
      <c r="K17" s="50"/>
      <c r="M17" s="46" t="s">
        <v>100</v>
      </c>
      <c r="N17" s="34"/>
    </row>
    <row r="18" spans="2:14" ht="18" customHeight="1" x14ac:dyDescent="0.25">
      <c r="B18" s="288" t="s">
        <v>243</v>
      </c>
      <c r="C18" s="300" t="s">
        <v>244</v>
      </c>
      <c r="D18" s="300"/>
      <c r="E18" s="300"/>
      <c r="F18" s="301" t="s">
        <v>245</v>
      </c>
      <c r="G18" s="301"/>
      <c r="H18" s="301"/>
      <c r="I18" s="301"/>
      <c r="J18" s="51"/>
      <c r="K18" s="51"/>
      <c r="M18" s="46" t="s">
        <v>122</v>
      </c>
      <c r="N18" s="34"/>
    </row>
    <row r="19" spans="2:14" ht="39.75" customHeight="1" x14ac:dyDescent="0.25">
      <c r="B19" s="288"/>
      <c r="C19" s="294" t="s">
        <v>323</v>
      </c>
      <c r="D19" s="294"/>
      <c r="E19" s="294"/>
      <c r="F19" s="294" t="s">
        <v>324</v>
      </c>
      <c r="G19" s="294"/>
      <c r="H19" s="294"/>
      <c r="I19" s="294"/>
      <c r="J19" s="49"/>
      <c r="K19" s="49"/>
      <c r="M19" s="46" t="s">
        <v>126</v>
      </c>
      <c r="N19" s="34"/>
    </row>
    <row r="20" spans="2:14" ht="39.75" customHeight="1" x14ac:dyDescent="0.25">
      <c r="B20" s="125" t="s">
        <v>248</v>
      </c>
      <c r="C20" s="294" t="s">
        <v>325</v>
      </c>
      <c r="D20" s="294"/>
      <c r="E20" s="294"/>
      <c r="F20" s="246" t="s">
        <v>326</v>
      </c>
      <c r="G20" s="246"/>
      <c r="H20" s="246"/>
      <c r="I20" s="246"/>
      <c r="J20" s="43"/>
      <c r="K20" s="43"/>
      <c r="M20" s="46"/>
      <c r="N20" s="34"/>
    </row>
    <row r="21" spans="2:14" ht="42" customHeight="1" x14ac:dyDescent="0.25">
      <c r="B21" s="125" t="s">
        <v>251</v>
      </c>
      <c r="C21" s="297" t="s">
        <v>327</v>
      </c>
      <c r="D21" s="297"/>
      <c r="E21" s="297"/>
      <c r="F21" s="298" t="s">
        <v>328</v>
      </c>
      <c r="G21" s="298"/>
      <c r="H21" s="298"/>
      <c r="I21" s="298"/>
      <c r="J21" s="48"/>
      <c r="K21" s="48"/>
      <c r="M21" s="52"/>
      <c r="N21" s="34"/>
    </row>
    <row r="22" spans="2:14" ht="23.25" customHeight="1" x14ac:dyDescent="0.25">
      <c r="B22" s="125" t="s">
        <v>254</v>
      </c>
      <c r="C22" s="292">
        <v>44562</v>
      </c>
      <c r="D22" s="292"/>
      <c r="E22" s="292"/>
      <c r="F22" s="124" t="s">
        <v>255</v>
      </c>
      <c r="G22" s="126">
        <v>2</v>
      </c>
      <c r="H22" s="124" t="s">
        <v>256</v>
      </c>
      <c r="I22" s="154">
        <v>3</v>
      </c>
      <c r="J22" s="53"/>
      <c r="K22" s="53"/>
      <c r="M22" s="52"/>
    </row>
    <row r="23" spans="2:14" ht="27" customHeight="1" x14ac:dyDescent="0.25">
      <c r="B23" s="125" t="s">
        <v>257</v>
      </c>
      <c r="C23" s="292">
        <v>44926</v>
      </c>
      <c r="D23" s="292"/>
      <c r="E23" s="292"/>
      <c r="F23" s="124" t="s">
        <v>258</v>
      </c>
      <c r="G23" s="293">
        <v>2</v>
      </c>
      <c r="H23" s="293"/>
      <c r="I23" s="293"/>
      <c r="J23" s="54"/>
      <c r="K23" s="54"/>
      <c r="M23" s="52"/>
    </row>
    <row r="24" spans="2:14" ht="30.75" customHeight="1" x14ac:dyDescent="0.25">
      <c r="B24" s="128" t="s">
        <v>259</v>
      </c>
      <c r="C24" s="244" t="s">
        <v>112</v>
      </c>
      <c r="D24" s="244"/>
      <c r="E24" s="244"/>
      <c r="F24" s="129" t="s">
        <v>260</v>
      </c>
      <c r="G24" s="294" t="s">
        <v>261</v>
      </c>
      <c r="H24" s="294"/>
      <c r="I24" s="294"/>
      <c r="J24" s="51"/>
      <c r="K24" s="51"/>
      <c r="M24" s="52"/>
    </row>
    <row r="25" spans="2:14" ht="22.5" customHeight="1" x14ac:dyDescent="0.25">
      <c r="B25" s="295" t="s">
        <v>262</v>
      </c>
      <c r="C25" s="295"/>
      <c r="D25" s="295"/>
      <c r="E25" s="295"/>
      <c r="F25" s="295"/>
      <c r="G25" s="295"/>
      <c r="H25" s="295"/>
      <c r="I25" s="295"/>
      <c r="J25" s="33"/>
      <c r="K25" s="33"/>
      <c r="M25" s="52"/>
    </row>
    <row r="26" spans="2:14" ht="43.5" customHeight="1" x14ac:dyDescent="0.25">
      <c r="B26" s="130" t="s">
        <v>142</v>
      </c>
      <c r="C26" s="123" t="s">
        <v>263</v>
      </c>
      <c r="D26" s="123" t="s">
        <v>264</v>
      </c>
      <c r="E26" s="131" t="s">
        <v>265</v>
      </c>
      <c r="F26" s="123" t="s">
        <v>266</v>
      </c>
      <c r="G26" s="123" t="s">
        <v>267</v>
      </c>
      <c r="H26" s="131" t="s">
        <v>268</v>
      </c>
      <c r="I26" s="132" t="s">
        <v>269</v>
      </c>
      <c r="J26" s="49"/>
      <c r="K26" s="49"/>
      <c r="M26" s="52"/>
    </row>
    <row r="27" spans="2:14" ht="19.5" customHeight="1" x14ac:dyDescent="0.25">
      <c r="B27" s="133" t="s">
        <v>151</v>
      </c>
      <c r="C27" s="151">
        <v>0</v>
      </c>
      <c r="D27" s="155">
        <v>0</v>
      </c>
      <c r="E27" s="136">
        <f t="shared" ref="E27:E38" si="0">IF(OR(C27=0,C27=""),0,D27/C27)</f>
        <v>0</v>
      </c>
      <c r="F27" s="290">
        <f>SUM(C27:C38)</f>
        <v>2</v>
      </c>
      <c r="G27" s="290">
        <f>SUM(D27:D38)</f>
        <v>0</v>
      </c>
      <c r="H27" s="137">
        <f>+(D27*100%)/$G$23</f>
        <v>0</v>
      </c>
      <c r="I27" s="312">
        <f>G27+I22</f>
        <v>3</v>
      </c>
      <c r="J27" s="69"/>
      <c r="K27" s="69"/>
      <c r="M27" s="52"/>
    </row>
    <row r="28" spans="2:14" ht="19.5" customHeight="1" x14ac:dyDescent="0.25">
      <c r="B28" s="133" t="s">
        <v>152</v>
      </c>
      <c r="C28" s="151">
        <v>0</v>
      </c>
      <c r="D28" s="155">
        <v>0</v>
      </c>
      <c r="E28" s="136">
        <f t="shared" si="0"/>
        <v>0</v>
      </c>
      <c r="F28" s="290"/>
      <c r="G28" s="290"/>
      <c r="H28" s="137">
        <f t="shared" ref="H28:H38" si="1">+IF(D28="","",((D28*100%)/$G$23)+H27)</f>
        <v>0</v>
      </c>
      <c r="I28" s="312"/>
      <c r="J28" s="69"/>
      <c r="K28" s="69"/>
      <c r="M28" s="52"/>
    </row>
    <row r="29" spans="2:14" ht="19.5" customHeight="1" x14ac:dyDescent="0.25">
      <c r="B29" s="133" t="s">
        <v>153</v>
      </c>
      <c r="C29" s="151">
        <v>0</v>
      </c>
      <c r="D29" s="155">
        <v>0</v>
      </c>
      <c r="E29" s="136">
        <f t="shared" si="0"/>
        <v>0</v>
      </c>
      <c r="F29" s="290"/>
      <c r="G29" s="290"/>
      <c r="H29" s="137">
        <f t="shared" si="1"/>
        <v>0</v>
      </c>
      <c r="I29" s="312"/>
      <c r="J29" s="69"/>
      <c r="K29" s="69"/>
      <c r="M29" s="52"/>
    </row>
    <row r="30" spans="2:14" ht="19.5" customHeight="1" x14ac:dyDescent="0.25">
      <c r="B30" s="133" t="s">
        <v>154</v>
      </c>
      <c r="C30" s="151">
        <v>0</v>
      </c>
      <c r="D30" s="155">
        <v>0</v>
      </c>
      <c r="E30" s="136">
        <f t="shared" si="0"/>
        <v>0</v>
      </c>
      <c r="F30" s="290"/>
      <c r="G30" s="290"/>
      <c r="H30" s="137">
        <f t="shared" si="1"/>
        <v>0</v>
      </c>
      <c r="I30" s="312"/>
      <c r="J30" s="69"/>
      <c r="K30" s="69"/>
    </row>
    <row r="31" spans="2:14" ht="19.5" customHeight="1" x14ac:dyDescent="0.25">
      <c r="B31" s="133" t="s">
        <v>155</v>
      </c>
      <c r="C31" s="151">
        <v>0</v>
      </c>
      <c r="D31" s="155">
        <v>0</v>
      </c>
      <c r="E31" s="136">
        <f t="shared" si="0"/>
        <v>0</v>
      </c>
      <c r="F31" s="290"/>
      <c r="G31" s="290"/>
      <c r="H31" s="137">
        <f t="shared" si="1"/>
        <v>0</v>
      </c>
      <c r="I31" s="312"/>
      <c r="J31" s="69"/>
      <c r="K31" s="69"/>
    </row>
    <row r="32" spans="2:14" ht="19.5" customHeight="1" x14ac:dyDescent="0.25">
      <c r="B32" s="133" t="s">
        <v>156</v>
      </c>
      <c r="C32" s="151">
        <v>0</v>
      </c>
      <c r="D32" s="155">
        <v>0</v>
      </c>
      <c r="E32" s="136">
        <f t="shared" si="0"/>
        <v>0</v>
      </c>
      <c r="F32" s="290"/>
      <c r="G32" s="290"/>
      <c r="H32" s="137">
        <f t="shared" si="1"/>
        <v>0</v>
      </c>
      <c r="I32" s="312"/>
      <c r="J32" s="69"/>
      <c r="K32" s="69"/>
    </row>
    <row r="33" spans="2:11" ht="19.5" customHeight="1" x14ac:dyDescent="0.25">
      <c r="B33" s="133" t="s">
        <v>157</v>
      </c>
      <c r="C33" s="151">
        <v>0</v>
      </c>
      <c r="D33" s="155">
        <v>0</v>
      </c>
      <c r="E33" s="136">
        <f t="shared" si="0"/>
        <v>0</v>
      </c>
      <c r="F33" s="290"/>
      <c r="G33" s="290"/>
      <c r="H33" s="137">
        <f t="shared" si="1"/>
        <v>0</v>
      </c>
      <c r="I33" s="312"/>
      <c r="J33" s="69"/>
      <c r="K33" s="69"/>
    </row>
    <row r="34" spans="2:11" ht="19.5" customHeight="1" x14ac:dyDescent="0.25">
      <c r="B34" s="133" t="s">
        <v>158</v>
      </c>
      <c r="C34" s="151">
        <v>0</v>
      </c>
      <c r="D34" s="155">
        <v>0</v>
      </c>
      <c r="E34" s="136">
        <f t="shared" si="0"/>
        <v>0</v>
      </c>
      <c r="F34" s="290"/>
      <c r="G34" s="290"/>
      <c r="H34" s="137">
        <f t="shared" si="1"/>
        <v>0</v>
      </c>
      <c r="I34" s="312"/>
      <c r="J34" s="69"/>
      <c r="K34" s="69"/>
    </row>
    <row r="35" spans="2:11" ht="19.5" customHeight="1" x14ac:dyDescent="0.25">
      <c r="B35" s="133" t="s">
        <v>159</v>
      </c>
      <c r="C35" s="151">
        <v>0</v>
      </c>
      <c r="D35" s="155">
        <v>0</v>
      </c>
      <c r="E35" s="136">
        <f t="shared" si="0"/>
        <v>0</v>
      </c>
      <c r="F35" s="290"/>
      <c r="G35" s="290"/>
      <c r="H35" s="137">
        <f t="shared" si="1"/>
        <v>0</v>
      </c>
      <c r="I35" s="312"/>
      <c r="J35" s="69"/>
      <c r="K35" s="69"/>
    </row>
    <row r="36" spans="2:11" ht="19.5" customHeight="1" x14ac:dyDescent="0.25">
      <c r="B36" s="133" t="s">
        <v>160</v>
      </c>
      <c r="C36" s="151">
        <v>0</v>
      </c>
      <c r="D36" s="156">
        <v>0</v>
      </c>
      <c r="E36" s="136">
        <f t="shared" si="0"/>
        <v>0</v>
      </c>
      <c r="F36" s="290"/>
      <c r="G36" s="290"/>
      <c r="H36" s="137">
        <f t="shared" si="1"/>
        <v>0</v>
      </c>
      <c r="I36" s="312"/>
      <c r="J36" s="69"/>
      <c r="K36" s="69"/>
    </row>
    <row r="37" spans="2:11" ht="19.5" customHeight="1" x14ac:dyDescent="0.25">
      <c r="B37" s="133" t="s">
        <v>161</v>
      </c>
      <c r="C37" s="151">
        <v>0</v>
      </c>
      <c r="D37" s="155"/>
      <c r="E37" s="136">
        <f t="shared" si="0"/>
        <v>0</v>
      </c>
      <c r="F37" s="290"/>
      <c r="G37" s="290"/>
      <c r="H37" s="137" t="str">
        <f t="shared" si="1"/>
        <v/>
      </c>
      <c r="I37" s="312"/>
      <c r="J37" s="69"/>
      <c r="K37" s="69"/>
    </row>
    <row r="38" spans="2:11" ht="19.5" customHeight="1" x14ac:dyDescent="0.25">
      <c r="B38" s="133" t="s">
        <v>162</v>
      </c>
      <c r="C38" s="151">
        <v>2</v>
      </c>
      <c r="D38" s="155"/>
      <c r="E38" s="136">
        <f t="shared" si="0"/>
        <v>0</v>
      </c>
      <c r="F38" s="290"/>
      <c r="G38" s="290"/>
      <c r="H38" s="137" t="str">
        <f t="shared" si="1"/>
        <v/>
      </c>
      <c r="I38" s="312"/>
      <c r="J38" s="69"/>
      <c r="K38" s="69"/>
    </row>
    <row r="39" spans="2:11" ht="108.75" customHeight="1" x14ac:dyDescent="0.25">
      <c r="B39" s="139" t="s">
        <v>270</v>
      </c>
      <c r="C39" s="285" t="s">
        <v>383</v>
      </c>
      <c r="D39" s="285"/>
      <c r="E39" s="285"/>
      <c r="F39" s="285"/>
      <c r="G39" s="285"/>
      <c r="H39" s="285"/>
      <c r="I39" s="285"/>
      <c r="J39" s="71"/>
      <c r="K39" s="71"/>
    </row>
    <row r="40" spans="2:11" ht="36.4" customHeight="1" x14ac:dyDescent="0.25">
      <c r="B40" s="291"/>
      <c r="C40" s="291"/>
      <c r="D40" s="291"/>
      <c r="E40" s="291"/>
      <c r="F40" s="291"/>
      <c r="G40" s="291"/>
      <c r="H40" s="291"/>
      <c r="I40" s="291"/>
      <c r="J40" s="33"/>
      <c r="K40" s="33"/>
    </row>
    <row r="41" spans="2:11" ht="36.4" customHeight="1" x14ac:dyDescent="0.25">
      <c r="B41" s="291"/>
      <c r="C41" s="291"/>
      <c r="D41" s="291"/>
      <c r="E41" s="291"/>
      <c r="F41" s="291"/>
      <c r="G41" s="291"/>
      <c r="H41" s="291"/>
      <c r="I41" s="291"/>
      <c r="J41" s="71"/>
      <c r="K41" s="71"/>
    </row>
    <row r="42" spans="2:11" ht="36.4" customHeight="1" x14ac:dyDescent="0.25">
      <c r="B42" s="291"/>
      <c r="C42" s="291"/>
      <c r="D42" s="291"/>
      <c r="E42" s="291"/>
      <c r="F42" s="291"/>
      <c r="G42" s="291"/>
      <c r="H42" s="291"/>
      <c r="I42" s="291"/>
      <c r="J42" s="71"/>
      <c r="K42" s="71"/>
    </row>
    <row r="43" spans="2:11" ht="36.4" customHeight="1" x14ac:dyDescent="0.25">
      <c r="B43" s="291"/>
      <c r="C43" s="291"/>
      <c r="D43" s="291"/>
      <c r="E43" s="291"/>
      <c r="F43" s="291"/>
      <c r="G43" s="291"/>
      <c r="H43" s="291"/>
      <c r="I43" s="291"/>
      <c r="J43" s="71"/>
      <c r="K43" s="71"/>
    </row>
    <row r="44" spans="2:11" ht="36.4" customHeight="1" x14ac:dyDescent="0.25">
      <c r="B44" s="291"/>
      <c r="C44" s="291"/>
      <c r="D44" s="291"/>
      <c r="E44" s="291"/>
      <c r="F44" s="291"/>
      <c r="G44" s="291"/>
      <c r="H44" s="291"/>
      <c r="I44" s="291"/>
      <c r="J44" s="31"/>
      <c r="K44" s="31"/>
    </row>
    <row r="45" spans="2:11" ht="96.75" customHeight="1" x14ac:dyDescent="0.25">
      <c r="B45" s="121" t="s">
        <v>272</v>
      </c>
      <c r="C45" s="285" t="s">
        <v>383</v>
      </c>
      <c r="D45" s="285"/>
      <c r="E45" s="285"/>
      <c r="F45" s="285"/>
      <c r="G45" s="285"/>
      <c r="H45" s="285"/>
      <c r="I45" s="285"/>
      <c r="J45" s="72"/>
      <c r="K45" s="72"/>
    </row>
    <row r="46" spans="2:11" ht="32.25" customHeight="1" x14ac:dyDescent="0.25">
      <c r="B46" s="121" t="s">
        <v>274</v>
      </c>
      <c r="C46" s="285" t="s">
        <v>275</v>
      </c>
      <c r="D46" s="285"/>
      <c r="E46" s="285"/>
      <c r="F46" s="285"/>
      <c r="G46" s="285"/>
      <c r="H46" s="285"/>
      <c r="I46" s="285"/>
      <c r="J46" s="72"/>
      <c r="K46" s="72"/>
    </row>
    <row r="47" spans="2:11" ht="66" customHeight="1" x14ac:dyDescent="0.25">
      <c r="B47" s="140" t="s">
        <v>276</v>
      </c>
      <c r="C47" s="286" t="s">
        <v>329</v>
      </c>
      <c r="D47" s="286"/>
      <c r="E47" s="286"/>
      <c r="F47" s="286"/>
      <c r="G47" s="286"/>
      <c r="H47" s="286"/>
      <c r="I47" s="286"/>
      <c r="J47" s="72"/>
      <c r="K47" s="72"/>
    </row>
    <row r="48" spans="2:11" ht="22.5" customHeight="1" x14ac:dyDescent="0.25">
      <c r="B48" s="287" t="s">
        <v>278</v>
      </c>
      <c r="C48" s="287"/>
      <c r="D48" s="287"/>
      <c r="E48" s="287"/>
      <c r="F48" s="287"/>
      <c r="G48" s="287"/>
      <c r="H48" s="287"/>
      <c r="I48" s="287"/>
      <c r="J48" s="72"/>
      <c r="K48" s="72"/>
    </row>
    <row r="49" spans="2:11" ht="22.5" customHeight="1" x14ac:dyDescent="0.25">
      <c r="B49" s="288" t="s">
        <v>279</v>
      </c>
      <c r="C49" s="141" t="s">
        <v>280</v>
      </c>
      <c r="D49" s="289" t="s">
        <v>281</v>
      </c>
      <c r="E49" s="289"/>
      <c r="F49" s="289"/>
      <c r="G49" s="289" t="s">
        <v>282</v>
      </c>
      <c r="H49" s="289"/>
      <c r="I49" s="289"/>
      <c r="J49" s="75"/>
      <c r="K49" s="75"/>
    </row>
    <row r="50" spans="2:11" ht="30.75" customHeight="1" x14ac:dyDescent="0.25">
      <c r="B50" s="288"/>
      <c r="C50" s="142"/>
      <c r="D50" s="284"/>
      <c r="E50" s="284"/>
      <c r="F50" s="284"/>
      <c r="G50" s="284"/>
      <c r="H50" s="284"/>
      <c r="I50" s="284"/>
      <c r="J50" s="75"/>
      <c r="K50" s="75"/>
    </row>
    <row r="51" spans="2:11" ht="32.25" customHeight="1" x14ac:dyDescent="0.25">
      <c r="B51" s="143" t="s">
        <v>283</v>
      </c>
      <c r="C51" s="282" t="s">
        <v>284</v>
      </c>
      <c r="D51" s="282"/>
      <c r="E51" s="282"/>
      <c r="F51" s="282"/>
      <c r="G51" s="282"/>
      <c r="H51" s="282"/>
      <c r="I51" s="282"/>
      <c r="J51" s="78"/>
      <c r="K51" s="78"/>
    </row>
    <row r="52" spans="2:11" ht="28.5" customHeight="1" x14ac:dyDescent="0.25">
      <c r="B52" s="124" t="s">
        <v>285</v>
      </c>
      <c r="C52" s="283" t="s">
        <v>286</v>
      </c>
      <c r="D52" s="283"/>
      <c r="E52" s="283"/>
      <c r="F52" s="283"/>
      <c r="G52" s="283"/>
      <c r="H52" s="283"/>
      <c r="I52" s="283"/>
      <c r="J52" s="78"/>
      <c r="K52" s="78"/>
    </row>
    <row r="53" spans="2:11" ht="30" customHeight="1" x14ac:dyDescent="0.25">
      <c r="B53" s="140" t="s">
        <v>287</v>
      </c>
      <c r="C53" s="284" t="s">
        <v>288</v>
      </c>
      <c r="D53" s="284"/>
      <c r="E53" s="284"/>
      <c r="F53" s="284"/>
      <c r="G53" s="284"/>
      <c r="H53" s="284"/>
      <c r="I53" s="284"/>
      <c r="J53" s="82"/>
      <c r="K53" s="82"/>
    </row>
    <row r="54" spans="2:11" ht="31.5" customHeight="1" x14ac:dyDescent="0.25">
      <c r="B54" s="140" t="s">
        <v>289</v>
      </c>
      <c r="C54" s="284" t="s">
        <v>290</v>
      </c>
      <c r="D54" s="284"/>
      <c r="E54" s="284"/>
      <c r="F54" s="284"/>
      <c r="G54" s="284"/>
      <c r="H54" s="284"/>
      <c r="I54" s="284"/>
      <c r="J54" s="88"/>
      <c r="K54" s="88"/>
    </row>
    <row r="55" spans="2:11" x14ac:dyDescent="0.25">
      <c r="B55" s="144"/>
      <c r="C55" s="145"/>
      <c r="D55" s="145"/>
      <c r="E55" s="146"/>
      <c r="F55" s="146"/>
      <c r="G55" s="147"/>
      <c r="H55" s="148"/>
      <c r="I55" s="145"/>
      <c r="J55" s="88"/>
      <c r="K55" s="88"/>
    </row>
    <row r="56" spans="2:11" x14ac:dyDescent="0.25">
      <c r="B56" s="144"/>
      <c r="C56" s="145"/>
      <c r="D56" s="145"/>
      <c r="E56" s="146"/>
      <c r="F56" s="146"/>
      <c r="G56" s="147"/>
      <c r="H56" s="148"/>
      <c r="I56" s="145"/>
      <c r="J56" s="88"/>
      <c r="K56" s="88"/>
    </row>
    <row r="57" spans="2:11" x14ac:dyDescent="0.25">
      <c r="B57" s="144"/>
      <c r="C57" s="145"/>
      <c r="D57" s="145"/>
      <c r="E57" s="146"/>
      <c r="F57" s="146"/>
      <c r="G57" s="147"/>
      <c r="H57" s="148"/>
      <c r="I57" s="145"/>
      <c r="J57" s="88"/>
      <c r="K57" s="88"/>
    </row>
    <row r="58" spans="2:11" x14ac:dyDescent="0.25">
      <c r="B58" s="144"/>
      <c r="C58" s="145"/>
      <c r="D58" s="145"/>
      <c r="E58" s="146"/>
      <c r="F58" s="146"/>
      <c r="G58" s="147"/>
      <c r="H58" s="148"/>
      <c r="I58" s="145"/>
      <c r="J58" s="88"/>
      <c r="K58" s="88"/>
    </row>
    <row r="59" spans="2:11" hidden="1" x14ac:dyDescent="0.25">
      <c r="B59" s="144"/>
      <c r="C59" s="145"/>
      <c r="D59" s="145"/>
      <c r="E59" s="146"/>
      <c r="F59" s="146"/>
      <c r="G59" s="147"/>
      <c r="H59" s="148"/>
      <c r="I59" s="145"/>
      <c r="J59" s="88"/>
      <c r="K59" s="88"/>
    </row>
    <row r="60" spans="2:11" ht="25.5" hidden="1" customHeight="1" x14ac:dyDescent="0.25">
      <c r="B60" s="144"/>
      <c r="C60" s="145"/>
      <c r="D60" s="145"/>
      <c r="E60" s="146"/>
      <c r="F60" s="146"/>
      <c r="G60" s="147"/>
      <c r="H60" s="148"/>
      <c r="I60" s="145"/>
      <c r="J60" s="88"/>
      <c r="K60" s="88"/>
    </row>
  </sheetData>
  <sheetProtection algorithmName="SHA-512" hashValue="wSenptRb0BZUGMdlEzbPm1bbQgmc/dkSjY6R23lEcd+MevJZufElun1fJJHMELdfEj1aqmIehVpaK16YTEg5Ag==" saltValue="Y7EZvUPqCAX8gB3KuYMFm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H9:I9"/>
    <mergeCell ref="C10:I10"/>
    <mergeCell ref="C11:I11"/>
    <mergeCell ref="C12:F12"/>
    <mergeCell ref="H12:I12"/>
    <mergeCell ref="C13:F13"/>
    <mergeCell ref="H13:I13"/>
    <mergeCell ref="C14:I14"/>
    <mergeCell ref="C15:I15"/>
    <mergeCell ref="C16:I16"/>
    <mergeCell ref="C17:I17"/>
    <mergeCell ref="B18:B19"/>
    <mergeCell ref="C18:E18"/>
    <mergeCell ref="F18:I18"/>
    <mergeCell ref="C19:E19"/>
    <mergeCell ref="F19:I19"/>
    <mergeCell ref="C20:E20"/>
    <mergeCell ref="F20:I20"/>
    <mergeCell ref="C21:E21"/>
    <mergeCell ref="F21:I21"/>
    <mergeCell ref="C22:E22"/>
    <mergeCell ref="C23:E23"/>
    <mergeCell ref="G23:I23"/>
    <mergeCell ref="C24:E24"/>
    <mergeCell ref="G24:I24"/>
    <mergeCell ref="B25:I25"/>
    <mergeCell ref="F27:F38"/>
    <mergeCell ref="G27:G38"/>
    <mergeCell ref="I27:I38"/>
    <mergeCell ref="C39:I39"/>
    <mergeCell ref="B40:I44"/>
    <mergeCell ref="C51:I51"/>
    <mergeCell ref="C52:I52"/>
    <mergeCell ref="C53:I53"/>
    <mergeCell ref="C54:I54"/>
    <mergeCell ref="C45:I45"/>
    <mergeCell ref="C46:I46"/>
    <mergeCell ref="C47:I47"/>
    <mergeCell ref="B48:I48"/>
    <mergeCell ref="B49:B50"/>
    <mergeCell ref="D49:F49"/>
    <mergeCell ref="G49:I49"/>
    <mergeCell ref="D50:F50"/>
    <mergeCell ref="G50:I50"/>
  </mergeCells>
  <dataValidations count="7">
    <dataValidation type="list" allowBlank="1" showInputMessage="1" showErrorMessage="1" sqref="C7 I7" xr:uid="{00000000-0002-0000-0600-000000000000}">
      <formula1>$N$11:$N$12</formula1>
      <formula2>0</formula2>
    </dataValidation>
    <dataValidation type="list" allowBlank="1" showInputMessage="1" showErrorMessage="1" sqref="H13:I13" xr:uid="{00000000-0002-0000-0600-000001000000}">
      <formula1>$N$5:$N$8</formula1>
      <formula2>0</formula2>
    </dataValidation>
    <dataValidation type="list" allowBlank="1" showInputMessage="1" showErrorMessage="1" sqref="J10:K10" xr:uid="{00000000-0002-0000-0600-000002000000}">
      <formula1>$M$21:$M$28</formula1>
      <formula2>0</formula2>
    </dataValidation>
    <dataValidation type="list" allowBlank="1" showInputMessage="1" showErrorMessage="1" sqref="C9:F9" xr:uid="{00000000-0002-0000-0600-000003000000}">
      <formula1>$M$6:$M$9</formula1>
      <formula2>0</formula2>
    </dataValidation>
    <dataValidation type="list" allowBlank="1" showInputMessage="1" showErrorMessage="1" sqref="C24:E24" xr:uid="{00000000-0002-0000-0600-000004000000}">
      <formula1>$M$12:$M$15</formula1>
      <formula2>0</formula2>
    </dataValidation>
    <dataValidation type="list" allowBlank="1" showInputMessage="1" showErrorMessage="1" sqref="H12:I12" xr:uid="{00000000-0002-0000-0600-000005000000}">
      <formula1>M17:M19</formula1>
      <formula2>0</formula2>
    </dataValidation>
    <dataValidation type="list" showDropDown="1" showInputMessage="1" showErrorMessage="1" sqref="K12" xr:uid="{00000000-0002-0000-0600-000006000000}">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6D9F1"/>
  </sheetPr>
  <dimension ref="A1:AMJ60"/>
  <sheetViews>
    <sheetView zoomScale="80" zoomScaleNormal="80" workbookViewId="0">
      <selection activeCell="C15" sqref="C15:I15"/>
    </sheetView>
  </sheetViews>
  <sheetFormatPr baseColWidth="10" defaultColWidth="0" defaultRowHeight="15" zeroHeight="1" x14ac:dyDescent="0.25"/>
  <cols>
    <col min="1" max="1" width="1" style="25" customWidth="1"/>
    <col min="2" max="2" width="25.42578125" style="26" customWidth="1"/>
    <col min="3" max="3" width="14.5703125" style="25" customWidth="1"/>
    <col min="4" max="4" width="20.140625" style="25" customWidth="1"/>
    <col min="5" max="5" width="16.42578125" style="25" customWidth="1"/>
    <col min="6" max="6" width="25" style="25" customWidth="1"/>
    <col min="7" max="7" width="22" style="27" customWidth="1"/>
    <col min="8" max="8" width="20.5703125" style="25" customWidth="1"/>
    <col min="9" max="11" width="22.42578125" style="25" customWidth="1"/>
    <col min="12" max="24" width="9.140625" style="28" hidden="1" customWidth="1"/>
    <col min="25" max="1024" width="9.140625" style="25" hidden="1" customWidth="1"/>
    <col min="1025" max="16384" width="9.140625" hidden="1"/>
  </cols>
  <sheetData>
    <row r="1" spans="2:14" ht="37.5" customHeight="1" x14ac:dyDescent="0.25">
      <c r="B1" s="310"/>
      <c r="C1" s="270" t="s">
        <v>1</v>
      </c>
      <c r="D1" s="270"/>
      <c r="E1" s="270"/>
      <c r="F1" s="270"/>
      <c r="G1" s="270"/>
      <c r="H1" s="270"/>
      <c r="I1" s="311"/>
      <c r="J1" s="29"/>
      <c r="K1" s="29"/>
      <c r="M1" s="30" t="s">
        <v>61</v>
      </c>
    </row>
    <row r="2" spans="2:14" ht="37.5" customHeight="1" x14ac:dyDescent="0.25">
      <c r="B2" s="310"/>
      <c r="C2" s="270" t="s">
        <v>210</v>
      </c>
      <c r="D2" s="270"/>
      <c r="E2" s="270"/>
      <c r="F2" s="270"/>
      <c r="G2" s="270"/>
      <c r="H2" s="270"/>
      <c r="I2" s="311"/>
      <c r="J2" s="29"/>
      <c r="K2" s="29"/>
      <c r="M2" s="30" t="s">
        <v>62</v>
      </c>
    </row>
    <row r="3" spans="2:14" ht="37.5" customHeight="1" x14ac:dyDescent="0.25">
      <c r="B3" s="310"/>
      <c r="C3" s="270" t="s">
        <v>211</v>
      </c>
      <c r="D3" s="270"/>
      <c r="E3" s="270"/>
      <c r="F3" s="270" t="s">
        <v>212</v>
      </c>
      <c r="G3" s="270"/>
      <c r="H3" s="270"/>
      <c r="I3" s="311"/>
      <c r="J3" s="29"/>
      <c r="K3" s="29"/>
      <c r="M3" s="30" t="s">
        <v>64</v>
      </c>
    </row>
    <row r="4" spans="2:14" ht="23.25" customHeight="1" x14ac:dyDescent="0.25">
      <c r="B4" s="307"/>
      <c r="C4" s="307"/>
      <c r="D4" s="307"/>
      <c r="E4" s="307"/>
      <c r="F4" s="307"/>
      <c r="G4" s="307"/>
      <c r="H4" s="307"/>
      <c r="I4" s="307"/>
      <c r="J4" s="31"/>
      <c r="K4" s="31"/>
    </row>
    <row r="5" spans="2:14" ht="24" customHeight="1" x14ac:dyDescent="0.25">
      <c r="B5" s="308" t="s">
        <v>213</v>
      </c>
      <c r="C5" s="308"/>
      <c r="D5" s="308"/>
      <c r="E5" s="308"/>
      <c r="F5" s="308"/>
      <c r="G5" s="308"/>
      <c r="H5" s="308"/>
      <c r="I5" s="308"/>
      <c r="J5" s="33"/>
      <c r="K5" s="33"/>
      <c r="N5" s="34" t="s">
        <v>71</v>
      </c>
    </row>
    <row r="6" spans="2:14" ht="30.75" customHeight="1" x14ac:dyDescent="0.25">
      <c r="B6" s="121" t="s">
        <v>214</v>
      </c>
      <c r="C6" s="122">
        <v>4</v>
      </c>
      <c r="D6" s="309" t="s">
        <v>215</v>
      </c>
      <c r="E6" s="309"/>
      <c r="F6" s="294" t="s">
        <v>330</v>
      </c>
      <c r="G6" s="294"/>
      <c r="H6" s="294"/>
      <c r="I6" s="294"/>
      <c r="J6" s="37"/>
      <c r="K6" s="37"/>
      <c r="M6" s="30" t="s">
        <v>75</v>
      </c>
      <c r="N6" s="34" t="s">
        <v>76</v>
      </c>
    </row>
    <row r="7" spans="2:14" ht="30.75" customHeight="1" x14ac:dyDescent="0.25">
      <c r="B7" s="121" t="s">
        <v>217</v>
      </c>
      <c r="C7" s="122" t="s">
        <v>78</v>
      </c>
      <c r="D7" s="309" t="s">
        <v>218</v>
      </c>
      <c r="E7" s="309"/>
      <c r="F7" s="294" t="s">
        <v>219</v>
      </c>
      <c r="G7" s="294"/>
      <c r="H7" s="124" t="s">
        <v>220</v>
      </c>
      <c r="I7" s="122" t="s">
        <v>78</v>
      </c>
      <c r="J7" s="43"/>
      <c r="K7" s="43"/>
      <c r="M7" s="30" t="s">
        <v>82</v>
      </c>
      <c r="N7" s="34" t="s">
        <v>83</v>
      </c>
    </row>
    <row r="8" spans="2:14" ht="30.75" customHeight="1" x14ac:dyDescent="0.25">
      <c r="B8" s="121" t="s">
        <v>221</v>
      </c>
      <c r="C8" s="294" t="s">
        <v>222</v>
      </c>
      <c r="D8" s="294"/>
      <c r="E8" s="294"/>
      <c r="F8" s="294"/>
      <c r="G8" s="124" t="s">
        <v>223</v>
      </c>
      <c r="H8" s="303">
        <v>7555</v>
      </c>
      <c r="I8" s="303"/>
      <c r="J8" s="44"/>
      <c r="K8" s="44"/>
      <c r="M8" s="30" t="s">
        <v>87</v>
      </c>
      <c r="N8" s="34" t="s">
        <v>42</v>
      </c>
    </row>
    <row r="9" spans="2:14" ht="30.75" customHeight="1" x14ac:dyDescent="0.25">
      <c r="B9" s="121" t="s">
        <v>62</v>
      </c>
      <c r="C9" s="304" t="s">
        <v>82</v>
      </c>
      <c r="D9" s="304"/>
      <c r="E9" s="304"/>
      <c r="F9" s="304"/>
      <c r="G9" s="124" t="s">
        <v>224</v>
      </c>
      <c r="H9" s="305" t="s">
        <v>90</v>
      </c>
      <c r="I9" s="305"/>
      <c r="J9" s="45"/>
      <c r="K9" s="45"/>
      <c r="M9" s="46" t="s">
        <v>91</v>
      </c>
    </row>
    <row r="10" spans="2:14" ht="30.75" customHeight="1" x14ac:dyDescent="0.25">
      <c r="B10" s="121" t="s">
        <v>225</v>
      </c>
      <c r="C10" s="306" t="s">
        <v>226</v>
      </c>
      <c r="D10" s="306"/>
      <c r="E10" s="306"/>
      <c r="F10" s="306"/>
      <c r="G10" s="306"/>
      <c r="H10" s="306"/>
      <c r="I10" s="306"/>
      <c r="J10" s="47"/>
      <c r="K10" s="47"/>
      <c r="M10" s="46"/>
    </row>
    <row r="11" spans="2:14" ht="30.75" customHeight="1" x14ac:dyDescent="0.25">
      <c r="B11" s="121" t="s">
        <v>227</v>
      </c>
      <c r="C11" s="296" t="s">
        <v>228</v>
      </c>
      <c r="D11" s="296"/>
      <c r="E11" s="296"/>
      <c r="F11" s="296"/>
      <c r="G11" s="296"/>
      <c r="H11" s="296"/>
      <c r="I11" s="296"/>
      <c r="J11" s="43"/>
      <c r="K11" s="43"/>
      <c r="M11" s="46"/>
      <c r="N11" s="34" t="s">
        <v>96</v>
      </c>
    </row>
    <row r="12" spans="2:14" ht="30.75" customHeight="1" x14ac:dyDescent="0.25">
      <c r="B12" s="121" t="s">
        <v>229</v>
      </c>
      <c r="C12" s="242" t="s">
        <v>331</v>
      </c>
      <c r="D12" s="242"/>
      <c r="E12" s="242"/>
      <c r="F12" s="242"/>
      <c r="G12" s="124" t="s">
        <v>231</v>
      </c>
      <c r="H12" s="245" t="s">
        <v>100</v>
      </c>
      <c r="I12" s="245"/>
      <c r="J12" s="43"/>
      <c r="K12" s="43"/>
      <c r="M12" s="46" t="s">
        <v>101</v>
      </c>
      <c r="N12" s="34" t="s">
        <v>78</v>
      </c>
    </row>
    <row r="13" spans="2:14" ht="30.75" customHeight="1" x14ac:dyDescent="0.25">
      <c r="B13" s="121" t="s">
        <v>232</v>
      </c>
      <c r="C13" s="302" t="s">
        <v>233</v>
      </c>
      <c r="D13" s="302"/>
      <c r="E13" s="302"/>
      <c r="F13" s="302"/>
      <c r="G13" s="124" t="s">
        <v>234</v>
      </c>
      <c r="H13" s="296" t="s">
        <v>42</v>
      </c>
      <c r="I13" s="296"/>
      <c r="J13" s="43"/>
      <c r="K13" s="43"/>
      <c r="M13" s="46" t="s">
        <v>105</v>
      </c>
    </row>
    <row r="14" spans="2:14" ht="64.5" customHeight="1" x14ac:dyDescent="0.25">
      <c r="B14" s="121" t="s">
        <v>235</v>
      </c>
      <c r="C14" s="299" t="s">
        <v>332</v>
      </c>
      <c r="D14" s="299"/>
      <c r="E14" s="299"/>
      <c r="F14" s="299"/>
      <c r="G14" s="299"/>
      <c r="H14" s="299"/>
      <c r="I14" s="299"/>
      <c r="J14" s="47"/>
      <c r="K14" s="47"/>
      <c r="M14" s="46" t="s">
        <v>108</v>
      </c>
      <c r="N14" s="34"/>
    </row>
    <row r="15" spans="2:14" ht="30.75" customHeight="1" x14ac:dyDescent="0.25">
      <c r="B15" s="121" t="s">
        <v>237</v>
      </c>
      <c r="C15" s="242" t="s">
        <v>308</v>
      </c>
      <c r="D15" s="242"/>
      <c r="E15" s="242"/>
      <c r="F15" s="242"/>
      <c r="G15" s="242"/>
      <c r="H15" s="242"/>
      <c r="I15" s="242"/>
      <c r="J15" s="48"/>
      <c r="K15" s="48"/>
      <c r="M15" s="46" t="s">
        <v>112</v>
      </c>
      <c r="N15" s="34"/>
    </row>
    <row r="16" spans="2:14" ht="30.75" customHeight="1" x14ac:dyDescent="0.25">
      <c r="B16" s="121" t="s">
        <v>239</v>
      </c>
      <c r="C16" s="294" t="s">
        <v>333</v>
      </c>
      <c r="D16" s="294"/>
      <c r="E16" s="294"/>
      <c r="F16" s="294"/>
      <c r="G16" s="294"/>
      <c r="H16" s="294"/>
      <c r="I16" s="294"/>
      <c r="J16" s="49"/>
      <c r="K16" s="49"/>
      <c r="M16" s="46"/>
      <c r="N16" s="34"/>
    </row>
    <row r="17" spans="2:14" ht="30.75" customHeight="1" x14ac:dyDescent="0.25">
      <c r="B17" s="121" t="s">
        <v>241</v>
      </c>
      <c r="C17" s="296" t="s">
        <v>334</v>
      </c>
      <c r="D17" s="296"/>
      <c r="E17" s="296"/>
      <c r="F17" s="296"/>
      <c r="G17" s="296"/>
      <c r="H17" s="296"/>
      <c r="I17" s="296"/>
      <c r="J17" s="50"/>
      <c r="K17" s="50"/>
      <c r="M17" s="46" t="s">
        <v>100</v>
      </c>
      <c r="N17" s="34"/>
    </row>
    <row r="18" spans="2:14" ht="18" customHeight="1" x14ac:dyDescent="0.25">
      <c r="B18" s="288" t="s">
        <v>243</v>
      </c>
      <c r="C18" s="300" t="s">
        <v>244</v>
      </c>
      <c r="D18" s="300"/>
      <c r="E18" s="300"/>
      <c r="F18" s="301" t="s">
        <v>245</v>
      </c>
      <c r="G18" s="301"/>
      <c r="H18" s="301"/>
      <c r="I18" s="301"/>
      <c r="J18" s="51"/>
      <c r="K18" s="51"/>
      <c r="M18" s="46" t="s">
        <v>122</v>
      </c>
      <c r="N18" s="34"/>
    </row>
    <row r="19" spans="2:14" ht="39.75" customHeight="1" x14ac:dyDescent="0.25">
      <c r="B19" s="288"/>
      <c r="C19" s="294" t="s">
        <v>335</v>
      </c>
      <c r="D19" s="294"/>
      <c r="E19" s="294"/>
      <c r="F19" s="294" t="s">
        <v>336</v>
      </c>
      <c r="G19" s="294"/>
      <c r="H19" s="294"/>
      <c r="I19" s="294"/>
      <c r="J19" s="49"/>
      <c r="K19" s="49"/>
      <c r="M19" s="46" t="s">
        <v>126</v>
      </c>
      <c r="N19" s="34"/>
    </row>
    <row r="20" spans="2:14" ht="39.75" customHeight="1" x14ac:dyDescent="0.25">
      <c r="B20" s="125" t="s">
        <v>248</v>
      </c>
      <c r="C20" s="294" t="s">
        <v>337</v>
      </c>
      <c r="D20" s="294"/>
      <c r="E20" s="294"/>
      <c r="F20" s="246" t="s">
        <v>338</v>
      </c>
      <c r="G20" s="246"/>
      <c r="H20" s="246"/>
      <c r="I20" s="246"/>
      <c r="J20" s="43"/>
      <c r="K20" s="43"/>
      <c r="M20" s="46"/>
      <c r="N20" s="34"/>
    </row>
    <row r="21" spans="2:14" ht="42" customHeight="1" x14ac:dyDescent="0.25">
      <c r="B21" s="125" t="s">
        <v>251</v>
      </c>
      <c r="C21" s="297" t="s">
        <v>339</v>
      </c>
      <c r="D21" s="297"/>
      <c r="E21" s="297"/>
      <c r="F21" s="298" t="s">
        <v>340</v>
      </c>
      <c r="G21" s="298"/>
      <c r="H21" s="298"/>
      <c r="I21" s="298"/>
      <c r="J21" s="48"/>
      <c r="K21" s="48"/>
      <c r="M21" s="52"/>
      <c r="N21" s="34"/>
    </row>
    <row r="22" spans="2:14" ht="23.25" customHeight="1" x14ac:dyDescent="0.25">
      <c r="B22" s="125" t="s">
        <v>254</v>
      </c>
      <c r="C22" s="292">
        <v>44562</v>
      </c>
      <c r="D22" s="292"/>
      <c r="E22" s="292"/>
      <c r="F22" s="124" t="s">
        <v>255</v>
      </c>
      <c r="G22" s="126">
        <v>1</v>
      </c>
      <c r="H22" s="124" t="s">
        <v>256</v>
      </c>
      <c r="I22" s="127">
        <v>2</v>
      </c>
      <c r="J22" s="53"/>
      <c r="K22" s="53"/>
      <c r="M22" s="52"/>
    </row>
    <row r="23" spans="2:14" ht="27" customHeight="1" x14ac:dyDescent="0.25">
      <c r="B23" s="125" t="s">
        <v>257</v>
      </c>
      <c r="C23" s="292">
        <v>44926</v>
      </c>
      <c r="D23" s="292"/>
      <c r="E23" s="292"/>
      <c r="F23" s="124" t="s">
        <v>258</v>
      </c>
      <c r="G23" s="293">
        <v>1</v>
      </c>
      <c r="H23" s="293"/>
      <c r="I23" s="293"/>
      <c r="J23" s="54"/>
      <c r="K23" s="54"/>
      <c r="M23" s="52"/>
    </row>
    <row r="24" spans="2:14" ht="30.75" customHeight="1" x14ac:dyDescent="0.25">
      <c r="B24" s="128" t="s">
        <v>259</v>
      </c>
      <c r="C24" s="244" t="s">
        <v>112</v>
      </c>
      <c r="D24" s="244"/>
      <c r="E24" s="244"/>
      <c r="F24" s="129" t="s">
        <v>260</v>
      </c>
      <c r="G24" s="294" t="s">
        <v>261</v>
      </c>
      <c r="H24" s="294"/>
      <c r="I24" s="294"/>
      <c r="J24" s="51"/>
      <c r="K24" s="51"/>
      <c r="M24" s="52"/>
    </row>
    <row r="25" spans="2:14" ht="22.5" customHeight="1" x14ac:dyDescent="0.25">
      <c r="B25" s="295" t="s">
        <v>262</v>
      </c>
      <c r="C25" s="295"/>
      <c r="D25" s="295"/>
      <c r="E25" s="295"/>
      <c r="F25" s="295"/>
      <c r="G25" s="295"/>
      <c r="H25" s="295"/>
      <c r="I25" s="295"/>
      <c r="J25" s="33"/>
      <c r="K25" s="33"/>
      <c r="M25" s="52"/>
    </row>
    <row r="26" spans="2:14" ht="43.5" customHeight="1" x14ac:dyDescent="0.25">
      <c r="B26" s="130" t="s">
        <v>142</v>
      </c>
      <c r="C26" s="123" t="s">
        <v>263</v>
      </c>
      <c r="D26" s="123" t="s">
        <v>264</v>
      </c>
      <c r="E26" s="131" t="s">
        <v>265</v>
      </c>
      <c r="F26" s="123" t="s">
        <v>266</v>
      </c>
      <c r="G26" s="123" t="s">
        <v>267</v>
      </c>
      <c r="H26" s="131" t="s">
        <v>268</v>
      </c>
      <c r="I26" s="132" t="s">
        <v>269</v>
      </c>
      <c r="J26" s="49"/>
      <c r="K26" s="49"/>
      <c r="M26" s="52"/>
    </row>
    <row r="27" spans="2:14" ht="19.5" customHeight="1" x14ac:dyDescent="0.25">
      <c r="B27" s="133" t="s">
        <v>151</v>
      </c>
      <c r="C27" s="151">
        <v>0</v>
      </c>
      <c r="D27" s="155">
        <v>0</v>
      </c>
      <c r="E27" s="136">
        <f t="shared" ref="E27:E38" si="0">IF(OR(C27=0,C27=""),0,D27/C27)</f>
        <v>0</v>
      </c>
      <c r="F27" s="290">
        <f>SUM(C27:C38)</f>
        <v>1</v>
      </c>
      <c r="G27" s="290">
        <f>SUM(D27:D38)</f>
        <v>1</v>
      </c>
      <c r="H27" s="137">
        <f>+(D27*100%)/$G$23</f>
        <v>0</v>
      </c>
      <c r="I27" s="290">
        <f>G27+I22</f>
        <v>3</v>
      </c>
      <c r="J27" s="69"/>
      <c r="K27" s="69"/>
      <c r="M27" s="52"/>
    </row>
    <row r="28" spans="2:14" ht="19.5" customHeight="1" x14ac:dyDescent="0.25">
      <c r="B28" s="133" t="s">
        <v>152</v>
      </c>
      <c r="C28" s="151">
        <v>0</v>
      </c>
      <c r="D28" s="155">
        <v>0</v>
      </c>
      <c r="E28" s="136">
        <f t="shared" si="0"/>
        <v>0</v>
      </c>
      <c r="F28" s="290"/>
      <c r="G28" s="290"/>
      <c r="H28" s="137">
        <f t="shared" ref="H28:H38" si="1">+IF(D28="","",((D28*100%)/$G$23)+H27)</f>
        <v>0</v>
      </c>
      <c r="I28" s="290"/>
      <c r="J28" s="69"/>
      <c r="K28" s="69"/>
      <c r="M28" s="52"/>
    </row>
    <row r="29" spans="2:14" ht="19.5" customHeight="1" x14ac:dyDescent="0.25">
      <c r="B29" s="133" t="s">
        <v>153</v>
      </c>
      <c r="C29" s="151">
        <v>0</v>
      </c>
      <c r="D29" s="155">
        <v>0</v>
      </c>
      <c r="E29" s="136">
        <f t="shared" si="0"/>
        <v>0</v>
      </c>
      <c r="F29" s="290"/>
      <c r="G29" s="290"/>
      <c r="H29" s="137">
        <f t="shared" si="1"/>
        <v>0</v>
      </c>
      <c r="I29" s="290"/>
      <c r="J29" s="69"/>
      <c r="K29" s="69"/>
      <c r="M29" s="52"/>
    </row>
    <row r="30" spans="2:14" ht="19.5" customHeight="1" x14ac:dyDescent="0.25">
      <c r="B30" s="133" t="s">
        <v>154</v>
      </c>
      <c r="C30" s="151">
        <v>0</v>
      </c>
      <c r="D30" s="155">
        <v>0</v>
      </c>
      <c r="E30" s="136">
        <f t="shared" si="0"/>
        <v>0</v>
      </c>
      <c r="F30" s="290"/>
      <c r="G30" s="290"/>
      <c r="H30" s="137">
        <f t="shared" si="1"/>
        <v>0</v>
      </c>
      <c r="I30" s="290"/>
      <c r="J30" s="69"/>
      <c r="K30" s="69"/>
    </row>
    <row r="31" spans="2:14" ht="19.5" customHeight="1" x14ac:dyDescent="0.25">
      <c r="B31" s="133" t="s">
        <v>155</v>
      </c>
      <c r="C31" s="151">
        <v>0</v>
      </c>
      <c r="D31" s="155">
        <v>0</v>
      </c>
      <c r="E31" s="136">
        <f t="shared" si="0"/>
        <v>0</v>
      </c>
      <c r="F31" s="290"/>
      <c r="G31" s="290"/>
      <c r="H31" s="137">
        <f t="shared" si="1"/>
        <v>0</v>
      </c>
      <c r="I31" s="290"/>
      <c r="J31" s="69"/>
      <c r="K31" s="69"/>
    </row>
    <row r="32" spans="2:14" ht="19.5" customHeight="1" x14ac:dyDescent="0.25">
      <c r="B32" s="133" t="s">
        <v>156</v>
      </c>
      <c r="C32" s="151">
        <v>0</v>
      </c>
      <c r="D32" s="155">
        <v>0</v>
      </c>
      <c r="E32" s="136">
        <f t="shared" si="0"/>
        <v>0</v>
      </c>
      <c r="F32" s="290"/>
      <c r="G32" s="290"/>
      <c r="H32" s="137">
        <f t="shared" si="1"/>
        <v>0</v>
      </c>
      <c r="I32" s="290"/>
      <c r="J32" s="69"/>
      <c r="K32" s="69"/>
    </row>
    <row r="33" spans="2:11" ht="19.5" customHeight="1" x14ac:dyDescent="0.25">
      <c r="B33" s="133" t="s">
        <v>157</v>
      </c>
      <c r="C33" s="151">
        <v>0</v>
      </c>
      <c r="D33" s="155">
        <v>0</v>
      </c>
      <c r="E33" s="136">
        <f t="shared" si="0"/>
        <v>0</v>
      </c>
      <c r="F33" s="290"/>
      <c r="G33" s="290"/>
      <c r="H33" s="137">
        <f t="shared" si="1"/>
        <v>0</v>
      </c>
      <c r="I33" s="290"/>
      <c r="J33" s="69"/>
      <c r="K33" s="69"/>
    </row>
    <row r="34" spans="2:11" ht="19.5" customHeight="1" x14ac:dyDescent="0.25">
      <c r="B34" s="133" t="s">
        <v>158</v>
      </c>
      <c r="C34" s="151">
        <v>0</v>
      </c>
      <c r="D34" s="155">
        <v>0</v>
      </c>
      <c r="E34" s="136">
        <f t="shared" si="0"/>
        <v>0</v>
      </c>
      <c r="F34" s="290"/>
      <c r="G34" s="290"/>
      <c r="H34" s="137">
        <f t="shared" si="1"/>
        <v>0</v>
      </c>
      <c r="I34" s="290"/>
      <c r="J34" s="69"/>
      <c r="K34" s="69"/>
    </row>
    <row r="35" spans="2:11" ht="19.5" customHeight="1" x14ac:dyDescent="0.25">
      <c r="B35" s="133" t="s">
        <v>159</v>
      </c>
      <c r="C35" s="151">
        <v>1</v>
      </c>
      <c r="D35" s="155">
        <v>1</v>
      </c>
      <c r="E35" s="136">
        <f t="shared" si="0"/>
        <v>1</v>
      </c>
      <c r="F35" s="290"/>
      <c r="G35" s="290"/>
      <c r="H35" s="137">
        <f t="shared" si="1"/>
        <v>1</v>
      </c>
      <c r="I35" s="290"/>
      <c r="J35" s="69"/>
      <c r="K35" s="69"/>
    </row>
    <row r="36" spans="2:11" ht="19.5" customHeight="1" x14ac:dyDescent="0.25">
      <c r="B36" s="133" t="s">
        <v>160</v>
      </c>
      <c r="C36" s="151">
        <v>0</v>
      </c>
      <c r="D36" s="156">
        <v>0</v>
      </c>
      <c r="E36" s="136">
        <f t="shared" si="0"/>
        <v>0</v>
      </c>
      <c r="F36" s="290"/>
      <c r="G36" s="290"/>
      <c r="H36" s="137">
        <f t="shared" si="1"/>
        <v>1</v>
      </c>
      <c r="I36" s="290"/>
      <c r="J36" s="69"/>
      <c r="K36" s="69"/>
    </row>
    <row r="37" spans="2:11" ht="19.5" customHeight="1" x14ac:dyDescent="0.25">
      <c r="B37" s="133" t="s">
        <v>161</v>
      </c>
      <c r="C37" s="151">
        <v>0</v>
      </c>
      <c r="D37" s="155"/>
      <c r="E37" s="136">
        <f t="shared" si="0"/>
        <v>0</v>
      </c>
      <c r="F37" s="290"/>
      <c r="G37" s="290"/>
      <c r="H37" s="137" t="str">
        <f t="shared" si="1"/>
        <v/>
      </c>
      <c r="I37" s="290"/>
      <c r="J37" s="69"/>
      <c r="K37" s="69"/>
    </row>
    <row r="38" spans="2:11" ht="19.5" customHeight="1" x14ac:dyDescent="0.25">
      <c r="B38" s="133" t="s">
        <v>162</v>
      </c>
      <c r="C38" s="151">
        <v>0</v>
      </c>
      <c r="D38" s="155"/>
      <c r="E38" s="136">
        <f t="shared" si="0"/>
        <v>0</v>
      </c>
      <c r="F38" s="290"/>
      <c r="G38" s="290"/>
      <c r="H38" s="137" t="str">
        <f t="shared" si="1"/>
        <v/>
      </c>
      <c r="I38" s="290"/>
      <c r="J38" s="69"/>
      <c r="K38" s="69"/>
    </row>
    <row r="39" spans="2:11" ht="84" customHeight="1" x14ac:dyDescent="0.25">
      <c r="B39" s="139" t="s">
        <v>270</v>
      </c>
      <c r="C39" s="285" t="s">
        <v>341</v>
      </c>
      <c r="D39" s="285"/>
      <c r="E39" s="285"/>
      <c r="F39" s="285"/>
      <c r="G39" s="285"/>
      <c r="H39" s="285"/>
      <c r="I39" s="285"/>
      <c r="J39" s="71"/>
      <c r="K39" s="71"/>
    </row>
    <row r="40" spans="2:11" ht="36.4" customHeight="1" x14ac:dyDescent="0.25">
      <c r="B40" s="291"/>
      <c r="C40" s="291"/>
      <c r="D40" s="291"/>
      <c r="E40" s="291"/>
      <c r="F40" s="291"/>
      <c r="G40" s="291"/>
      <c r="H40" s="291"/>
      <c r="I40" s="291"/>
      <c r="J40" s="33"/>
      <c r="K40" s="33"/>
    </row>
    <row r="41" spans="2:11" ht="36.4" customHeight="1" x14ac:dyDescent="0.25">
      <c r="B41" s="291"/>
      <c r="C41" s="291"/>
      <c r="D41" s="291"/>
      <c r="E41" s="291"/>
      <c r="F41" s="291"/>
      <c r="G41" s="291"/>
      <c r="H41" s="291"/>
      <c r="I41" s="291"/>
      <c r="J41" s="71"/>
      <c r="K41" s="71"/>
    </row>
    <row r="42" spans="2:11" ht="36.4" customHeight="1" x14ac:dyDescent="0.25">
      <c r="B42" s="291"/>
      <c r="C42" s="291"/>
      <c r="D42" s="291"/>
      <c r="E42" s="291"/>
      <c r="F42" s="291"/>
      <c r="G42" s="291"/>
      <c r="H42" s="291"/>
      <c r="I42" s="291"/>
      <c r="J42" s="71"/>
      <c r="K42" s="71"/>
    </row>
    <row r="43" spans="2:11" ht="36.4" customHeight="1" x14ac:dyDescent="0.25">
      <c r="B43" s="291"/>
      <c r="C43" s="291"/>
      <c r="D43" s="291"/>
      <c r="E43" s="291"/>
      <c r="F43" s="291"/>
      <c r="G43" s="291"/>
      <c r="H43" s="291"/>
      <c r="I43" s="291"/>
      <c r="J43" s="71"/>
      <c r="K43" s="71"/>
    </row>
    <row r="44" spans="2:11" ht="36.4" customHeight="1" x14ac:dyDescent="0.25">
      <c r="B44" s="291"/>
      <c r="C44" s="291"/>
      <c r="D44" s="291"/>
      <c r="E44" s="291"/>
      <c r="F44" s="291"/>
      <c r="G44" s="291"/>
      <c r="H44" s="291"/>
      <c r="I44" s="291"/>
      <c r="J44" s="31"/>
      <c r="K44" s="31"/>
    </row>
    <row r="45" spans="2:11" ht="96.75" customHeight="1" x14ac:dyDescent="0.25">
      <c r="B45" s="121" t="s">
        <v>272</v>
      </c>
      <c r="C45" s="285" t="s">
        <v>342</v>
      </c>
      <c r="D45" s="285"/>
      <c r="E45" s="285"/>
      <c r="F45" s="285"/>
      <c r="G45" s="285"/>
      <c r="H45" s="285"/>
      <c r="I45" s="285"/>
      <c r="J45" s="72"/>
      <c r="K45" s="71"/>
    </row>
    <row r="46" spans="2:11" ht="48" customHeight="1" x14ac:dyDescent="0.25">
      <c r="B46" s="121" t="s">
        <v>274</v>
      </c>
      <c r="C46" s="285" t="s">
        <v>275</v>
      </c>
      <c r="D46" s="285"/>
      <c r="E46" s="285"/>
      <c r="F46" s="285"/>
      <c r="G46" s="285"/>
      <c r="H46" s="285"/>
      <c r="I46" s="285"/>
      <c r="J46" s="72"/>
      <c r="K46" s="72"/>
    </row>
    <row r="47" spans="2:11" ht="66" customHeight="1" x14ac:dyDescent="0.25">
      <c r="B47" s="140" t="s">
        <v>276</v>
      </c>
      <c r="C47" s="286" t="s">
        <v>343</v>
      </c>
      <c r="D47" s="286"/>
      <c r="E47" s="286"/>
      <c r="F47" s="286"/>
      <c r="G47" s="286"/>
      <c r="H47" s="286"/>
      <c r="I47" s="286"/>
      <c r="J47" s="72"/>
      <c r="K47" s="72"/>
    </row>
    <row r="48" spans="2:11" ht="22.5" customHeight="1" x14ac:dyDescent="0.25">
      <c r="B48" s="287" t="s">
        <v>278</v>
      </c>
      <c r="C48" s="287"/>
      <c r="D48" s="287"/>
      <c r="E48" s="287"/>
      <c r="F48" s="287"/>
      <c r="G48" s="287"/>
      <c r="H48" s="287"/>
      <c r="I48" s="287"/>
      <c r="J48" s="72"/>
      <c r="K48" s="72"/>
    </row>
    <row r="49" spans="2:11" ht="22.5" customHeight="1" x14ac:dyDescent="0.25">
      <c r="B49" s="288" t="s">
        <v>279</v>
      </c>
      <c r="C49" s="141" t="s">
        <v>280</v>
      </c>
      <c r="D49" s="289" t="s">
        <v>281</v>
      </c>
      <c r="E49" s="289"/>
      <c r="F49" s="289"/>
      <c r="G49" s="289" t="s">
        <v>282</v>
      </c>
      <c r="H49" s="289"/>
      <c r="I49" s="289"/>
      <c r="J49" s="75"/>
      <c r="K49" s="75"/>
    </row>
    <row r="50" spans="2:11" ht="30.75" customHeight="1" x14ac:dyDescent="0.25">
      <c r="B50" s="288"/>
      <c r="C50" s="142"/>
      <c r="D50" s="284"/>
      <c r="E50" s="284"/>
      <c r="F50" s="284"/>
      <c r="G50" s="284"/>
      <c r="H50" s="284"/>
      <c r="I50" s="284"/>
      <c r="J50" s="75"/>
      <c r="K50" s="75"/>
    </row>
    <row r="51" spans="2:11" ht="32.25" customHeight="1" x14ac:dyDescent="0.25">
      <c r="B51" s="143" t="s">
        <v>283</v>
      </c>
      <c r="C51" s="282" t="s">
        <v>284</v>
      </c>
      <c r="D51" s="282"/>
      <c r="E51" s="282"/>
      <c r="F51" s="282"/>
      <c r="G51" s="282"/>
      <c r="H51" s="282"/>
      <c r="I51" s="282"/>
      <c r="J51" s="78"/>
      <c r="K51" s="78"/>
    </row>
    <row r="52" spans="2:11" ht="28.5" customHeight="1" x14ac:dyDescent="0.25">
      <c r="B52" s="124" t="s">
        <v>285</v>
      </c>
      <c r="C52" s="283" t="s">
        <v>286</v>
      </c>
      <c r="D52" s="283"/>
      <c r="E52" s="283"/>
      <c r="F52" s="283"/>
      <c r="G52" s="283"/>
      <c r="H52" s="283"/>
      <c r="I52" s="283"/>
      <c r="J52" s="78"/>
      <c r="K52" s="78"/>
    </row>
    <row r="53" spans="2:11" ht="30" customHeight="1" x14ac:dyDescent="0.25">
      <c r="B53" s="140" t="s">
        <v>287</v>
      </c>
      <c r="C53" s="284" t="s">
        <v>288</v>
      </c>
      <c r="D53" s="284"/>
      <c r="E53" s="284"/>
      <c r="F53" s="284"/>
      <c r="G53" s="284"/>
      <c r="H53" s="284"/>
      <c r="I53" s="284"/>
      <c r="J53" s="82"/>
      <c r="K53" s="82"/>
    </row>
    <row r="54" spans="2:11" ht="31.5" customHeight="1" x14ac:dyDescent="0.25">
      <c r="B54" s="140" t="s">
        <v>289</v>
      </c>
      <c r="C54" s="284" t="s">
        <v>290</v>
      </c>
      <c r="D54" s="284"/>
      <c r="E54" s="284"/>
      <c r="F54" s="284"/>
      <c r="G54" s="284"/>
      <c r="H54" s="284"/>
      <c r="I54" s="284"/>
      <c r="J54" s="88"/>
      <c r="K54" s="88"/>
    </row>
    <row r="55" spans="2:11" x14ac:dyDescent="0.25">
      <c r="B55" s="144"/>
      <c r="C55" s="145"/>
      <c r="D55" s="145"/>
      <c r="E55" s="146"/>
      <c r="F55" s="146"/>
      <c r="G55" s="147"/>
      <c r="H55" s="148"/>
      <c r="I55" s="145"/>
      <c r="J55" s="88"/>
      <c r="K55" s="88"/>
    </row>
    <row r="56" spans="2:11" x14ac:dyDescent="0.25">
      <c r="B56" s="144"/>
      <c r="C56" s="145"/>
      <c r="D56" s="145"/>
      <c r="E56" s="146"/>
      <c r="F56" s="146"/>
      <c r="G56" s="147"/>
      <c r="H56" s="148"/>
      <c r="I56" s="145"/>
      <c r="J56" s="88"/>
      <c r="K56" s="88"/>
    </row>
    <row r="57" spans="2:11" x14ac:dyDescent="0.25">
      <c r="B57" s="144"/>
      <c r="C57" s="145"/>
      <c r="D57" s="145"/>
      <c r="E57" s="146"/>
      <c r="F57" s="146"/>
      <c r="G57" s="147"/>
      <c r="H57" s="148"/>
      <c r="I57" s="145"/>
      <c r="J57" s="88"/>
      <c r="K57" s="88"/>
    </row>
    <row r="58" spans="2:11" x14ac:dyDescent="0.25">
      <c r="B58" s="144"/>
      <c r="C58" s="145"/>
      <c r="D58" s="145"/>
      <c r="E58" s="146"/>
      <c r="F58" s="146"/>
      <c r="G58" s="147"/>
      <c r="H58" s="148"/>
      <c r="I58" s="145"/>
      <c r="J58" s="88"/>
      <c r="K58" s="88"/>
    </row>
    <row r="59" spans="2:11" hidden="1" x14ac:dyDescent="0.25">
      <c r="B59" s="144"/>
      <c r="C59" s="145"/>
      <c r="D59" s="145"/>
      <c r="E59" s="146"/>
      <c r="F59" s="146"/>
      <c r="G59" s="147"/>
      <c r="H59" s="148"/>
      <c r="I59" s="145"/>
      <c r="J59" s="88"/>
      <c r="K59" s="88"/>
    </row>
    <row r="60" spans="2:11" ht="25.5" hidden="1" customHeight="1" x14ac:dyDescent="0.25">
      <c r="B60" s="144"/>
      <c r="C60" s="145"/>
      <c r="D60" s="145"/>
      <c r="E60" s="146"/>
      <c r="F60" s="146"/>
      <c r="G60" s="147"/>
      <c r="H60" s="148"/>
      <c r="I60" s="145"/>
      <c r="J60" s="88"/>
      <c r="K60" s="88"/>
    </row>
  </sheetData>
  <sheetProtection algorithmName="SHA-512" hashValue="UPROZNEhWAM9ZqN6K1sWvMXUZBNhorQzPJPl2XND/puVR1D0OgQI22GnHJEWRNFR3JIk7YNCtKeNHs3Ll/1H8w==" saltValue="+028jvE7LHAIiqynlwVC5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H9:I9"/>
    <mergeCell ref="C10:I10"/>
    <mergeCell ref="C11:I11"/>
    <mergeCell ref="C12:F12"/>
    <mergeCell ref="H12:I12"/>
    <mergeCell ref="C13:F13"/>
    <mergeCell ref="H13:I13"/>
    <mergeCell ref="C14:I14"/>
    <mergeCell ref="C15:I15"/>
    <mergeCell ref="C16:I16"/>
    <mergeCell ref="C17:I17"/>
    <mergeCell ref="B18:B19"/>
    <mergeCell ref="C18:E18"/>
    <mergeCell ref="F18:I18"/>
    <mergeCell ref="C19:E19"/>
    <mergeCell ref="F19:I19"/>
    <mergeCell ref="C20:E20"/>
    <mergeCell ref="F20:I20"/>
    <mergeCell ref="C21:E21"/>
    <mergeCell ref="F21:I21"/>
    <mergeCell ref="C22:E22"/>
    <mergeCell ref="C23:E23"/>
    <mergeCell ref="G23:I23"/>
    <mergeCell ref="C24:E24"/>
    <mergeCell ref="G24:I24"/>
    <mergeCell ref="B25:I25"/>
    <mergeCell ref="F27:F38"/>
    <mergeCell ref="G27:G38"/>
    <mergeCell ref="I27:I38"/>
    <mergeCell ref="C39:I39"/>
    <mergeCell ref="B40:I44"/>
    <mergeCell ref="C51:I51"/>
    <mergeCell ref="C52:I52"/>
    <mergeCell ref="C53:I53"/>
    <mergeCell ref="C54:I54"/>
    <mergeCell ref="C45:I45"/>
    <mergeCell ref="C46:I46"/>
    <mergeCell ref="C47:I47"/>
    <mergeCell ref="B48:I48"/>
    <mergeCell ref="B49:B50"/>
    <mergeCell ref="D49:F49"/>
    <mergeCell ref="G49:I49"/>
    <mergeCell ref="D50:F50"/>
    <mergeCell ref="G50:I50"/>
  </mergeCells>
  <dataValidations count="7">
    <dataValidation type="list" showDropDown="1" showInputMessage="1" showErrorMessage="1" sqref="K12" xr:uid="{00000000-0002-0000-0700-000000000000}">
      <formula1>O17:O19</formula1>
      <formula2>0</formula2>
    </dataValidation>
    <dataValidation type="list" allowBlank="1" showInputMessage="1" showErrorMessage="1" sqref="H12:I12" xr:uid="{00000000-0002-0000-0700-000001000000}">
      <formula1>M17:M19</formula1>
      <formula2>0</formula2>
    </dataValidation>
    <dataValidation type="list" allowBlank="1" showInputMessage="1" showErrorMessage="1" sqref="C24:E24" xr:uid="{00000000-0002-0000-0700-000002000000}">
      <formula1>$M$12:$M$15</formula1>
      <formula2>0</formula2>
    </dataValidation>
    <dataValidation type="list" allowBlank="1" showInputMessage="1" showErrorMessage="1" sqref="C9:F9" xr:uid="{00000000-0002-0000-0700-000003000000}">
      <formula1>$M$6:$M$9</formula1>
      <formula2>0</formula2>
    </dataValidation>
    <dataValidation type="list" allowBlank="1" showInputMessage="1" showErrorMessage="1" sqref="J10:K10" xr:uid="{00000000-0002-0000-0700-000004000000}">
      <formula1>$M$21:$M$28</formula1>
      <formula2>0</formula2>
    </dataValidation>
    <dataValidation type="list" allowBlank="1" showInputMessage="1" showErrorMessage="1" sqref="H13:I13" xr:uid="{00000000-0002-0000-0700-000005000000}">
      <formula1>$N$5:$N$8</formula1>
      <formula2>0</formula2>
    </dataValidation>
    <dataValidation type="list" allowBlank="1" showInputMessage="1" showErrorMessage="1" sqref="C7 I7" xr:uid="{00000000-0002-0000-0700-000006000000}">
      <formula1>$N$11:$N$12</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6D9F1"/>
  </sheetPr>
  <dimension ref="A1:AMJ60"/>
  <sheetViews>
    <sheetView zoomScale="80" zoomScaleNormal="80" workbookViewId="0">
      <selection activeCell="C14" sqref="C14:I14"/>
    </sheetView>
  </sheetViews>
  <sheetFormatPr baseColWidth="10" defaultColWidth="0" defaultRowHeight="15" zeroHeight="1" x14ac:dyDescent="0.25"/>
  <cols>
    <col min="1" max="1" width="1" style="25" customWidth="1"/>
    <col min="2" max="2" width="25.42578125" style="26" customWidth="1"/>
    <col min="3" max="3" width="14.5703125" style="25" customWidth="1"/>
    <col min="4" max="4" width="20.140625" style="25" customWidth="1"/>
    <col min="5" max="5" width="16.42578125" style="25" customWidth="1"/>
    <col min="6" max="6" width="25" style="25" customWidth="1"/>
    <col min="7" max="7" width="22" style="27" customWidth="1"/>
    <col min="8" max="8" width="20.5703125" style="25" customWidth="1"/>
    <col min="9" max="11" width="22.42578125" style="25" customWidth="1"/>
    <col min="12" max="12" width="11.42578125" style="28" hidden="1" customWidth="1"/>
    <col min="13" max="23" width="9.140625" style="28" hidden="1" customWidth="1"/>
    <col min="24" max="1023" width="9.140625" style="25" hidden="1" customWidth="1"/>
    <col min="1024" max="1024" width="9.140625" style="91" hidden="1" customWidth="1"/>
    <col min="1025" max="16384" width="9.140625" hidden="1"/>
  </cols>
  <sheetData>
    <row r="1" spans="2:13" ht="37.5" customHeight="1" x14ac:dyDescent="0.25">
      <c r="B1" s="310"/>
      <c r="C1" s="270" t="s">
        <v>1</v>
      </c>
      <c r="D1" s="270"/>
      <c r="E1" s="270"/>
      <c r="F1" s="270"/>
      <c r="G1" s="270"/>
      <c r="H1" s="270"/>
      <c r="I1" s="311"/>
      <c r="J1" s="29"/>
      <c r="K1" s="29"/>
    </row>
    <row r="2" spans="2:13" ht="37.5" customHeight="1" x14ac:dyDescent="0.25">
      <c r="B2" s="310"/>
      <c r="C2" s="270" t="s">
        <v>210</v>
      </c>
      <c r="D2" s="270"/>
      <c r="E2" s="270"/>
      <c r="F2" s="270"/>
      <c r="G2" s="270"/>
      <c r="H2" s="270"/>
      <c r="I2" s="311"/>
      <c r="J2" s="29"/>
      <c r="K2" s="29"/>
    </row>
    <row r="3" spans="2:13" ht="37.5" customHeight="1" x14ac:dyDescent="0.25">
      <c r="B3" s="310"/>
      <c r="C3" s="270" t="s">
        <v>211</v>
      </c>
      <c r="D3" s="270"/>
      <c r="E3" s="270"/>
      <c r="F3" s="270" t="s">
        <v>212</v>
      </c>
      <c r="G3" s="270"/>
      <c r="H3" s="270"/>
      <c r="I3" s="311"/>
      <c r="J3" s="29"/>
      <c r="K3" s="29"/>
    </row>
    <row r="4" spans="2:13" ht="23.25" customHeight="1" x14ac:dyDescent="0.25">
      <c r="B4" s="307"/>
      <c r="C4" s="307"/>
      <c r="D4" s="307"/>
      <c r="E4" s="307"/>
      <c r="F4" s="307"/>
      <c r="G4" s="307"/>
      <c r="H4" s="307"/>
      <c r="I4" s="307"/>
      <c r="J4" s="31"/>
      <c r="K4" s="31"/>
    </row>
    <row r="5" spans="2:13" ht="24" customHeight="1" x14ac:dyDescent="0.25">
      <c r="B5" s="308" t="s">
        <v>213</v>
      </c>
      <c r="C5" s="308"/>
      <c r="D5" s="308"/>
      <c r="E5" s="308"/>
      <c r="F5" s="308"/>
      <c r="G5" s="308"/>
      <c r="H5" s="308"/>
      <c r="I5" s="308"/>
      <c r="J5" s="33"/>
      <c r="K5" s="33"/>
      <c r="M5" s="34" t="s">
        <v>71</v>
      </c>
    </row>
    <row r="6" spans="2:13" ht="30.75" customHeight="1" x14ac:dyDescent="0.25">
      <c r="B6" s="121" t="s">
        <v>214</v>
      </c>
      <c r="C6" s="122">
        <v>5</v>
      </c>
      <c r="D6" s="309" t="s">
        <v>215</v>
      </c>
      <c r="E6" s="309"/>
      <c r="F6" s="294" t="s">
        <v>344</v>
      </c>
      <c r="G6" s="294"/>
      <c r="H6" s="294"/>
      <c r="I6" s="294"/>
      <c r="J6" s="37"/>
      <c r="K6" s="37"/>
      <c r="M6" s="34" t="s">
        <v>76</v>
      </c>
    </row>
    <row r="7" spans="2:13" ht="30.75" customHeight="1" x14ac:dyDescent="0.25">
      <c r="B7" s="121" t="s">
        <v>217</v>
      </c>
      <c r="C7" s="122" t="s">
        <v>78</v>
      </c>
      <c r="D7" s="309" t="s">
        <v>218</v>
      </c>
      <c r="E7" s="309"/>
      <c r="F7" s="294" t="s">
        <v>219</v>
      </c>
      <c r="G7" s="294"/>
      <c r="H7" s="124" t="s">
        <v>220</v>
      </c>
      <c r="I7" s="122" t="s">
        <v>78</v>
      </c>
      <c r="J7" s="43"/>
      <c r="K7" s="43"/>
      <c r="M7" s="34" t="s">
        <v>83</v>
      </c>
    </row>
    <row r="8" spans="2:13" ht="30.75" customHeight="1" x14ac:dyDescent="0.25">
      <c r="B8" s="121" t="s">
        <v>221</v>
      </c>
      <c r="C8" s="294" t="s">
        <v>222</v>
      </c>
      <c r="D8" s="294"/>
      <c r="E8" s="294"/>
      <c r="F8" s="294"/>
      <c r="G8" s="124" t="s">
        <v>223</v>
      </c>
      <c r="H8" s="303">
        <v>7555</v>
      </c>
      <c r="I8" s="303"/>
      <c r="J8" s="44"/>
      <c r="K8" s="44"/>
      <c r="M8" s="34" t="s">
        <v>42</v>
      </c>
    </row>
    <row r="9" spans="2:13" ht="30.75" customHeight="1" x14ac:dyDescent="0.25">
      <c r="B9" s="121" t="s">
        <v>62</v>
      </c>
      <c r="C9" s="304" t="s">
        <v>82</v>
      </c>
      <c r="D9" s="304"/>
      <c r="E9" s="304"/>
      <c r="F9" s="304"/>
      <c r="G9" s="124" t="s">
        <v>224</v>
      </c>
      <c r="H9" s="305" t="s">
        <v>90</v>
      </c>
      <c r="I9" s="305"/>
      <c r="J9" s="45"/>
      <c r="K9" s="45"/>
    </row>
    <row r="10" spans="2:13" ht="30.75" customHeight="1" x14ac:dyDescent="0.25">
      <c r="B10" s="121" t="s">
        <v>225</v>
      </c>
      <c r="C10" s="306" t="s">
        <v>226</v>
      </c>
      <c r="D10" s="306"/>
      <c r="E10" s="306"/>
      <c r="F10" s="306"/>
      <c r="G10" s="306"/>
      <c r="H10" s="306"/>
      <c r="I10" s="306"/>
      <c r="J10" s="47"/>
      <c r="K10" s="47"/>
    </row>
    <row r="11" spans="2:13" ht="30.75" customHeight="1" x14ac:dyDescent="0.25">
      <c r="B11" s="121" t="s">
        <v>227</v>
      </c>
      <c r="C11" s="296" t="s">
        <v>228</v>
      </c>
      <c r="D11" s="296"/>
      <c r="E11" s="296"/>
      <c r="F11" s="296"/>
      <c r="G11" s="296"/>
      <c r="H11" s="296"/>
      <c r="I11" s="296"/>
      <c r="J11" s="43"/>
      <c r="K11" s="43"/>
      <c r="M11" s="34" t="s">
        <v>96</v>
      </c>
    </row>
    <row r="12" spans="2:13" ht="30.75" customHeight="1" x14ac:dyDescent="0.25">
      <c r="B12" s="121" t="s">
        <v>229</v>
      </c>
      <c r="C12" s="242" t="s">
        <v>345</v>
      </c>
      <c r="D12" s="242"/>
      <c r="E12" s="242"/>
      <c r="F12" s="242"/>
      <c r="G12" s="124" t="s">
        <v>231</v>
      </c>
      <c r="H12" s="245" t="s">
        <v>100</v>
      </c>
      <c r="I12" s="245"/>
      <c r="J12" s="43"/>
      <c r="K12" s="43"/>
      <c r="M12" s="34" t="s">
        <v>78</v>
      </c>
    </row>
    <row r="13" spans="2:13" ht="30.75" customHeight="1" x14ac:dyDescent="0.25">
      <c r="B13" s="121" t="s">
        <v>232</v>
      </c>
      <c r="C13" s="302" t="s">
        <v>233</v>
      </c>
      <c r="D13" s="302"/>
      <c r="E13" s="302"/>
      <c r="F13" s="302"/>
      <c r="G13" s="124" t="s">
        <v>234</v>
      </c>
      <c r="H13" s="296" t="s">
        <v>71</v>
      </c>
      <c r="I13" s="296"/>
      <c r="J13" s="43"/>
      <c r="K13" s="43"/>
    </row>
    <row r="14" spans="2:13" ht="64.5" customHeight="1" x14ac:dyDescent="0.25">
      <c r="B14" s="121" t="s">
        <v>235</v>
      </c>
      <c r="C14" s="299" t="s">
        <v>346</v>
      </c>
      <c r="D14" s="299"/>
      <c r="E14" s="299"/>
      <c r="F14" s="299"/>
      <c r="G14" s="299"/>
      <c r="H14" s="299"/>
      <c r="I14" s="299"/>
      <c r="J14" s="47"/>
      <c r="K14" s="47"/>
      <c r="M14" s="34"/>
    </row>
    <row r="15" spans="2:13" ht="30.75" customHeight="1" x14ac:dyDescent="0.25">
      <c r="B15" s="121" t="s">
        <v>237</v>
      </c>
      <c r="C15" s="242" t="s">
        <v>308</v>
      </c>
      <c r="D15" s="242"/>
      <c r="E15" s="242"/>
      <c r="F15" s="242"/>
      <c r="G15" s="242"/>
      <c r="H15" s="242"/>
      <c r="I15" s="242"/>
      <c r="J15" s="48"/>
      <c r="K15" s="48"/>
      <c r="M15" s="34"/>
    </row>
    <row r="16" spans="2:13" ht="30.75" customHeight="1" x14ac:dyDescent="0.25">
      <c r="B16" s="121" t="s">
        <v>239</v>
      </c>
      <c r="C16" s="294" t="s">
        <v>347</v>
      </c>
      <c r="D16" s="294"/>
      <c r="E16" s="294"/>
      <c r="F16" s="294"/>
      <c r="G16" s="294"/>
      <c r="H16" s="294"/>
      <c r="I16" s="294"/>
      <c r="J16" s="49"/>
      <c r="K16" s="49"/>
      <c r="M16" s="34"/>
    </row>
    <row r="17" spans="2:13" ht="30.75" customHeight="1" x14ac:dyDescent="0.25">
      <c r="B17" s="121" t="s">
        <v>241</v>
      </c>
      <c r="C17" s="296" t="s">
        <v>348</v>
      </c>
      <c r="D17" s="296"/>
      <c r="E17" s="296"/>
      <c r="F17" s="296"/>
      <c r="G17" s="296"/>
      <c r="H17" s="296"/>
      <c r="I17" s="296"/>
      <c r="J17" s="50"/>
      <c r="K17" s="50"/>
      <c r="M17" s="34"/>
    </row>
    <row r="18" spans="2:13" ht="18" customHeight="1" x14ac:dyDescent="0.25">
      <c r="B18" s="288" t="s">
        <v>243</v>
      </c>
      <c r="C18" s="300" t="s">
        <v>244</v>
      </c>
      <c r="D18" s="300"/>
      <c r="E18" s="300"/>
      <c r="F18" s="301" t="s">
        <v>245</v>
      </c>
      <c r="G18" s="301"/>
      <c r="H18" s="301"/>
      <c r="I18" s="301"/>
      <c r="J18" s="51"/>
      <c r="K18" s="51"/>
      <c r="M18" s="34"/>
    </row>
    <row r="19" spans="2:13" ht="39.75" customHeight="1" x14ac:dyDescent="0.25">
      <c r="B19" s="288"/>
      <c r="C19" s="294" t="s">
        <v>349</v>
      </c>
      <c r="D19" s="294"/>
      <c r="E19" s="294"/>
      <c r="F19" s="294" t="s">
        <v>350</v>
      </c>
      <c r="G19" s="294"/>
      <c r="H19" s="294"/>
      <c r="I19" s="294"/>
      <c r="J19" s="49"/>
      <c r="K19" s="49"/>
      <c r="M19" s="34"/>
    </row>
    <row r="20" spans="2:13" ht="39.75" customHeight="1" x14ac:dyDescent="0.25">
      <c r="B20" s="125" t="s">
        <v>248</v>
      </c>
      <c r="C20" s="294" t="s">
        <v>351</v>
      </c>
      <c r="D20" s="294"/>
      <c r="E20" s="294"/>
      <c r="F20" s="246" t="s">
        <v>352</v>
      </c>
      <c r="G20" s="246"/>
      <c r="H20" s="246"/>
      <c r="I20" s="246"/>
      <c r="J20" s="43"/>
      <c r="K20" s="43"/>
      <c r="M20" s="34"/>
    </row>
    <row r="21" spans="2:13" ht="42" customHeight="1" x14ac:dyDescent="0.25">
      <c r="B21" s="125" t="s">
        <v>251</v>
      </c>
      <c r="C21" s="297" t="s">
        <v>353</v>
      </c>
      <c r="D21" s="297"/>
      <c r="E21" s="297"/>
      <c r="F21" s="298" t="s">
        <v>354</v>
      </c>
      <c r="G21" s="298"/>
      <c r="H21" s="298"/>
      <c r="I21" s="298"/>
      <c r="J21" s="48"/>
      <c r="K21" s="48"/>
      <c r="M21" s="34"/>
    </row>
    <row r="22" spans="2:13" ht="23.25" customHeight="1" x14ac:dyDescent="0.25">
      <c r="B22" s="125" t="s">
        <v>254</v>
      </c>
      <c r="C22" s="292">
        <v>44562</v>
      </c>
      <c r="D22" s="292"/>
      <c r="E22" s="292"/>
      <c r="F22" s="124" t="s">
        <v>255</v>
      </c>
      <c r="G22" s="126">
        <v>3</v>
      </c>
      <c r="H22" s="124" t="s">
        <v>256</v>
      </c>
      <c r="I22" s="127">
        <v>3</v>
      </c>
      <c r="J22" s="53"/>
      <c r="K22" s="53"/>
    </row>
    <row r="23" spans="2:13" ht="27" customHeight="1" x14ac:dyDescent="0.25">
      <c r="B23" s="125" t="s">
        <v>257</v>
      </c>
      <c r="C23" s="292">
        <v>44926</v>
      </c>
      <c r="D23" s="292"/>
      <c r="E23" s="292"/>
      <c r="F23" s="124" t="s">
        <v>258</v>
      </c>
      <c r="G23" s="293">
        <v>3</v>
      </c>
      <c r="H23" s="293"/>
      <c r="I23" s="293"/>
      <c r="J23" s="54"/>
      <c r="K23" s="54"/>
    </row>
    <row r="24" spans="2:13" ht="30.75" customHeight="1" x14ac:dyDescent="0.25">
      <c r="B24" s="128" t="s">
        <v>259</v>
      </c>
      <c r="C24" s="244" t="s">
        <v>112</v>
      </c>
      <c r="D24" s="244"/>
      <c r="E24" s="244"/>
      <c r="F24" s="129" t="s">
        <v>260</v>
      </c>
      <c r="G24" s="294" t="s">
        <v>261</v>
      </c>
      <c r="H24" s="294"/>
      <c r="I24" s="294"/>
      <c r="J24" s="51"/>
      <c r="K24" s="51"/>
    </row>
    <row r="25" spans="2:13" ht="22.5" customHeight="1" x14ac:dyDescent="0.25">
      <c r="B25" s="295" t="s">
        <v>262</v>
      </c>
      <c r="C25" s="295"/>
      <c r="D25" s="295"/>
      <c r="E25" s="295"/>
      <c r="F25" s="295"/>
      <c r="G25" s="295"/>
      <c r="H25" s="295"/>
      <c r="I25" s="295"/>
      <c r="J25" s="33"/>
      <c r="K25" s="33"/>
    </row>
    <row r="26" spans="2:13" ht="43.5" customHeight="1" x14ac:dyDescent="0.25">
      <c r="B26" s="130" t="s">
        <v>142</v>
      </c>
      <c r="C26" s="123" t="s">
        <v>263</v>
      </c>
      <c r="D26" s="123" t="s">
        <v>264</v>
      </c>
      <c r="E26" s="131" t="s">
        <v>265</v>
      </c>
      <c r="F26" s="123" t="s">
        <v>266</v>
      </c>
      <c r="G26" s="123" t="s">
        <v>267</v>
      </c>
      <c r="H26" s="131" t="s">
        <v>268</v>
      </c>
      <c r="I26" s="132" t="s">
        <v>269</v>
      </c>
      <c r="J26" s="49"/>
      <c r="K26" s="49"/>
    </row>
    <row r="27" spans="2:13" ht="19.5" customHeight="1" x14ac:dyDescent="0.25">
      <c r="B27" s="133" t="s">
        <v>151</v>
      </c>
      <c r="C27" s="151">
        <v>0</v>
      </c>
      <c r="D27" s="155">
        <v>0</v>
      </c>
      <c r="E27" s="136">
        <f t="shared" ref="E27:E38" si="0">IF(OR(C27=0,C27=""),0,D27/C27)</f>
        <v>0</v>
      </c>
      <c r="F27" s="290">
        <v>3</v>
      </c>
      <c r="G27" s="290">
        <v>3</v>
      </c>
      <c r="H27" s="137">
        <f>+(D27*100%)/$G$23</f>
        <v>0</v>
      </c>
      <c r="I27" s="290">
        <v>3</v>
      </c>
      <c r="J27" s="69"/>
      <c r="K27" s="69"/>
    </row>
    <row r="28" spans="2:13" ht="19.5" customHeight="1" x14ac:dyDescent="0.25">
      <c r="B28" s="133" t="s">
        <v>152</v>
      </c>
      <c r="C28" s="151">
        <v>0</v>
      </c>
      <c r="D28" s="155">
        <v>0</v>
      </c>
      <c r="E28" s="136">
        <f t="shared" si="0"/>
        <v>0</v>
      </c>
      <c r="F28" s="290"/>
      <c r="G28" s="290"/>
      <c r="H28" s="137">
        <f>+IF(D28="","",((D28*100%)/$G$23)+H27)</f>
        <v>0</v>
      </c>
      <c r="I28" s="290"/>
      <c r="J28" s="69"/>
      <c r="K28" s="69"/>
    </row>
    <row r="29" spans="2:13" ht="19.5" customHeight="1" x14ac:dyDescent="0.25">
      <c r="B29" s="133" t="s">
        <v>153</v>
      </c>
      <c r="C29" s="151">
        <v>0</v>
      </c>
      <c r="D29" s="155">
        <v>0</v>
      </c>
      <c r="E29" s="136">
        <f t="shared" si="0"/>
        <v>0</v>
      </c>
      <c r="F29" s="290"/>
      <c r="G29" s="290"/>
      <c r="H29" s="137">
        <f>+IF(D29="","",((D29*100%)/$G$23)+H28)</f>
        <v>0</v>
      </c>
      <c r="I29" s="290"/>
      <c r="J29" s="69"/>
      <c r="K29" s="69"/>
    </row>
    <row r="30" spans="2:13" ht="19.5" customHeight="1" x14ac:dyDescent="0.25">
      <c r="B30" s="133" t="s">
        <v>154</v>
      </c>
      <c r="C30" s="151">
        <v>3</v>
      </c>
      <c r="D30" s="155">
        <v>3</v>
      </c>
      <c r="E30" s="136">
        <f t="shared" si="0"/>
        <v>1</v>
      </c>
      <c r="F30" s="290"/>
      <c r="G30" s="290"/>
      <c r="H30" s="137">
        <f t="shared" ref="H30:H38" si="1">+IF(D30="","",((D30*100%)/$G$23))</f>
        <v>1</v>
      </c>
      <c r="I30" s="290"/>
      <c r="J30" s="69"/>
      <c r="K30" s="69"/>
    </row>
    <row r="31" spans="2:13" ht="19.5" customHeight="1" x14ac:dyDescent="0.25">
      <c r="B31" s="133" t="s">
        <v>155</v>
      </c>
      <c r="C31" s="151">
        <v>3</v>
      </c>
      <c r="D31" s="155">
        <v>3</v>
      </c>
      <c r="E31" s="136">
        <f t="shared" si="0"/>
        <v>1</v>
      </c>
      <c r="F31" s="290"/>
      <c r="G31" s="290"/>
      <c r="H31" s="137">
        <f t="shared" si="1"/>
        <v>1</v>
      </c>
      <c r="I31" s="290"/>
      <c r="J31" s="69"/>
      <c r="K31" s="69"/>
    </row>
    <row r="32" spans="2:13" ht="19.5" customHeight="1" x14ac:dyDescent="0.25">
      <c r="B32" s="133" t="s">
        <v>156</v>
      </c>
      <c r="C32" s="151">
        <v>3</v>
      </c>
      <c r="D32" s="155">
        <v>3</v>
      </c>
      <c r="E32" s="136">
        <f t="shared" si="0"/>
        <v>1</v>
      </c>
      <c r="F32" s="290"/>
      <c r="G32" s="290"/>
      <c r="H32" s="137">
        <f t="shared" si="1"/>
        <v>1</v>
      </c>
      <c r="I32" s="290"/>
      <c r="J32" s="69"/>
      <c r="K32" s="69"/>
    </row>
    <row r="33" spans="2:11" ht="19.5" customHeight="1" x14ac:dyDescent="0.25">
      <c r="B33" s="133" t="s">
        <v>157</v>
      </c>
      <c r="C33" s="151">
        <v>3</v>
      </c>
      <c r="D33" s="155">
        <v>3</v>
      </c>
      <c r="E33" s="136">
        <f t="shared" si="0"/>
        <v>1</v>
      </c>
      <c r="F33" s="290"/>
      <c r="G33" s="290"/>
      <c r="H33" s="137">
        <f t="shared" si="1"/>
        <v>1</v>
      </c>
      <c r="I33" s="290"/>
      <c r="J33" s="69"/>
      <c r="K33" s="69"/>
    </row>
    <row r="34" spans="2:11" ht="19.5" customHeight="1" x14ac:dyDescent="0.25">
      <c r="B34" s="133" t="s">
        <v>158</v>
      </c>
      <c r="C34" s="151">
        <v>3</v>
      </c>
      <c r="D34" s="155">
        <v>3</v>
      </c>
      <c r="E34" s="136">
        <f t="shared" si="0"/>
        <v>1</v>
      </c>
      <c r="F34" s="290"/>
      <c r="G34" s="290"/>
      <c r="H34" s="137">
        <f t="shared" si="1"/>
        <v>1</v>
      </c>
      <c r="I34" s="290"/>
      <c r="J34" s="69"/>
      <c r="K34" s="69"/>
    </row>
    <row r="35" spans="2:11" ht="19.5" customHeight="1" x14ac:dyDescent="0.25">
      <c r="B35" s="133" t="s">
        <v>159</v>
      </c>
      <c r="C35" s="151">
        <v>3</v>
      </c>
      <c r="D35" s="155">
        <v>3</v>
      </c>
      <c r="E35" s="136">
        <f t="shared" si="0"/>
        <v>1</v>
      </c>
      <c r="F35" s="290"/>
      <c r="G35" s="290"/>
      <c r="H35" s="137">
        <f t="shared" si="1"/>
        <v>1</v>
      </c>
      <c r="I35" s="290"/>
      <c r="J35" s="69"/>
      <c r="K35" s="69"/>
    </row>
    <row r="36" spans="2:11" ht="19.5" customHeight="1" x14ac:dyDescent="0.25">
      <c r="B36" s="133" t="s">
        <v>160</v>
      </c>
      <c r="C36" s="151">
        <v>3</v>
      </c>
      <c r="D36" s="156">
        <v>3</v>
      </c>
      <c r="E36" s="136">
        <f t="shared" si="0"/>
        <v>1</v>
      </c>
      <c r="F36" s="290"/>
      <c r="G36" s="290"/>
      <c r="H36" s="137">
        <f t="shared" si="1"/>
        <v>1</v>
      </c>
      <c r="I36" s="290"/>
      <c r="J36" s="69"/>
      <c r="K36" s="69"/>
    </row>
    <row r="37" spans="2:11" ht="19.5" customHeight="1" x14ac:dyDescent="0.25">
      <c r="B37" s="133" t="s">
        <v>161</v>
      </c>
      <c r="C37" s="151">
        <v>3</v>
      </c>
      <c r="D37" s="155"/>
      <c r="E37" s="136">
        <f t="shared" si="0"/>
        <v>0</v>
      </c>
      <c r="F37" s="290"/>
      <c r="G37" s="290"/>
      <c r="H37" s="137" t="str">
        <f t="shared" si="1"/>
        <v/>
      </c>
      <c r="I37" s="290"/>
      <c r="J37" s="69"/>
      <c r="K37" s="69"/>
    </row>
    <row r="38" spans="2:11" ht="19.5" customHeight="1" x14ac:dyDescent="0.25">
      <c r="B38" s="133" t="s">
        <v>162</v>
      </c>
      <c r="C38" s="151">
        <v>3</v>
      </c>
      <c r="D38" s="155"/>
      <c r="E38" s="136">
        <f t="shared" si="0"/>
        <v>0</v>
      </c>
      <c r="F38" s="290"/>
      <c r="G38" s="290"/>
      <c r="H38" s="137" t="str">
        <f t="shared" si="1"/>
        <v/>
      </c>
      <c r="I38" s="290"/>
      <c r="J38" s="69"/>
      <c r="K38" s="69"/>
    </row>
    <row r="39" spans="2:11" ht="108" customHeight="1" x14ac:dyDescent="0.25">
      <c r="B39" s="139" t="s">
        <v>270</v>
      </c>
      <c r="C39" s="285" t="s">
        <v>355</v>
      </c>
      <c r="D39" s="285"/>
      <c r="E39" s="285"/>
      <c r="F39" s="285"/>
      <c r="G39" s="285"/>
      <c r="H39" s="285"/>
      <c r="I39" s="285"/>
      <c r="J39" s="71"/>
      <c r="K39" s="71"/>
    </row>
    <row r="40" spans="2:11" ht="37.35" customHeight="1" x14ac:dyDescent="0.25">
      <c r="B40" s="291"/>
      <c r="C40" s="291"/>
      <c r="D40" s="291"/>
      <c r="E40" s="291"/>
      <c r="F40" s="291"/>
      <c r="G40" s="291"/>
      <c r="H40" s="291"/>
      <c r="I40" s="291"/>
      <c r="J40" s="33"/>
      <c r="K40" s="33"/>
    </row>
    <row r="41" spans="2:11" ht="37.35" customHeight="1" x14ac:dyDescent="0.25">
      <c r="B41" s="291"/>
      <c r="C41" s="291"/>
      <c r="D41" s="291"/>
      <c r="E41" s="291"/>
      <c r="F41" s="291"/>
      <c r="G41" s="291"/>
      <c r="H41" s="291"/>
      <c r="I41" s="291"/>
      <c r="J41" s="71"/>
      <c r="K41" s="71"/>
    </row>
    <row r="42" spans="2:11" ht="37.35" customHeight="1" x14ac:dyDescent="0.25">
      <c r="B42" s="291"/>
      <c r="C42" s="291"/>
      <c r="D42" s="291"/>
      <c r="E42" s="291"/>
      <c r="F42" s="291"/>
      <c r="G42" s="291"/>
      <c r="H42" s="291"/>
      <c r="I42" s="291"/>
      <c r="J42" s="71"/>
      <c r="K42" s="71"/>
    </row>
    <row r="43" spans="2:11" ht="37.35" customHeight="1" x14ac:dyDescent="0.25">
      <c r="B43" s="291"/>
      <c r="C43" s="291"/>
      <c r="D43" s="291"/>
      <c r="E43" s="291"/>
      <c r="F43" s="291"/>
      <c r="G43" s="291"/>
      <c r="H43" s="291"/>
      <c r="I43" s="291"/>
      <c r="J43" s="71"/>
      <c r="K43" s="71"/>
    </row>
    <row r="44" spans="2:11" ht="37.35" customHeight="1" x14ac:dyDescent="0.25">
      <c r="B44" s="291"/>
      <c r="C44" s="291"/>
      <c r="D44" s="291"/>
      <c r="E44" s="291"/>
      <c r="F44" s="291"/>
      <c r="G44" s="291"/>
      <c r="H44" s="291"/>
      <c r="I44" s="291"/>
      <c r="J44" s="31"/>
      <c r="K44" s="31"/>
    </row>
    <row r="45" spans="2:11" ht="72.75" customHeight="1" x14ac:dyDescent="0.25">
      <c r="B45" s="121" t="s">
        <v>272</v>
      </c>
      <c r="C45" s="285" t="s">
        <v>356</v>
      </c>
      <c r="D45" s="285"/>
      <c r="E45" s="285"/>
      <c r="F45" s="285"/>
      <c r="G45" s="285"/>
      <c r="H45" s="285"/>
      <c r="I45" s="285"/>
      <c r="J45" s="72"/>
      <c r="K45" s="72"/>
    </row>
    <row r="46" spans="2:11" ht="32.25" customHeight="1" x14ac:dyDescent="0.25">
      <c r="B46" s="121" t="s">
        <v>274</v>
      </c>
      <c r="C46" s="285" t="s">
        <v>275</v>
      </c>
      <c r="D46" s="285"/>
      <c r="E46" s="285"/>
      <c r="F46" s="285"/>
      <c r="G46" s="285"/>
      <c r="H46" s="285"/>
      <c r="I46" s="285"/>
      <c r="J46" s="72"/>
      <c r="K46" s="72"/>
    </row>
    <row r="47" spans="2:11" ht="66" customHeight="1" x14ac:dyDescent="0.25">
      <c r="B47" s="140" t="s">
        <v>276</v>
      </c>
      <c r="C47" s="286" t="s">
        <v>357</v>
      </c>
      <c r="D47" s="286"/>
      <c r="E47" s="286"/>
      <c r="F47" s="286"/>
      <c r="G47" s="286"/>
      <c r="H47" s="286"/>
      <c r="I47" s="286"/>
      <c r="J47" s="72"/>
      <c r="K47" s="72"/>
    </row>
    <row r="48" spans="2:11" ht="22.5" customHeight="1" x14ac:dyDescent="0.25">
      <c r="B48" s="287" t="s">
        <v>278</v>
      </c>
      <c r="C48" s="287"/>
      <c r="D48" s="287"/>
      <c r="E48" s="287"/>
      <c r="F48" s="287"/>
      <c r="G48" s="287"/>
      <c r="H48" s="287"/>
      <c r="I48" s="287"/>
      <c r="J48" s="72"/>
      <c r="K48" s="72"/>
    </row>
    <row r="49" spans="2:11" ht="22.5" customHeight="1" x14ac:dyDescent="0.25">
      <c r="B49" s="288" t="s">
        <v>279</v>
      </c>
      <c r="C49" s="141" t="s">
        <v>280</v>
      </c>
      <c r="D49" s="289" t="s">
        <v>281</v>
      </c>
      <c r="E49" s="289"/>
      <c r="F49" s="289"/>
      <c r="G49" s="289" t="s">
        <v>282</v>
      </c>
      <c r="H49" s="289"/>
      <c r="I49" s="289"/>
      <c r="J49" s="75"/>
      <c r="K49" s="75"/>
    </row>
    <row r="50" spans="2:11" ht="30.75" customHeight="1" x14ac:dyDescent="0.25">
      <c r="B50" s="288"/>
      <c r="C50" s="142"/>
      <c r="D50" s="284"/>
      <c r="E50" s="284"/>
      <c r="F50" s="284"/>
      <c r="G50" s="284"/>
      <c r="H50" s="284"/>
      <c r="I50" s="284"/>
      <c r="J50" s="75"/>
      <c r="K50" s="75"/>
    </row>
    <row r="51" spans="2:11" ht="32.25" customHeight="1" x14ac:dyDescent="0.25">
      <c r="B51" s="143" t="s">
        <v>283</v>
      </c>
      <c r="C51" s="282" t="s">
        <v>284</v>
      </c>
      <c r="D51" s="282"/>
      <c r="E51" s="282"/>
      <c r="F51" s="282"/>
      <c r="G51" s="282"/>
      <c r="H51" s="282"/>
      <c r="I51" s="282"/>
      <c r="J51" s="78"/>
      <c r="K51" s="78"/>
    </row>
    <row r="52" spans="2:11" ht="28.5" customHeight="1" x14ac:dyDescent="0.25">
      <c r="B52" s="124" t="s">
        <v>285</v>
      </c>
      <c r="C52" s="283" t="s">
        <v>286</v>
      </c>
      <c r="D52" s="283"/>
      <c r="E52" s="283"/>
      <c r="F52" s="283"/>
      <c r="G52" s="283"/>
      <c r="H52" s="283"/>
      <c r="I52" s="283"/>
      <c r="J52" s="78"/>
      <c r="K52" s="78"/>
    </row>
    <row r="53" spans="2:11" ht="30" customHeight="1" x14ac:dyDescent="0.25">
      <c r="B53" s="140" t="s">
        <v>287</v>
      </c>
      <c r="C53" s="284" t="s">
        <v>288</v>
      </c>
      <c r="D53" s="284"/>
      <c r="E53" s="284"/>
      <c r="F53" s="284"/>
      <c r="G53" s="284"/>
      <c r="H53" s="284"/>
      <c r="I53" s="284"/>
      <c r="J53" s="82"/>
      <c r="K53" s="82"/>
    </row>
    <row r="54" spans="2:11" ht="36.75" customHeight="1" x14ac:dyDescent="0.25">
      <c r="B54" s="140" t="s">
        <v>289</v>
      </c>
      <c r="C54" s="284" t="s">
        <v>290</v>
      </c>
      <c r="D54" s="284"/>
      <c r="E54" s="284"/>
      <c r="F54" s="284"/>
      <c r="G54" s="284"/>
      <c r="H54" s="284"/>
      <c r="I54" s="284"/>
      <c r="J54" s="88"/>
      <c r="K54" s="88"/>
    </row>
    <row r="55" spans="2:11" x14ac:dyDescent="0.25">
      <c r="B55" s="144"/>
      <c r="C55" s="145"/>
      <c r="D55" s="145"/>
      <c r="E55" s="146"/>
      <c r="F55" s="146"/>
      <c r="G55" s="147"/>
      <c r="H55" s="148"/>
      <c r="I55" s="145"/>
      <c r="J55" s="88"/>
      <c r="K55" s="88"/>
    </row>
    <row r="56" spans="2:11" x14ac:dyDescent="0.25">
      <c r="B56" s="144"/>
      <c r="C56" s="145"/>
      <c r="D56" s="145"/>
      <c r="E56" s="146"/>
      <c r="F56" s="146"/>
      <c r="G56" s="147"/>
      <c r="H56" s="148"/>
      <c r="I56" s="145"/>
      <c r="J56" s="88"/>
      <c r="K56" s="88"/>
    </row>
    <row r="57" spans="2:11" x14ac:dyDescent="0.25">
      <c r="B57" s="144"/>
      <c r="C57" s="145"/>
      <c r="D57" s="145"/>
      <c r="E57" s="146"/>
      <c r="F57" s="146"/>
      <c r="G57" s="147"/>
      <c r="H57" s="148"/>
      <c r="I57" s="145"/>
      <c r="J57" s="88"/>
      <c r="K57" s="88"/>
    </row>
    <row r="58" spans="2:11" x14ac:dyDescent="0.25">
      <c r="B58" s="144"/>
      <c r="C58" s="145"/>
      <c r="D58" s="145"/>
      <c r="E58" s="146"/>
      <c r="F58" s="146"/>
      <c r="G58" s="147"/>
      <c r="H58" s="148"/>
      <c r="I58" s="145"/>
      <c r="J58" s="88"/>
      <c r="K58" s="88"/>
    </row>
    <row r="59" spans="2:11" hidden="1" x14ac:dyDescent="0.25">
      <c r="B59" s="144"/>
      <c r="C59" s="145"/>
      <c r="D59" s="145"/>
      <c r="E59" s="146"/>
      <c r="F59" s="146"/>
      <c r="G59" s="147"/>
      <c r="H59" s="148"/>
      <c r="I59" s="145"/>
      <c r="J59" s="88"/>
      <c r="K59" s="88"/>
    </row>
    <row r="60" spans="2:11" ht="25.5" hidden="1" customHeight="1" x14ac:dyDescent="0.25">
      <c r="B60" s="144"/>
      <c r="C60" s="145"/>
      <c r="D60" s="145"/>
      <c r="E60" s="146"/>
      <c r="F60" s="146"/>
      <c r="G60" s="147"/>
      <c r="H60" s="148"/>
      <c r="I60" s="145"/>
      <c r="J60" s="88"/>
      <c r="K60" s="88"/>
    </row>
  </sheetData>
  <sheetProtection algorithmName="SHA-512" hashValue="kHRj5Ml39GMxsmuFHiSiC9j+viyHmIhFjS45j+/8mXDOIcsT5LA8tNrl4pEYKWhqNCNE9lcURS38UNyWsK9tgg==" saltValue="7xGX0hviBYHPTHkFePtGq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H9:I9"/>
    <mergeCell ref="C10:I10"/>
    <mergeCell ref="C11:I11"/>
    <mergeCell ref="C12:F12"/>
    <mergeCell ref="H12:I12"/>
    <mergeCell ref="C13:F13"/>
    <mergeCell ref="H13:I13"/>
    <mergeCell ref="C14:I14"/>
    <mergeCell ref="C15:I15"/>
    <mergeCell ref="C16:I16"/>
    <mergeCell ref="C17:I17"/>
    <mergeCell ref="B18:B19"/>
    <mergeCell ref="C18:E18"/>
    <mergeCell ref="F18:I18"/>
    <mergeCell ref="C19:E19"/>
    <mergeCell ref="F19:I19"/>
    <mergeCell ref="C20:E20"/>
    <mergeCell ref="F20:I20"/>
    <mergeCell ref="C21:E21"/>
    <mergeCell ref="F21:I21"/>
    <mergeCell ref="C22:E22"/>
    <mergeCell ref="C23:E23"/>
    <mergeCell ref="G23:I23"/>
    <mergeCell ref="C24:E24"/>
    <mergeCell ref="G24:I24"/>
    <mergeCell ref="B25:I25"/>
    <mergeCell ref="F27:F38"/>
    <mergeCell ref="G27:G38"/>
    <mergeCell ref="I27:I38"/>
    <mergeCell ref="C39:I39"/>
    <mergeCell ref="B40:I44"/>
    <mergeCell ref="C51:I51"/>
    <mergeCell ref="C52:I52"/>
    <mergeCell ref="C53:I53"/>
    <mergeCell ref="C54:I54"/>
    <mergeCell ref="C45:I45"/>
    <mergeCell ref="C46:I46"/>
    <mergeCell ref="C47:I47"/>
    <mergeCell ref="B48:I48"/>
    <mergeCell ref="B49:B50"/>
    <mergeCell ref="D49:F49"/>
    <mergeCell ref="G49:I49"/>
    <mergeCell ref="D50:F50"/>
    <mergeCell ref="G50:I50"/>
  </mergeCells>
  <dataValidations count="5">
    <dataValidation type="list" allowBlank="1" showInputMessage="1" showErrorMessage="1" sqref="C7 I7" xr:uid="{00000000-0002-0000-0800-000000000000}">
      <formula1>$M$11:$M$12</formula1>
      <formula2>0</formula2>
    </dataValidation>
    <dataValidation type="list" allowBlank="1" showInputMessage="1" showErrorMessage="1" sqref="H13:I13" xr:uid="{00000000-0002-0000-0800-000001000000}">
      <formula1>$M$5:$M$8</formula1>
      <formula2>0</formula2>
    </dataValidation>
    <dataValidation type="list" showDropDown="1" showInputMessage="1" showErrorMessage="1" sqref="K12" xr:uid="{00000000-0002-0000-0800-000002000000}">
      <formula1>N17:N19</formula1>
      <formula2>0</formula2>
    </dataValidation>
    <dataValidation type="list" allowBlank="1" showInputMessage="1" showErrorMessage="1" sqref="J10:K10 H12 C24:E24 C9:F9" xr:uid="{00000000-0002-0000-0800-000003000000}">
      <formula1>#REF!</formula1>
      <formula2>0</formula2>
    </dataValidation>
    <dataValidation type="list" allowBlank="1" showInputMessage="1" showErrorMessage="1" sqref="I12" xr:uid="{00000000-0002-0000-0800-000007000000}">
      <formula1>M17:M19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docProps/app.xml><?xml version="1.0" encoding="utf-8"?>
<Properties xmlns="http://schemas.openxmlformats.org/officeDocument/2006/extended-properties" xmlns:vt="http://schemas.openxmlformats.org/officeDocument/2006/docPropsVTypes">
  <Template/>
  <TotalTime>192</TotalTime>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6</vt:lpstr>
      <vt:lpstr>META No. 3</vt:lpstr>
      <vt:lpstr>META No. 4</vt:lpstr>
      <vt:lpstr>META No. 5</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Marcela Plazas Torres</cp:lastModifiedBy>
  <cp:revision>9</cp:revision>
  <cp:lastPrinted>2018-04-10T15:28:46Z</cp:lastPrinted>
  <dcterms:created xsi:type="dcterms:W3CDTF">2010-03-25T16:40:43Z</dcterms:created>
  <dcterms:modified xsi:type="dcterms:W3CDTF">2022-11-11T22:19:53Z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0x0101009E35235504AD2141AD281FCE2263AF41</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