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1.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harts/chart7.xml" ContentType="application/vnd.openxmlformats-officedocument.drawingml.chart+xml"/>
  <Override PartName="/xl/drawings/drawing10.xml" ContentType="application/vnd.openxmlformats-officedocument.drawing+xml"/>
  <Override PartName="/xl/embeddings/oleObject7.bin" ContentType="application/vnd.openxmlformats-officedocument.oleObject"/>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0"/>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https://idpyba-my.sharepoint.com/personal/d_pascagaza_animalesbog_gov_co/Documents/TRABAJO EN CASA/IDPYBA 2023/PLAN DE ACCION/7550/DICIEMBRE/"/>
    </mc:Choice>
  </mc:AlternateContent>
  <xr:revisionPtr revIDLastSave="15" documentId="13_ncr:1_{D5A05130-D734-4E8A-92D9-4F9943459A9A}" xr6:coauthVersionLast="47" xr6:coauthVersionMax="47" xr10:uidLastSave="{8B741BF7-D516-AF48-B262-821A2654DA25}"/>
  <bookViews>
    <workbookView xWindow="0" yWindow="0" windowWidth="28800" windowHeight="18000" tabRatio="889" activeTab="9" xr2:uid="{00000000-000D-0000-FFFF-FFFF00000000}"/>
  </bookViews>
  <sheets>
    <sheet name="Sección 3. Metas Producto" sheetId="5" state="hidden" r:id="rId1"/>
    <sheet name="MP - SIT" sheetId="62" state="hidden" r:id="rId2"/>
    <sheet name="Act.Meta_SIT" sheetId="63" state="hidden" r:id="rId3"/>
    <sheet name="META 1" sheetId="96" r:id="rId4"/>
    <sheet name="META 2" sheetId="87" r:id="rId5"/>
    <sheet name="META 3" sheetId="93" r:id="rId6"/>
    <sheet name="META 4" sheetId="95" r:id="rId7"/>
    <sheet name="META 5" sheetId="90" r:id="rId8"/>
    <sheet name="META 6" sheetId="91" r:id="rId9"/>
    <sheet name="META 7" sheetId="92" r:id="rId10"/>
    <sheet name="HV 14" sheetId="47" state="hidden" r:id="rId11"/>
    <sheet name="Act. 14" sheetId="48" state="hidden" r:id="rId12"/>
    <sheet name="Hoja3" sheetId="66" state="hidden" r:id="rId13"/>
    <sheet name="Hoja1" sheetId="57" state="hidden" r:id="rId14"/>
  </sheets>
  <definedNames>
    <definedName name="_xlnm.Print_Area" localSheetId="3">'META 1'!$A$1:$I$61</definedName>
    <definedName name="_xlnm.Print_Area" localSheetId="4">'META 2'!$A$1:$I$61</definedName>
    <definedName name="_xlnm.Print_Area" localSheetId="5">'META 3'!$A$1:$I$54</definedName>
    <definedName name="_xlnm.Print_Area" localSheetId="6">'META 4'!$A$1:$I$57</definedName>
    <definedName name="_xlnm.Print_Area" localSheetId="7">'META 5'!$A$1:$I$67</definedName>
    <definedName name="_xlnm.Print_Area" localSheetId="8">'META 6'!$A$1:$I$74</definedName>
    <definedName name="_xlnm.Print_Area" localSheetId="9">'META 7'!$A$1:$I$58</definedName>
    <definedName name="_xlnm.Print_Area" localSheetId="0">'Sección 3. Metas Producto'!$A$2:$AF$12</definedName>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 localSheetId="9">#REF!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 localSheetId="9">#REF!</definedName>
    <definedName name="GRUPO_ETAREO">#REF!</definedName>
    <definedName name="GRUPO_ETAREOS" localSheetId="10">#REF!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 localSheetId="9">#REF!</definedName>
    <definedName name="GRUPO_ETAREOS">#REF!</definedName>
    <definedName name="GRUPO_ETARIO" localSheetId="10">#REF!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 localSheetId="9">#REF!</definedName>
    <definedName name="GRUPO_ETARIO">#REF!</definedName>
    <definedName name="GRUPO_ETNICO" localSheetId="10">#REF!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 localSheetId="9">#REF!</definedName>
    <definedName name="GRUPO_ETNICO">#REF!</definedName>
    <definedName name="GRUPOETNICO" localSheetId="10">#REF!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 localSheetId="9">#REF!</definedName>
    <definedName name="GRUPOETNICO">#REF!</definedName>
    <definedName name="GRUPOS_ETNICOS" localSheetId="5">#REF!</definedName>
    <definedName name="GRUPOS_ETNICOS" localSheetId="6">#REF!</definedName>
    <definedName name="GRUPOS_ETNICOS">#REF!</definedName>
    <definedName name="LOCALIDAD" localSheetId="10">#REF!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 localSheetId="9">#REF!</definedName>
    <definedName name="LOCALIDAD">#REF!</definedName>
    <definedName name="LOCALIZACION" localSheetId="10">#REF!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 localSheetId="9">#REF!</definedName>
    <definedName name="LOCALIZAC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95" l="1"/>
  <c r="D38" i="92"/>
  <c r="D33" i="92"/>
  <c r="D38" i="91"/>
  <c r="D38" i="96"/>
  <c r="D38" i="90" l="1"/>
  <c r="D38" i="95"/>
  <c r="D38" i="93"/>
  <c r="D38" i="87"/>
  <c r="I49" i="92"/>
  <c r="I48" i="92"/>
  <c r="I47" i="92"/>
  <c r="F27" i="96" l="1"/>
  <c r="H38" i="96" l="1"/>
  <c r="E38" i="96"/>
  <c r="D37" i="92"/>
  <c r="D36" i="92"/>
  <c r="D37" i="91"/>
  <c r="D36" i="91"/>
  <c r="H27" i="96" l="1"/>
  <c r="H28" i="96" s="1"/>
  <c r="H29" i="96" s="1"/>
  <c r="H30" i="96" s="1"/>
  <c r="H31" i="96" s="1"/>
  <c r="H32" i="96" s="1"/>
  <c r="H33" i="96" s="1"/>
  <c r="H34" i="96" s="1"/>
  <c r="H35" i="96" s="1"/>
  <c r="H36" i="96" s="1"/>
  <c r="H37" i="96" s="1"/>
  <c r="G27" i="96" l="1"/>
  <c r="I27" i="96" s="1"/>
  <c r="D35" i="92" l="1"/>
  <c r="D35" i="91"/>
  <c r="D34" i="92" l="1"/>
  <c r="D34" i="91"/>
  <c r="J47" i="92"/>
  <c r="D29" i="87" l="1"/>
  <c r="D28" i="91" l="1"/>
  <c r="C38" i="95" l="1"/>
  <c r="E38" i="95" s="1"/>
  <c r="C37" i="95"/>
  <c r="D37" i="95" s="1"/>
  <c r="E37" i="95" s="1"/>
  <c r="C36" i="95"/>
  <c r="D36" i="95" s="1"/>
  <c r="E36" i="95" s="1"/>
  <c r="C35" i="95"/>
  <c r="C34" i="95"/>
  <c r="C33" i="95"/>
  <c r="D33" i="95" s="1"/>
  <c r="C32" i="95"/>
  <c r="D32" i="95" s="1"/>
  <c r="E32" i="95" s="1"/>
  <c r="C31" i="95"/>
  <c r="D31" i="95" s="1"/>
  <c r="E31" i="95" s="1"/>
  <c r="C30" i="95"/>
  <c r="D30" i="95" s="1"/>
  <c r="C29" i="95"/>
  <c r="C28" i="95"/>
  <c r="C27" i="95"/>
  <c r="D34" i="95" l="1"/>
  <c r="E34" i="95" s="1"/>
  <c r="D35" i="95"/>
  <c r="G27" i="95" s="1"/>
  <c r="E33" i="95"/>
  <c r="C28" i="92"/>
  <c r="D28" i="92" s="1"/>
  <c r="C29" i="92"/>
  <c r="D29" i="92" s="1"/>
  <c r="C30" i="92"/>
  <c r="D30" i="92" s="1"/>
  <c r="C31" i="92"/>
  <c r="D31" i="92" s="1"/>
  <c r="C32" i="92"/>
  <c r="D32" i="92" s="1"/>
  <c r="C33" i="92"/>
  <c r="C34" i="92"/>
  <c r="C35" i="92"/>
  <c r="C36" i="92"/>
  <c r="C37" i="92"/>
  <c r="C38" i="92"/>
  <c r="C27" i="92"/>
  <c r="C28" i="91"/>
  <c r="C29" i="91"/>
  <c r="D29" i="91" s="1"/>
  <c r="C30" i="91"/>
  <c r="D30" i="91" s="1"/>
  <c r="C31" i="91"/>
  <c r="D31" i="91" s="1"/>
  <c r="C32" i="91"/>
  <c r="D32" i="91" s="1"/>
  <c r="C33" i="91"/>
  <c r="D33" i="91" s="1"/>
  <c r="C34" i="91"/>
  <c r="C35" i="91"/>
  <c r="C36" i="91"/>
  <c r="C37" i="91"/>
  <c r="C38" i="91"/>
  <c r="C27" i="91"/>
  <c r="C28" i="90"/>
  <c r="D28" i="90" s="1"/>
  <c r="C29" i="90"/>
  <c r="D29" i="90" s="1"/>
  <c r="C30" i="90"/>
  <c r="D30" i="90" s="1"/>
  <c r="C31" i="90"/>
  <c r="D31" i="90" s="1"/>
  <c r="C32" i="90"/>
  <c r="D32" i="90" s="1"/>
  <c r="C33" i="90"/>
  <c r="D33" i="90" s="1"/>
  <c r="C34" i="90"/>
  <c r="D34" i="90" s="1"/>
  <c r="C35" i="90"/>
  <c r="D35" i="90" s="1"/>
  <c r="C36" i="90"/>
  <c r="D36" i="90" s="1"/>
  <c r="C37" i="90"/>
  <c r="D37" i="90" s="1"/>
  <c r="C38" i="90"/>
  <c r="C27" i="90"/>
  <c r="D27" i="90" s="1"/>
  <c r="C38" i="93"/>
  <c r="C37" i="93"/>
  <c r="D37" i="93" s="1"/>
  <c r="C36" i="93"/>
  <c r="D36" i="93" s="1"/>
  <c r="C35" i="93"/>
  <c r="D35" i="93" s="1"/>
  <c r="C34" i="93"/>
  <c r="D34" i="93" s="1"/>
  <c r="C33" i="93"/>
  <c r="D33" i="93" s="1"/>
  <c r="C32" i="93"/>
  <c r="D32" i="93" s="1"/>
  <c r="C31" i="93"/>
  <c r="D31" i="93" s="1"/>
  <c r="C30" i="93"/>
  <c r="D30" i="93" s="1"/>
  <c r="C29" i="93"/>
  <c r="D29" i="93" s="1"/>
  <c r="C28" i="93"/>
  <c r="C27" i="93"/>
  <c r="C28" i="87"/>
  <c r="C29" i="87"/>
  <c r="C30" i="87"/>
  <c r="D30" i="87" s="1"/>
  <c r="C31" i="87"/>
  <c r="D31" i="87" s="1"/>
  <c r="C32" i="87"/>
  <c r="D32" i="87" s="1"/>
  <c r="C33" i="87"/>
  <c r="D33" i="87" s="1"/>
  <c r="C34" i="87"/>
  <c r="D34" i="87" s="1"/>
  <c r="C35" i="87"/>
  <c r="D35" i="87" s="1"/>
  <c r="C36" i="87"/>
  <c r="D36" i="87" s="1"/>
  <c r="C37" i="87"/>
  <c r="D37" i="87" s="1"/>
  <c r="C38" i="87"/>
  <c r="C27" i="87"/>
  <c r="E35" i="95" l="1"/>
  <c r="D27" i="87"/>
  <c r="G27" i="87" s="1"/>
  <c r="F27" i="87"/>
  <c r="G27" i="93"/>
  <c r="D27" i="92"/>
  <c r="G27" i="92" s="1"/>
  <c r="F27" i="92"/>
  <c r="F27" i="93"/>
  <c r="F27" i="91"/>
  <c r="E35" i="92"/>
  <c r="E38" i="92" l="1"/>
  <c r="E37" i="92"/>
  <c r="E36" i="92"/>
  <c r="E34" i="92"/>
  <c r="E33" i="92"/>
  <c r="E32" i="92"/>
  <c r="E31" i="92"/>
  <c r="E30" i="92"/>
  <c r="E29" i="92"/>
  <c r="E28" i="92"/>
  <c r="E27" i="92"/>
  <c r="E38" i="93" l="1"/>
  <c r="E37" i="93"/>
  <c r="E36" i="93"/>
  <c r="E35" i="93"/>
  <c r="E34" i="93"/>
  <c r="E33" i="93"/>
  <c r="E32" i="93"/>
  <c r="E31" i="93"/>
  <c r="E30" i="93"/>
  <c r="E29" i="93"/>
  <c r="E28" i="93"/>
  <c r="E27" i="93"/>
  <c r="E38" i="87" l="1"/>
  <c r="E37" i="87"/>
  <c r="E36" i="87"/>
  <c r="E35" i="87"/>
  <c r="E34" i="87"/>
  <c r="E33" i="87"/>
  <c r="E32" i="87"/>
  <c r="E31" i="87"/>
  <c r="E30" i="87"/>
  <c r="E29" i="87"/>
  <c r="E28" i="87"/>
  <c r="E27" i="87"/>
  <c r="E38" i="90"/>
  <c r="E37" i="90"/>
  <c r="E36" i="90"/>
  <c r="E35" i="90"/>
  <c r="E34" i="90"/>
  <c r="E33" i="90"/>
  <c r="E32" i="90"/>
  <c r="E31" i="90"/>
  <c r="E30" i="90"/>
  <c r="E29" i="90"/>
  <c r="E28" i="90"/>
  <c r="E27" i="90"/>
  <c r="E38" i="91"/>
  <c r="E36" i="91"/>
  <c r="E35" i="91"/>
  <c r="E34" i="91"/>
  <c r="E33" i="91"/>
  <c r="E32" i="91"/>
  <c r="E31" i="91"/>
  <c r="E30" i="91"/>
  <c r="E29" i="91"/>
  <c r="E28" i="91"/>
  <c r="E27" i="91"/>
  <c r="E27" i="95"/>
  <c r="H27" i="91" l="1"/>
  <c r="H27" i="95"/>
  <c r="H28" i="95" s="1"/>
  <c r="H29" i="95" s="1"/>
  <c r="H30" i="95" s="1"/>
  <c r="H31" i="95" s="1"/>
  <c r="H32" i="95" s="1"/>
  <c r="H33" i="95" s="1"/>
  <c r="H34" i="95" s="1"/>
  <c r="H35" i="95" s="1"/>
  <c r="H36" i="95" s="1"/>
  <c r="H37" i="95" s="1"/>
  <c r="H38" i="95" s="1"/>
  <c r="H27" i="92"/>
  <c r="H28" i="92" s="1"/>
  <c r="H27" i="90"/>
  <c r="H28" i="90" s="1"/>
  <c r="H29" i="90" s="1"/>
  <c r="H30" i="90" s="1"/>
  <c r="H31" i="90" s="1"/>
  <c r="H32" i="90" s="1"/>
  <c r="H33" i="90" s="1"/>
  <c r="H34" i="90" s="1"/>
  <c r="H35" i="90" s="1"/>
  <c r="H36" i="90" s="1"/>
  <c r="H37" i="90" s="1"/>
  <c r="H38" i="90" s="1"/>
  <c r="G27" i="90"/>
  <c r="I27" i="90" s="1"/>
  <c r="F27" i="90"/>
  <c r="H27" i="87"/>
  <c r="H28" i="87" s="1"/>
  <c r="F20" i="92"/>
  <c r="F19" i="92"/>
  <c r="F20" i="91"/>
  <c r="F19" i="91"/>
  <c r="I18" i="63"/>
  <c r="G18" i="63"/>
  <c r="D18" i="63"/>
  <c r="D30" i="62"/>
  <c r="I30" i="62" s="1"/>
  <c r="O13" i="5"/>
  <c r="AA13" i="5"/>
  <c r="K27" i="66"/>
  <c r="L25" i="66"/>
  <c r="L21" i="66"/>
  <c r="L17" i="66"/>
  <c r="L13" i="66"/>
  <c r="I19" i="48"/>
  <c r="D19" i="48"/>
  <c r="K13" i="5"/>
  <c r="AA17" i="5"/>
  <c r="AB17" i="5"/>
  <c r="G41" i="62"/>
  <c r="G40" i="62"/>
  <c r="G39" i="62"/>
  <c r="G38" i="62"/>
  <c r="G37" i="62"/>
  <c r="G36" i="62"/>
  <c r="G35" i="62"/>
  <c r="G34" i="62"/>
  <c r="G33" i="62"/>
  <c r="G32" i="62"/>
  <c r="G31" i="62"/>
  <c r="G30" i="62"/>
  <c r="F30" i="62"/>
  <c r="W15" i="5"/>
  <c r="U15" i="5"/>
  <c r="W13" i="5"/>
  <c r="V13" i="5"/>
  <c r="U13" i="5"/>
  <c r="AA21" i="5"/>
  <c r="AB21" i="5" s="1"/>
  <c r="AA19" i="5"/>
  <c r="AB19" i="5"/>
  <c r="G31" i="47"/>
  <c r="G32" i="47"/>
  <c r="G33" i="47"/>
  <c r="G34" i="47"/>
  <c r="G35" i="47"/>
  <c r="G36" i="47"/>
  <c r="G37" i="47"/>
  <c r="G38" i="47"/>
  <c r="G39" i="47"/>
  <c r="G40" i="47"/>
  <c r="G41" i="47"/>
  <c r="I21" i="5"/>
  <c r="I19" i="5"/>
  <c r="I17" i="5"/>
  <c r="F30" i="47"/>
  <c r="F31" i="47" s="1"/>
  <c r="F32" i="47" s="1"/>
  <c r="F33" i="47" s="1"/>
  <c r="F34" i="47" s="1"/>
  <c r="F35" i="47" s="1"/>
  <c r="F36" i="47" s="1"/>
  <c r="F37" i="47" s="1"/>
  <c r="F38" i="47" s="1"/>
  <c r="F39" i="47" s="1"/>
  <c r="F40" i="47" s="1"/>
  <c r="F41" i="47" s="1"/>
  <c r="D30" i="47"/>
  <c r="I30" i="47" s="1"/>
  <c r="S15" i="5"/>
  <c r="AA15" i="5" s="1"/>
  <c r="T15" i="5"/>
  <c r="X15" i="5"/>
  <c r="Z15" i="5"/>
  <c r="L15" i="5"/>
  <c r="M15" i="5"/>
  <c r="L13" i="5"/>
  <c r="M13" i="5"/>
  <c r="N13" i="5"/>
  <c r="N15" i="5"/>
  <c r="G30" i="47"/>
  <c r="C9" i="5"/>
  <c r="C8" i="5"/>
  <c r="C7" i="5"/>
  <c r="Y15" i="5"/>
  <c r="X13" i="5"/>
  <c r="Z13" i="5"/>
  <c r="Y13" i="5"/>
  <c r="S13" i="5"/>
  <c r="T13" i="5"/>
  <c r="K15" i="5"/>
  <c r="V15" i="5"/>
  <c r="J13" i="5"/>
  <c r="I13" i="5" s="1"/>
  <c r="J15" i="5"/>
  <c r="I15" i="5" s="1"/>
  <c r="AC19" i="5"/>
  <c r="F31" i="62"/>
  <c r="F32" i="62" s="1"/>
  <c r="AC17" i="5" l="1"/>
  <c r="D31" i="62"/>
  <c r="D32" i="62" s="1"/>
  <c r="I32" i="62" s="1"/>
  <c r="AC21" i="5"/>
  <c r="I27" i="92"/>
  <c r="I27" i="95"/>
  <c r="L27" i="66"/>
  <c r="M27" i="66" s="1"/>
  <c r="AC15" i="5"/>
  <c r="AB15" i="5"/>
  <c r="I31" i="62"/>
  <c r="AC13" i="5"/>
  <c r="AB13" i="5"/>
  <c r="H30" i="62"/>
  <c r="H31" i="62"/>
  <c r="H32" i="62"/>
  <c r="F33" i="62"/>
  <c r="F34" i="62" s="1"/>
  <c r="F35" i="62" s="1"/>
  <c r="F36" i="62" s="1"/>
  <c r="F37" i="62" s="1"/>
  <c r="F38" i="62" s="1"/>
  <c r="F39" i="62" s="1"/>
  <c r="F40" i="62" s="1"/>
  <c r="F41" i="62" s="1"/>
  <c r="D31" i="47"/>
  <c r="H30" i="47"/>
  <c r="D33" i="62"/>
  <c r="H29" i="92"/>
  <c r="H30" i="92" s="1"/>
  <c r="H31" i="92" s="1"/>
  <c r="H32" i="92" s="1"/>
  <c r="H33" i="92" s="1"/>
  <c r="H34" i="92" s="1"/>
  <c r="H35" i="92" s="1"/>
  <c r="H36" i="92" s="1"/>
  <c r="H37" i="92" s="1"/>
  <c r="H38" i="92" s="1"/>
  <c r="H28" i="91"/>
  <c r="H29" i="91" s="1"/>
  <c r="H30" i="91" s="1"/>
  <c r="H31" i="91" s="1"/>
  <c r="H32" i="91" s="1"/>
  <c r="H33" i="91" s="1"/>
  <c r="H34" i="91" s="1"/>
  <c r="H35" i="91" s="1"/>
  <c r="H36" i="91" s="1"/>
  <c r="H29" i="87"/>
  <c r="H30" i="87" s="1"/>
  <c r="H31" i="87" s="1"/>
  <c r="H32" i="87" s="1"/>
  <c r="H33" i="87" s="1"/>
  <c r="H34" i="87" s="1"/>
  <c r="H35" i="87" s="1"/>
  <c r="H36" i="87" s="1"/>
  <c r="H37" i="87" s="1"/>
  <c r="H38" i="87" s="1"/>
  <c r="I27" i="87"/>
  <c r="H27" i="93"/>
  <c r="H28" i="93" s="1"/>
  <c r="H33" i="62" l="1"/>
  <c r="I33" i="62"/>
  <c r="D34" i="62"/>
  <c r="D32" i="47"/>
  <c r="H31" i="47"/>
  <c r="I31" i="47"/>
  <c r="H29" i="93"/>
  <c r="H30" i="93" s="1"/>
  <c r="H31" i="93" s="1"/>
  <c r="H32" i="93" s="1"/>
  <c r="H33" i="93" s="1"/>
  <c r="H34" i="93" s="1"/>
  <c r="H35" i="93" s="1"/>
  <c r="H36" i="93" s="1"/>
  <c r="H37" i="93" s="1"/>
  <c r="I27" i="93"/>
  <c r="H32" i="47" l="1"/>
  <c r="D33" i="47"/>
  <c r="I32" i="47"/>
  <c r="D35" i="62"/>
  <c r="I34" i="62"/>
  <c r="H34" i="62"/>
  <c r="D34" i="47" l="1"/>
  <c r="H33" i="47"/>
  <c r="I33" i="47"/>
  <c r="D36" i="62"/>
  <c r="H35" i="62"/>
  <c r="I35" i="62"/>
  <c r="I36" i="62" l="1"/>
  <c r="H36" i="62"/>
  <c r="D37" i="62"/>
  <c r="H34" i="47"/>
  <c r="D35" i="47"/>
  <c r="I34" i="47"/>
  <c r="D36" i="47" l="1"/>
  <c r="H35" i="47"/>
  <c r="I35" i="47"/>
  <c r="H37" i="62"/>
  <c r="I37" i="62"/>
  <c r="D38" i="62"/>
  <c r="I36" i="47" l="1"/>
  <c r="D37" i="47"/>
  <c r="H36" i="47"/>
  <c r="H38" i="62"/>
  <c r="D39" i="62"/>
  <c r="I38" i="62"/>
  <c r="I37" i="47" l="1"/>
  <c r="D38" i="47"/>
  <c r="H37" i="47"/>
  <c r="D40" i="62"/>
  <c r="I39" i="62"/>
  <c r="H39" i="62"/>
  <c r="H38" i="47" l="1"/>
  <c r="I38" i="47"/>
  <c r="D39" i="47"/>
  <c r="H40" i="62"/>
  <c r="I40" i="62"/>
  <c r="D41" i="62"/>
  <c r="I39" i="47" l="1"/>
  <c r="D40" i="47"/>
  <c r="H39" i="47"/>
  <c r="I41" i="62"/>
  <c r="H41" i="62"/>
  <c r="I40" i="47" l="1"/>
  <c r="D41" i="47"/>
  <c r="H40" i="47"/>
  <c r="H41" i="47" l="1"/>
  <c r="I41" i="47"/>
  <c r="E37" i="91"/>
  <c r="H37" i="91" l="1"/>
  <c r="H38" i="91" s="1"/>
  <c r="G27" i="91"/>
  <c r="I27" i="9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 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Valore</t>
        </r>
        <r>
          <rPr>
            <sz val="9"/>
            <color indexed="81"/>
            <rFont val="Tahoma"/>
            <family val="2"/>
          </rPr>
          <t xml:space="preserv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rgb="FF000000"/>
            <rFont val="Tahoma"/>
            <family val="2"/>
          </rPr>
          <t xml:space="preserve">Justificación:
</t>
        </r>
        <r>
          <rPr>
            <sz val="9"/>
            <color rgb="FF000000"/>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 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Valore</t>
        </r>
        <r>
          <rPr>
            <sz val="9"/>
            <color indexed="81"/>
            <rFont val="Tahoma"/>
            <family val="2"/>
          </rPr>
          <t xml:space="preserv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<sst xmlns="http://schemas.openxmlformats.org/spreadsheetml/2006/main" count="1299" uniqueCount="495">
  <si>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</si>
  <si>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</si>
  <si>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</si>
  <si>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</si>
  <si>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</si>
  <si>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</si>
  <si>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</si>
  <si>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</si>
  <si>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PLAN DE DESARROLLO - BOGOTÁ MEJOR PARA TODOS 2016-2020</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</si>
  <si>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</si>
  <si>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</si>
  <si>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</si>
  <si>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</si>
  <si>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</si>
  <si>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</si>
  <si>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</si>
  <si>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</si>
  <si>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</si>
  <si>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</si>
  <si>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</si>
  <si>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</si>
  <si>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</si>
  <si>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</si>
  <si>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</si>
  <si>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</si>
  <si>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</si>
  <si>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</si>
  <si>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</si>
  <si>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</si>
  <si>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</si>
  <si>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</si>
  <si>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</si>
  <si>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</si>
  <si>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</si>
  <si>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</si>
  <si>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</si>
  <si>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</si>
  <si>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</si>
  <si>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</si>
  <si>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</si>
  <si>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2.600 kilómetro carril de vías</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</si>
  <si>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</si>
  <si>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</si>
  <si>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</si>
  <si>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</si>
  <si>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</si>
  <si>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</si>
  <si>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</si>
  <si>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Instalar 35.000 señales verticales de pedestal</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</si>
  <si>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</si>
  <si>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</si>
  <si>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</si>
  <si>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</si>
  <si>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Realizar el 100% de las actividades para la segunda fase del Sistema Inteligente de Tranporte - SIT</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</si>
  <si>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</si>
  <si>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</si>
  <si>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</si>
  <si>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</si>
  <si>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</si>
  <si>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Realizar el 100% de las actividades para la segunda fase de Semáforos Inteligentes.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</si>
  <si>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</si>
  <si>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</si>
  <si>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</si>
  <si>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Realizar el 100% de las actividades para la primera fase de Detección Electrónica DEI</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</si>
  <si>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</si>
  <si>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</si>
  <si>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</si>
  <si>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</si>
  <si>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</si>
  <si>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</si>
  <si>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</si>
  <si>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</si>
  <si>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</si>
  <si>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</si>
  <si>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</si>
  <si>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</si>
  <si>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</si>
  <si>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</si>
  <si>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</si>
  <si>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</si>
  <si>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</si>
  <si>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</si>
  <si>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</si>
  <si>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</si>
  <si>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</si>
  <si>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</si>
  <si>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</si>
  <si>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</si>
  <si>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</si>
  <si>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</si>
  <si>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</si>
  <si>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</si>
  <si>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</si>
  <si>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</si>
  <si>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</si>
  <si>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</si>
  <si>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</si>
  <si>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</si>
  <si>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</si>
  <si>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</si>
  <si>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</si>
  <si>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</si>
  <si>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</si>
  <si>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</si>
  <si>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</si>
  <si>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</si>
  <si>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</si>
  <si>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</si>
  <si>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</si>
  <si>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</si>
  <si>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</si>
  <si>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</si>
  <si>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</si>
  <si>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</si>
  <si>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</si>
  <si>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</si>
  <si>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</si>
  <si>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</si>
  <si>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</si>
  <si>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</si>
  <si>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</si>
  <si>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</si>
  <si>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</si>
  <si>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</si>
  <si>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</si>
  <si>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</si>
  <si>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</si>
  <si>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</si>
  <si>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</si>
  <si>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</si>
  <si>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</si>
  <si>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</si>
  <si>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</si>
  <si>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</si>
  <si>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</si>
  <si>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</si>
  <si>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</si>
  <si>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</si>
  <si>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</si>
  <si>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</si>
  <si>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</si>
  <si>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</si>
  <si>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</si>
  <si>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</si>
  <si>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</si>
  <si>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</si>
  <si>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</si>
  <si>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</si>
  <si>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</si>
  <si>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</si>
  <si>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</si>
  <si>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</si>
  <si>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</si>
  <si>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</si>
  <si>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</si>
  <si>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</si>
  <si>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</si>
  <si>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</si>
  <si>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</si>
  <si>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</si>
  <si>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</si>
  <si>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</si>
  <si>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</si>
  <si>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</si>
  <si>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</si>
  <si>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</si>
  <si>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</si>
  <si>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</si>
  <si>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</si>
  <si>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</si>
  <si>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</si>
  <si>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</si>
  <si>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</si>
  <si>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</si>
  <si>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</si>
  <si>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</si>
  <si>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</si>
  <si>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</si>
  <si>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</si>
  <si>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</si>
  <si>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</si>
  <si>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</si>
  <si>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</si>
  <si>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</si>
  <si>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NICOLAS ADOLFO CORREAL HUERTAS</t>
  </si>
  <si>
    <t>44. Subsecretario (a) / Ordenador (a) de gasto</t>
  </si>
  <si>
    <t>DIANA VIDAL</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</si>
  <si>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</si>
  <si>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</si>
  <si>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</si>
  <si>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</si>
  <si>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</si>
  <si>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</si>
  <si>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</si>
  <si>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</si>
  <si>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</si>
  <si>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Subsecretaría de Servicios de la Movilidad</t>
  </si>
  <si>
    <t>ORDENADOR DEL GASTO:</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</si>
  <si>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</si>
  <si>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</si>
  <si>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</si>
  <si>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</si>
  <si>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</si>
  <si>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</si>
  <si>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</si>
  <si>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</si>
  <si>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</si>
  <si>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</si>
  <si>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</si>
  <si>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</si>
  <si>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</si>
  <si>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</si>
  <si>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</si>
  <si>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</si>
  <si>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</si>
  <si>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</si>
  <si>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</si>
  <si>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</si>
  <si>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</si>
  <si>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</si>
  <si>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</si>
  <si>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 xml:space="preserve">FORMATO DE REPORTE DEL MES DE ABRIL </t>
  </si>
  <si>
    <t>PARTE 1. Identificación del Indicador</t>
  </si>
  <si>
    <t>Código SEGPLAN Meta/Actividad Proyecto</t>
  </si>
  <si>
    <t>Descripción Meta/Actividad Proyecto de Inversión o de Gestión</t>
  </si>
  <si>
    <t>Rediseñar e Implementar la estructura orgánica del Instituto</t>
  </si>
  <si>
    <t>Meta/Actividad con territorialización</t>
  </si>
  <si>
    <t>Dependencia responsable</t>
  </si>
  <si>
    <t>Gerencia del proyecto</t>
  </si>
  <si>
    <t>Indicador PMR</t>
  </si>
  <si>
    <t>Nombre Proyecto</t>
  </si>
  <si>
    <t>Fortalecimiento institucional de la estructura organizacional del IDPYBA Bogotá</t>
  </si>
  <si>
    <t>Código del Proyecto</t>
  </si>
  <si>
    <t>Código del proceso</t>
  </si>
  <si>
    <t>PE03</t>
  </si>
  <si>
    <t>Objetivo estratégico</t>
  </si>
  <si>
    <t>Rediseñar e implementar la estructura orgánica del Instituto</t>
  </si>
  <si>
    <t>Meta Sectorial</t>
  </si>
  <si>
    <t>Realizar el fortalecimiento institucional de la estructura orgánica y funcional de la estructura orgánica y funcional de la SDA, IDGER, JBB, E  IDPYBA</t>
  </si>
  <si>
    <t>Nombre del indicador</t>
  </si>
  <si>
    <t>0900G108 Diagnósticos Desarrollados</t>
  </si>
  <si>
    <t>Tipología</t>
  </si>
  <si>
    <t>Fecha de programación</t>
  </si>
  <si>
    <t>noviembre de 2023</t>
  </si>
  <si>
    <t>Tipo anualización</t>
  </si>
  <si>
    <t>Objetivo y descripción del Indicador</t>
  </si>
  <si>
    <t>Realizar el fortalecimiento institucional de la estructura orgánica y funcional de la estructura orgánica y funcional de la SDA, IDGER, JBB, E  IDPYBA mediante el desarrollo e implementación de un estudio técnico de rediseño institucional</t>
  </si>
  <si>
    <t>Fuente u origen de Datos</t>
  </si>
  <si>
    <t>Plan de Acción</t>
  </si>
  <si>
    <t>Fórmula de Cálculo</t>
  </si>
  <si>
    <t>Actividades ejecutadas del plan de acción / Actividades programadas en el plan de acción</t>
  </si>
  <si>
    <t>Unidad de medida del indicador</t>
  </si>
  <si>
    <t xml:space="preserve">Nombre de las Variables </t>
  </si>
  <si>
    <t>Magnitud Ejecutada</t>
  </si>
  <si>
    <t xml:space="preserve">Magnitud programada </t>
  </si>
  <si>
    <t>Actividades ejecutadas del plan de acción</t>
  </si>
  <si>
    <t>Actividades programadas en el plan de acción</t>
  </si>
  <si>
    <t>Unidad de medida (de la variable)</t>
  </si>
  <si>
    <t>Descripción de la variable</t>
  </si>
  <si>
    <t xml:space="preserve">Dentro del Plan de Acción se establecen actividades y productos que deben ejecutarse para dar implementación al estudio técnico. Estos son, acuerdos de consejo directivo, resoluciones entre otras. En este item, se relacionan la cantidad de actividadas ejecutadas y su peso ponderado en el Plan de Acción </t>
  </si>
  <si>
    <t xml:space="preserve">Dentro del Plan de Acción se establecen actividades y productos que deben ejecutarse para dar implementación al estudio técnico. Estos son, acuerdos de consejo directivo, resoluciones entre otras. En este item, se relacionan la cantidad de actividadas programadas y su peso ponderado en el Plan de Acción </t>
  </si>
  <si>
    <t>Inicio de la Serie</t>
  </si>
  <si>
    <t>Línea base</t>
  </si>
  <si>
    <t>Acumulado cuatrienio</t>
  </si>
  <si>
    <t>Fin de la Serie</t>
  </si>
  <si>
    <t>Valor de la Meta</t>
  </si>
  <si>
    <t>Frecuencia del reporte</t>
  </si>
  <si>
    <t>MENSUAL</t>
  </si>
  <si>
    <t xml:space="preserve">Justificación meta inferior a línea base </t>
  </si>
  <si>
    <t>Se realiza programación, teniendo en cuenta programación cuatrienio plan de desarrollo</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</si>
  <si>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</si>
  <si>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</si>
  <si>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</si>
  <si>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</si>
  <si>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</si>
  <si>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</si>
  <si>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</si>
  <si>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</si>
  <si>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Enero</t>
  </si>
  <si>
    <t>Descripción del avance de meta en el periodo</t>
  </si>
  <si>
    <t>Descripción avances y logros</t>
  </si>
  <si>
    <t>Para la presente vigencia se dio continuidad del rediseño institucional, donde el dia 25 de enero de 2023, el DASCD realizó observaciones a los proyectos de acuerdo, los cuales fueron analizados y ajustados por el IDPYBA, efectuando así, un nuevo alcance al estudio técnico mediante radicado 2023EE0000971 del 01 de febrero de 2023. Para el el mes de marzo de 2023, mediante radicado IDPYBA 2023ER0003553 y radicado DASCD 2-2023-3767, el citado Departamento Administrativo emitió concepto técnico favorable para la modificación de la estructura organizacional, planta de personal y Manual de Funciones y Competencias Laborales del IDPYBA. En el mes de abril el Consejo Directivo aprobó la modificación de la estructura organizacional, la planta de empleos y el Manual Especifico de Funciones y Competencias Laborales, conforme al concepto de viabilidad expedido por el DASCD, asi mismo se expidió el Acuerdo 002 de 2023 “Por medio del cual se modifica la estructura organizacional del Instituto Distrital de Protección y Bienestar Animal – IDPYBA y se dictan otras disposiciones” y el Acuerdo 003 de 2023 “Por medio de la cual se modifica la Planta de Empleos del Instituto Distrital de Protección y Bienestar Animal – IDPYBA y se dictan otras disposiciones”, asimismo, se expide la Resolución del 25 de mayo de 2025, “Por medio de la cual se modifica la Resolución 108 de 2019, Manual Especifico de Funciones y Competencias Laborales de la planta de empleos del Instituto Distrital de Protección y Bienestar Animal (IDPYBA)”. Por ultimo, se radico solicitud y estudio técnico para la modificación del Manual De Funciones Y Competencias Laborales, el 09 de noviembre de 2023, el DASCD emitió concepto técnico favorable bajo el radicado 2-2023-14543 del DASCD y 2023ER0015109 IDPYBA, es así, como se expide la Resolución 980 del 21 de noviembre de 2023, “Por medio de la cual se modifica el artículo 1° de la Resolución 108 de 2019, que establece el Manual Específico de Funciones y Competencias Laborales de la planta de empleos del Instituto Distrital de Protección y Bienestar Animal con relación a la ficha técnica del empleo denominado como Profesional Especializado, Código 222, Grado 03 adscrito a la Subdirección de Atención a la Fauna”</t>
  </si>
  <si>
    <t>Descripción retrasos y soluciones</t>
  </si>
  <si>
    <t>Beneficios para la Comunidad/Entidad</t>
  </si>
  <si>
    <t>PARTE 3. Actualización y Responsables del reporte</t>
  </si>
  <si>
    <t>Control de actualizaciones</t>
  </si>
  <si>
    <t xml:space="preserve">Fecha </t>
  </si>
  <si>
    <t>Campo modificado</t>
  </si>
  <si>
    <t>Modificación realizada.</t>
  </si>
  <si>
    <t>Responsable del Análisis</t>
  </si>
  <si>
    <t>XIMENA DEL PILAR RODRIGUEZ CIFUENTES</t>
  </si>
  <si>
    <t>Responsable del reporte</t>
  </si>
  <si>
    <t>Jefe de Oficina y/o Subdirector(a)</t>
  </si>
  <si>
    <t>JESUS ALBERTO MARTINEZ CESPEDES</t>
  </si>
  <si>
    <t>Firma Jefe Oficina y/o Subdirector(a)</t>
  </si>
  <si>
    <t>Fortalecer los canales de comunicación</t>
  </si>
  <si>
    <t>Grupo Comunicaciones</t>
  </si>
  <si>
    <t>Garantizar accesibilidad a la información institucional a los grupos de valor, a través de los mecanismos y canales que disponga el Instituto</t>
  </si>
  <si>
    <t>Planes Estratégicos Formulados</t>
  </si>
  <si>
    <t>1 de enero de 2023</t>
  </si>
  <si>
    <t xml:space="preserve">Medir el fortalecimiento de los canales de Comunicación  del Instituto  a través de actividades y tareas como implementación de campañas de comunicación  internas y externas, diseño de piezas gráficas, producción de videos, cubrimiento y divulgación de actividades del IDPYBA, gestión de Redes Sociales y Página Web, y gestión y relacionamiento con los medios de comunicación </t>
  </si>
  <si>
    <t>Actividades ejecutadas para el fortalecimiento de los canales de comunicación / Actividades programadas para el fortalecimiento de los canales de comunicación</t>
  </si>
  <si>
    <t>Actividades ejecutadas para el fortalecimiento de los canales de comunicación</t>
  </si>
  <si>
    <t>Actividades programadas para el fortalecimiento de los canales de comunicación</t>
  </si>
  <si>
    <t xml:space="preserve">Esta conformado por las actividades  realizadas por el equipo de comunicaciones  con el fin de fortalecer los canales de comunicación del IDPYBA, a través de diseño de piezas gráficas, producción de videos,  gestión en Redes Sociales y Página Web, implementación de campañas internas y externas, cubrimientos periodísticos  y la  gestión y relacionamiento con los medios de comunicación. </t>
  </si>
  <si>
    <t xml:space="preserve">Corresponde a las actividades  programadas por el equipo de comunicaciones  con el fin de fortalecer los canales de comunicación del IDPYBA, a través de diseño de piezas gráficas, producción de videos,  gestión en Redes Sociales y Página Web, implementación de campañas internas y externas, cubrimientos periodísticos  y la  gestión y relacionamiento con los medios de comunicación. </t>
  </si>
  <si>
    <t>Se mantuvo la ampliación de la base de seguidores, el fortalecimiento de la red de periodistas aliados y medios de comunicación masivos y comunitarios, asi mismo, se llevo a cabo la amplificación masiva de los productos audiovisuales y la continua divulgación de jornadas de esterilización y apertura de las jornadas de adopción, destacando el desarrollo y publicacion de todas las actividades concernientes a comunicaciones.</t>
  </si>
  <si>
    <t>Acumulado Año</t>
  </si>
  <si>
    <t>4.176.906</t>
  </si>
  <si>
    <t xml:space="preserve">Es necesario fortalecer la divulgación de la misionalidad de la entidad, ya que cada vez hay más servicios y beneficios para la comunidad. Es importante resaltar que el Instituto se está posicionando como un referente técnico-científico, y que los comentarios y noticias suelen ser positivos frente a la gestión del IDPYBA. </t>
  </si>
  <si>
    <t>MARTHA CATALINA GÓMEZ GONZÁLEZ</t>
  </si>
  <si>
    <t>Articular una (1)  batería de herramientas de planeación para el instituto distrital de protección y bienestar animal</t>
  </si>
  <si>
    <t>Oficina Asesora de Planeación</t>
  </si>
  <si>
    <t>PE01</t>
  </si>
  <si>
    <t>Desarrollar herramientas técnicas, dinámicas y confiables, a través del manejo y gestión de conocimiento. 
Garantizar accesibilidad a la información institucional a los grupos de valor, a través de los mecanismos y canales que disponga el Instituto</t>
  </si>
  <si>
    <t>Instrumentos De Gestión Y Control Optimizados</t>
  </si>
  <si>
    <t>Articular herramientas de planeación para el instituto distrital de protección y bienestar animal</t>
  </si>
  <si>
    <t>Plan de acción</t>
  </si>
  <si>
    <t xml:space="preserve"> Instrumentos De Gestión Y Control en Ejecución / Instrumentos De Gestión Y Control Identificados</t>
  </si>
  <si>
    <t xml:space="preserve"> Instrumentos De Gestión Y Control  en Ejecución</t>
  </si>
  <si>
    <t>Instrumentos De Gestión Y Control Identificados</t>
  </si>
  <si>
    <t>Herramientas de Planeación Articuladas en Ejecución</t>
  </si>
  <si>
    <t>Herramientas de Planeación Articuladas Identificadas por las dependencias del Instituto</t>
  </si>
  <si>
    <t>% Avance de meta acumulado</t>
  </si>
  <si>
    <t>% Avance Acumulado frente al PHD</t>
  </si>
  <si>
    <t>La meta presenta un nivel de cumplimiento del 0,100 con corte al mes de diciembre, lo que corresponde al 100% respecto de lo programado. Se enuncian las actividades desarrolladas:
La Oficina Asesora de Planeación cumplió con los reportes a realizar en el mes de  noviembre de 2023 de los proyectos de Inversión de la entidad:
1. Indicadores PMR.
2. Reporte en el Sistema de Seguimiento de Proyectos de Inversión SPI.
3. Consolidación y publicación del  Plan Operativo Anual POA.
4. Informe de seguimiento a los indicadores  del  Plan Operativo Anual POA.
5. Elaboración de informe de Alertas y recomendaciones para los Gerentes de Proyecto.
6. Revisión y publicación de las Hojas de vida de los indicadores.
*Se recibio por parte del equipo de la  OAP,  las herramientas de planeación ajustadas por parte de cada una de las oficinas para su verificación de acuerdo al cronograma establecido para la gestión.
*Se hizo devolucion de las herramientas
conforme a la informacion socializada por parte del equipo de la OAP en el marco de las  mesas desarrolladas en el mes de noviembre.</t>
  </si>
  <si>
    <t>La entidad presenta información a las partes interesadas que permite realizar seguimiento a las diferentes actividades misionales y de apoyo que se ejecutan en la vigencia. La entidad da cumplimiento a la consolidación y reporte de información que permite en oportunidad cumplir con los reportes que permitan realizar monitoreo y control sobre su gestión.</t>
  </si>
  <si>
    <t>Con la actualización, modificación y eliminación de documentos permite que los colaboradores apliquen los procesos como están definidos en los documentos brindando un mejor servicio para las partes interesadas. Adicionalmente se envían recordatorios a las áreas para el reporte de las actividades programadas en el Mapa de riesgos de Corrupción , Mapas de riesgos de gestión por procesos y Plan Anticorrupción y de atención al Ciudadano.</t>
  </si>
  <si>
    <t>DEISI PASCAGAZA - EDGAR BARON - WILLIAM GUERRERO - MARCELA PLAZAS</t>
  </si>
  <si>
    <t xml:space="preserve">BLANCA EDILSA VARGAS CAVIELES						
</t>
  </si>
  <si>
    <t xml:space="preserve">JEFE OFICINA ASESORA DE PLANEACIÓN </t>
  </si>
  <si>
    <t>Implementar el Modelo Integrado de Planeación y Gestión- MIPG</t>
  </si>
  <si>
    <t>Desarrollar herramientas técnicas, pertinentes, dinámicas y confiables, a través del manejo y gestión de conocimiento, que apoye una toma de decisiones y una rendición cuentas transparente. Integrar las herramientas de planeación, gestión y control, mediante un enfoque basado en el modelo integrado de planeación y gestión MIPG.</t>
  </si>
  <si>
    <t>Avance en la implementación del sistema de gestión</t>
  </si>
  <si>
    <t>Enero de 2023</t>
  </si>
  <si>
    <t>El Objetivo del Indicador "Avance en la implementación del sistema de gestión" es hacer seguimiento a las actividades que son programadas en el Plan de Acción y las Actividades que se ejecutaron en un periodo determinado, asegurando el cumplimiento o la reprogramación de las actividades</t>
  </si>
  <si>
    <t>PLAN DE ACCIÓN</t>
  </si>
  <si>
    <t>Actividades ejecutadas para la implementación MIPG/Actividades programadas para para la implementación MIPG</t>
  </si>
  <si>
    <t>Actividades ejecutadas para la implementación MIPG</t>
  </si>
  <si>
    <t>Actividades programadas para para la implementación MIPG</t>
  </si>
  <si>
    <t xml:space="preserve">Actividades ejecutadas descritas en el Plan de Acción desarrolladas en un periodo de tiempo determinado </t>
  </si>
  <si>
    <t>Actividades Programadas para dar cumplimiento al  Plan de Acción para el cumplimiento de la Implementación del Sistema de Gestión de Calidad</t>
  </si>
  <si>
    <t>De acuerdo a los resultados emitidos por el Departamento Administrativo de la Función Pública se socializan ante comité de gestión y desempeño institucional, para esta vigencia no se emiten recomendaciones, por lo cual es responsabilidad institucional ajustar el plan de mantenimiento y mejoramiento. La OAP MIPG remite a los lideres de los procesos una identificación preliminar de las preguntas frente a las cuales se podría generar acciones de mejora, sin embargo; cada proceso estableció acciones de mejora o sostenibilidad por política de gestión, estas acciones se desarrollaran en el primer semestre de la vigencia 2024.   Para el mes de diciembre se realiza el seguimiento, revisión de evidencias y diligenciamiento del autocontrol por parte de la OAP - MIPG del PAAC Y RIESGOS DE CORRUPCIÓN del tercer cuatrimestre de la vigencia 2023, Se realiza el seguimiento, revisión de evidencias y diligenciamiento del autocontrol por parte de la OAP a los RIESGOS DE GESTIÓN de los 14 procesos institucionales del tercer cuatrimestre de la vigencia 2023. Se reportan datos de operación del trámite y los procedimientos administrativos, en los cuales se cargan los datos de solicitudes y peticiones, quejas y  reclamos. Durante el mes de diciembre se cargaron evidencias para dar cumplimiento a los puntos de control de los compromisos adquiridos en la plataforma COLIBRI. Para el mes de se realizó la revisión técnica de 7 documentos institucionales entre (Procedimientos, formatos, planes,guias,instructivos, programas, manuales, protocolos)  se mantiene la actualización del Listado Maestro con los documentos vigentes.La Oficina Asesora de Planeación, acompañó y coordinó el desarrollo Comité Institucional de Gestión y Desempeño para la articulación y ejecución, a nivel institucional, de las acciones y estrategias para la correcta implementación, operación, desarrollo, evaluación y seguimiento del Modelo Integrado de Planeación y Gestión – MIPG.</t>
  </si>
  <si>
    <t>Documentos revisados, actualizados,adoptados, eliminados</t>
  </si>
  <si>
    <t>Revisados 7
Actualizados 1
Adoptados 1
Eliminados 0</t>
  </si>
  <si>
    <t>Revisados 101
Actualizados 49
Adoptados 40
Eliminados 22</t>
  </si>
  <si>
    <t>Reuniones y comunicaciones para la implementación del MIPG</t>
  </si>
  <si>
    <t>Reuniones 16
Comunicaciones 18</t>
  </si>
  <si>
    <t>Reuniones 124
Comunicaciones 219</t>
  </si>
  <si>
    <t>Actividades del PAAC desarrolladas OAP</t>
  </si>
  <si>
    <t>NA</t>
  </si>
  <si>
    <t>La implementación del MIPG  es un proceso muy importante porque nos permite articular de mejor manera la planeación, gestión presupuestal, talento humano, seguimiento y la evaluación como pilares para evaluar nuestra gestión,  y realizar las correcciones o mejoras necesarias para fomentar la cultura de servicio a la ciudadanía, garantizar la participación ciudadana en la gestión y generar resultados con valores.</t>
  </si>
  <si>
    <t>LOREN GUISELL DIAZ JIMENEZ</t>
  </si>
  <si>
    <t>BLANCA EDILSA VARGAS CAVIELES</t>
  </si>
  <si>
    <t xml:space="preserve">JEFE DE LA OFICINA ASESORA DE PLANEACIÓN 
</t>
  </si>
  <si>
    <t xml:space="preserve">Articular un plan de seguimiento a la gestión y respuesta oportuna a los requerimientos técnicos, jurídicos, contractuales y disciplinarios </t>
  </si>
  <si>
    <t>Oficina Asesora Jurídica  y SGC - Gestión Contractual</t>
  </si>
  <si>
    <t>PA02</t>
  </si>
  <si>
    <t xml:space="preserve">
Afianzar la estructura organizacional productiva e integra, a través del desarrollo de capacidades del talento humano y un ambiente cordial</t>
  </si>
  <si>
    <t>Realizar el fortalecimiento institucional de la estructura orgánica y funcional de la SDA, IDIGER, JBB, E IDPYBA</t>
  </si>
  <si>
    <t>Planes De Acción O Gestión Con Seguimiento</t>
  </si>
  <si>
    <t>Medir el desarrollo operativo de la Oficina Asesora  Jurídica  y  el área  contractual  conforme a los requerimientos internos  y externos allegados a cada área para la atención  oportuna de los mismos.</t>
  </si>
  <si>
    <t>Actividades ejecutadas del Plan de seguimiento/Actividades programadas en el plan de seguimiento</t>
  </si>
  <si>
    <t>Actividades ejecutadas del Plan del trabajo</t>
  </si>
  <si>
    <t>Actividades programadas en el plan de trabajo</t>
  </si>
  <si>
    <t>CANTIDAD</t>
  </si>
  <si>
    <t>Cada requerimiento allegado a la Oficina Asesora Jurídica ha sido resuelto dentro de los términos legales establecidos, dando cumplimiento a nuestras funciones como oficina asesora.
Cada  tarea asignada a  gestión contractual desde las áreas misionales y administrativas del Instituto y  desde  los  ciudadanos u organismos  externos  han sido desarrolladas en los términos estipulados, con el fin de garantizar el servicio.</t>
  </si>
  <si>
    <t>La Oficina Asesora Jurídica a través de los 3 grupos que la conforman: Grupo de Defensa Judicial, Grupo de Asuntos Normativos, y Grupo de Asuntos Administrativos,  atiende la totalidad delos  requerimientos asignados a la dependencia, por lo que, para cumplir con dicha labor se plantea la programación de 5 actividades en relación a: 
1. La representación judicial, extrajudicial y administrativamente del Instituto en los procesos y actuaciones que se instauren en su contra o aquellos que el Instituto deba promover.  2. El acompañamiento a las diligencias de entrega de bienes inmuebles oficiadas por los jueces de la república, alcaldes locales e inspectores de policía al Instituto, velando por la protección y el bienestar de los animales hallados en el lugar. 3. La elaboración el estudio jurídico de acuerdos, decretos, resoluciones, reglamentos y demás actos administrativos requeridos para el cumplimiento de los objetivos del Instituto. 4. Estudiar los presuntos casos de maltrato animal conocidos por el instituto, dando impulso a los procesos contravencionales y/o penales en cada una de sus etapas procesales. 5. Seguimiento a los requerimientos allegados y atendidos por la OAJ controlando sus términos de emisión.
Desde materia contractual y Disciplinaria, se planteó la programación de  2 actividades  en el aspecto de  contratación estatal  donde  permita evidenciar  el grado de     suscripción de contratos   y modificaciones contractuales   mes a mes y  también   el nivel de atención  a las  diferentes solicitudes que  yacen de la contratación estatal  como certificaciones, respuesta a proposiciones; acompañamiento y seguimiento en la formulación, actualización y ejecución entre otras. Para el Aspecto Disciplinario se planteó una actividad  donde  se registrar el desarrollo de cada proceso  respetando el debido proceso y la reserva  que conlleva.</t>
  </si>
  <si>
    <r>
      <t xml:space="preserve">JURIDICA: </t>
    </r>
    <r>
      <rPr>
        <sz val="9"/>
        <color rgb="FF000000"/>
        <rFont val="Arial"/>
        <family val="2"/>
      </rPr>
      <t xml:space="preserve"> Se elaboró un (1) informe de procesos judiciales, tutelas y conciliaciones extrajudiciales actualizado al mes de diciembre de 2023. Se contestaron tres (3) acciones de tutela, No 2023-00563,  tutela No 2023-01302 ,tutela No 2023-02137, tutela No 2023-00349.  Se presentaron alegatos de conclusión dentro de la Acción Popular No 2021-00274.  Se efectuaron seguimientos semanales a los procesos judiciales vigentes en la página de la rama y se realizó la correspondiente actualización de las actuaciones judiciales en el SIPROJ.  Se calificó el Contingente Judicial de los procesos judiciales vigentes correspondiente al cuarto trimestre de 2023.   Mediante auto del 19 de diciembre de 2023 se admite demanda. Notificada en el estado del 19 de diciembre. Durante el mes de diciembre de 2023 se asistió a 75 diligencias judiciales y se elaboraron cuatro (4) oficios de excusa dirigidos a los Juzgados y/o autoridades competentes. Desde el equipo de asuntos penales, fueron realizadas y presentadas dos  (2) denuncia con base al concepto técnico de maltrato animal remitido por parte de la Subdirección de Atención. En el marco del curso “Inmersión y fundamentos para la defensa, protección y bienestar de los animales” del IDPYBA con la Universidad de la Salle, el sábado 2 de diciembre los líderes de los equipos de Asuntos Normativos y Centro de Atención Jurídica realizaron el módulo jurídico para más de 20 personas, en el horario de 9:00 am a 1:00 pm de forma presencial, donde se trabajaron temáticas como, marco normativo de protección animal en Colombia, Familia Interespecie (Altos Tribunales), normativa para el transporte de animales de granja, normativa relativa a la experimentación cosmética en animales y casuística del CAJ, ampliando el conocimiento jurídico de la ciudadanía participe del curso . Se realiza la revisión de la ficha gráfica de comunicaciones respecto al concepto jurídico 2023001. Se realiza la revisión y control de legalidad de 23 actos administrativos dentro de los cuales se destacan revisiones a resoluciones elaboradas por la Subdirección de Gestión Corporativa, y las relativas a la adopción de los protocolos de gallos de riña, inspección y vigilancia de animales, y animales en exhibición. Se realiza la revisión a cuatro (4) procedimientos, manuales y protocolos: 1) Peces ornamentales; 2) Lineamientos para la inspección y vigilancia; 3) Crianza de gallos para riña; y, 4) Buenas prácticas para animales de exhibición. Se realizó el ajuste a los comentarios del proyecto de Acuerdo 615 de 2023. Se realizó el estudio de viabilidad jurídica sobre (2 dos) solicitudes de eutanasia. Se recibieron 70 solicitudes de orientación al Centro de Atención Jurídica (55 virtuales y 15 presenciales), de las cuales 32 fueron atendidas exitosamente y las 38 restantes los usuarios no asistieron al espacio agendado. De las 70 solicitudes un 14,2% fueron de la localidad de Usaquén, un 12,8% de Bosa, un 12,8% Kennedy, un 12,8% Suba, un 11,4% Engativá, un 10% Fontibón, un 4,2% Teusaquillo, un 2,8% Puente Aranda, un 2,8% San Cristobal, un 1,4% Ciudad Bolivar, un 1,4% Chapinero, un 1,4% Rafael Uribe, un 1,4%, un 1,4% Santa fe, un 1,4% Usme y un 8,5% de otras ciudades.</t>
    </r>
  </si>
  <si>
    <t>Actos administrativos, conceptos juridicos y respuestas a derechos de petición:</t>
  </si>
  <si>
    <t>Tutelas y demandas respondidas:</t>
  </si>
  <si>
    <t>Diligencias judiciales atendidas:</t>
  </si>
  <si>
    <t>socialización y capacitación juridica a la ciudadanía</t>
  </si>
  <si>
    <t>Orientaciones juridicas a la ciudadanía</t>
  </si>
  <si>
    <t>Contratos elaborados:</t>
  </si>
  <si>
    <t>Novedades contractuales:</t>
  </si>
  <si>
    <t>Derechos de petición respondidos, PQR, Requerimientos:</t>
  </si>
  <si>
    <t>Liquidaciones efectuadas</t>
  </si>
  <si>
    <r>
      <t>OFICINA DE CONTROL INTERNO DISCIPLINARIO:</t>
    </r>
    <r>
      <rPr>
        <sz val="10"/>
        <color rgb="FF000000"/>
        <rFont val="Arial"/>
        <family val="2"/>
      </rPr>
      <t xml:space="preserve">
Actualmente la Oficina de Control Disciplinario Interno  del IDPYBA,  tiene VEINTICUATRO  (24) expedientes activos  de los cuales TRES  (3) son Investigaciones formales y el restante corresponden a  Indagaciones
Para el mes de DICIEMBRE de 2023, la OCDI, gestionó y generó :
1. Ocho  (08) providencias, así:
          -  UN (1) Auto Inhibitorio
- DOS (2) Autos que remiten a la Procuraduria General
- DOS (2) Autos que fijan fecha y hora para la practica de pruebas .
- Un  (1) Auto que Decreta Pruebas de Oficio
- UN (1) Auto de archivo
- UN (1) Auto de desglose
2. Practica de pruebas Testimoniales y documentales
3. Las comunicaciones y notificaciones  necesarias para la continuidad de las actuaciones</t>
    </r>
  </si>
  <si>
    <t>Autos interlocutorios:</t>
  </si>
  <si>
    <t>Derechos de petición respondidos:</t>
  </si>
  <si>
    <t xml:space="preserve">Autos de sustanciación </t>
  </si>
  <si>
    <t>Para esta meta no se presentan situaciones significativas que afecten el cumplimiento de la meta.</t>
  </si>
  <si>
    <t xml:space="preserve">La ciudadanía cuenta con una entidad efectiva desde su gestión institucional interna, se ha logrado el fortalecimiento de los procesos transversales administrativos que dan soporte a la gestión misional, ello con especial enfoque en los procesos de gestión de talento humano, el servicio al ciudadano, la gestión ambiental, documental y presupuestal, la administración de los recursos fisicos, inventarios y logistica, entre otros procesos generales que permiten el funcionamiento de la Entidad y la operación de la misionalidad. Se logró la presencia del IDPYBA en la RedCade del Distrito, la reducción del impacto ambiental, el cumplimiento de la normatividad archivistica entre otros elementos trasnversales de la gestión. </t>
  </si>
  <si>
    <t>Diana Cortés  - Ingrid Yohanna Rodriguez- María Isabel Villegas</t>
  </si>
  <si>
    <t>Jefe de la Oficina Juridica - Subdirectora de Gestión Corporativa - Jefe de la Oficina de Control Disciplinario Interno</t>
  </si>
  <si>
    <t>Realizar un diagnostico de fortalecimiento institucional que cumpla con las necesidades de los procesos transversales del IDPYBA</t>
  </si>
  <si>
    <t>Subdirección de Gestión Corporativa</t>
  </si>
  <si>
    <t>PA01; PA02; PA03; PA04; PA05</t>
  </si>
  <si>
    <t>Afianzar la estructura organizacional productiva e integra, a través del desarrollo de capacidades del talento humano y un ambiente cordial
Garantizar accesibilidad a la información institucional a los grupos de valor, a través de los mecanismos y canales que disponga el Instituto</t>
  </si>
  <si>
    <t>Acciones de fortalecimiento realizadas</t>
  </si>
  <si>
    <t>1 de enero de 2022</t>
  </si>
  <si>
    <t>Medir el porcentaje del implementación de los procesos transversales del Instituto, tales como financieros, administrativos, entre otros.</t>
  </si>
  <si>
    <t>Actividades ejecutadas del Plan del trabajo/Actividades programadas en el plan de trabajo</t>
  </si>
  <si>
    <t>Actividades que se ejecutaron para la implementación de los procesos transversales</t>
  </si>
  <si>
    <t>Cantidad de actividades que se ejecutaron para la implementación de los procesos transversales</t>
  </si>
  <si>
    <t xml:space="preserve">PQRS recibidas: </t>
  </si>
  <si>
    <t>Satisfacción ciudadana:</t>
  </si>
  <si>
    <t>Asesorías dadas:</t>
  </si>
  <si>
    <r>
      <t>GESTION DE TALENTO HUMANO:</t>
    </r>
    <r>
      <rPr>
        <sz val="9"/>
        <color rgb="FF000000"/>
        <rFont val="Arial"/>
        <family val="2"/>
      </rPr>
      <t xml:space="preserve"> Para el mes de diciembre de 2023 se tenían programadas 2 capacitaciones de las cuales se realizaron 2 y  18 adicionales que se encuentran en el PIC durante la vigencia por depender de un tercero, las cuales se realizan en el mes de diciembre de 2023:
1. Capacitación conciliación jurídica
2. Capacitación Orientación y Cultura del Servicio al Ciudadano
3. Capacitación Lenguaje Claro
4. Capacitación Expresión Oral y Manejo del Lenguaje
5 y 6. Capacitación negociación Colectiva y sindicalismo (2 jornadas)
7. Capacitación eliminación violencias contra la mujer
8. Capacitación Ética y valores del servidor Público
9. Capacitación Divulgación de ruta y procedimiento en caso de situaciones discriminatorias
10. Talleres sobre derechos sociales, políticos, económicos y culturales
11. Capacitación Política pública LGBTI
12. Capacitación Lenguaje Incluyente
13. Capacitación Política pública de mujeres y equidad de géner
14. Capacitación Inclusión laboral personas con discapacidad
15. Capacitación Afrontamiento – aprendiendo a tener calma
16. Capacitación Accidentalidad – prevención de accidentes
17. Capacitación Plan estratégico de seguridad vial
18. Capacitación Sistema de gestión SST – políticas y responsabilidades
19. Capacitación Ahorro de agua
20. Capacitación Ahorro de energía
Respecto al Plan de Bienestar, se realizaron 11 actividades las cuales se ejecutaron 11. Por otra parte, en el Plan de SST se tenían programadas 10 actividades de las cuales se ejecutaron 10:
10
1. Se realiza el diligenciamiento de los indicadores, según el tiempo de periodicidad de los mismos en la plataforma SIDEAP
2. Se realiza reunión COPASST donde se evidencia la información anual junto con la Dirección
3. Se realiza seguimiento al comité de convivencia el cual envió el informe trimestral solicitado
4. Se realiza el informe de rendición de cuentas del SG- SST dando a conocer la ejecución de cada una de las acciones programadas en el plan
5. Se realiza seguimiento a la ejecución de las capacitaciones del cuarto trimestre las cuales tuvieron un 100% de cumplimiento
6. En el mes de diciembre no se presentaron accidentes de trabajo 
7. Se realiza la socialización de los resultados de la auditoría con la dirección y se incluyen las evidencias en el OneDrive destinado al plan de mejoramiento
8. Se realiza la revisión del sistema por la alta gerencia teniendo en cuenta 24 preguntas realizadas al equipo SST
9. Se realiza seguimiento a las acciones preventivas y correctivas de las recomendaciones generadas de la auditoría realizada en el mes de octubre
10. Se realizan los respectivos ajustes solicitados para el plan y se realiza el envío de documento que define el plan de trabajo para vigencia 2024</t>
    </r>
  </si>
  <si>
    <t>Capacitaciones:</t>
  </si>
  <si>
    <t>Actividades de bienestar:</t>
  </si>
  <si>
    <t>Actividades del PASST:</t>
  </si>
  <si>
    <t>Ingresos, salidas y traslados:</t>
  </si>
  <si>
    <t xml:space="preserve">
13 ingresos, 55 salidas, 0 reintegros 16 traslados,  1 compras, 0 bajas</t>
  </si>
  <si>
    <t xml:space="preserve">
106 ingresos,780 salidas, 19 reintegros 154 traslados,  9 compras,  6 bajas</t>
  </si>
  <si>
    <t>Vehículos asignados:</t>
  </si>
  <si>
    <t>Proveedores gestionados:</t>
  </si>
  <si>
    <t>Mantenimientos realizados</t>
  </si>
  <si>
    <t>Actividades de saneamiento (Poda y fumigación):</t>
  </si>
  <si>
    <t>Gestión de residuos peligrosos</t>
  </si>
  <si>
    <t>Gestión de residuos reciclables</t>
  </si>
  <si>
    <t>Actividades de movilidad sostenible:</t>
  </si>
  <si>
    <r>
      <rPr>
        <b/>
        <sz val="10"/>
        <color rgb="FF000000"/>
        <rFont val="Arial"/>
        <family val="2"/>
      </rPr>
      <t xml:space="preserve">EQUIPO DE GESTIÓN FINANCIERA:   </t>
    </r>
    <r>
      <rPr>
        <sz val="10"/>
        <color rgb="FF000000"/>
        <rFont val="Arial"/>
        <family val="2"/>
      </rPr>
      <t xml:space="preserve"> Durante el mes, se realizaron las gestiones necesarias para la expedición de los Certificados de Disponibilidad Presupuestal que fueron requeridos por los Gerentes de Proyecto. De igual manera, en cuanto a la gestión contractual, principalmente, y con los equipos de trabajo se expidieron la totalidad de los Certificados de Registro Presupuestal. Se efectuaron la totalidad de los giros solicitados y las operaciones contables requeridas.
NOTA: En cuanto a algunos CDP y CRP, cada documento debe expedirse tres veces, esto debido a que se expide en un rubro por cada elemento PEP, que si bien sigue siendo el mismo documento y el mismo consecutivo, el tramite se realiza una vez por cada elemento.</t>
    </r>
  </si>
  <si>
    <t>CDP Y CRP expedidos:</t>
  </si>
  <si>
    <t>Giros por pospre realizados:</t>
  </si>
  <si>
    <t>Operaciones contables:</t>
  </si>
  <si>
    <r>
      <t xml:space="preserve">EQUIPO DE GESTIÓN DOCUMENTAL: 
</t>
    </r>
    <r>
      <rPr>
        <sz val="10"/>
        <color rgb="FF000000"/>
        <rFont val="Arial"/>
        <family val="2"/>
      </rPr>
      <t xml:space="preserve">Se da cumplimiento con la recepción de dos transferencias primarias documentales, la primera fue del equipo de Tesorería de la serie COMPROBANTES CONTABLES de la vigencia 2020, la segunda transferencia fue de la Subdirección de Cultura Ciudadana y Gestión del Conocimiento con las series Actas, Planes y Programas. Los expedientes correspondientes a REGISTROS PARA LA RECEPCIÓN, VALORACIÓN Y MANEJO TÉCNICO DE FAUNA SILVESTRE, no se transfirieron al Archivo Central principalmente porque el volumen de documentación es grande y la intervención de la documentación es un trabajo largo y dispendioso al estar la documentación como fondo acumulado.
Se efectúa la revisión y digitalización de la serie: Registro de Identificación de Caninos y Felinos vigencia 2018, se digitalizaron 15 cajas que van de la siguiente manera: Caja No. 11, 12, 13, 14, 45, 46, 47, 48, 49, 57, 67, 68, 69, 70, 71, para un total de 6915 imágenes. En esta misma actividad se prestó apoyo al área de Contractual, con la digitalización de 1 expedientes para un total de 640 imágenes.
En cuanto a capacitaciones, se llevó a cabo 1 capacitación de Gestión Documental al Programa CES en aras de mejorar la cultura archivística mediante la correcta elaboración de los inventarios documentales, ya sean para inventarios de gestión o inventarios para transferencia documental. Lo anterior y otros aspectos relevantes se trataron en aras de tener un correcto tratamiento en la documentación. </t>
    </r>
  </si>
  <si>
    <t>Transferencias documentales realizadas</t>
  </si>
  <si>
    <t>Capacitaciones realizadas:</t>
  </si>
  <si>
    <t>Revisiones de expedientes o intervenciones</t>
  </si>
  <si>
    <t>Con esta meta, se genera un fortalecimiento y una garantía para la gestión eficiente y eficaz del Instituto Distrital de Protección y Bienestar Animal. Se garantiza para el  Instituto Distrital de Protección y Bienestar Animal la prestación de los bienes y servicios que requiere para su operación, la conservación de la memoria histórica, la atención y servicio a la ciudadanía en el marco de la gestión ambiental.</t>
  </si>
  <si>
    <t>SUBDIRECTORA DE GESTIÓN CORPORATIVA</t>
  </si>
  <si>
    <t>Implementar un plan de acción para el cumplimiento de la estrategia de los procesos TIC del Instituto acorde con los lineamientos establecidos en el Decreto 415 de 2016</t>
  </si>
  <si>
    <t>Subdirección de Gestión Corporativa - TIC</t>
  </si>
  <si>
    <t>PA04</t>
  </si>
  <si>
    <t xml:space="preserve">Desarrollar herramientas técnicas, dinámicas y confiables, a través del manejo y gestión de conocimiento. </t>
  </si>
  <si>
    <t>Planes De Acción O Gestión Formulados.</t>
  </si>
  <si>
    <t>Medir la implementación un plan de acción de la estrategia de los procesos TIC del Instituto acorde con los lineamientos</t>
  </si>
  <si>
    <t>PLAN DE ACCION</t>
  </si>
  <si>
    <t>Actividades que se ejecutaron para la implementación de plan de trabajo TIC/Actividades que se programaron para la implementación implementación de plan de trabajo TIC</t>
  </si>
  <si>
    <t xml:space="preserve">Se actualizan y/o elaboran  41 documentos, se envían recordatorios de actividades programadas para dar cumplimiento a los compromisos establecidos en el Plan Anticorrupción y de Atención al Ciudadano, Mapa de riesgos de corrupción y Mapas de riesgos de gestión de procesos para reportar en el mes de mayo haciendo corte el primer cuatrimestre del 2022, se actualiza listado maestro de documentos para que todos los funcionarios tengan las ultimas versiones de los documentos </t>
  </si>
  <si>
    <t>AVANCE MES</t>
  </si>
  <si>
    <t>ACUMULADO AÑO</t>
  </si>
  <si>
    <t>Solicitudes gestionadas por la mesa de servicios:</t>
  </si>
  <si>
    <t>Actividades de Seguridad de la información:</t>
  </si>
  <si>
    <t>Publicaciones realizadas en sitios web:</t>
  </si>
  <si>
    <t>Mediante el fortalecimiento de los canales tecnologicos, infraestructura y arquitectura de TI, conectividad el Instituto a logrado aumentar la eficiciencia interna mediante la opimizacion de procesos y procedimientos, haciendo accesible la información incluso en tiempo real, aumentando la capacidad de ofrecer datos abiertos a la ciudadanía y brindando herramientas de gestión, seguimiento y control misional y administrativo. Gracias a ello, la ciudadanía tiene información veráz, efectiva y oportuna por medio de la sede electronica y los micrositios dispuestos para la gestión misional.</t>
  </si>
  <si>
    <t>Monica Lizeth Garzón y Jose Alfonso Perez</t>
  </si>
  <si>
    <t>SUBDIRECTORA DE GESTION CORPORATIVA</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</si>
  <si>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</si>
  <si>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</si>
  <si>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</si>
  <si>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</si>
  <si>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</si>
  <si>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</si>
  <si>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</si>
  <si>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</si>
  <si>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</si>
  <si>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</si>
  <si>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</si>
  <si>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</si>
  <si>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</si>
  <si>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</si>
  <si>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</si>
  <si>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14. Realizar 241 visitas administrativas y de seguimiento a empresas prestadoras del servicio público de transporte.</t>
  </si>
  <si>
    <t>Sección No. 1: PROGRAMACION  VIGENCIA _2018</t>
  </si>
  <si>
    <t>Prog</t>
  </si>
  <si>
    <t>Ejec</t>
  </si>
  <si>
    <t>Trim  1</t>
  </si>
  <si>
    <t>Total</t>
  </si>
  <si>
    <t>Trim  2</t>
  </si>
  <si>
    <t>Trim  3</t>
  </si>
  <si>
    <t>Trim  4</t>
  </si>
  <si>
    <t>TOTAL AÑO</t>
  </si>
  <si>
    <t>* Dentro de los avances del área Tecnológica se encuentran:                           * Programación en la plataforma de Esterilizar Salva para los respectivos turnos de esterilización para caninos y felinos.
* Actualización y aprobación bajo comité de gestión y desempeño la matriz de Activos de Información y el índice de información clasificada y Reservada.
* Formalización de la Guía de Riesgos de Seguridad PE01-G03 y formato de mapa de riesgos PE01-PR03-F01.</t>
  </si>
  <si>
    <t>Se viene realizando seguimiento con respecto a la ejecución de un script  para hacer cierre masivo de peticiones en la plataforma de A-Z Digital que no se pudieron finalizar, adicionalmente mesas de trabajo con el fin de dar solución al incidente presentado.</t>
  </si>
  <si>
    <t>CRP: 230
CDP: 123</t>
  </si>
  <si>
    <t>CRP: 1111
CDP: 1330</t>
  </si>
  <si>
    <t>933 operaciones contables</t>
  </si>
  <si>
    <t>5824 operaciones contables</t>
  </si>
  <si>
    <t>1084 giros</t>
  </si>
  <si>
    <t>6289 Giros efectuados</t>
  </si>
  <si>
    <r>
      <t xml:space="preserve">EQUIPO DE GESTIÓN AMBIENTAL: </t>
    </r>
    <r>
      <rPr>
        <sz val="10"/>
        <color rgb="FF000000"/>
        <rFont val="Arial"/>
        <family val="2"/>
      </rPr>
      <t>Se desarrollaron 12 actividades del plan de Acción PIGA 2023; Durante el mes de diciembre de 2023, se hizo la limpieza preventiva y/o correctiva al sistema de aguas lluvias a las canaletas por parte de la Empresa de Aseo,  pieza comunicativa  de ahorro de agua y energía, caracterización de las agua de la planta de tratamiento de aguas residuales i, charla sobre ahorro de agua y energía, pieza  comunicativa de compras sostenibles, manifiestos de residuos peligrosos en el cual se realizó 8 entregas de residuos peligrosos (Cortopunzantes, biosanitarios, animales muertos, anatomopatológicos,  residuos químicos,  envases insumos viales y medicamentos, residuos químicos  a la empresa ECOENTORNO. Se suscribió el Acuerdo de corresponsabilidad número 001 de 2023 con la Asociación de Recicladores ORGANIZACIÓN PROYECTO AMBIENTAL E.S.P Sigla: OPROAMBIENTAL para la Unidad de Cuidado Animal y la sede Administrativa, se hizo un proceso de cláusulas ambientales para el Acuerdo de corresponsabilidad con la Asociación de Recicladores ORGANIZACIÓN PROYECTO AMBIENTAL - OPROAMBIENTAL,  se hizo la actualización de las bitácoras de residuos ordinarios, peligrosos infecciosos, peligrosos y reciclados, se generó información sobre consumos de agua y energía. Se realizó un informe sobre el proceso de cambio de luminarias por ahorradoras en la Unidad de Cuidado Animal.
Se hizo el registro de las bicicletas que ingresan a la Unidad de Cuidado Animal acompañado del programa de Movilidad Sostenible de la Secretaria de Movilidad – Red muévete mejor. Se actualizaron las bitácoras de bici usuarios y número de viajes.  Se continúa con las inspecciones mensuales, verificando las condiciones sanitarias y locativas de almacenamiento de los residuos. 
En saneamiento se realizaron los servicios de control vectorial, fumigación, desinfección parte externa, bodegas y áreas administrativas y las zonas existentes y e hizo control de redores en la Unidad de Cuidado Animal.  Por último, se hizo actividades de poda en la Unidad de Cuidado Animal.</t>
    </r>
  </si>
  <si>
    <r>
      <t xml:space="preserve">EQUIPO DE ATENCIÓN AL CIUDADANO:  </t>
    </r>
    <r>
      <rPr>
        <sz val="10"/>
        <color rgb="FF000000"/>
        <rFont val="Arial"/>
        <family val="2"/>
      </rPr>
      <t xml:space="preserve">En el periodo comprendido del 1 al 31 de diicembre,  752 peticiones a través de los canales habilitados por el IDPYBA, de la siguiente manera:
Teléfono: 16; virtual: 629; Presencial: 107.
Durante el periodo se respondio extemporaneamente 5 peticion.
El promedio de tiempo de respuesta en el periodo reportado fue de 12 días hábiles.
Se realizaron 53 encuestas de satisfacción, en donde el 66% de los ciudadanos se encuentran satisfechos con el servicio. Los ciudadanos que presentan observaciones y/o insatisfacción, por la falta de respuesta inmediata de las denuncias por presunto maltrato animal, dado que la expectiva del ciudadano es recibir atención inmediata cuando se denuncian los casos de maltrato animal o urgencias veterinarias.
En total se atendieron a 1236 ciudadanos, de la siguiente manera:  Presencial: 480;  Teléfono: 706; Virtual: 50 </t>
    </r>
  </si>
  <si>
    <t>MARTHA CATALINA GÓMEZ GONZÁLEZ - JESUS ALBERTO MARTINEZ CESPEDES</t>
  </si>
  <si>
    <t>Yuly Patricia Castro Beltrán  - JESUS ALBERTO MARTINEZ CESPEDES - María Isabel Villegas</t>
  </si>
  <si>
    <t>Natalia Roncancio - Diana Gomez - Fredy Ariza - Claudia Amaya - David Jaimes - Cristian Salvador</t>
  </si>
  <si>
    <t xml:space="preserve"> Piezas Gráficas</t>
  </si>
  <si>
    <t xml:space="preserve"> Videos</t>
  </si>
  <si>
    <t xml:space="preserve"> Notas y Comunicados</t>
  </si>
  <si>
    <t xml:space="preserve"> Publicaciones Facebook</t>
  </si>
  <si>
    <t xml:space="preserve"> Publicaciones Twitter</t>
  </si>
  <si>
    <t xml:space="preserve"> Publicaciones Instagram</t>
  </si>
  <si>
    <t xml:space="preserve"> Impresiones en redes</t>
  </si>
  <si>
    <t xml:space="preserve">Gracias a la gestión realizada en el fortalecimiento de los canales decomunicacion la ciudadanía se ha apropiado de la misionalidad del Instituto, a través de contenidos digitales e información divulgada a través de los medios de comunicación.  Se acerca a la ciudadanía al conocimiento de los planes, proyectos y programas del Instituto de Protección Animal y se facilita su acceso a la oferta institucional. Adicionalmente, con ello logra concientización en la mejora del buen trato y respeto a los animales de Bogotá, se visibiliza la gestión del Instituto y finalmente se alcanza a cumplir el objetivo de educar a la ciudadanía en aspectos de maltrato animal, tenencia responsable, sensibilización respecto al cuidado de la Fauna, rutas de denuncia, etc. La meta ha logrado un fortalecimiento de los canales de comunicación con la ciudadanía, gestionando:  Piezas Gráficas 93 Videos 57 Notas y Comunicados 17 Publicaciones Facebook 364 Publicaciones Twitter 412 Publicaciones Instagram 362 Impresiones en redes 4.176.906 </t>
  </si>
  <si>
    <t>La meta presenta un nivel de avance acumulado del 0,100  el cual corresponde al cumplimiento en los reportes de indicadores PMR, SEGPLAN, SPI, seguimiento mensual de Indicadores POA, alertas y recomendaciones y hojas de vida de los Indicadores de los Proyectos de Inversión.
Así mismo, se participa activamente en la formulación y cumplimiento de las Políticas Públicas del Distrito, cumpliendo con el  reporte y seguimiento de los Planes de Acción para los productos en corresponsabilidad del IDPYBA</t>
  </si>
  <si>
    <t>En cumplimiento de la Circular externa 100 - 003 de 2023 - Lineamientos para el registro de información a través del FURAG vigencia 2022 del Departamento Administrativo de la Función Pública, se se efectuó el proceso de preparación, distribución de preguntas, consolidación  y reporte de las evidencias que serán reportadas en el Formulario Único de Reporte y Avance de Gestión y se está a la espera de los resultado.
Se realizó la revisión técnica de 7 documentos institucionales entre (Procedimientos, formatos, planes,guias,instructivos, programas) asociados a los procesos Salud Integral de la Fauna, Gestión Tecnológica,Talento Humano, Gestión Administrativa y Documental, se mantiene la actualización del Listado Maestro con los documentos vigentes
Adicionalmente se tiene un1acumulado en sistema de Gestión de Calidad en cuanto a documentos: Revisados 7, Actualizados 1, Adoptados 1, Eliminados 0</t>
  </si>
  <si>
    <r>
      <t xml:space="preserve">CONTRACTUAL:  </t>
    </r>
    <r>
      <rPr>
        <sz val="11"/>
        <color rgb="FF000000"/>
        <rFont val="Arial"/>
        <family val="2"/>
      </rPr>
      <t xml:space="preserve"> Durante el mes de DICIEMBRE  de 2023, se suscribieron 5 contratos de bienes y servicios y de prestación de servicios porfesionales y /o apoyo a la gestión. los cuales fueron tramitados  a tráves de la plataforma SECOPII 
MODIFICACIONES TRAMITADAS: Durante el mes de DICIEMBRE  de 2023, se realizaron 69 modificaciones y/o novedades contractuales. 
RESPUESTA A REQUERIMIENTOS: Se da trámite y respuestas a124 solicitudes de información, requerimientos de la ciudadania y entes de control así:                                               * Derechos de petición: 6                       *Certificaciones: 15                                       *     Paz y Salvo:74                       *Reportes Periodicos: 2- Sivicof - Veeduria Y demas                                                                           - Liquidaciones:27</t>
    </r>
  </si>
  <si>
    <t xml:space="preserve">La ciudadanía cuenta con una entidad que es garante en materia de bienestar y protección animal aun en los frentes juridicos, mediante la gestión de denuncias por maltrato animal en donde la entidad se constituye abogado de victimas; garantiza el debido proceso mediante la doble conformidad con los procesos de contravencion impulados por los inspectores de policia. De igual manera, se resguarda el patrimonio público y el interes general medinte las acciones de defensa judicial, que garantiza la atención integral a la fauna, así como la gestión del conocimiento y la cultura ciudadana mediante la provisión de los bienes y servicios que son requeridos por el Instituto para el cumplimiento de su misionalidad.   Se gestionó: Actos administrativos, conceptos juridicos y respuestas a derechos de petición:28 Tutelas y demandas respondidas:3 Diligencias judiciales atendidas:75 Orientaciones juridicas a la ciudadanía70 Contratos elaborados:5 Novedades contractuales:69 Derechos de petición respondidos, PQR, Requerimientos:97 Liquidaciones efectuadas27 Autos interlocutorios:7 </t>
  </si>
  <si>
    <t>La ciudadanía cuenta con una entidad efectiva desde su gestión institucional interna, se ha logrado el fortalecimiento de los procesos transversales administrativos que dan soporte a la gestión misional, ello con especial enfoque en los procesos de gestión de talento humano, el servicio al ciudadano, la gestión ambiental, documental y presupuestal, la administración de los recursos fisicos, inventarios y logistica, entre otros procesos generales que permiten el funcionamiento de la Entidad y la operación de la misionalidad. Se logró la presencia del IDPYBA en la RedCade del Distrito, la reducción del impacto ambiental, el cumplimiento de la normatividad archivistica entre otros elementos trasnversales de la gestión.  PQRS recibidas:  752Asesorías dadas: 1236Capacitaciones: 20Actividades de bienestar: 11Actividades del PASST: 10Vehículos asignados: 15Mantenimientos realizados 8Gestión de residuos peligrosos 8Revisiones de expedientes o intervenciones 7555</t>
  </si>
  <si>
    <r>
      <t xml:space="preserve">
EQUIPO DE RECURSOS FÍSICOS:
</t>
    </r>
    <r>
      <rPr>
        <sz val="10"/>
        <color rgb="FF000000"/>
        <rFont val="Arial"/>
        <family val="2"/>
      </rPr>
      <t>Mediante la gestión de los Recursos Fisicos se garantiza el cumplimiento de las actividadades misionales mediante la provisión de bienes y servicios transversales y básicos de la operación misional tales como vigilancia, transporte, arrendamiento, combustible, mantenimientos preventivos y correctivos, compra de elementos de inventario, aseo y cafeteria, entre otros. 
Todos los provedores cumplieron con  la presentacion del informe y soportes para generar las acciones tendientes para el pago de las obligaciones financieras del Instituto, asi mismo se gestionaron y fueron pagados al respectivo proveedor.
Se realiza la programación de los servicios que prestan los vehiculos en calidad de alquiler y programacion que se realiza de manera semanal de acuerdo con la solicitud de cada uno de los equipos que requieren el servicio, asi mismo se da respuesta efectiva a las solicitudes extemporaneas recibidas.
Se cumplio con los mantenimientos programados, a los vehiculos de propiedad del Instituto y a los inmueble que se encuentra en calidad de arrendamiento.
Se realizo la entrega de bienes de consumo o activos a los contratistas o funcionarios que fueron autorizados por su jefe directo para la recepcion de los insumos.
Para el mes de diciembre no se realizaron bajas.</t>
    </r>
  </si>
  <si>
    <t>Mediante el fortalecimieto de los canales tecnologicos, infraestructura y arquitectura de TI, conectividad el Instituto a logrado aumentar la eficiciencia interna mediante la opimizacion de procesos y procedimientos, haciendo accesible la información incluso en tiempo real, aumentando la capacidad de ofrecer datos abiertos a la ciudadanía y brindando herramientas de gestión, seguimiento y control misional y administrativo. Gracias a ello, la ciudadanía tiene información veráz, efectiva y oprotuna por meido de la sede electronica y los micrositios dispuestos para la gestión misional. Dentro de las acciones mas relevantes se encuentran las actualizaciones a los sistemas de información SIPYBA, Esterilizar Salva; la reestructuración de la sede electronica en concordancia con los lineamientos ITA, entre otros.  Así mismo, se logró un fortalecimiento de las acciones relacionadas con la seguridad y privacidad de la información.   Solicitudes gestionadas por la mesa de servicios:83Actividades de Seguridad de la información:3Publicaciones realizadas en sitios web:43</t>
  </si>
  <si>
    <t>En diciembre de 2023 se reportan los avances de la gestión adelantada por la gerencia del proyecto de inversión y su equipo en materia de implementación de los estudios técnicos de rediseño institucional, conceptos técnicos favorables mediante actos administrativos de modificación de estructura organizacional, planta de personal, manual de funciones, entre otros. 
La Subdirección de Gestión Corporativa ha desarrollado durante la vigencia parte del estudio técnico para rediseño institucional el cual giró entorno, régimen, gestión y funcionamiento del Instituto Distrital de Protección y Bienestar Animal pertinente en el marco del análisis de operación, identificación de funciones, evaluación de servicios y requerimientos generales para la elaboración de un instrumento que permita determinar claramente el modelo de operación de la entidad y consecuentemente ajustar la estructura organizacional y la distribución del personal y sus colaboradores, en búsqueda de una correcta operación, satisfaciendo las necesidades de la ciudadanía con criterios de planeación, eficiencia y correcta disposición de los recursos públicos. 
El estudio técnico que se desarrolló tiene como propósito adelantar un proceso de rediseño institucional, acorde a lo establecido en la Ley 909 de 2004, el Decreto 1083 de 2015, la Ley 1780 de 2016, y lo estatuido por la Constitución Política; que satisfaga las necesidades internas de la organización y contribuyan a que esta, a su vez, cumplan con las necesidades externas de la ciudadanía y actores interesados. Esto, en el contexto dado por el Sector Ambiente de la Alcaldía Mayor de Bogotá D.C.</t>
  </si>
  <si>
    <t xml:space="preserve">La Entidad (y a su vez la ciudad) cuentan con una estructura organizacional, planta de personal y manual de funciones actualizada, que da cumplimiento a la normatividad vigente.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</si>
</sst>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3" formatCode="_-* #,##0.00_-;\-* #,##0.00_-;_-* &quot;-&quot;??_-;_-@_-"/>
    <numFmt numFmtId="164" formatCode="_-&quot;$&quot;\ * #,##0_-;\-&quot;$&quot;\ * #,##0_-;_-&quot;$&quot;\ * &quot;-&quot;_-;_-@_-"/>
    <numFmt numFmtId="165" formatCode="_(* #,##0_);_(* \(#,##0\);_(* &quot;-&quot;_);_(@_)"/>
    <numFmt numFmtId="166" formatCode="_(* #,##0.00_);_(* \(#,##0.00\);_(* &quot;-&quot;??_);_(@_)"/>
    <numFmt numFmtId="167" formatCode="_-* #,##0.00\ &quot;€&quot;_-;\-* #,##0.00\ &quot;€&quot;_-;_-* &quot;-&quot;??\ &quot;€&quot;_-;_-@_-"/>
    <numFmt numFmtId="168" formatCode="&quot;$&quot;\ #,##0_);[Red]\(&quot;$&quot;\ #,##0\)"/>
    <numFmt numFmtId="169" formatCode="_(&quot;$&quot;\ * #,##0.00_);_(&quot;$&quot;\ * \(#,##0.00\);_(&quot;$&quot;\ * &quot;-&quot;??_);_(@_)"/>
    <numFmt numFmtId="170" formatCode="_ * #,##0.00_ ;_ * \-#,##0.00_ ;_ * &quot;-&quot;??_ ;_ @_ "/>
    <numFmt numFmtId="171" formatCode="0.0%"/>
    <numFmt numFmtId="172" formatCode="_(* #,##0_);_(* \(#,##0\);_(* &quot;-&quot;??_);_(@_)"/>
    <numFmt numFmtId="173" formatCode="_(* #,##0.00_);_(* \(#,##0.00\);_(* &quot;-&quot;_);_(@_)"/>
    <numFmt numFmtId="174" formatCode="_-* #,##0.00\ &quot;$&quot;_-;\-* #,##0.00\ &quot;$&quot;_-;_-* &quot;-&quot;??\ &quot;$&quot;_-;_-@_-"/>
    <numFmt numFmtId="175" formatCode="_-* #,##0.00\ _$_-;\-* #,##0.00\ _$_-;_-* &quot;-&quot;??\ _$_-;_-@_-"/>
    <numFmt numFmtId="176" formatCode="_(* #,##0.0_);_(* \(#,##0.0\);_(* &quot;-&quot;??_);_(@_)"/>
    <numFmt numFmtId="177" formatCode="0.0"/>
    <numFmt numFmtId="178" formatCode="0.000"/>
    <numFmt numFmtId="179" formatCode="_(* #,##0.000_);_(* \(#,##0.000\);_(* &quot;-&quot;_);_(@_)"/>
    <numFmt numFmtId="180" formatCode="_(* #,##0.000_);_(* \(#,##0.000\);_(* &quot;-&quot;??_);_(@_)"/>
    <numFmt numFmtId="181" formatCode="0.0000%"/>
    <numFmt numFmtId="182" formatCode="0.000%"/>
    <numFmt numFmtId="183" formatCode="_(* #,##0.0000_);_(* \(#,##0.0000\);_(* &quot;-&quot;??_);_(@_)"/>
  </numFmts>
  <fonts count="92"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b/>
      <sz val="14"/>
      <color theme="1"/>
      <name val="Arial"/>
      <family val="2"/>
    </font>
    <font>
      <u/>
      <sz val="12"/>
      <name val="Arial"/>
      <family val="2"/>
    </font>
    <font>
      <b/>
      <sz val="12"/>
      <color theme="3"/>
      <name val="Arial"/>
      <family val="2"/>
    </font>
    <font>
      <sz val="9"/>
      <color indexed="81"/>
      <name val="Tahoma"/>
      <family val="2"/>
    </font>
    <font>
      <b/>
      <sz val="9"/>
      <color indexed="81"/>
      <name val="Tahoma"/>
      <family val="2"/>
    </font>
    <font>
      <b/>
      <sz val="10"/>
      <color theme="0"/>
      <name val="Arial"/>
      <family val="2"/>
    </font>
    <font>
      <sz val="10"/>
      <color rgb="FF000000"/>
      <name val="Arial"/>
      <family val="2"/>
    </font>
    <font>
      <sz val="12"/>
      <color rgb="FF000000"/>
      <name val="Arial"/>
      <family val="2"/>
    </font>
    <font>
      <sz val="11"/>
      <color rgb="FF000000"/>
      <name val="Arial"/>
      <family val="2"/>
    </font>
    <font>
      <b/>
      <sz val="12"/>
      <color rgb="FF000000"/>
      <name val="Arial"/>
      <family val="2"/>
    </font>
    <font>
      <b/>
      <sz val="9"/>
      <color rgb="FF000000"/>
      <name val="Tahoma"/>
      <family val="2"/>
    </font>
    <font>
      <sz val="9"/>
      <color rgb="FF000000"/>
      <name val="Tahoma"/>
      <family val="2"/>
    </font>
    <font>
      <b/>
      <sz val="10"/>
      <color rgb="FF000000"/>
      <name val="Arial"/>
      <family val="2"/>
    </font>
    <font>
      <sz val="14"/>
      <name val="Arial"/>
      <family val="2"/>
    </font>
    <font>
      <b/>
      <sz val="9"/>
      <color rgb="FF000000"/>
      <name val="Arial"/>
      <family val="2"/>
    </font>
    <font>
      <sz val="9"/>
      <color rgb="FF000000"/>
      <name val="Arial"/>
      <family val="2"/>
    </font>
    <font>
      <b/>
      <sz val="11"/>
      <color rgb="FF000000"/>
      <name val="Arial"/>
      <family val="2"/>
    </font>
    <font>
      <sz val="10"/>
      <color theme="0"/>
      <name val="Arial"/>
      <family val="2"/>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FFFFFF"/>
        <bgColor rgb="FF000000"/>
      </patternFill>
    </fill>
    <fill>
      <patternFill patternType="solid">
        <fgColor theme="6"/>
        <bgColor indexed="64"/>
      </patternFill>
    </fill>
    <fill>
      <patternFill patternType="solid">
        <fgColor theme="0"/>
        <bgColor rgb="FF000000"/>
      </patternFill>
    </fill>
  </fills>
  <borders count="17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auto="1"/>
      </left>
      <right/>
      <top style="thin">
        <color auto="1"/>
      </top>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thin">
        <color auto="1"/>
      </right>
      <top style="thin">
        <color rgb="FF000000"/>
      </top>
      <bottom style="thin">
        <color auto="1"/>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right/>
      <top style="thin">
        <color auto="1"/>
      </top>
      <bottom/>
      <diagonal/>
    </border>
    <border>
      <left/>
      <right style="thin">
        <color indexed="64"/>
      </right>
      <top style="thin">
        <color auto="1"/>
      </top>
      <bottom/>
      <diagonal/>
    </border>
    <border>
      <left/>
      <right style="thin">
        <color indexed="64"/>
      </right>
      <top/>
      <bottom style="thin">
        <color rgb="FF000000"/>
      </bottom>
      <diagonal/>
    </border>
  </borders>
  <cellStyleXfs count="32125">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38"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7" fillId="39" borderId="39"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8" fillId="0" borderId="40"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170" fontId="7" fillId="0" borderId="0" applyFont="0" applyFill="0" applyBorder="0" applyAlignment="0" applyProtection="0"/>
    <xf numFmtId="170"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38"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6" fontId="33" fillId="0" borderId="0" applyFont="0" applyFill="0" applyBorder="0" applyAlignment="0" applyProtection="0"/>
    <xf numFmtId="165" fontId="33" fillId="0" borderId="0" applyFont="0" applyFill="0" applyBorder="0" applyAlignment="0" applyProtection="0"/>
    <xf numFmtId="41" fontId="33" fillId="0" borderId="0" applyFont="0" applyFill="0" applyBorder="0" applyAlignment="0" applyProtection="0"/>
    <xf numFmtId="166" fontId="3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43" fontId="3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6" fontId="1"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43"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44"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45"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46"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43" fontId="33" fillId="0" borderId="0" applyFont="0" applyFill="0" applyBorder="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60" applyNumberFormat="0" applyFon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1" applyNumberFormat="0" applyAlignment="0" applyProtection="0"/>
    <xf numFmtId="0" fontId="18" fillId="16" borderId="81"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43" fontId="33" fillId="0" borderId="0" applyFont="0" applyFill="0" applyBorder="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66" applyNumberFormat="0" applyFon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43" fontId="33" fillId="0" borderId="0" applyFont="0" applyFill="0" applyBorder="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5" applyNumberFormat="0" applyFon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6" applyNumberFormat="0" applyFon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4" applyNumberFormat="0" applyFon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102" applyNumberFormat="0" applyFon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43" fontId="33" fillId="0" borderId="0" applyFont="0" applyFill="0" applyBorder="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10" applyNumberFormat="0" applyFon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9" applyNumberFormat="0" applyFon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9" applyNumberFormat="0" applyFon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43" fontId="33" fillId="0" borderId="0" applyFont="0" applyFill="0" applyBorder="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5"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43" fontId="33" fillId="0" borderId="0" applyFont="0" applyFill="0" applyBorder="0" applyAlignment="0" applyProtection="0"/>
    <xf numFmtId="0" fontId="23" fillId="7" borderId="136" applyNumberFormat="0" applyAlignment="0" applyProtection="0"/>
    <xf numFmtId="43" fontId="33" fillId="0" borderId="0" applyFont="0" applyFill="0" applyBorder="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4" fillId="23" borderId="133" applyNumberFormat="0" applyFont="0" applyAlignment="0" applyProtection="0"/>
    <xf numFmtId="0" fontId="31" fillId="0" borderId="135" applyNumberFormat="0" applyFill="0" applyAlignment="0" applyProtection="0"/>
    <xf numFmtId="0" fontId="4" fillId="23" borderId="133" applyNumberFormat="0" applyFont="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31" fillId="0" borderId="135"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18" fillId="16" borderId="132"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43" fontId="33" fillId="0" borderId="0" applyFont="0" applyFill="0" applyBorder="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4" applyNumberForma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5" applyNumberFormat="0" applyFill="0" applyAlignment="0" applyProtection="0"/>
    <xf numFmtId="0" fontId="4" fillId="23" borderId="133"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18" fillId="16" borderId="136"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43" fontId="33" fillId="0" borderId="0" applyFont="0" applyFill="0" applyBorder="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43" fontId="33" fillId="0" borderId="0" applyFont="0" applyFill="0" applyBorder="0" applyAlignment="0" applyProtection="0"/>
    <xf numFmtId="0" fontId="26" fillId="16" borderId="138" applyNumberFormat="0" applyAlignment="0" applyProtection="0"/>
    <xf numFmtId="41" fontId="33" fillId="0" borderId="0" applyFont="0" applyFill="0" applyBorder="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43" fontId="33" fillId="0" borderId="0" applyFont="0" applyFill="0" applyBorder="0" applyAlignment="0" applyProtection="0"/>
    <xf numFmtId="0" fontId="23" fillId="7"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43" fontId="33" fillId="0" borderId="0" applyFont="0" applyFill="0" applyBorder="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23" fillId="7" borderId="132" applyNumberForma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3" fillId="7" borderId="136" applyNumberForma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33" applyNumberFormat="0" applyFont="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43" fontId="33" fillId="0" borderId="0" applyFont="0" applyFill="0" applyBorder="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9" applyNumberFormat="0" applyFon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43" fontId="33" fillId="0" borderId="0" applyFont="0" applyFill="0" applyBorder="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5"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2"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3"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32" applyNumberFormat="0" applyAlignment="0" applyProtection="0"/>
    <xf numFmtId="0" fontId="31" fillId="0" borderId="135" applyNumberFormat="0" applyFill="0" applyAlignment="0" applyProtection="0"/>
    <xf numFmtId="43" fontId="33" fillId="0" borderId="0" applyFont="0" applyFill="0" applyBorder="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2" applyNumberFormat="0" applyAlignment="0" applyProtection="0"/>
    <xf numFmtId="0" fontId="18" fillId="16"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2" applyNumberFormat="0" applyAlignment="0" applyProtection="0"/>
    <xf numFmtId="0" fontId="18" fillId="16" borderId="132"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36" applyNumberFormat="0" applyAlignment="0" applyProtection="0"/>
    <xf numFmtId="0" fontId="23" fillId="7" borderId="136"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4"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2"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5"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4" fillId="23" borderId="137"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6" fillId="16" borderId="134" applyNumberFormat="0" applyAlignment="0" applyProtection="0"/>
    <xf numFmtId="0" fontId="23" fillId="7" borderId="132" applyNumberFormat="0" applyAlignment="0" applyProtection="0"/>
    <xf numFmtId="0" fontId="18" fillId="16"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2" applyNumberFormat="0" applyAlignment="0" applyProtection="0"/>
    <xf numFmtId="0" fontId="26" fillId="16" borderId="134"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4" applyNumberFormat="0" applyAlignment="0" applyProtection="0"/>
    <xf numFmtId="43" fontId="33" fillId="0" borderId="0" applyFont="0" applyFill="0" applyBorder="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3" fillId="7"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5"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4"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43" fontId="33" fillId="0" borderId="0" applyFont="0" applyFill="0" applyBorder="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2"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2"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4"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2"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2" applyNumberFormat="0" applyAlignment="0" applyProtection="0"/>
    <xf numFmtId="0" fontId="23" fillId="7"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23" fillId="7" borderId="132" applyNumberFormat="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6" fillId="16" borderId="134"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26" fillId="16" borderId="134"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4"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4"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23" fillId="7" borderId="132" applyNumberFormat="0" applyAlignment="0" applyProtection="0"/>
    <xf numFmtId="0" fontId="18" fillId="16" borderId="132"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43" fontId="33" fillId="0" borderId="0" applyFont="0" applyFill="0" applyBorder="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18" fillId="16" borderId="132"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2" applyNumberFormat="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23" fillId="7" borderId="132"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4"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2" applyNumberFormat="0" applyAlignment="0" applyProtection="0"/>
    <xf numFmtId="0" fontId="26" fillId="16" borderId="134"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3" fillId="7"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2" applyNumberFormat="0" applyAlignment="0" applyProtection="0"/>
    <xf numFmtId="0" fontId="18" fillId="16"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23" fillId="7" borderId="132" applyNumberForma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4"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43" fontId="33" fillId="0" borderId="0" applyFont="0" applyFill="0" applyBorder="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43" fontId="33" fillId="0" borderId="0" applyFont="0" applyFill="0" applyBorder="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43" fontId="33" fillId="0" borderId="0" applyFont="0" applyFill="0" applyBorder="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43" fontId="33" fillId="0" borderId="0" applyFont="0" applyFill="0" applyBorder="0" applyAlignment="0" applyProtection="0"/>
    <xf numFmtId="0" fontId="23" fillId="7" borderId="148"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43" fontId="33" fillId="0" borderId="0" applyFont="0" applyFill="0" applyBorder="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43" fontId="33" fillId="0" borderId="0" applyFont="0" applyFill="0" applyBorder="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0" fontId="26" fillId="16" borderId="150" applyNumberFormat="0" applyAlignment="0" applyProtection="0"/>
    <xf numFmtId="41" fontId="33" fillId="0" borderId="0" applyFont="0" applyFill="0" applyBorder="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43" fontId="33" fillId="0" borderId="0" applyFont="0" applyFill="0" applyBorder="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31" fillId="0" borderId="151" applyNumberFormat="0" applyFill="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43" fontId="33" fillId="0" borderId="0" applyFont="0" applyFill="0" applyBorder="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43" fontId="33" fillId="0" borderId="0" applyFont="0" applyFill="0" applyBorder="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164" fontId="33"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68" fillId="0" borderId="0"/>
    <xf numFmtId="9" fontId="68" fillId="0" borderId="0" applyFont="0" applyFill="0" applyBorder="0" applyAlignment="0" applyProtection="0"/>
  </cellStyleXfs>
  <cellXfs count="899">
    <xf numFmtId="0" fontId="0" fillId="0" borderId="0" xfId="0"/>
    <xf numFmtId="0" fontId="50" fillId="0" borderId="10" xfId="0" applyFont="1" applyBorder="1" applyAlignment="1">
      <alignment vertical="center" wrapText="1"/>
    </xf>
    <xf numFmtId="0" fontId="50" fillId="0" borderId="11" xfId="0" applyFont="1" applyBorder="1" applyAlignment="1">
      <alignment vertical="center" wrapText="1"/>
    </xf>
    <xf numFmtId="0" fontId="51" fillId="0" borderId="0" xfId="0" applyFont="1"/>
    <xf numFmtId="0" fontId="50" fillId="0" borderId="0" xfId="0" applyFont="1" applyAlignment="1">
      <alignment horizontal="center" vertical="center" wrapText="1"/>
    </xf>
    <xf numFmtId="0" fontId="52" fillId="0" borderId="0" xfId="0" applyFont="1"/>
    <xf numFmtId="0" fontId="53" fillId="0" borderId="0" xfId="0" applyFont="1"/>
    <xf numFmtId="0" fontId="54" fillId="0" borderId="0" xfId="0" applyFont="1"/>
    <xf numFmtId="0" fontId="55" fillId="0" borderId="0" xfId="0" applyFont="1" applyAlignment="1">
      <alignment horizontal="center"/>
    </xf>
    <xf numFmtId="0" fontId="55" fillId="0" borderId="0" xfId="0" applyFont="1"/>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5" fillId="0" borderId="0" xfId="1371" applyFont="1" applyAlignment="1">
      <alignment horizontal="center" vertical="center"/>
    </xf>
    <xf numFmtId="0" fontId="12" fillId="0" borderId="0" xfId="1371" applyFont="1" applyAlignment="1">
      <alignment horizontal="center" vertical="top" wrapText="1"/>
    </xf>
    <xf numFmtId="0" fontId="12" fillId="0" borderId="0" xfId="1371" applyFont="1" applyAlignment="1">
      <alignment horizontal="center" vertical="center"/>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58" fillId="0" borderId="0" xfId="1327" applyFont="1" applyAlignment="1">
      <alignment vertical="center"/>
    </xf>
    <xf numFmtId="171"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9" fontId="59" fillId="0" borderId="0" xfId="1495" applyFont="1" applyFill="1" applyBorder="1" applyAlignment="1">
      <alignment horizontal="center" vertical="center" wrapText="1"/>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4" fillId="0" borderId="0" xfId="1371" applyAlignment="1">
      <alignment vertical="center"/>
    </xf>
    <xf numFmtId="0" fontId="54" fillId="0" borderId="0" xfId="0" applyFont="1" applyAlignment="1" applyProtection="1">
      <alignment horizontal="center"/>
      <protection locked="0"/>
    </xf>
    <xf numFmtId="0" fontId="49" fillId="0" borderId="0" xfId="0" applyFont="1" applyAlignment="1">
      <alignment horizontal="center"/>
    </xf>
    <xf numFmtId="0" fontId="50" fillId="0" borderId="0" xfId="0" applyFont="1" applyAlignment="1">
      <alignment vertical="center" wrapText="1"/>
    </xf>
    <xf numFmtId="0" fontId="0" fillId="0" borderId="0" xfId="0" applyAlignment="1">
      <alignment horizontal="center"/>
    </xf>
    <xf numFmtId="0" fontId="49" fillId="0" borderId="0" xfId="0" applyFont="1" applyAlignment="1">
      <alignment horizontal="center" vertical="center" wrapText="1"/>
    </xf>
    <xf numFmtId="0" fontId="57" fillId="0" borderId="0" xfId="1371" applyFont="1" applyAlignment="1">
      <alignment horizontal="center" vertical="center"/>
    </xf>
    <xf numFmtId="0" fontId="9" fillId="24" borderId="15" xfId="1371" applyFont="1" applyFill="1" applyBorder="1" applyAlignment="1">
      <alignment horizontal="center" vertical="center"/>
    </xf>
    <xf numFmtId="0" fontId="51"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Alignment="1">
      <alignment horizontal="center" vertical="center" wrapText="1"/>
    </xf>
    <xf numFmtId="0" fontId="0" fillId="0" borderId="0" xfId="0" applyProtection="1">
      <protection locked="0"/>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2" fillId="0" borderId="0" xfId="0" applyFont="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0" fillId="50" borderId="0" xfId="0" applyFill="1" applyProtection="1">
      <protection locked="0"/>
    </xf>
    <xf numFmtId="0" fontId="49" fillId="50" borderId="23" xfId="0" applyFont="1" applyFill="1" applyBorder="1" applyAlignment="1">
      <alignment horizontal="center" vertical="center" wrapText="1"/>
    </xf>
    <xf numFmtId="0" fontId="8" fillId="52" borderId="22"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0" fillId="50" borderId="11" xfId="0" applyFont="1" applyFill="1" applyBorder="1" applyAlignment="1">
      <alignment vertical="center" wrapText="1"/>
    </xf>
    <xf numFmtId="9" fontId="49" fillId="0" borderId="0" xfId="0" applyNumberFormat="1" applyFont="1" applyAlignment="1">
      <alignment horizontal="center" vertical="center" wrapText="1"/>
    </xf>
    <xf numFmtId="9" fontId="0" fillId="0" borderId="0" xfId="0" applyNumberFormat="1"/>
    <xf numFmtId="0" fontId="49" fillId="0" borderId="0" xfId="0" applyFont="1" applyProtection="1">
      <protection locked="0"/>
    </xf>
    <xf numFmtId="0" fontId="8" fillId="0" borderId="0" xfId="0" applyFont="1" applyAlignment="1" applyProtection="1">
      <alignment horizontal="center" vertical="center" wrapText="1"/>
      <protection locked="0"/>
    </xf>
    <xf numFmtId="0" fontId="68" fillId="50" borderId="0" xfId="0" applyFont="1" applyFill="1" applyProtection="1">
      <protection locked="0"/>
    </xf>
    <xf numFmtId="0" fontId="68" fillId="0" borderId="0" xfId="0" applyFont="1" applyProtection="1">
      <protection locked="0"/>
    </xf>
    <xf numFmtId="0" fontId="5" fillId="0" borderId="0" xfId="0" applyFont="1" applyProtection="1">
      <protection locked="0"/>
    </xf>
    <xf numFmtId="0" fontId="69" fillId="0" borderId="0" xfId="0" applyFont="1" applyProtection="1">
      <protection locked="0"/>
    </xf>
    <xf numFmtId="43" fontId="68" fillId="0" borderId="0" xfId="0" applyNumberFormat="1" applyFont="1" applyProtection="1">
      <protection locked="0"/>
    </xf>
    <xf numFmtId="9" fontId="68" fillId="0" borderId="0" xfId="1495" applyFont="1" applyFill="1" applyProtection="1">
      <protection locked="0"/>
    </xf>
    <xf numFmtId="9" fontId="33" fillId="0" borderId="0" xfId="1495" applyFont="1"/>
    <xf numFmtId="0" fontId="45" fillId="0" borderId="0" xfId="0" applyFont="1"/>
    <xf numFmtId="9" fontId="45" fillId="0" borderId="0" xfId="1495" applyFont="1"/>
    <xf numFmtId="165" fontId="33" fillId="0" borderId="0" xfId="1251" applyFont="1"/>
    <xf numFmtId="165" fontId="0" fillId="0" borderId="0" xfId="0" applyNumberFormat="1"/>
    <xf numFmtId="0" fontId="55" fillId="0" borderId="0" xfId="0" applyFont="1" applyAlignment="1" applyProtection="1">
      <alignment horizontal="center" vertical="center" wrapText="1"/>
      <protection locked="0" hidden="1"/>
    </xf>
    <xf numFmtId="0" fontId="51" fillId="0" borderId="0" xfId="0" applyFont="1" applyProtection="1">
      <protection hidden="1"/>
    </xf>
    <xf numFmtId="0" fontId="56" fillId="0" borderId="0" xfId="1327" applyFont="1" applyAlignment="1" applyProtection="1">
      <alignment vertical="center" wrapText="1"/>
      <protection hidden="1"/>
    </xf>
    <xf numFmtId="0" fontId="54" fillId="0" borderId="0" xfId="0" applyFont="1" applyProtection="1">
      <protection hidden="1"/>
    </xf>
    <xf numFmtId="0" fontId="3" fillId="0" borderId="0" xfId="1371" applyFont="1" applyAlignment="1" applyProtection="1">
      <alignment horizontal="center" vertical="center"/>
      <protection hidden="1"/>
    </xf>
    <xf numFmtId="0" fontId="57" fillId="0" borderId="0" xfId="1371" applyFont="1" applyAlignment="1" applyProtection="1">
      <alignment horizontal="center" vertical="center"/>
      <protection hidden="1"/>
    </xf>
    <xf numFmtId="0" fontId="53" fillId="0" borderId="0" xfId="0" applyFont="1" applyProtection="1">
      <protection hidden="1"/>
    </xf>
    <xf numFmtId="0" fontId="12" fillId="0" borderId="0" xfId="1371" applyFont="1" applyAlignment="1" applyProtection="1">
      <alignment horizontal="center" vertical="top" wrapText="1"/>
      <protection hidden="1"/>
    </xf>
    <xf numFmtId="0" fontId="12" fillId="0" borderId="0" xfId="1371" applyFont="1" applyAlignment="1" applyProtection="1">
      <alignment horizontal="center" vertical="center"/>
      <protection hidden="1"/>
    </xf>
    <xf numFmtId="1" fontId="11" fillId="0" borderId="0" xfId="1273" applyNumberFormat="1" applyFont="1" applyFill="1" applyBorder="1" applyAlignment="1" applyProtection="1">
      <alignment horizontal="center" vertical="center" wrapText="1"/>
      <protection hidden="1"/>
    </xf>
    <xf numFmtId="0" fontId="11" fillId="0" borderId="0" xfId="1496" applyNumberFormat="1" applyFont="1" applyFill="1" applyBorder="1" applyAlignment="1" applyProtection="1">
      <alignment horizontal="center" vertical="center" wrapText="1"/>
      <protection hidden="1"/>
    </xf>
    <xf numFmtId="0" fontId="56" fillId="0" borderId="0" xfId="1327" applyFont="1" applyAlignment="1" applyProtection="1">
      <alignment vertical="center"/>
      <protection hidden="1"/>
    </xf>
    <xf numFmtId="0" fontId="12" fillId="0" borderId="0" xfId="1371" applyFont="1" applyAlignment="1" applyProtection="1">
      <alignment horizontal="left" vertical="center" wrapText="1"/>
      <protection hidden="1"/>
    </xf>
    <xf numFmtId="0" fontId="12" fillId="0" borderId="0" xfId="1371" applyFont="1" applyAlignment="1" applyProtection="1">
      <alignment horizontal="center" vertical="center" wrapText="1"/>
      <protection hidden="1"/>
    </xf>
    <xf numFmtId="0" fontId="11" fillId="0" borderId="0" xfId="1371" applyFont="1" applyAlignment="1" applyProtection="1">
      <alignment horizontal="center" vertical="center" wrapText="1"/>
      <protection hidden="1"/>
    </xf>
    <xf numFmtId="0" fontId="13" fillId="0" borderId="0" xfId="1371" applyFont="1" applyAlignment="1" applyProtection="1">
      <alignment horizontal="center" vertical="center"/>
      <protection hidden="1"/>
    </xf>
    <xf numFmtId="9" fontId="11" fillId="0" borderId="0" xfId="1496" applyFont="1" applyFill="1" applyBorder="1" applyAlignment="1" applyProtection="1">
      <alignment horizontal="center" vertical="center"/>
      <protection hidden="1"/>
    </xf>
    <xf numFmtId="0" fontId="58" fillId="0" borderId="0" xfId="1327" applyFont="1" applyAlignment="1" applyProtection="1">
      <alignment vertical="center"/>
      <protection hidden="1"/>
    </xf>
    <xf numFmtId="171" fontId="12" fillId="0" borderId="0" xfId="1496" applyNumberFormat="1" applyFont="1" applyFill="1" applyBorder="1" applyAlignment="1" applyProtection="1">
      <alignment horizontal="center" vertical="top" wrapText="1"/>
      <protection hidden="1"/>
    </xf>
    <xf numFmtId="9" fontId="12" fillId="0" borderId="0" xfId="1496" applyFont="1" applyFill="1" applyBorder="1" applyAlignment="1" applyProtection="1">
      <alignment horizontal="center" vertical="top" wrapText="1"/>
      <protection hidden="1"/>
    </xf>
    <xf numFmtId="0" fontId="8" fillId="61" borderId="52" xfId="1371" applyFont="1" applyFill="1" applyBorder="1" applyAlignment="1" applyProtection="1">
      <alignment horizontal="center" vertical="center" wrapText="1"/>
      <protection hidden="1"/>
    </xf>
    <xf numFmtId="0" fontId="8" fillId="61" borderId="52" xfId="1371" applyFont="1" applyFill="1" applyBorder="1" applyAlignment="1" applyProtection="1">
      <alignment horizontal="center" vertical="center"/>
      <protection hidden="1"/>
    </xf>
    <xf numFmtId="9" fontId="59" fillId="0" borderId="0" xfId="1495" applyFont="1" applyFill="1" applyBorder="1" applyAlignment="1" applyProtection="1">
      <alignment horizontal="center" vertical="center" wrapText="1"/>
      <protection hidden="1"/>
    </xf>
    <xf numFmtId="0" fontId="60" fillId="0" borderId="0" xfId="1371" applyFont="1" applyAlignment="1" applyProtection="1">
      <alignment horizontal="center" vertical="center" wrapText="1"/>
      <protection locked="0" hidden="1"/>
    </xf>
    <xf numFmtId="0" fontId="54" fillId="0" borderId="0" xfId="0" applyFont="1" applyAlignment="1" applyProtection="1">
      <alignment horizontal="center" vertical="center"/>
      <protection hidden="1"/>
    </xf>
    <xf numFmtId="0" fontId="3" fillId="0" borderId="0" xfId="1371" applyFont="1" applyAlignment="1" applyProtection="1">
      <alignment horizontal="center" vertical="center" wrapText="1"/>
      <protection locked="0" hidden="1"/>
    </xf>
    <xf numFmtId="0" fontId="4" fillId="0" borderId="0" xfId="1371" applyAlignment="1" applyProtection="1">
      <alignment vertical="center" wrapText="1"/>
      <protection locked="0" hidden="1"/>
    </xf>
    <xf numFmtId="0" fontId="61" fillId="0" borderId="0" xfId="0" applyFont="1" applyAlignment="1" applyProtection="1">
      <alignment horizontal="center"/>
      <protection hidden="1"/>
    </xf>
    <xf numFmtId="0" fontId="4" fillId="0" borderId="0" xfId="1371" applyAlignment="1" applyProtection="1">
      <alignment vertical="center"/>
      <protection hidden="1"/>
    </xf>
    <xf numFmtId="0" fontId="3" fillId="24" borderId="0" xfId="1371" applyFont="1" applyFill="1" applyAlignment="1" applyProtection="1">
      <alignment horizontal="center" vertical="center"/>
      <protection hidden="1"/>
    </xf>
    <xf numFmtId="0" fontId="4" fillId="24" borderId="0" xfId="1371" applyFill="1" applyAlignment="1" applyProtection="1">
      <alignment vertical="center"/>
      <protection hidden="1"/>
    </xf>
    <xf numFmtId="0" fontId="4" fillId="24" borderId="0" xfId="1371" applyFill="1" applyAlignment="1" applyProtection="1">
      <alignment vertical="top" wrapText="1"/>
      <protection hidden="1"/>
    </xf>
    <xf numFmtId="9" fontId="3" fillId="24" borderId="0" xfId="1496" applyFont="1" applyFill="1" applyAlignment="1" applyProtection="1">
      <alignment vertical="center"/>
      <protection hidden="1"/>
    </xf>
    <xf numFmtId="9" fontId="4" fillId="24" borderId="0" xfId="1496" applyFont="1" applyFill="1" applyAlignment="1" applyProtection="1">
      <alignment vertical="center"/>
      <protection hidden="1"/>
    </xf>
    <xf numFmtId="0" fontId="55" fillId="0" borderId="0" xfId="0" applyFont="1" applyAlignment="1" applyProtection="1">
      <alignment horizontal="center"/>
      <protection hidden="1"/>
    </xf>
    <xf numFmtId="0" fontId="55" fillId="0" borderId="0" xfId="0" applyFont="1" applyProtection="1">
      <protection hidden="1"/>
    </xf>
    <xf numFmtId="0" fontId="8" fillId="61" borderId="49" xfId="1371" applyFont="1" applyFill="1" applyBorder="1" applyAlignment="1" applyProtection="1">
      <alignment horizontal="justify" vertical="center" wrapText="1"/>
      <protection hidden="1"/>
    </xf>
    <xf numFmtId="9" fontId="3" fillId="24" borderId="0" xfId="1496" applyFont="1" applyFill="1" applyAlignment="1" applyProtection="1">
      <alignment horizontal="center" vertical="center"/>
      <protection hidden="1"/>
    </xf>
    <xf numFmtId="0" fontId="8" fillId="61" borderId="52" xfId="1371" applyFont="1" applyFill="1" applyBorder="1" applyAlignment="1" applyProtection="1">
      <alignment horizontal="left" vertical="center" wrapText="1"/>
      <protection hidden="1"/>
    </xf>
    <xf numFmtId="0" fontId="8" fillId="61" borderId="52" xfId="1371" applyFont="1" applyFill="1" applyBorder="1" applyAlignment="1" applyProtection="1">
      <alignment horizontal="justify" vertical="center" wrapText="1"/>
      <protection locked="0" hidden="1"/>
    </xf>
    <xf numFmtId="0" fontId="8" fillId="61" borderId="52" xfId="1371" applyFont="1" applyFill="1" applyBorder="1" applyAlignment="1" applyProtection="1">
      <alignment horizontal="justify" vertical="center" wrapText="1"/>
      <protection hidden="1"/>
    </xf>
    <xf numFmtId="0" fontId="8" fillId="61" borderId="52" xfId="1371" applyFont="1" applyFill="1" applyBorder="1" applyAlignment="1" applyProtection="1">
      <alignment horizontal="justify" vertical="center"/>
      <protection hidden="1"/>
    </xf>
    <xf numFmtId="0" fontId="8" fillId="61" borderId="52" xfId="1371" applyFont="1" applyFill="1" applyBorder="1" applyAlignment="1" applyProtection="1">
      <alignment vertical="center" wrapText="1"/>
      <protection hidden="1"/>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9" fontId="54" fillId="0" borderId="152" xfId="0" applyNumberFormat="1" applyFont="1" applyBorder="1"/>
    <xf numFmtId="43" fontId="11" fillId="0" borderId="0" xfId="1371" applyNumberFormat="1" applyFont="1" applyAlignment="1" applyProtection="1">
      <alignment horizontal="center" vertical="center" wrapText="1"/>
      <protection hidden="1"/>
    </xf>
    <xf numFmtId="0" fontId="5" fillId="0" borderId="152" xfId="1371" applyFont="1" applyBorder="1" applyAlignment="1" applyProtection="1">
      <alignment horizontal="center" vertical="center"/>
      <protection hidden="1"/>
    </xf>
    <xf numFmtId="0" fontId="8" fillId="61" borderId="152" xfId="1371" applyFont="1" applyFill="1" applyBorder="1" applyAlignment="1" applyProtection="1">
      <alignment vertical="center" wrapText="1"/>
      <protection hidden="1"/>
    </xf>
    <xf numFmtId="0" fontId="5" fillId="0" borderId="153" xfId="1371" applyFont="1" applyBorder="1" applyAlignment="1" applyProtection="1">
      <alignment horizontal="center" vertical="center"/>
      <protection hidden="1"/>
    </xf>
    <xf numFmtId="178" fontId="5" fillId="0" borderId="153" xfId="1496" applyNumberFormat="1" applyFont="1" applyFill="1" applyBorder="1" applyAlignment="1" applyProtection="1">
      <alignment horizontal="center" vertical="center" wrapText="1"/>
      <protection hidden="1"/>
    </xf>
    <xf numFmtId="0" fontId="8" fillId="61" borderId="152" xfId="1371" applyFont="1" applyFill="1" applyBorder="1" applyAlignment="1" applyProtection="1">
      <alignment horizontal="center" vertical="center" wrapText="1"/>
      <protection hidden="1"/>
    </xf>
    <xf numFmtId="0" fontId="8" fillId="61" borderId="152" xfId="0" applyFont="1" applyFill="1" applyBorder="1" applyAlignment="1" applyProtection="1">
      <alignment horizontal="center" vertical="center" wrapText="1"/>
      <protection hidden="1"/>
    </xf>
    <xf numFmtId="0" fontId="8" fillId="61" borderId="153" xfId="1371" applyFont="1" applyFill="1" applyBorder="1" applyAlignment="1" applyProtection="1">
      <alignment horizontal="center" vertical="center" wrapText="1"/>
      <protection hidden="1"/>
    </xf>
    <xf numFmtId="0" fontId="8" fillId="61" borderId="152" xfId="1371" applyFont="1" applyFill="1" applyBorder="1" applyAlignment="1" applyProtection="1">
      <alignment horizontal="center" vertical="center" wrapText="1"/>
      <protection locked="0" hidden="1"/>
    </xf>
    <xf numFmtId="14" fontId="9" fillId="0" borderId="152" xfId="1371" applyNumberFormat="1" applyFont="1" applyBorder="1" applyAlignment="1" applyProtection="1">
      <alignment horizontal="center" vertical="center" wrapText="1"/>
      <protection locked="0" hidden="1"/>
    </xf>
    <xf numFmtId="0" fontId="70" fillId="50" borderId="152" xfId="1371" applyFont="1" applyFill="1" applyBorder="1" applyAlignment="1" applyProtection="1">
      <alignment vertical="center" wrapText="1"/>
      <protection locked="0" hidden="1"/>
    </xf>
    <xf numFmtId="0" fontId="71" fillId="50" borderId="152" xfId="1371" applyFont="1" applyFill="1" applyBorder="1" applyAlignment="1" applyProtection="1">
      <alignment horizontal="center" vertical="center" wrapText="1"/>
      <protection locked="0" hidden="1"/>
    </xf>
    <xf numFmtId="0" fontId="71" fillId="50" borderId="153" xfId="1371" applyFont="1" applyFill="1" applyBorder="1" applyAlignment="1" applyProtection="1">
      <alignment horizontal="center" vertical="center" wrapText="1"/>
      <protection locked="0" hidden="1"/>
    </xf>
    <xf numFmtId="0" fontId="8" fillId="61" borderId="152" xfId="1371" applyFont="1" applyFill="1" applyBorder="1" applyAlignment="1" applyProtection="1">
      <alignment horizontal="left" vertical="center" wrapText="1"/>
      <protection hidden="1"/>
    </xf>
    <xf numFmtId="0" fontId="50" fillId="0" borderId="0" xfId="1371" applyFont="1" applyAlignment="1" applyProtection="1">
      <alignment horizontal="center" vertical="center"/>
      <protection hidden="1"/>
    </xf>
    <xf numFmtId="0" fontId="50" fillId="0" borderId="18" xfId="1371" applyFont="1" applyBorder="1" applyAlignment="1" applyProtection="1">
      <alignment horizontal="center" vertical="center"/>
      <protection hidden="1"/>
    </xf>
    <xf numFmtId="0" fontId="59" fillId="50" borderId="152" xfId="1371" applyFont="1" applyFill="1" applyBorder="1" applyAlignment="1" applyProtection="1">
      <alignment vertical="top" wrapText="1"/>
      <protection locked="0" hidden="1"/>
    </xf>
    <xf numFmtId="0" fontId="71" fillId="0" borderId="152" xfId="1371" applyFont="1" applyBorder="1" applyAlignment="1" applyProtection="1">
      <alignment horizontal="center" vertical="center"/>
      <protection hidden="1"/>
    </xf>
    <xf numFmtId="0" fontId="71" fillId="0" borderId="33" xfId="1371" applyFont="1" applyBorder="1" applyAlignment="1" applyProtection="1">
      <alignment horizontal="center" vertical="center"/>
      <protection hidden="1"/>
    </xf>
    <xf numFmtId="0" fontId="59" fillId="0" borderId="152" xfId="1371" applyFont="1" applyBorder="1" applyAlignment="1" applyProtection="1">
      <alignment horizontal="center" vertical="center" wrapText="1"/>
      <protection locked="0" hidden="1"/>
    </xf>
    <xf numFmtId="0" fontId="50" fillId="0" borderId="13" xfId="1371" applyFont="1" applyBorder="1" applyAlignment="1" applyProtection="1">
      <alignment horizontal="center" vertical="center"/>
      <protection hidden="1"/>
    </xf>
    <xf numFmtId="0" fontId="50" fillId="0" borderId="0" xfId="1371" applyFont="1" applyAlignment="1" applyProtection="1">
      <alignment horizontal="center" vertical="center" wrapText="1"/>
      <protection hidden="1"/>
    </xf>
    <xf numFmtId="0" fontId="50" fillId="0" borderId="18" xfId="1371" applyFont="1" applyBorder="1" applyAlignment="1" applyProtection="1">
      <alignment horizontal="center" vertical="center" wrapText="1"/>
      <protection hidden="1"/>
    </xf>
    <xf numFmtId="2" fontId="12" fillId="24" borderId="152" xfId="1250" applyNumberFormat="1" applyFont="1" applyFill="1" applyBorder="1" applyAlignment="1" applyProtection="1">
      <alignment horizontal="center" vertical="center"/>
      <protection hidden="1"/>
    </xf>
    <xf numFmtId="10" fontId="9" fillId="0" borderId="126" xfId="0" applyNumberFormat="1" applyFont="1" applyBorder="1" applyAlignment="1">
      <alignment horizontal="center" vertical="center"/>
    </xf>
    <xf numFmtId="0" fontId="5" fillId="0" borderId="152" xfId="1371" applyFont="1" applyBorder="1" applyAlignment="1" applyProtection="1">
      <alignment horizontal="center" vertical="center" wrapText="1"/>
      <protection hidden="1"/>
    </xf>
    <xf numFmtId="0" fontId="5" fillId="0" borderId="153" xfId="1371" applyFont="1" applyBorder="1" applyAlignment="1" applyProtection="1">
      <alignment horizontal="center" vertical="center" wrapText="1"/>
      <protection hidden="1"/>
    </xf>
    <xf numFmtId="0" fontId="8" fillId="61" borderId="157" xfId="1371" applyFont="1" applyFill="1" applyBorder="1" applyAlignment="1" applyProtection="1">
      <alignment horizontal="center" vertical="center" wrapText="1"/>
      <protection hidden="1"/>
    </xf>
    <xf numFmtId="0" fontId="15" fillId="0" borderId="152" xfId="0" applyFont="1" applyBorder="1" applyAlignment="1" applyProtection="1">
      <alignment horizontal="left" vertical="center" wrapText="1"/>
      <protection locked="0"/>
    </xf>
    <xf numFmtId="0" fontId="15" fillId="0" borderId="152" xfId="0" applyFont="1" applyBorder="1" applyAlignment="1" applyProtection="1">
      <alignment vertical="center" wrapText="1"/>
      <protection locked="0"/>
    </xf>
    <xf numFmtId="0" fontId="8" fillId="54" borderId="156" xfId="0" applyFont="1" applyFill="1" applyBorder="1" applyAlignment="1" applyProtection="1">
      <alignment horizontal="center" vertical="center" wrapText="1"/>
      <protection hidden="1"/>
    </xf>
    <xf numFmtId="0" fontId="3" fillId="54" borderId="152" xfId="0" applyFont="1" applyFill="1" applyBorder="1" applyAlignment="1" applyProtection="1">
      <alignment horizontal="center" vertical="center" wrapText="1"/>
      <protection hidden="1"/>
    </xf>
    <xf numFmtId="0" fontId="11" fillId="54" borderId="152" xfId="0" applyFont="1" applyFill="1" applyBorder="1" applyAlignment="1" applyProtection="1">
      <alignment horizontal="center" vertical="center" wrapText="1"/>
      <protection hidden="1"/>
    </xf>
    <xf numFmtId="0" fontId="11" fillId="54" borderId="159" xfId="0" applyFont="1" applyFill="1" applyBorder="1" applyAlignment="1" applyProtection="1">
      <alignment horizontal="center" vertical="center" wrapText="1"/>
      <protection hidden="1"/>
    </xf>
    <xf numFmtId="0" fontId="11" fillId="54" borderId="156" xfId="0" applyFont="1" applyFill="1" applyBorder="1" applyAlignment="1" applyProtection="1">
      <alignment horizontal="center" vertical="center" wrapText="1"/>
      <protection locked="0"/>
    </xf>
    <xf numFmtId="0" fontId="8" fillId="52" borderId="52" xfId="1371" applyFont="1" applyFill="1" applyBorder="1" applyAlignment="1">
      <alignment horizontal="left" vertical="center" wrapText="1"/>
    </xf>
    <xf numFmtId="0" fontId="9" fillId="24" borderId="152" xfId="1371" applyFont="1" applyFill="1" applyBorder="1" applyAlignment="1">
      <alignment vertical="center"/>
    </xf>
    <xf numFmtId="0" fontId="8" fillId="52" borderId="152" xfId="1371" applyFont="1" applyFill="1" applyBorder="1" applyAlignment="1">
      <alignment vertical="center" wrapText="1"/>
    </xf>
    <xf numFmtId="0" fontId="9" fillId="50" borderId="153" xfId="1371" applyFont="1" applyFill="1" applyBorder="1" applyAlignment="1">
      <alignment horizontal="center" vertical="center"/>
    </xf>
    <xf numFmtId="0" fontId="8" fillId="52" borderId="157" xfId="1371" applyFont="1" applyFill="1" applyBorder="1" applyAlignment="1">
      <alignment horizontal="left" vertical="center" wrapText="1"/>
    </xf>
    <xf numFmtId="0" fontId="8" fillId="52" borderId="156" xfId="1371" applyFont="1" applyFill="1" applyBorder="1" applyAlignment="1">
      <alignment vertical="top" wrapText="1"/>
    </xf>
    <xf numFmtId="0" fontId="8" fillId="52" borderId="52" xfId="1371" applyFont="1" applyFill="1" applyBorder="1" applyAlignment="1">
      <alignment horizontal="center" vertical="center" wrapText="1"/>
    </xf>
    <xf numFmtId="0" fontId="8" fillId="52" borderId="152" xfId="1371" applyFont="1" applyFill="1" applyBorder="1" applyAlignment="1">
      <alignment horizontal="center" vertical="center" wrapText="1"/>
    </xf>
    <xf numFmtId="0" fontId="8" fillId="52" borderId="152" xfId="0" applyFont="1" applyFill="1" applyBorder="1" applyAlignment="1">
      <alignment horizontal="center" vertical="center" wrapText="1"/>
    </xf>
    <xf numFmtId="0" fontId="8" fillId="52" borderId="153" xfId="1371" applyFont="1" applyFill="1" applyBorder="1" applyAlignment="1">
      <alignment horizontal="center" vertical="center" wrapText="1"/>
    </xf>
    <xf numFmtId="0" fontId="8" fillId="52" borderId="52" xfId="1371" applyFont="1" applyFill="1" applyBorder="1" applyAlignment="1">
      <alignment horizontal="center" vertical="center"/>
    </xf>
    <xf numFmtId="10" fontId="63" fillId="24" borderId="152" xfId="1495" applyNumberFormat="1" applyFont="1" applyFill="1" applyBorder="1" applyAlignment="1">
      <alignment horizontal="center" vertical="center"/>
    </xf>
    <xf numFmtId="10" fontId="9" fillId="24" borderId="152" xfId="1495" applyNumberFormat="1" applyFont="1" applyFill="1" applyBorder="1" applyAlignment="1">
      <alignment horizontal="center" vertical="center"/>
    </xf>
    <xf numFmtId="10" fontId="63" fillId="50" borderId="152" xfId="1495" applyNumberFormat="1" applyFont="1" applyFill="1" applyBorder="1" applyAlignment="1">
      <alignment horizontal="center" vertical="center"/>
    </xf>
    <xf numFmtId="10" fontId="9" fillId="50" borderId="152" xfId="1495" applyNumberFormat="1" applyFont="1" applyFill="1" applyBorder="1" applyAlignment="1" applyProtection="1">
      <alignment horizontal="center" vertical="center" wrapText="1"/>
      <protection locked="0"/>
    </xf>
    <xf numFmtId="10" fontId="62" fillId="0" borderId="152" xfId="1495" applyNumberFormat="1" applyFont="1" applyBorder="1" applyAlignment="1">
      <alignment horizontal="center" vertical="center" wrapText="1"/>
    </xf>
    <xf numFmtId="10" fontId="63" fillId="0" borderId="152" xfId="1495" applyNumberFormat="1" applyFont="1" applyBorder="1" applyAlignment="1">
      <alignment horizontal="center" vertical="center" wrapText="1"/>
    </xf>
    <xf numFmtId="10" fontId="51" fillId="0" borderId="153" xfId="1495" applyNumberFormat="1" applyFont="1" applyBorder="1" applyAlignment="1">
      <alignment horizontal="center" vertical="center" wrapText="1"/>
    </xf>
    <xf numFmtId="0" fontId="8" fillId="52" borderId="52" xfId="1371" applyFont="1" applyFill="1" applyBorder="1" applyAlignment="1" applyProtection="1">
      <alignment horizontal="justify" vertical="center" wrapText="1"/>
      <protection locked="0"/>
    </xf>
    <xf numFmtId="0" fontId="8" fillId="52" borderId="52" xfId="1371" applyFont="1" applyFill="1" applyBorder="1" applyAlignment="1">
      <alignment horizontal="justify" vertical="center" wrapText="1"/>
    </xf>
    <xf numFmtId="0" fontId="8" fillId="52" borderId="152" xfId="1371" applyFont="1" applyFill="1" applyBorder="1" applyAlignment="1" applyProtection="1">
      <alignment horizontal="center" vertical="center" wrapText="1"/>
      <protection locked="0"/>
    </xf>
    <xf numFmtId="0" fontId="9" fillId="24" borderId="152" xfId="1371" applyFont="1" applyFill="1" applyBorder="1" applyAlignment="1" applyProtection="1">
      <alignment vertical="center" wrapText="1"/>
      <protection locked="0"/>
    </xf>
    <xf numFmtId="0" fontId="8" fillId="52" borderId="49" xfId="1371" applyFont="1" applyFill="1" applyBorder="1" applyAlignment="1">
      <alignment horizontal="justify" vertical="center" wrapText="1"/>
    </xf>
    <xf numFmtId="0" fontId="0" fillId="0" borderId="156" xfId="0" applyBorder="1" applyAlignment="1">
      <alignment vertical="center" wrapText="1"/>
    </xf>
    <xf numFmtId="9" fontId="33" fillId="0" borderId="156" xfId="1495" applyFont="1" applyBorder="1" applyAlignment="1">
      <alignment horizontal="center" vertical="center"/>
    </xf>
    <xf numFmtId="0" fontId="0" fillId="0" borderId="152" xfId="0" applyBorder="1" applyAlignment="1">
      <alignment horizontal="center" vertical="center" wrapText="1"/>
    </xf>
    <xf numFmtId="0" fontId="0" fillId="50" borderId="152" xfId="0" applyFill="1" applyBorder="1" applyAlignment="1">
      <alignment vertical="center" wrapText="1"/>
    </xf>
    <xf numFmtId="9" fontId="33" fillId="50" borderId="156" xfId="1495" applyFont="1" applyFill="1" applyBorder="1" applyAlignment="1">
      <alignment horizontal="center" vertical="center"/>
    </xf>
    <xf numFmtId="17" fontId="0" fillId="0" borderId="152" xfId="0" applyNumberFormat="1" applyBorder="1" applyAlignment="1">
      <alignment vertical="center"/>
    </xf>
    <xf numFmtId="9" fontId="33" fillId="0" borderId="152" xfId="1495" applyFont="1" applyBorder="1" applyAlignment="1">
      <alignment vertical="center"/>
    </xf>
    <xf numFmtId="17" fontId="0" fillId="0" borderId="126" xfId="0" applyNumberFormat="1" applyBorder="1" applyAlignment="1">
      <alignment vertical="center" wrapText="1"/>
    </xf>
    <xf numFmtId="0" fontId="49" fillId="0" borderId="152" xfId="0" applyFont="1" applyBorder="1" applyAlignment="1">
      <alignment horizontal="center" vertical="center" wrapText="1"/>
    </xf>
    <xf numFmtId="0" fontId="0" fillId="0" borderId="155" xfId="0" applyBorder="1" applyAlignment="1">
      <alignment horizontal="center" vertical="center"/>
    </xf>
    <xf numFmtId="0" fontId="0" fillId="0" borderId="152" xfId="0" applyBorder="1"/>
    <xf numFmtId="0" fontId="0" fillId="0" borderId="156" xfId="0" applyBorder="1" applyAlignment="1">
      <alignment horizontal="center" vertical="center"/>
    </xf>
    <xf numFmtId="0" fontId="0" fillId="0" borderId="152" xfId="0" applyBorder="1" applyAlignment="1">
      <alignment vertical="center" wrapText="1"/>
    </xf>
    <xf numFmtId="9" fontId="64" fillId="53" borderId="152" xfId="1495" applyFont="1" applyFill="1" applyBorder="1" applyAlignment="1">
      <alignment horizontal="center" vertical="center" wrapText="1"/>
    </xf>
    <xf numFmtId="9" fontId="64" fillId="53" borderId="126" xfId="1495" applyFont="1" applyFill="1" applyBorder="1" applyAlignment="1">
      <alignment horizontal="center" vertical="center" wrapText="1"/>
    </xf>
    <xf numFmtId="9" fontId="49" fillId="52" borderId="152" xfId="0" applyNumberFormat="1" applyFont="1" applyFill="1" applyBorder="1" applyAlignment="1">
      <alignment vertical="center" wrapText="1"/>
    </xf>
    <xf numFmtId="0" fontId="49" fillId="52" borderId="152" xfId="0" applyFont="1" applyFill="1" applyBorder="1" applyAlignment="1">
      <alignment vertical="center" wrapText="1"/>
    </xf>
    <xf numFmtId="2" fontId="5" fillId="0" borderId="126" xfId="1496" applyNumberFormat="1" applyFont="1" applyFill="1" applyBorder="1" applyAlignment="1" applyProtection="1">
      <alignment horizontal="center" vertical="center" wrapText="1"/>
      <protection hidden="1"/>
    </xf>
    <xf numFmtId="0" fontId="8" fillId="61" borderId="157" xfId="1371" applyFont="1" applyFill="1" applyBorder="1" applyAlignment="1" applyProtection="1">
      <alignment horizontal="left" vertical="center" wrapText="1"/>
      <protection hidden="1"/>
    </xf>
    <xf numFmtId="0" fontId="8" fillId="61" borderId="156" xfId="1371" applyFont="1" applyFill="1" applyBorder="1" applyAlignment="1" applyProtection="1">
      <alignment vertical="top" wrapText="1"/>
      <protection hidden="1"/>
    </xf>
    <xf numFmtId="178" fontId="5" fillId="0" borderId="126" xfId="1496" applyNumberFormat="1" applyFont="1" applyFill="1" applyBorder="1" applyAlignment="1" applyProtection="1">
      <alignment horizontal="center" vertical="center" wrapText="1"/>
      <protection hidden="1"/>
    </xf>
    <xf numFmtId="178" fontId="9" fillId="0" borderId="126" xfId="1495" applyNumberFormat="1" applyFont="1" applyFill="1" applyBorder="1" applyAlignment="1">
      <alignment horizontal="center" vertical="center"/>
    </xf>
    <xf numFmtId="177" fontId="5" fillId="24" borderId="126" xfId="1496" applyNumberFormat="1" applyFont="1" applyFill="1" applyBorder="1" applyAlignment="1" applyProtection="1">
      <alignment horizontal="center" vertical="center" wrapText="1"/>
      <protection hidden="1"/>
    </xf>
    <xf numFmtId="177" fontId="5" fillId="24" borderId="160" xfId="1496" applyNumberFormat="1" applyFont="1" applyFill="1" applyBorder="1" applyAlignment="1" applyProtection="1">
      <alignment horizontal="center" vertical="center" wrapText="1"/>
      <protection hidden="1"/>
    </xf>
    <xf numFmtId="14" fontId="9" fillId="0" borderId="152" xfId="1371" applyNumberFormat="1" applyFont="1" applyBorder="1" applyAlignment="1" applyProtection="1">
      <alignment vertical="center" wrapText="1"/>
      <protection locked="0" hidden="1"/>
    </xf>
    <xf numFmtId="0" fontId="9" fillId="0" borderId="152" xfId="1371" applyFont="1" applyBorder="1" applyAlignment="1" applyProtection="1">
      <alignment horizontal="center" vertical="center"/>
      <protection hidden="1"/>
    </xf>
    <xf numFmtId="0" fontId="9" fillId="0" borderId="153" xfId="1371" applyFont="1" applyBorder="1" applyAlignment="1" applyProtection="1">
      <alignment horizontal="center" vertical="center"/>
      <protection hidden="1"/>
    </xf>
    <xf numFmtId="10" fontId="9" fillId="0" borderId="126" xfId="1495" applyNumberFormat="1" applyFont="1" applyFill="1" applyBorder="1" applyAlignment="1">
      <alignment horizontal="center" vertical="center"/>
    </xf>
    <xf numFmtId="9" fontId="4" fillId="50" borderId="156" xfId="1495" applyFont="1" applyFill="1" applyBorder="1" applyAlignment="1" applyProtection="1">
      <alignment vertical="center" wrapText="1"/>
      <protection locked="0" hidden="1"/>
    </xf>
    <xf numFmtId="9" fontId="5" fillId="50" borderId="156" xfId="1495" applyFont="1" applyFill="1" applyBorder="1" applyAlignment="1" applyProtection="1">
      <alignment vertical="center" wrapText="1"/>
      <protection locked="0" hidden="1"/>
    </xf>
    <xf numFmtId="9" fontId="12" fillId="50" borderId="156" xfId="1495" applyFont="1" applyFill="1" applyBorder="1" applyAlignment="1" applyProtection="1">
      <alignment vertical="center" wrapText="1"/>
      <protection locked="0" hidden="1"/>
    </xf>
    <xf numFmtId="14" fontId="5" fillId="0" borderId="152" xfId="1371" applyNumberFormat="1" applyFont="1" applyBorder="1" applyAlignment="1" applyProtection="1">
      <alignment horizontal="center" vertical="center" wrapText="1"/>
      <protection locked="0" hidden="1"/>
    </xf>
    <xf numFmtId="0" fontId="9" fillId="24" borderId="153" xfId="1371" applyFont="1" applyFill="1" applyBorder="1" applyAlignment="1">
      <alignment vertical="center"/>
    </xf>
    <xf numFmtId="172" fontId="63" fillId="26" borderId="152" xfId="1250" applyNumberFormat="1" applyFont="1" applyFill="1" applyBorder="1" applyAlignment="1">
      <alignment horizontal="center" vertical="center"/>
    </xf>
    <xf numFmtId="166" fontId="9" fillId="26" borderId="152" xfId="1250" applyFont="1" applyFill="1" applyBorder="1" applyAlignment="1">
      <alignment horizontal="center" vertical="center"/>
    </xf>
    <xf numFmtId="172" fontId="63" fillId="60" borderId="152" xfId="1250" applyNumberFormat="1" applyFont="1" applyFill="1" applyBorder="1" applyAlignment="1">
      <alignment horizontal="center" vertical="center"/>
    </xf>
    <xf numFmtId="166" fontId="9" fillId="60" borderId="152" xfId="1250" applyFont="1" applyFill="1" applyBorder="1" applyAlignment="1" applyProtection="1">
      <alignment horizontal="center" vertical="center" wrapText="1"/>
      <protection locked="0"/>
    </xf>
    <xf numFmtId="10" fontId="62" fillId="25" borderId="152" xfId="1495" applyNumberFormat="1" applyFont="1" applyFill="1" applyBorder="1" applyAlignment="1">
      <alignment horizontal="center" vertical="center" wrapText="1"/>
    </xf>
    <xf numFmtId="10" fontId="63" fillId="25" borderId="152" xfId="1495" applyNumberFormat="1" applyFont="1" applyFill="1" applyBorder="1" applyAlignment="1">
      <alignment horizontal="center" vertical="center" wrapText="1"/>
    </xf>
    <xf numFmtId="10" fontId="51" fillId="25" borderId="153" xfId="1495" applyNumberFormat="1" applyFont="1" applyFill="1" applyBorder="1" applyAlignment="1">
      <alignment horizontal="center" vertical="center" wrapText="1"/>
    </xf>
    <xf numFmtId="14" fontId="9" fillId="24" borderId="152" xfId="1371" applyNumberFormat="1" applyFont="1" applyFill="1" applyBorder="1" applyAlignment="1" applyProtection="1">
      <alignment vertical="center" wrapText="1"/>
      <protection locked="0"/>
    </xf>
    <xf numFmtId="0" fontId="49" fillId="53" borderId="156" xfId="0" applyFont="1" applyFill="1" applyBorder="1" applyAlignment="1">
      <alignment horizontal="center" vertical="center" wrapText="1"/>
    </xf>
    <xf numFmtId="0" fontId="49" fillId="52" borderId="152" xfId="0" applyFont="1" applyFill="1" applyBorder="1" applyAlignment="1">
      <alignment horizontal="center" vertical="center" wrapText="1"/>
    </xf>
    <xf numFmtId="0" fontId="0" fillId="56" borderId="156" xfId="0" applyFill="1" applyBorder="1" applyAlignment="1">
      <alignment horizontal="center" vertical="center"/>
    </xf>
    <xf numFmtId="0" fontId="0" fillId="56" borderId="152" xfId="0" applyFill="1" applyBorder="1" applyAlignment="1">
      <alignment vertical="center" wrapText="1"/>
    </xf>
    <xf numFmtId="9" fontId="33" fillId="56" borderId="156" xfId="1495" applyFont="1" applyFill="1" applyBorder="1" applyAlignment="1">
      <alignment horizontal="center" vertical="center"/>
    </xf>
    <xf numFmtId="0" fontId="0" fillId="56" borderId="152" xfId="0" applyFill="1" applyBorder="1" applyAlignment="1">
      <alignment horizontal="center" vertical="center" wrapText="1"/>
    </xf>
    <xf numFmtId="17" fontId="0" fillId="56" borderId="152" xfId="0" applyNumberFormat="1" applyFill="1" applyBorder="1" applyAlignment="1">
      <alignment vertical="center"/>
    </xf>
    <xf numFmtId="9" fontId="33" fillId="56" borderId="152" xfId="1495" applyFont="1" applyFill="1" applyBorder="1" applyAlignment="1">
      <alignment horizontal="center" vertical="center"/>
    </xf>
    <xf numFmtId="17" fontId="0" fillId="56" borderId="152" xfId="0" applyNumberFormat="1" applyFill="1" applyBorder="1" applyAlignment="1">
      <alignment horizontal="center" vertical="center"/>
    </xf>
    <xf numFmtId="0" fontId="0" fillId="56" borderId="156" xfId="0" applyFill="1" applyBorder="1" applyAlignment="1">
      <alignment horizontal="justify" vertical="center" wrapText="1"/>
    </xf>
    <xf numFmtId="0" fontId="0" fillId="56" borderId="152" xfId="0" applyFill="1" applyBorder="1" applyAlignment="1">
      <alignment horizontal="center" wrapText="1"/>
    </xf>
    <xf numFmtId="0" fontId="0" fillId="56" borderId="152" xfId="0" applyFill="1" applyBorder="1" applyAlignment="1">
      <alignment wrapText="1"/>
    </xf>
    <xf numFmtId="0" fontId="0" fillId="56" borderId="159" xfId="0" applyFill="1" applyBorder="1" applyAlignment="1">
      <alignment vertical="center" wrapText="1"/>
    </xf>
    <xf numFmtId="17" fontId="0" fillId="56" borderId="126" xfId="0" applyNumberFormat="1" applyFill="1" applyBorder="1" applyAlignment="1">
      <alignment vertical="center"/>
    </xf>
    <xf numFmtId="9" fontId="33" fillId="56" borderId="152" xfId="1495" applyFont="1" applyFill="1" applyBorder="1" applyAlignment="1">
      <alignment vertical="center" wrapText="1"/>
    </xf>
    <xf numFmtId="0" fontId="0" fillId="56" borderId="152" xfId="0" applyFill="1" applyBorder="1"/>
    <xf numFmtId="9" fontId="64" fillId="56" borderId="152" xfId="1495" applyFont="1" applyFill="1" applyBorder="1" applyAlignment="1">
      <alignment horizontal="center" vertical="center" wrapText="1"/>
    </xf>
    <xf numFmtId="9" fontId="64" fillId="56" borderId="126" xfId="1495" applyFont="1" applyFill="1" applyBorder="1" applyAlignment="1">
      <alignment horizontal="center" vertical="center" wrapText="1"/>
    </xf>
    <xf numFmtId="9" fontId="49" fillId="56" borderId="152" xfId="0" applyNumberFormat="1" applyFont="1" applyFill="1" applyBorder="1" applyAlignment="1">
      <alignment vertical="center" wrapText="1"/>
    </xf>
    <xf numFmtId="0" fontId="49" fillId="56" borderId="152" xfId="0" applyFont="1" applyFill="1" applyBorder="1" applyAlignment="1">
      <alignment vertical="center" wrapText="1"/>
    </xf>
    <xf numFmtId="0" fontId="0" fillId="59" borderId="152" xfId="0" applyFill="1" applyBorder="1"/>
    <xf numFmtId="0" fontId="0" fillId="58" borderId="152" xfId="0" applyFill="1" applyBorder="1"/>
    <xf numFmtId="0" fontId="0" fillId="57" borderId="152" xfId="0" applyFill="1" applyBorder="1"/>
    <xf numFmtId="0" fontId="0" fillId="0" borderId="0" xfId="0" applyAlignment="1">
      <alignment horizontal="justify" vertical="center" wrapText="1"/>
    </xf>
    <xf numFmtId="0" fontId="82" fillId="0" borderId="0" xfId="0" applyFont="1" applyAlignment="1">
      <alignment horizontal="justify" vertical="center" wrapText="1"/>
    </xf>
    <xf numFmtId="0" fontId="82" fillId="0" borderId="18" xfId="0" applyFont="1" applyBorder="1" applyAlignment="1">
      <alignment horizontal="justify" vertical="center" wrapText="1"/>
    </xf>
    <xf numFmtId="0" fontId="82" fillId="0" borderId="152" xfId="0" applyFont="1" applyBorder="1" applyAlignment="1">
      <alignment horizontal="center" vertical="center" wrapText="1"/>
    </xf>
    <xf numFmtId="43" fontId="51" fillId="0" borderId="0" xfId="0" applyNumberFormat="1" applyFont="1" applyProtection="1">
      <protection hidden="1"/>
    </xf>
    <xf numFmtId="0" fontId="82" fillId="65" borderId="152" xfId="0" applyFont="1" applyFill="1" applyBorder="1" applyAlignment="1">
      <alignment horizontal="center" vertical="center" wrapText="1"/>
    </xf>
    <xf numFmtId="2" fontId="5" fillId="0" borderId="153" xfId="1496" applyNumberFormat="1" applyFont="1" applyFill="1" applyBorder="1" applyAlignment="1" applyProtection="1">
      <alignment horizontal="center" vertical="center" wrapText="1"/>
      <protection hidden="1"/>
    </xf>
    <xf numFmtId="0" fontId="54" fillId="0" borderId="152" xfId="1371" applyFont="1" applyBorder="1" applyAlignment="1" applyProtection="1">
      <alignment vertical="center" wrapText="1"/>
      <protection locked="0" hidden="1"/>
    </xf>
    <xf numFmtId="0" fontId="12" fillId="0" borderId="152" xfId="0" applyFont="1" applyBorder="1" applyAlignment="1">
      <alignment horizontal="center" vertical="center" wrapText="1"/>
    </xf>
    <xf numFmtId="0" fontId="12" fillId="0" borderId="153" xfId="0" applyFont="1" applyBorder="1" applyAlignment="1">
      <alignment horizontal="center" vertical="center"/>
    </xf>
    <xf numFmtId="166" fontId="9" fillId="0" borderId="126" xfId="1250" applyFont="1" applyFill="1" applyBorder="1" applyAlignment="1" applyProtection="1">
      <alignment vertical="center" wrapText="1"/>
      <protection hidden="1"/>
    </xf>
    <xf numFmtId="1" fontId="9" fillId="0" borderId="160" xfId="1496" applyNumberFormat="1" applyFont="1" applyFill="1" applyBorder="1" applyAlignment="1" applyProtection="1">
      <alignment vertical="center" wrapText="1"/>
      <protection hidden="1"/>
    </xf>
    <xf numFmtId="177" fontId="5" fillId="0" borderId="126" xfId="1496" applyNumberFormat="1" applyFont="1" applyFill="1" applyBorder="1" applyAlignment="1" applyProtection="1">
      <alignment horizontal="center" vertical="center" wrapText="1"/>
      <protection hidden="1"/>
    </xf>
    <xf numFmtId="177" fontId="5" fillId="0" borderId="160" xfId="1496" applyNumberFormat="1" applyFont="1" applyFill="1" applyBorder="1" applyAlignment="1" applyProtection="1">
      <alignment vertical="center" wrapText="1"/>
      <protection hidden="1"/>
    </xf>
    <xf numFmtId="177" fontId="5" fillId="0" borderId="160" xfId="1496" applyNumberFormat="1" applyFont="1" applyFill="1" applyBorder="1" applyAlignment="1" applyProtection="1">
      <alignment horizontal="center" vertical="center" wrapText="1"/>
      <protection hidden="1"/>
    </xf>
    <xf numFmtId="0" fontId="8" fillId="66" borderId="152" xfId="1371" applyFont="1" applyFill="1" applyBorder="1" applyAlignment="1" applyProtection="1">
      <alignment vertical="center" wrapText="1"/>
      <protection hidden="1"/>
    </xf>
    <xf numFmtId="0" fontId="80" fillId="0" borderId="13" xfId="0" applyFont="1" applyBorder="1" applyAlignment="1">
      <alignment horizontal="left" vertical="top" wrapText="1"/>
    </xf>
    <xf numFmtId="0" fontId="80" fillId="0" borderId="0" xfId="0" applyFont="1" applyAlignment="1">
      <alignment horizontal="left" vertical="top" wrapText="1"/>
    </xf>
    <xf numFmtId="0" fontId="86" fillId="0" borderId="13" xfId="0" applyFont="1" applyBorder="1" applyAlignment="1">
      <alignment horizontal="left" vertical="top" wrapText="1"/>
    </xf>
    <xf numFmtId="0" fontId="86" fillId="0" borderId="0" xfId="0" applyFont="1" applyAlignment="1">
      <alignment horizontal="left" vertical="top" wrapText="1"/>
    </xf>
    <xf numFmtId="0" fontId="8" fillId="0" borderId="52" xfId="1371" applyFont="1" applyBorder="1" applyAlignment="1" applyProtection="1">
      <alignment horizontal="justify" vertical="center" wrapText="1"/>
      <protection hidden="1"/>
    </xf>
    <xf numFmtId="0" fontId="8" fillId="0" borderId="49" xfId="1371" applyFont="1" applyBorder="1" applyAlignment="1" applyProtection="1">
      <alignment horizontal="justify" vertical="center" wrapText="1"/>
      <protection hidden="1"/>
    </xf>
    <xf numFmtId="0" fontId="4" fillId="0" borderId="0" xfId="1371" applyAlignment="1" applyProtection="1">
      <alignment vertical="top" wrapText="1"/>
      <protection hidden="1"/>
    </xf>
    <xf numFmtId="9" fontId="3" fillId="0" borderId="0" xfId="1496" applyFont="1" applyFill="1" applyAlignment="1" applyProtection="1">
      <alignment horizontal="center" vertical="center"/>
      <protection hidden="1"/>
    </xf>
    <xf numFmtId="9" fontId="4" fillId="0" borderId="0" xfId="1496" applyFont="1" applyFill="1" applyAlignment="1" applyProtection="1">
      <alignment vertical="center"/>
      <protection hidden="1"/>
    </xf>
    <xf numFmtId="178" fontId="5" fillId="0" borderId="126" xfId="1495" applyNumberFormat="1" applyFont="1" applyFill="1" applyBorder="1" applyAlignment="1">
      <alignment horizontal="center" vertical="center"/>
    </xf>
    <xf numFmtId="9" fontId="70" fillId="0" borderId="152" xfId="0" applyNumberFormat="1" applyFont="1" applyBorder="1"/>
    <xf numFmtId="173" fontId="5" fillId="0" borderId="126" xfId="1251" applyNumberFormat="1" applyFont="1" applyFill="1" applyBorder="1" applyAlignment="1">
      <alignment horizontal="center" vertical="center"/>
    </xf>
    <xf numFmtId="9" fontId="70" fillId="0" borderId="152" xfId="1495" applyFont="1" applyBorder="1"/>
    <xf numFmtId="179" fontId="5" fillId="0" borderId="126" xfId="1251" applyNumberFormat="1" applyFont="1" applyFill="1" applyBorder="1" applyAlignment="1">
      <alignment horizontal="center" vertical="center"/>
    </xf>
    <xf numFmtId="0" fontId="12" fillId="0" borderId="127" xfId="1371" applyFont="1" applyBorder="1" applyAlignment="1" applyProtection="1">
      <alignment vertical="center" wrapText="1"/>
      <protection locked="0"/>
    </xf>
    <xf numFmtId="0" fontId="70" fillId="50" borderId="162" xfId="1371" applyFont="1" applyFill="1" applyBorder="1" applyAlignment="1" applyProtection="1">
      <alignment horizontal="left" vertical="center" wrapText="1"/>
      <protection locked="0"/>
    </xf>
    <xf numFmtId="0" fontId="83" fillId="65" borderId="163" xfId="0" applyFont="1" applyFill="1" applyBorder="1" applyAlignment="1">
      <alignment horizontal="center" vertical="center" wrapText="1"/>
    </xf>
    <xf numFmtId="0" fontId="83" fillId="65" borderId="164" xfId="0" applyFont="1" applyFill="1" applyBorder="1" applyAlignment="1">
      <alignment horizontal="center" vertical="center" wrapText="1"/>
    </xf>
    <xf numFmtId="0" fontId="59" fillId="50" borderId="159" xfId="1371" applyFont="1" applyFill="1" applyBorder="1" applyAlignment="1" applyProtection="1">
      <alignment horizontal="left" vertical="center" wrapText="1"/>
      <protection locked="0"/>
    </xf>
    <xf numFmtId="0" fontId="59" fillId="0" borderId="152" xfId="1371" applyFont="1" applyBorder="1" applyAlignment="1" applyProtection="1">
      <alignment horizontal="justify" vertical="center" wrapText="1"/>
      <protection locked="0" hidden="1"/>
    </xf>
    <xf numFmtId="0" fontId="59" fillId="0" borderId="152" xfId="1371" applyFont="1" applyBorder="1" applyAlignment="1" applyProtection="1">
      <alignment vertical="center" wrapText="1"/>
      <protection locked="0" hidden="1"/>
    </xf>
    <xf numFmtId="0" fontId="54" fillId="0" borderId="0" xfId="0" applyFont="1" applyAlignment="1" applyProtection="1">
      <alignment horizontal="center" vertical="center" wrapText="1"/>
      <protection hidden="1"/>
    </xf>
    <xf numFmtId="173" fontId="5" fillId="50" borderId="126" xfId="1251" applyNumberFormat="1" applyFont="1" applyFill="1" applyBorder="1" applyAlignment="1">
      <alignment horizontal="center" vertical="center"/>
    </xf>
    <xf numFmtId="179" fontId="5" fillId="50" borderId="126" xfId="1251" applyNumberFormat="1" applyFont="1" applyFill="1" applyBorder="1" applyAlignment="1">
      <alignment horizontal="center" vertical="center"/>
    </xf>
    <xf numFmtId="178" fontId="12" fillId="0" borderId="126" xfId="1495" applyNumberFormat="1" applyFont="1" applyFill="1" applyBorder="1" applyAlignment="1">
      <alignment horizontal="center" vertical="center"/>
    </xf>
    <xf numFmtId="9" fontId="59" fillId="0" borderId="152" xfId="0" applyNumberFormat="1" applyFont="1" applyBorder="1"/>
    <xf numFmtId="0" fontId="54" fillId="50" borderId="0" xfId="0" applyFont="1" applyFill="1" applyAlignment="1" applyProtection="1">
      <alignment horizontal="center" vertical="center" wrapText="1"/>
      <protection hidden="1"/>
    </xf>
    <xf numFmtId="0" fontId="54" fillId="50" borderId="0" xfId="0" applyFont="1" applyFill="1" applyAlignment="1" applyProtection="1">
      <alignment horizontal="center" vertical="center"/>
      <protection hidden="1"/>
    </xf>
    <xf numFmtId="0" fontId="54" fillId="0" borderId="159" xfId="1371" applyFont="1" applyBorder="1" applyAlignment="1" applyProtection="1">
      <alignment vertical="center" wrapText="1"/>
      <protection locked="0" hidden="1"/>
    </xf>
    <xf numFmtId="0" fontId="82" fillId="50" borderId="152" xfId="0" applyFont="1" applyFill="1" applyBorder="1" applyAlignment="1">
      <alignment horizontal="center" vertical="center" wrapText="1"/>
    </xf>
    <xf numFmtId="0" fontId="82" fillId="65" borderId="159" xfId="0" applyFont="1" applyFill="1" applyBorder="1" applyAlignment="1">
      <alignment horizontal="center" vertical="center" wrapText="1"/>
    </xf>
    <xf numFmtId="0" fontId="82" fillId="65" borderId="15" xfId="0" applyFont="1" applyFill="1" applyBorder="1" applyAlignment="1">
      <alignment horizontal="center" vertical="center" wrapText="1"/>
    </xf>
    <xf numFmtId="0" fontId="82" fillId="65" borderId="19" xfId="0" applyFont="1" applyFill="1" applyBorder="1" applyAlignment="1">
      <alignment horizontal="center" vertical="center" wrapText="1"/>
    </xf>
    <xf numFmtId="0" fontId="82" fillId="0" borderId="15" xfId="0" applyFont="1" applyBorder="1" applyAlignment="1">
      <alignment horizontal="center" vertical="center" wrapText="1"/>
    </xf>
    <xf numFmtId="0" fontId="82" fillId="0" borderId="19" xfId="0" applyFont="1" applyBorder="1" applyAlignment="1">
      <alignment horizontal="center" vertical="center" wrapText="1"/>
    </xf>
    <xf numFmtId="0" fontId="82" fillId="65" borderId="23" xfId="0" applyFont="1" applyFill="1" applyBorder="1" applyAlignment="1">
      <alignment horizontal="center" vertical="center" wrapText="1"/>
    </xf>
    <xf numFmtId="0" fontId="82" fillId="65" borderId="16" xfId="0" applyFont="1" applyFill="1" applyBorder="1" applyAlignment="1">
      <alignment horizontal="center" vertical="center" wrapText="1"/>
    </xf>
    <xf numFmtId="0" fontId="82" fillId="0" borderId="159" xfId="0" applyFont="1" applyBorder="1" applyAlignment="1">
      <alignment horizontal="center" vertical="center" wrapText="1"/>
    </xf>
    <xf numFmtId="181" fontId="59" fillId="0" borderId="0" xfId="1495" applyNumberFormat="1" applyFont="1" applyFill="1" applyBorder="1" applyAlignment="1" applyProtection="1">
      <alignment horizontal="center" vertical="center" wrapText="1"/>
      <protection hidden="1"/>
    </xf>
    <xf numFmtId="9" fontId="82" fillId="0" borderId="15" xfId="0" applyNumberFormat="1" applyFont="1" applyBorder="1" applyAlignment="1">
      <alignment horizontal="center" vertical="center" wrapText="1"/>
    </xf>
    <xf numFmtId="9" fontId="82" fillId="0" borderId="19" xfId="0" applyNumberFormat="1" applyFont="1" applyBorder="1" applyAlignment="1">
      <alignment horizontal="center" vertical="center" wrapText="1"/>
    </xf>
    <xf numFmtId="0" fontId="82" fillId="0" borderId="15" xfId="0" applyFont="1" applyBorder="1" applyAlignment="1">
      <alignment horizontal="center" vertical="center"/>
    </xf>
    <xf numFmtId="0" fontId="54" fillId="50" borderId="159" xfId="1371" applyFont="1" applyFill="1" applyBorder="1" applyAlignment="1" applyProtection="1">
      <alignment vertical="center" wrapText="1"/>
      <protection locked="0" hidden="1"/>
    </xf>
    <xf numFmtId="0" fontId="12" fillId="50" borderId="152" xfId="0" applyFont="1" applyFill="1" applyBorder="1" applyAlignment="1">
      <alignment horizontal="center" vertical="center" wrapText="1"/>
    </xf>
    <xf numFmtId="0" fontId="12" fillId="50" borderId="153" xfId="0" applyFont="1" applyFill="1" applyBorder="1" applyAlignment="1">
      <alignment horizontal="center" vertical="center"/>
    </xf>
    <xf numFmtId="0" fontId="82" fillId="0" borderId="172" xfId="0" applyFont="1" applyBorder="1" applyAlignment="1">
      <alignment horizontal="justify" vertical="center" wrapText="1"/>
    </xf>
    <xf numFmtId="0" fontId="59" fillId="50" borderId="173" xfId="1371" applyFont="1" applyFill="1" applyBorder="1" applyAlignment="1" applyProtection="1">
      <alignment horizontal="left" vertical="center" wrapText="1"/>
      <protection locked="0"/>
    </xf>
    <xf numFmtId="0" fontId="86" fillId="0" borderId="172" xfId="0" applyFont="1" applyBorder="1" applyAlignment="1">
      <alignment vertical="top" wrapText="1"/>
    </xf>
    <xf numFmtId="0" fontId="82" fillId="50" borderId="159" xfId="0" applyFont="1" applyFill="1" applyBorder="1" applyAlignment="1">
      <alignment horizontal="center" vertical="center" wrapText="1"/>
    </xf>
    <xf numFmtId="0" fontId="79" fillId="0" borderId="0" xfId="1371" applyFont="1" applyAlignment="1" applyProtection="1">
      <alignment horizontal="center" vertical="center"/>
      <protection hidden="1"/>
    </xf>
    <xf numFmtId="0" fontId="91" fillId="0" borderId="0" xfId="0" applyFont="1" applyAlignment="1" applyProtection="1">
      <alignment horizontal="center" vertical="center"/>
      <protection hidden="1"/>
    </xf>
    <xf numFmtId="0" fontId="82" fillId="0" borderId="152" xfId="0" applyFont="1" applyBorder="1" applyAlignment="1">
      <alignment horizontal="center" vertical="center"/>
    </xf>
    <xf numFmtId="0" fontId="82" fillId="0" borderId="159" xfId="0" applyFont="1" applyBorder="1" applyAlignment="1">
      <alignment horizontal="center" vertical="center"/>
    </xf>
    <xf numFmtId="0" fontId="82" fillId="0" borderId="19" xfId="0" applyFont="1" applyBorder="1" applyAlignment="1">
      <alignment horizontal="center" vertical="center"/>
    </xf>
    <xf numFmtId="0" fontId="82" fillId="67" borderId="152" xfId="0" applyFont="1" applyFill="1" applyBorder="1" applyAlignment="1">
      <alignment horizontal="center" vertical="center" wrapText="1"/>
    </xf>
    <xf numFmtId="0" fontId="82" fillId="67" borderId="159" xfId="0" applyFont="1" applyFill="1" applyBorder="1" applyAlignment="1">
      <alignment horizontal="center" vertical="center" wrapText="1"/>
    </xf>
    <xf numFmtId="0" fontId="5" fillId="0" borderId="156"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171" fontId="5" fillId="50" borderId="155" xfId="0" applyNumberFormat="1" applyFont="1" applyFill="1" applyBorder="1" applyAlignment="1" applyProtection="1">
      <alignment horizontal="center" vertical="center" wrapText="1"/>
      <protection hidden="1"/>
    </xf>
    <xf numFmtId="171" fontId="5" fillId="50" borderId="172" xfId="0" applyNumberFormat="1" applyFont="1" applyFill="1" applyBorder="1" applyAlignment="1" applyProtection="1">
      <alignment horizontal="center" vertical="center" wrapText="1"/>
      <protection hidden="1"/>
    </xf>
    <xf numFmtId="171" fontId="5" fillId="50" borderId="17" xfId="0" applyNumberFormat="1" applyFont="1" applyFill="1" applyBorder="1" applyAlignment="1" applyProtection="1">
      <alignment horizontal="center" vertical="center" wrapText="1"/>
      <protection hidden="1"/>
    </xf>
    <xf numFmtId="171" fontId="5" fillId="50" borderId="18" xfId="0" applyNumberFormat="1" applyFont="1" applyFill="1" applyBorder="1" applyAlignment="1" applyProtection="1">
      <alignment horizontal="center" vertical="center" wrapText="1"/>
      <protection hidden="1"/>
    </xf>
    <xf numFmtId="0" fontId="5" fillId="0" borderId="152" xfId="0" applyFont="1" applyBorder="1" applyAlignment="1" applyProtection="1">
      <alignment horizontal="center" vertical="center" wrapText="1"/>
      <protection hidden="1"/>
    </xf>
    <xf numFmtId="0" fontId="5" fillId="50" borderId="152" xfId="0" applyFont="1" applyFill="1" applyBorder="1" applyAlignment="1" applyProtection="1">
      <alignment horizontal="center" vertical="center" wrapText="1"/>
      <protection hidden="1"/>
    </xf>
    <xf numFmtId="171" fontId="5" fillId="50" borderId="156" xfId="0" applyNumberFormat="1" applyFont="1" applyFill="1" applyBorder="1" applyAlignment="1" applyProtection="1">
      <alignment vertical="center" wrapText="1"/>
      <protection hidden="1"/>
    </xf>
    <xf numFmtId="171" fontId="5" fillId="50" borderId="15" xfId="0" applyNumberFormat="1" applyFont="1" applyFill="1" applyBorder="1" applyAlignment="1" applyProtection="1">
      <alignment vertical="center" wrapText="1"/>
      <protection hidden="1"/>
    </xf>
    <xf numFmtId="0" fontId="15" fillId="0" borderId="152" xfId="0" applyFont="1" applyBorder="1" applyAlignment="1" applyProtection="1">
      <alignment horizontal="center" vertical="center" wrapText="1"/>
      <protection hidden="1"/>
    </xf>
    <xf numFmtId="171" fontId="15" fillId="50" borderId="156" xfId="0" applyNumberFormat="1" applyFont="1" applyFill="1" applyBorder="1" applyAlignment="1" applyProtection="1">
      <alignment vertical="center" wrapText="1"/>
      <protection hidden="1"/>
    </xf>
    <xf numFmtId="171" fontId="15" fillId="50" borderId="15" xfId="0" applyNumberFormat="1" applyFont="1" applyFill="1" applyBorder="1" applyAlignment="1" applyProtection="1">
      <alignment vertical="center" wrapText="1"/>
      <protection hidden="1"/>
    </xf>
    <xf numFmtId="171" fontId="5" fillId="0" borderId="152" xfId="0" applyNumberFormat="1" applyFont="1" applyBorder="1" applyAlignment="1" applyProtection="1">
      <alignment horizontal="center" vertical="center" wrapText="1"/>
      <protection hidden="1"/>
    </xf>
    <xf numFmtId="9" fontId="15" fillId="0" borderId="152" xfId="0" applyNumberFormat="1" applyFont="1" applyBorder="1" applyAlignment="1" applyProtection="1">
      <alignment vertical="center" wrapText="1"/>
      <protection hidden="1"/>
    </xf>
    <xf numFmtId="0" fontId="15" fillId="0" borderId="152" xfId="0" applyFont="1" applyBorder="1" applyAlignment="1" applyProtection="1">
      <alignment vertical="center" wrapText="1"/>
      <protection hidden="1"/>
    </xf>
    <xf numFmtId="9" fontId="5" fillId="50" borderId="155" xfId="0" applyNumberFormat="1" applyFont="1" applyFill="1" applyBorder="1" applyAlignment="1" applyProtection="1">
      <alignment horizontal="center" vertical="center" wrapText="1"/>
      <protection hidden="1"/>
    </xf>
    <xf numFmtId="9" fontId="5" fillId="50" borderId="172" xfId="0" applyNumberFormat="1" applyFont="1" applyFill="1" applyBorder="1" applyAlignment="1" applyProtection="1">
      <alignment horizontal="center" vertical="center" wrapText="1"/>
      <protection hidden="1"/>
    </xf>
    <xf numFmtId="9" fontId="5" fillId="50" borderId="17" xfId="0" applyNumberFormat="1" applyFont="1" applyFill="1" applyBorder="1" applyAlignment="1" applyProtection="1">
      <alignment horizontal="center" vertical="center" wrapText="1"/>
      <protection hidden="1"/>
    </xf>
    <xf numFmtId="9" fontId="5" fillId="50" borderId="18" xfId="0" applyNumberFormat="1" applyFont="1" applyFill="1" applyBorder="1" applyAlignment="1" applyProtection="1">
      <alignment horizontal="center" vertical="center" wrapText="1"/>
      <protection hidden="1"/>
    </xf>
    <xf numFmtId="9" fontId="70" fillId="50" borderId="155" xfId="0" applyNumberFormat="1" applyFont="1" applyFill="1" applyBorder="1" applyAlignment="1" applyProtection="1">
      <alignment horizontal="center" vertical="center" wrapText="1"/>
      <protection hidden="1"/>
    </xf>
    <xf numFmtId="9" fontId="70" fillId="50" borderId="172" xfId="0" applyNumberFormat="1" applyFont="1" applyFill="1" applyBorder="1" applyAlignment="1" applyProtection="1">
      <alignment horizontal="center" vertical="center" wrapText="1"/>
      <protection hidden="1"/>
    </xf>
    <xf numFmtId="9" fontId="70" fillId="50" borderId="17" xfId="0" applyNumberFormat="1" applyFont="1" applyFill="1" applyBorder="1" applyAlignment="1" applyProtection="1">
      <alignment horizontal="center" vertical="center" wrapText="1"/>
      <protection hidden="1"/>
    </xf>
    <xf numFmtId="9" fontId="70" fillId="50" borderId="18" xfId="0" applyNumberFormat="1" applyFont="1" applyFill="1" applyBorder="1" applyAlignment="1" applyProtection="1">
      <alignment horizontal="center" vertical="center" wrapText="1"/>
      <protection hidden="1"/>
    </xf>
    <xf numFmtId="171" fontId="5" fillId="51" borderId="156" xfId="0" applyNumberFormat="1" applyFont="1" applyFill="1" applyBorder="1" applyAlignment="1" applyProtection="1">
      <alignment vertical="center" wrapText="1"/>
      <protection hidden="1"/>
    </xf>
    <xf numFmtId="171" fontId="5" fillId="51" borderId="15" xfId="0" applyNumberFormat="1" applyFont="1" applyFill="1" applyBorder="1" applyAlignment="1" applyProtection="1">
      <alignment vertical="center" wrapText="1"/>
      <protection hidden="1"/>
    </xf>
    <xf numFmtId="0" fontId="5" fillId="50" borderId="156" xfId="0" applyFont="1" applyFill="1" applyBorder="1" applyAlignment="1" applyProtection="1">
      <alignment horizontal="justify" vertical="center" wrapText="1"/>
      <protection locked="0"/>
    </xf>
    <xf numFmtId="0" fontId="5" fillId="50" borderId="15" xfId="0" applyFont="1" applyFill="1" applyBorder="1" applyAlignment="1" applyProtection="1">
      <alignment horizontal="justify" vertical="center" wrapText="1"/>
      <protection locked="0"/>
    </xf>
    <xf numFmtId="171" fontId="15" fillId="55" borderId="156" xfId="0" applyNumberFormat="1" applyFont="1" applyFill="1" applyBorder="1" applyAlignment="1" applyProtection="1">
      <alignment horizontal="center" vertical="center" wrapText="1"/>
      <protection hidden="1"/>
    </xf>
    <xf numFmtId="171" fontId="15" fillId="55" borderId="15" xfId="0" applyNumberFormat="1" applyFont="1" applyFill="1" applyBorder="1" applyAlignment="1" applyProtection="1">
      <alignment horizontal="center" vertical="center" wrapText="1"/>
      <protection hidden="1"/>
    </xf>
    <xf numFmtId="171" fontId="70" fillId="50" borderId="155" xfId="0" applyNumberFormat="1" applyFont="1" applyFill="1" applyBorder="1" applyAlignment="1" applyProtection="1">
      <alignment horizontal="center" vertical="center" wrapText="1"/>
      <protection hidden="1"/>
    </xf>
    <xf numFmtId="171" fontId="70" fillId="50" borderId="172" xfId="0" applyNumberFormat="1" applyFont="1" applyFill="1" applyBorder="1" applyAlignment="1" applyProtection="1">
      <alignment horizontal="center" vertical="center" wrapText="1"/>
      <protection hidden="1"/>
    </xf>
    <xf numFmtId="171" fontId="70" fillId="50" borderId="17" xfId="0" applyNumberFormat="1" applyFont="1" applyFill="1" applyBorder="1" applyAlignment="1" applyProtection="1">
      <alignment horizontal="center" vertical="center" wrapText="1"/>
      <protection hidden="1"/>
    </xf>
    <xf numFmtId="171" fontId="70" fillId="50" borderId="18" xfId="0" applyNumberFormat="1" applyFont="1" applyFill="1" applyBorder="1" applyAlignment="1" applyProtection="1">
      <alignment horizontal="center" vertical="center" wrapText="1"/>
      <protection hidden="1"/>
    </xf>
    <xf numFmtId="171" fontId="71" fillId="55" borderId="156" xfId="0" applyNumberFormat="1" applyFont="1" applyFill="1" applyBorder="1" applyAlignment="1" applyProtection="1">
      <alignment horizontal="center" vertical="center" wrapText="1"/>
      <protection hidden="1"/>
    </xf>
    <xf numFmtId="171" fontId="71" fillId="55" borderId="15" xfId="0" applyNumberFormat="1" applyFont="1" applyFill="1" applyBorder="1" applyAlignment="1" applyProtection="1">
      <alignment horizontal="center" vertical="center" wrapText="1"/>
      <protection hidden="1"/>
    </xf>
    <xf numFmtId="172" fontId="15" fillId="0" borderId="156" xfId="1250" applyNumberFormat="1" applyFont="1" applyFill="1" applyBorder="1" applyAlignment="1" applyProtection="1">
      <alignment vertical="center" wrapText="1"/>
      <protection hidden="1"/>
    </xf>
    <xf numFmtId="172" fontId="15" fillId="0" borderId="15" xfId="1250" applyNumberFormat="1" applyFont="1" applyFill="1" applyBorder="1" applyAlignment="1" applyProtection="1">
      <alignment vertical="center" wrapText="1"/>
      <protection hidden="1"/>
    </xf>
    <xf numFmtId="166" fontId="5" fillId="0" borderId="156" xfId="1250" applyFont="1" applyFill="1" applyBorder="1" applyAlignment="1" applyProtection="1">
      <alignment horizontal="center" vertical="center" wrapText="1"/>
      <protection hidden="1"/>
    </xf>
    <xf numFmtId="166" fontId="5" fillId="0" borderId="15" xfId="1250" applyFont="1" applyFill="1" applyBorder="1" applyAlignment="1" applyProtection="1">
      <alignment horizontal="center" vertical="center" wrapText="1"/>
      <protection hidden="1"/>
    </xf>
    <xf numFmtId="0" fontId="11" fillId="62" borderId="126" xfId="0" applyFont="1" applyFill="1" applyBorder="1" applyAlignment="1" applyProtection="1">
      <alignment horizontal="center" vertical="center" wrapText="1"/>
      <protection locked="0"/>
    </xf>
    <xf numFmtId="0" fontId="11" fillId="62" borderId="127" xfId="0" applyFont="1" applyFill="1" applyBorder="1" applyAlignment="1" applyProtection="1">
      <alignment horizontal="center" vertical="center" wrapText="1"/>
      <protection locked="0"/>
    </xf>
    <xf numFmtId="0" fontId="11" fillId="62" borderId="159" xfId="0" applyFont="1" applyFill="1" applyBorder="1" applyAlignment="1" applyProtection="1">
      <alignment horizontal="center" vertical="center" wrapText="1"/>
      <protection locked="0"/>
    </xf>
    <xf numFmtId="166" fontId="15" fillId="0" borderId="156" xfId="1250" applyFont="1" applyFill="1" applyBorder="1" applyAlignment="1" applyProtection="1">
      <alignment vertical="center" wrapText="1"/>
      <protection hidden="1"/>
    </xf>
    <xf numFmtId="166" fontId="15" fillId="0" borderId="15" xfId="1250" applyFont="1" applyFill="1" applyBorder="1" applyAlignment="1" applyProtection="1">
      <alignment vertical="center" wrapText="1"/>
      <protection hidden="1"/>
    </xf>
    <xf numFmtId="166" fontId="15" fillId="50" borderId="156" xfId="1250" applyFont="1" applyFill="1" applyBorder="1" applyAlignment="1" applyProtection="1">
      <alignment vertical="center" wrapText="1"/>
      <protection hidden="1"/>
    </xf>
    <xf numFmtId="166" fontId="15" fillId="50" borderId="15" xfId="1250" applyFont="1" applyFill="1" applyBorder="1" applyAlignment="1" applyProtection="1">
      <alignment vertical="center" wrapText="1"/>
      <protection hidden="1"/>
    </xf>
    <xf numFmtId="0" fontId="5" fillId="0" borderId="156" xfId="0" applyFont="1" applyBorder="1" applyAlignment="1" applyProtection="1">
      <alignment horizontal="justify" vertical="center" wrapText="1"/>
      <protection locked="0"/>
    </xf>
    <xf numFmtId="0" fontId="5" fillId="0" borderId="15" xfId="0" applyFont="1" applyBorder="1" applyAlignment="1" applyProtection="1">
      <alignment horizontal="justify" vertical="center" wrapText="1"/>
      <protection locked="0"/>
    </xf>
    <xf numFmtId="173" fontId="15" fillId="55" borderId="156" xfId="1251" applyNumberFormat="1" applyFont="1" applyFill="1" applyBorder="1" applyAlignment="1" applyProtection="1">
      <alignment horizontal="center" vertical="center" wrapText="1"/>
      <protection hidden="1"/>
    </xf>
    <xf numFmtId="173" fontId="15" fillId="55" borderId="15" xfId="1251" applyNumberFormat="1" applyFont="1" applyFill="1" applyBorder="1" applyAlignment="1" applyProtection="1">
      <alignment horizontal="center" vertical="center" wrapText="1"/>
      <protection hidden="1"/>
    </xf>
    <xf numFmtId="0" fontId="71" fillId="0" borderId="152" xfId="0" applyFont="1" applyBorder="1" applyAlignment="1" applyProtection="1">
      <alignment horizontal="center" vertical="center" wrapText="1"/>
      <protection locked="0"/>
    </xf>
    <xf numFmtId="172" fontId="15" fillId="50" borderId="156" xfId="1250" applyNumberFormat="1" applyFont="1" applyFill="1" applyBorder="1" applyAlignment="1" applyProtection="1">
      <alignment vertical="center" wrapText="1"/>
      <protection hidden="1"/>
    </xf>
    <xf numFmtId="172" fontId="15" fillId="50" borderId="15" xfId="1250" applyNumberFormat="1" applyFont="1" applyFill="1" applyBorder="1" applyAlignment="1" applyProtection="1">
      <alignment vertical="center" wrapText="1"/>
      <protection hidden="1"/>
    </xf>
    <xf numFmtId="172" fontId="15" fillId="51" borderId="156" xfId="1250" applyNumberFormat="1" applyFont="1" applyFill="1" applyBorder="1" applyAlignment="1" applyProtection="1">
      <alignment vertical="center" wrapText="1"/>
      <protection hidden="1"/>
    </xf>
    <xf numFmtId="172" fontId="15" fillId="51" borderId="15" xfId="1250" applyNumberFormat="1" applyFont="1" applyFill="1" applyBorder="1" applyAlignment="1" applyProtection="1">
      <alignment vertical="center" wrapText="1"/>
      <protection hidden="1"/>
    </xf>
    <xf numFmtId="0" fontId="71" fillId="50" borderId="152" xfId="0" applyFont="1" applyFill="1" applyBorder="1" applyAlignment="1" applyProtection="1">
      <alignment horizontal="center" vertical="center"/>
      <protection locked="0"/>
    </xf>
    <xf numFmtId="0" fontId="11" fillId="62" borderId="152" xfId="0" applyFont="1" applyFill="1" applyBorder="1" applyAlignment="1" applyProtection="1">
      <alignment horizontal="center" vertical="center" wrapText="1"/>
      <protection locked="0"/>
    </xf>
    <xf numFmtId="0" fontId="68" fillId="0" borderId="173" xfId="0" applyFont="1" applyBorder="1" applyAlignment="1" applyProtection="1">
      <alignment horizontal="center"/>
      <protection locked="0"/>
    </xf>
    <xf numFmtId="0" fontId="68" fillId="0" borderId="16" xfId="0" applyFont="1" applyBorder="1" applyAlignment="1" applyProtection="1">
      <alignment horizontal="center"/>
      <protection locked="0"/>
    </xf>
    <xf numFmtId="0" fontId="68" fillId="0" borderId="19" xfId="0" applyFont="1" applyBorder="1" applyAlignment="1" applyProtection="1">
      <alignment horizontal="center"/>
      <protection locked="0"/>
    </xf>
    <xf numFmtId="172" fontId="15" fillId="0" borderId="152" xfId="1250" applyNumberFormat="1" applyFont="1" applyFill="1" applyBorder="1" applyAlignment="1" applyProtection="1">
      <alignment vertical="center" wrapText="1"/>
      <protection hidden="1"/>
    </xf>
    <xf numFmtId="0" fontId="3" fillId="62" borderId="155" xfId="0" applyFont="1" applyFill="1" applyBorder="1" applyAlignment="1" applyProtection="1">
      <alignment horizontal="center" vertical="center" wrapText="1"/>
      <protection locked="0"/>
    </xf>
    <xf numFmtId="0" fontId="3" fillId="62" borderId="172" xfId="0" applyFont="1" applyFill="1" applyBorder="1" applyAlignment="1" applyProtection="1">
      <alignment horizontal="center" vertical="center" wrapText="1"/>
      <protection locked="0"/>
    </xf>
    <xf numFmtId="0" fontId="3" fillId="62" borderId="173" xfId="0" applyFont="1" applyFill="1" applyBorder="1" applyAlignment="1" applyProtection="1">
      <alignment horizontal="center" vertical="center" wrapText="1"/>
      <protection locked="0"/>
    </xf>
    <xf numFmtId="0" fontId="15" fillId="0" borderId="152" xfId="0" applyFont="1" applyBorder="1" applyAlignment="1" applyProtection="1">
      <alignment horizontal="center" vertical="center" wrapText="1"/>
      <protection locked="0"/>
    </xf>
    <xf numFmtId="0" fontId="68" fillId="0" borderId="152" xfId="0" applyFont="1" applyBorder="1" applyAlignment="1" applyProtection="1">
      <alignment horizontal="center"/>
      <protection locked="0"/>
    </xf>
    <xf numFmtId="166" fontId="15" fillId="51" borderId="156" xfId="1250" applyFont="1" applyFill="1" applyBorder="1" applyAlignment="1" applyProtection="1">
      <alignment vertical="center" wrapText="1"/>
      <protection hidden="1"/>
    </xf>
    <xf numFmtId="166" fontId="15" fillId="51" borderId="15" xfId="1250" applyFont="1" applyFill="1" applyBorder="1" applyAlignment="1" applyProtection="1">
      <alignment vertical="center" wrapText="1"/>
      <protection hidden="1"/>
    </xf>
    <xf numFmtId="0" fontId="71" fillId="0" borderId="152" xfId="0" applyFont="1" applyBorder="1" applyAlignment="1" applyProtection="1">
      <alignment horizontal="center" vertical="center"/>
      <protection locked="0"/>
    </xf>
    <xf numFmtId="0" fontId="9" fillId="50" borderId="152" xfId="1371" applyFont="1" applyFill="1" applyBorder="1" applyAlignment="1" applyProtection="1">
      <alignment horizontal="center" vertical="center" wrapText="1"/>
      <protection locked="0"/>
    </xf>
    <xf numFmtId="0" fontId="8" fillId="52" borderId="155" xfId="1371" applyFont="1" applyFill="1" applyBorder="1" applyAlignment="1" applyProtection="1">
      <alignment horizontal="left" vertical="center" wrapText="1"/>
      <protection locked="0"/>
    </xf>
    <xf numFmtId="0" fontId="8" fillId="52" borderId="173" xfId="1371" applyFont="1" applyFill="1" applyBorder="1" applyAlignment="1" applyProtection="1">
      <alignment horizontal="left" vertical="center" wrapText="1"/>
      <protection locked="0"/>
    </xf>
    <xf numFmtId="0" fontId="8" fillId="52" borderId="30" xfId="1371" applyFont="1" applyFill="1" applyBorder="1" applyAlignment="1" applyProtection="1">
      <alignment horizontal="left" vertical="center" wrapText="1"/>
      <protection locked="0"/>
    </xf>
    <xf numFmtId="0" fontId="8" fillId="52" borderId="31" xfId="1371" applyFont="1" applyFill="1" applyBorder="1" applyAlignment="1" applyProtection="1">
      <alignment horizontal="left" vertical="center" wrapText="1"/>
      <protection locked="0"/>
    </xf>
    <xf numFmtId="0" fontId="9" fillId="24" borderId="155" xfId="1371" applyFont="1" applyFill="1" applyBorder="1" applyAlignment="1" applyProtection="1">
      <alignment horizontal="center" vertical="center" wrapText="1"/>
      <protection locked="0"/>
    </xf>
    <xf numFmtId="0" fontId="9" fillId="24" borderId="172" xfId="1371" applyFont="1" applyFill="1" applyBorder="1" applyAlignment="1" applyProtection="1">
      <alignment horizontal="center" vertical="center" wrapText="1"/>
      <protection locked="0"/>
    </xf>
    <xf numFmtId="0" fontId="9" fillId="24" borderId="161" xfId="1371" applyFont="1" applyFill="1" applyBorder="1" applyAlignment="1" applyProtection="1">
      <alignment horizontal="center" vertical="center" wrapText="1"/>
      <protection locked="0"/>
    </xf>
    <xf numFmtId="0" fontId="9" fillId="24" borderId="30" xfId="1371" applyFont="1" applyFill="1" applyBorder="1" applyAlignment="1" applyProtection="1">
      <alignment horizontal="center" vertical="center" wrapText="1"/>
      <protection locked="0"/>
    </xf>
    <xf numFmtId="0" fontId="9" fillId="24" borderId="27" xfId="1371" applyFont="1" applyFill="1" applyBorder="1" applyAlignment="1" applyProtection="1">
      <alignment horizontal="center" vertical="center" wrapText="1"/>
      <protection locked="0"/>
    </xf>
    <xf numFmtId="0" fontId="9" fillId="24" borderId="28" xfId="1371" applyFont="1" applyFill="1" applyBorder="1" applyAlignment="1" applyProtection="1">
      <alignment horizontal="center" vertical="center" wrapText="1"/>
      <protection locked="0"/>
    </xf>
    <xf numFmtId="0" fontId="9" fillId="50" borderId="50" xfId="1371" applyFont="1" applyFill="1" applyBorder="1" applyAlignment="1" applyProtection="1">
      <alignment horizontal="center" vertical="center" wrapText="1"/>
      <protection locked="0"/>
    </xf>
    <xf numFmtId="0" fontId="9" fillId="50" borderId="152" xfId="1371" applyFont="1" applyFill="1" applyBorder="1" applyAlignment="1" applyProtection="1">
      <alignment horizontal="center" vertical="center"/>
      <protection locked="0"/>
    </xf>
    <xf numFmtId="0" fontId="8" fillId="52" borderId="152" xfId="1371" applyFont="1" applyFill="1" applyBorder="1" applyAlignment="1">
      <alignment horizontal="justify" vertical="center"/>
    </xf>
    <xf numFmtId="0" fontId="9" fillId="50" borderId="153" xfId="1371" applyFont="1" applyFill="1" applyBorder="1" applyAlignment="1" applyProtection="1">
      <alignment horizontal="center" vertical="center"/>
      <protection locked="0"/>
    </xf>
    <xf numFmtId="0" fontId="8" fillId="52" borderId="152" xfId="1371" applyFont="1" applyFill="1" applyBorder="1" applyAlignment="1" applyProtection="1">
      <alignment horizontal="justify" vertical="center" wrapText="1"/>
      <protection locked="0"/>
    </xf>
    <xf numFmtId="0" fontId="9" fillId="50" borderId="152" xfId="1371" applyFont="1" applyFill="1" applyBorder="1" applyAlignment="1" applyProtection="1">
      <alignment horizontal="left" vertical="center" wrapText="1"/>
      <protection locked="0"/>
    </xf>
    <xf numFmtId="0" fontId="9" fillId="50" borderId="153" xfId="1371" applyFont="1" applyFill="1" applyBorder="1" applyAlignment="1" applyProtection="1">
      <alignment horizontal="left" vertical="center" wrapText="1"/>
      <protection locked="0"/>
    </xf>
    <xf numFmtId="0" fontId="9" fillId="50" borderId="153" xfId="1371" applyFont="1" applyFill="1" applyBorder="1" applyAlignment="1" applyProtection="1">
      <alignment horizontal="center" vertical="center" wrapText="1"/>
      <protection locked="0"/>
    </xf>
    <xf numFmtId="0" fontId="51" fillId="50" borderId="126" xfId="0" applyFont="1" applyFill="1" applyBorder="1" applyAlignment="1">
      <alignment horizontal="center" vertical="center" wrapText="1"/>
    </xf>
    <xf numFmtId="0" fontId="51" fillId="50" borderId="127" xfId="0" applyFont="1" applyFill="1" applyBorder="1" applyAlignment="1">
      <alignment horizontal="center" vertical="center" wrapText="1"/>
    </xf>
    <xf numFmtId="0" fontId="51" fillId="50" borderId="160" xfId="0" applyFont="1" applyFill="1" applyBorder="1" applyAlignment="1">
      <alignment horizontal="center" vertical="center" wrapText="1"/>
    </xf>
    <xf numFmtId="0" fontId="50" fillId="63" borderId="52" xfId="1371" applyFont="1" applyFill="1" applyBorder="1" applyAlignment="1">
      <alignment horizontal="center" vertical="center"/>
    </xf>
    <xf numFmtId="0" fontId="50" fillId="63" borderId="152" xfId="1371" applyFont="1" applyFill="1" applyBorder="1" applyAlignment="1">
      <alignment horizontal="center" vertical="center"/>
    </xf>
    <xf numFmtId="0" fontId="50" fillId="63" borderId="153" xfId="1371" applyFont="1" applyFill="1" applyBorder="1" applyAlignment="1">
      <alignment horizontal="center" vertical="center"/>
    </xf>
    <xf numFmtId="0" fontId="8" fillId="52" borderId="52" xfId="1371" applyFont="1" applyFill="1" applyBorder="1" applyAlignment="1">
      <alignment horizontal="justify" vertical="center" wrapText="1"/>
    </xf>
    <xf numFmtId="0" fontId="8" fillId="52" borderId="152" xfId="1371" applyFont="1" applyFill="1" applyBorder="1" applyAlignment="1" applyProtection="1">
      <alignment horizontal="center" vertical="center" wrapText="1"/>
      <protection locked="0"/>
    </xf>
    <xf numFmtId="0" fontId="8" fillId="52" borderId="153" xfId="1371" applyFont="1" applyFill="1" applyBorder="1" applyAlignment="1" applyProtection="1">
      <alignment horizontal="center" vertical="center" wrapText="1"/>
      <protection locked="0"/>
    </xf>
    <xf numFmtId="0" fontId="8" fillId="24" borderId="152" xfId="1371" applyFont="1" applyFill="1" applyBorder="1" applyAlignment="1" applyProtection="1">
      <alignment horizontal="center" vertical="center" wrapText="1"/>
      <protection locked="0"/>
    </xf>
    <xf numFmtId="0" fontId="8" fillId="24" borderId="153" xfId="1371" applyFont="1" applyFill="1" applyBorder="1" applyAlignment="1" applyProtection="1">
      <alignment horizontal="center" vertical="center" wrapText="1"/>
      <protection locked="0"/>
    </xf>
    <xf numFmtId="0" fontId="50" fillId="0" borderId="158" xfId="1371" applyFont="1" applyBorder="1" applyAlignment="1">
      <alignment horizontal="center" vertical="center"/>
    </xf>
    <xf numFmtId="0" fontId="50" fillId="0" borderId="172" xfId="1371" applyFont="1" applyBorder="1" applyAlignment="1">
      <alignment horizontal="center" vertical="center"/>
    </xf>
    <xf numFmtId="0" fontId="50" fillId="0" borderId="161" xfId="1371" applyFont="1" applyBorder="1" applyAlignment="1">
      <alignment horizontal="center" vertical="center"/>
    </xf>
    <xf numFmtId="0" fontId="50" fillId="0" borderId="13" xfId="1371" applyFont="1" applyBorder="1" applyAlignment="1">
      <alignment horizontal="center" vertical="center"/>
    </xf>
    <xf numFmtId="0" fontId="50" fillId="0" borderId="0" xfId="1371" applyFont="1" applyAlignment="1">
      <alignment horizontal="center" vertical="center"/>
    </xf>
    <xf numFmtId="0" fontId="50" fillId="0" borderId="14" xfId="1371" applyFont="1" applyBorder="1" applyAlignment="1">
      <alignment horizontal="center" vertical="center"/>
    </xf>
    <xf numFmtId="0" fontId="50" fillId="0" borderId="32" xfId="1371" applyFont="1" applyBorder="1" applyAlignment="1">
      <alignment horizontal="center" vertical="center"/>
    </xf>
    <xf numFmtId="0" fontId="50" fillId="0" borderId="18" xfId="1371" applyFont="1" applyBorder="1" applyAlignment="1">
      <alignment horizontal="center" vertical="center"/>
    </xf>
    <xf numFmtId="0" fontId="50" fillId="0" borderId="33" xfId="1371" applyFont="1" applyBorder="1" applyAlignment="1">
      <alignment horizontal="center" vertical="center"/>
    </xf>
    <xf numFmtId="0" fontId="9" fillId="50" borderId="126" xfId="1371" applyFont="1" applyFill="1" applyBorder="1" applyAlignment="1">
      <alignment horizontal="justify" vertical="center" wrapText="1"/>
    </xf>
    <xf numFmtId="0" fontId="9" fillId="50" borderId="127" xfId="1371" applyFont="1" applyFill="1" applyBorder="1" applyAlignment="1">
      <alignment horizontal="justify" vertical="center" wrapText="1"/>
    </xf>
    <xf numFmtId="0" fontId="9" fillId="50" borderId="159" xfId="1371" applyFont="1" applyFill="1" applyBorder="1" applyAlignment="1">
      <alignment horizontal="justify" vertical="center" wrapText="1"/>
    </xf>
    <xf numFmtId="0" fontId="9" fillId="50" borderId="126" xfId="1371" applyFont="1" applyFill="1" applyBorder="1" applyAlignment="1">
      <alignment horizontal="center" vertical="center" wrapText="1"/>
    </xf>
    <xf numFmtId="0" fontId="9" fillId="50" borderId="127" xfId="1371" applyFont="1" applyFill="1" applyBorder="1" applyAlignment="1">
      <alignment horizontal="center" vertical="center" wrapText="1"/>
    </xf>
    <xf numFmtId="0" fontId="9" fillId="50" borderId="160" xfId="1371" applyFont="1" applyFill="1" applyBorder="1" applyAlignment="1">
      <alignment horizontal="center" vertical="center" wrapText="1"/>
    </xf>
    <xf numFmtId="17" fontId="9" fillId="24" borderId="126" xfId="1371" applyNumberFormat="1" applyFont="1" applyFill="1" applyBorder="1" applyAlignment="1">
      <alignment horizontal="center" vertical="center" wrapText="1"/>
    </xf>
    <xf numFmtId="17" fontId="9" fillId="24" borderId="127" xfId="1371" applyNumberFormat="1" applyFont="1" applyFill="1" applyBorder="1" applyAlignment="1">
      <alignment horizontal="center" vertical="center" wrapText="1"/>
    </xf>
    <xf numFmtId="17" fontId="9" fillId="24" borderId="159" xfId="1371" applyNumberFormat="1" applyFont="1" applyFill="1" applyBorder="1" applyAlignment="1">
      <alignment horizontal="center" vertical="center" wrapText="1"/>
    </xf>
    <xf numFmtId="171" fontId="9" fillId="0" borderId="126" xfId="1496" applyNumberFormat="1" applyFont="1" applyFill="1" applyBorder="1" applyAlignment="1">
      <alignment horizontal="center" vertical="center" wrapText="1"/>
    </xf>
    <xf numFmtId="171" fontId="9" fillId="0" borderId="127" xfId="1496" applyNumberFormat="1" applyFont="1" applyFill="1" applyBorder="1" applyAlignment="1">
      <alignment horizontal="center" vertical="center" wrapText="1"/>
    </xf>
    <xf numFmtId="171" fontId="9" fillId="0" borderId="160" xfId="1496" applyNumberFormat="1" applyFont="1" applyFill="1" applyBorder="1" applyAlignment="1">
      <alignment horizontal="center" vertical="center" wrapText="1"/>
    </xf>
    <xf numFmtId="0" fontId="9" fillId="24" borderId="159" xfId="1371" applyFont="1" applyFill="1" applyBorder="1" applyAlignment="1">
      <alignment horizontal="center" vertical="center" wrapText="1"/>
    </xf>
    <xf numFmtId="9" fontId="9" fillId="50" borderId="126" xfId="1496" applyFont="1" applyFill="1" applyBorder="1" applyAlignment="1">
      <alignment horizontal="center" vertical="center" wrapText="1"/>
    </xf>
    <xf numFmtId="9" fontId="9" fillId="50" borderId="127" xfId="1496" applyFont="1" applyFill="1" applyBorder="1" applyAlignment="1">
      <alignment horizontal="center" vertical="center" wrapText="1"/>
    </xf>
    <xf numFmtId="9" fontId="9" fillId="50" borderId="160" xfId="1496" applyFont="1" applyFill="1" applyBorder="1" applyAlignment="1">
      <alignment horizontal="center" vertical="center" wrapText="1"/>
    </xf>
    <xf numFmtId="0" fontId="9" fillId="50" borderId="155" xfId="1371" applyFont="1" applyFill="1" applyBorder="1" applyAlignment="1">
      <alignment horizontal="center" vertical="center"/>
    </xf>
    <xf numFmtId="0" fontId="9" fillId="50" borderId="172" xfId="1371" applyFont="1" applyFill="1" applyBorder="1" applyAlignment="1">
      <alignment horizontal="center" vertical="center"/>
    </xf>
    <xf numFmtId="0" fontId="9" fillId="50" borderId="173" xfId="1371" applyFont="1" applyFill="1" applyBorder="1" applyAlignment="1">
      <alignment horizontal="center" vertical="center"/>
    </xf>
    <xf numFmtId="0" fontId="8" fillId="52" borderId="157" xfId="1371" applyFont="1" applyFill="1" applyBorder="1" applyAlignment="1">
      <alignment horizontal="left" vertical="center" wrapText="1"/>
    </xf>
    <xf numFmtId="0" fontId="8" fillId="52" borderId="22" xfId="1371" applyFont="1" applyFill="1" applyBorder="1" applyAlignment="1">
      <alignment horizontal="left" vertical="center" wrapText="1"/>
    </xf>
    <xf numFmtId="0" fontId="8" fillId="52" borderId="152" xfId="1371" applyFont="1" applyFill="1" applyBorder="1" applyAlignment="1">
      <alignment horizontal="center" vertical="center"/>
    </xf>
    <xf numFmtId="9" fontId="8" fillId="52" borderId="152" xfId="1496" applyFont="1" applyFill="1" applyBorder="1" applyAlignment="1">
      <alignment horizontal="center" vertical="center"/>
    </xf>
    <xf numFmtId="9" fontId="8" fillId="52" borderId="153" xfId="1496" applyFont="1" applyFill="1" applyBorder="1" applyAlignment="1">
      <alignment horizontal="center" vertical="center"/>
    </xf>
    <xf numFmtId="0" fontId="9" fillId="50" borderId="152" xfId="1371" applyFont="1" applyFill="1" applyBorder="1" applyAlignment="1">
      <alignment horizontal="center" vertical="center" wrapText="1"/>
    </xf>
    <xf numFmtId="0" fontId="9" fillId="50" borderId="153" xfId="1371" applyFont="1" applyFill="1" applyBorder="1" applyAlignment="1">
      <alignment horizontal="center" vertical="center" wrapText="1"/>
    </xf>
    <xf numFmtId="0" fontId="9" fillId="50" borderId="152" xfId="1371" applyFont="1" applyFill="1" applyBorder="1" applyAlignment="1">
      <alignment horizontal="center" vertical="center"/>
    </xf>
    <xf numFmtId="0" fontId="9" fillId="50" borderId="153" xfId="1371" applyFont="1" applyFill="1" applyBorder="1" applyAlignment="1">
      <alignment horizontal="center" vertical="center"/>
    </xf>
    <xf numFmtId="49" fontId="9" fillId="24" borderId="126" xfId="1371" applyNumberFormat="1" applyFont="1" applyFill="1" applyBorder="1" applyAlignment="1">
      <alignment horizontal="center" vertical="center"/>
    </xf>
    <xf numFmtId="49" fontId="9" fillId="24" borderId="127" xfId="1371" applyNumberFormat="1" applyFont="1" applyFill="1" applyBorder="1" applyAlignment="1">
      <alignment horizontal="center" vertical="center"/>
    </xf>
    <xf numFmtId="0" fontId="9" fillId="50" borderId="152" xfId="1371" applyFont="1" applyFill="1" applyBorder="1" applyAlignment="1">
      <alignment horizontal="left" vertical="center" wrapText="1"/>
    </xf>
    <xf numFmtId="0" fontId="9" fillId="50" borderId="153" xfId="1371" applyFont="1" applyFill="1" applyBorder="1" applyAlignment="1">
      <alignment horizontal="left" vertical="center" wrapText="1"/>
    </xf>
    <xf numFmtId="0" fontId="14" fillId="50" borderId="152" xfId="1371" applyFont="1" applyFill="1" applyBorder="1" applyAlignment="1">
      <alignment horizontal="center" vertical="center"/>
    </xf>
    <xf numFmtId="0" fontId="14" fillId="50" borderId="153" xfId="1371" applyFont="1" applyFill="1" applyBorder="1" applyAlignment="1">
      <alignment horizontal="center" vertical="center"/>
    </xf>
    <xf numFmtId="9" fontId="9" fillId="24" borderId="152" xfId="1496" applyFont="1" applyFill="1" applyBorder="1" applyAlignment="1">
      <alignment horizontal="center" vertical="center"/>
    </xf>
    <xf numFmtId="0" fontId="8" fillId="50" borderId="152" xfId="1496" applyNumberFormat="1" applyFont="1" applyFill="1" applyBorder="1" applyAlignment="1">
      <alignment horizontal="center" vertical="center" wrapText="1"/>
    </xf>
    <xf numFmtId="0" fontId="8" fillId="50" borderId="153" xfId="1496" applyNumberFormat="1" applyFont="1" applyFill="1" applyBorder="1" applyAlignment="1">
      <alignment horizontal="center" vertical="center" wrapText="1"/>
    </xf>
    <xf numFmtId="0" fontId="9" fillId="50" borderId="126" xfId="1371" applyFont="1" applyFill="1" applyBorder="1" applyAlignment="1">
      <alignment horizontal="center" vertical="center"/>
    </xf>
    <xf numFmtId="0" fontId="9" fillId="50" borderId="127" xfId="1371" applyFont="1" applyFill="1" applyBorder="1" applyAlignment="1">
      <alignment horizontal="center" vertical="center"/>
    </xf>
    <xf numFmtId="0" fontId="9" fillId="50" borderId="160" xfId="1371" applyFont="1" applyFill="1" applyBorder="1" applyAlignment="1">
      <alignment horizontal="center" vertical="center"/>
    </xf>
    <xf numFmtId="0" fontId="11" fillId="24" borderId="13" xfId="1371" applyFont="1" applyFill="1" applyBorder="1" applyAlignment="1">
      <alignment horizontal="center" vertical="center"/>
    </xf>
    <xf numFmtId="0" fontId="11" fillId="24" borderId="0" xfId="1371" applyFont="1" applyFill="1" applyAlignment="1">
      <alignment horizontal="center" vertical="center"/>
    </xf>
    <xf numFmtId="0" fontId="11" fillId="24" borderId="14" xfId="1371" applyFont="1" applyFill="1" applyBorder="1" applyAlignment="1">
      <alignment horizontal="center" vertical="center"/>
    </xf>
    <xf numFmtId="0" fontId="57" fillId="0" borderId="158" xfId="1371" applyFont="1" applyBorder="1" applyAlignment="1">
      <alignment horizontal="center" vertical="center"/>
    </xf>
    <xf numFmtId="0" fontId="57" fillId="0" borderId="172" xfId="1371" applyFont="1" applyBorder="1" applyAlignment="1">
      <alignment horizontal="center" vertical="center"/>
    </xf>
    <xf numFmtId="0" fontId="57" fillId="0" borderId="161" xfId="1371" applyFont="1" applyBorder="1" applyAlignment="1">
      <alignment horizontal="center" vertical="center"/>
    </xf>
    <xf numFmtId="0" fontId="57" fillId="63" borderId="52" xfId="1371" applyFont="1" applyFill="1" applyBorder="1" applyAlignment="1">
      <alignment horizontal="center" vertical="center"/>
    </xf>
    <xf numFmtId="0" fontId="57" fillId="63" borderId="152" xfId="1371" applyFont="1" applyFill="1" applyBorder="1" applyAlignment="1">
      <alignment horizontal="center" vertical="center"/>
    </xf>
    <xf numFmtId="0" fontId="57" fillId="63" borderId="153" xfId="1371" applyFont="1" applyFill="1" applyBorder="1" applyAlignment="1">
      <alignment horizontal="center" vertical="center"/>
    </xf>
    <xf numFmtId="0" fontId="9" fillId="0" borderId="152" xfId="1371" applyFont="1" applyBorder="1" applyAlignment="1">
      <alignment horizontal="left" vertical="center" wrapText="1"/>
    </xf>
    <xf numFmtId="1" fontId="8" fillId="50" borderId="152" xfId="1273" applyNumberFormat="1" applyFont="1" applyFill="1" applyBorder="1" applyAlignment="1">
      <alignment horizontal="center" vertical="center" wrapText="1"/>
    </xf>
    <xf numFmtId="1" fontId="8" fillId="50" borderId="153" xfId="1273" applyNumberFormat="1" applyFont="1" applyFill="1" applyBorder="1" applyAlignment="1">
      <alignment horizontal="center" vertical="center" wrapText="1"/>
    </xf>
    <xf numFmtId="0" fontId="8" fillId="52" borderId="15" xfId="1371" applyFont="1" applyFill="1" applyBorder="1" applyAlignment="1">
      <alignment horizontal="center" vertical="center" wrapText="1"/>
    </xf>
    <xf numFmtId="0" fontId="8" fillId="52" borderId="126" xfId="1371" applyFont="1" applyFill="1" applyBorder="1" applyAlignment="1">
      <alignment horizontal="center" vertical="center" wrapText="1"/>
    </xf>
    <xf numFmtId="0" fontId="8" fillId="52" borderId="159" xfId="1371" applyFont="1" applyFill="1" applyBorder="1" applyAlignment="1">
      <alignment horizontal="center" vertical="center" wrapText="1"/>
    </xf>
    <xf numFmtId="0" fontId="57" fillId="0" borderId="20" xfId="0" applyFont="1" applyBorder="1" applyAlignment="1" applyProtection="1">
      <alignment horizontal="center" vertical="center" wrapText="1"/>
      <protection locked="0"/>
    </xf>
    <xf numFmtId="0" fontId="57" fillId="0" borderId="152" xfId="0" applyFont="1" applyBorder="1" applyAlignment="1" applyProtection="1">
      <alignment horizontal="center" vertical="center" wrapText="1"/>
      <protection locked="0"/>
    </xf>
    <xf numFmtId="0" fontId="54" fillId="0" borderId="29" xfId="0" applyFont="1" applyBorder="1" applyAlignment="1" applyProtection="1">
      <alignment horizontal="center"/>
      <protection locked="0"/>
    </xf>
    <xf numFmtId="0" fontId="54" fillId="0" borderId="52" xfId="0" applyFont="1" applyBorder="1" applyAlignment="1" applyProtection="1">
      <alignment horizontal="center"/>
      <protection locked="0"/>
    </xf>
    <xf numFmtId="0" fontId="55" fillId="0" borderId="21" xfId="0" applyFont="1" applyBorder="1" applyAlignment="1" applyProtection="1">
      <alignment horizontal="center" vertical="center" wrapText="1"/>
      <protection locked="0"/>
    </xf>
    <xf numFmtId="0" fontId="55" fillId="0" borderId="153" xfId="0" applyFont="1" applyBorder="1" applyAlignment="1" applyProtection="1">
      <alignment horizontal="center" vertical="center" wrapText="1"/>
      <protection locked="0"/>
    </xf>
    <xf numFmtId="0" fontId="57" fillId="50" borderId="152" xfId="0" applyFont="1" applyFill="1" applyBorder="1" applyAlignment="1" applyProtection="1">
      <alignment horizontal="center" vertical="center" wrapText="1"/>
      <protection locked="0"/>
    </xf>
    <xf numFmtId="0" fontId="49" fillId="52" borderId="152" xfId="0" applyFont="1" applyFill="1" applyBorder="1" applyAlignment="1">
      <alignment horizontal="center" vertical="center" wrapText="1"/>
    </xf>
    <xf numFmtId="0" fontId="37" fillId="64" borderId="17" xfId="0" applyFont="1" applyFill="1" applyBorder="1" applyAlignment="1">
      <alignment horizontal="center"/>
    </xf>
    <xf numFmtId="0" fontId="37" fillId="64" borderId="18" xfId="0" applyFont="1" applyFill="1" applyBorder="1" applyAlignment="1">
      <alignment horizontal="center"/>
    </xf>
    <xf numFmtId="0" fontId="49" fillId="53" borderId="156" xfId="0" applyFont="1" applyFill="1" applyBorder="1" applyAlignment="1">
      <alignment horizontal="center" vertical="center" wrapText="1"/>
    </xf>
    <xf numFmtId="0" fontId="49" fillId="53" borderId="15" xfId="0" applyFont="1" applyFill="1" applyBorder="1" applyAlignment="1">
      <alignment horizontal="center" vertical="center" wrapText="1"/>
    </xf>
    <xf numFmtId="0" fontId="49" fillId="52" borderId="156" xfId="0" applyFont="1" applyFill="1" applyBorder="1" applyAlignment="1">
      <alignment horizontal="center" vertical="center" wrapText="1"/>
    </xf>
    <xf numFmtId="0" fontId="49" fillId="52" borderId="15" xfId="0" applyFont="1" applyFill="1" applyBorder="1" applyAlignment="1">
      <alignment horizontal="center" vertical="center" wrapText="1"/>
    </xf>
    <xf numFmtId="0" fontId="49" fillId="52" borderId="155" xfId="0" applyFont="1" applyFill="1" applyBorder="1" applyAlignment="1">
      <alignment horizontal="center" vertical="center" wrapText="1"/>
    </xf>
    <xf numFmtId="0" fontId="49" fillId="52" borderId="17" xfId="0" applyFont="1" applyFill="1" applyBorder="1" applyAlignment="1">
      <alignment horizontal="center" vertical="center" wrapText="1"/>
    </xf>
    <xf numFmtId="0" fontId="72" fillId="59" borderId="126" xfId="0" applyFont="1" applyFill="1" applyBorder="1" applyAlignment="1">
      <alignment horizontal="center" vertical="center"/>
    </xf>
    <xf numFmtId="0" fontId="72" fillId="59" borderId="127" xfId="0" applyFont="1" applyFill="1" applyBorder="1" applyAlignment="1">
      <alignment horizontal="center" vertical="center"/>
    </xf>
    <xf numFmtId="0" fontId="72" fillId="59" borderId="159" xfId="0" applyFont="1" applyFill="1" applyBorder="1" applyAlignment="1">
      <alignment horizontal="center" vertical="center"/>
    </xf>
    <xf numFmtId="0" fontId="49" fillId="53" borderId="126" xfId="0" applyFont="1" applyFill="1" applyBorder="1" applyAlignment="1">
      <alignment horizontal="center" vertical="center" wrapText="1"/>
    </xf>
    <xf numFmtId="0" fontId="49" fillId="53" borderId="159" xfId="0" applyFont="1" applyFill="1" applyBorder="1" applyAlignment="1">
      <alignment horizontal="center" vertical="center" wrapText="1"/>
    </xf>
    <xf numFmtId="9" fontId="64" fillId="53" borderId="126" xfId="1495" applyFont="1" applyFill="1" applyBorder="1" applyAlignment="1">
      <alignment horizontal="center" vertical="center" wrapText="1"/>
    </xf>
    <xf numFmtId="9" fontId="64" fillId="53" borderId="159" xfId="1495" applyFont="1" applyFill="1" applyBorder="1" applyAlignment="1">
      <alignment horizontal="center" vertical="center" wrapText="1"/>
    </xf>
    <xf numFmtId="0" fontId="54" fillId="0" borderId="34" xfId="0" applyFont="1" applyBorder="1" applyAlignment="1" applyProtection="1">
      <alignment horizontal="center"/>
      <protection locked="0"/>
    </xf>
    <xf numFmtId="0" fontId="54" fillId="0" borderId="12" xfId="0" applyFont="1" applyBorder="1" applyAlignment="1" applyProtection="1">
      <alignment horizontal="center"/>
      <protection locked="0"/>
    </xf>
    <xf numFmtId="0" fontId="54" fillId="0" borderId="35" xfId="0" applyFont="1" applyBorder="1" applyAlignment="1" applyProtection="1">
      <alignment horizontal="center"/>
      <protection locked="0"/>
    </xf>
    <xf numFmtId="0" fontId="55" fillId="0" borderId="10" xfId="0" applyFont="1" applyBorder="1" applyAlignment="1" applyProtection="1">
      <alignment horizontal="center" vertical="center" wrapText="1"/>
      <protection locked="0"/>
    </xf>
    <xf numFmtId="0" fontId="55" fillId="0" borderId="24" xfId="0" applyFont="1" applyBorder="1" applyAlignment="1" applyProtection="1">
      <alignment horizontal="center" vertical="center" wrapText="1"/>
      <protection locked="0"/>
    </xf>
    <xf numFmtId="0" fontId="55" fillId="0" borderId="25" xfId="0" applyFont="1" applyBorder="1" applyAlignment="1" applyProtection="1">
      <alignment horizontal="center" vertical="center" wrapText="1"/>
      <protection locked="0"/>
    </xf>
    <xf numFmtId="0" fontId="55" fillId="0" borderId="36"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0" fontId="55" fillId="0" borderId="14" xfId="0" applyFont="1" applyBorder="1" applyAlignment="1" applyProtection="1">
      <alignment horizontal="center" vertical="center" wrapText="1"/>
      <protection locked="0"/>
    </xf>
    <xf numFmtId="0" fontId="55" fillId="0" borderId="26" xfId="0" applyFont="1" applyBorder="1" applyAlignment="1" applyProtection="1">
      <alignment horizontal="center" vertical="center" wrapText="1"/>
      <protection locked="0"/>
    </xf>
    <xf numFmtId="0" fontId="55" fillId="0" borderId="28" xfId="0" applyFont="1" applyBorder="1" applyAlignment="1" applyProtection="1">
      <alignment horizontal="center" vertical="center" wrapText="1"/>
      <protection locked="0"/>
    </xf>
    <xf numFmtId="0" fontId="49" fillId="50" borderId="10" xfId="0" applyFont="1" applyFill="1" applyBorder="1" applyAlignment="1">
      <alignment horizontal="center"/>
    </xf>
    <xf numFmtId="0" fontId="49" fillId="50" borderId="25" xfId="0" applyFont="1" applyFill="1" applyBorder="1" applyAlignment="1">
      <alignment horizontal="center"/>
    </xf>
    <xf numFmtId="0" fontId="50" fillId="0" borderId="10" xfId="0" applyFont="1" applyBorder="1" applyAlignment="1">
      <alignment horizontal="center" vertical="center" wrapText="1"/>
    </xf>
    <xf numFmtId="0" fontId="50" fillId="0" borderId="24" xfId="0" applyFont="1" applyBorder="1" applyAlignment="1">
      <alignment horizontal="center" vertical="center" wrapText="1"/>
    </xf>
    <xf numFmtId="0" fontId="50" fillId="0" borderId="25" xfId="0" applyFont="1" applyBorder="1" applyAlignment="1">
      <alignment horizontal="center" vertical="center" wrapText="1"/>
    </xf>
    <xf numFmtId="0" fontId="73" fillId="0" borderId="29" xfId="0" applyFont="1" applyBorder="1" applyAlignment="1" applyProtection="1">
      <alignment horizontal="center" wrapText="1"/>
      <protection locked="0" hidden="1"/>
    </xf>
    <xf numFmtId="0" fontId="73" fillId="0" borderId="52" xfId="0" applyFont="1" applyBorder="1" applyAlignment="1" applyProtection="1">
      <alignment horizontal="center" wrapText="1"/>
      <protection locked="0" hidden="1"/>
    </xf>
    <xf numFmtId="0" fontId="73" fillId="0" borderId="49" xfId="0" applyFont="1" applyBorder="1" applyAlignment="1" applyProtection="1">
      <alignment horizontal="center" wrapText="1"/>
      <protection locked="0" hidden="1"/>
    </xf>
    <xf numFmtId="0" fontId="74" fillId="0" borderId="20" xfId="0" applyFont="1" applyBorder="1" applyAlignment="1" applyProtection="1">
      <alignment horizontal="center" vertical="center" wrapText="1"/>
      <protection locked="0" hidden="1"/>
    </xf>
    <xf numFmtId="0" fontId="55" fillId="0" borderId="21" xfId="0" applyFont="1" applyBorder="1" applyAlignment="1" applyProtection="1">
      <alignment horizontal="center" vertical="center" wrapText="1"/>
      <protection locked="0" hidden="1"/>
    </xf>
    <xf numFmtId="0" fontId="55" fillId="0" borderId="153" xfId="0" applyFont="1" applyBorder="1" applyAlignment="1" applyProtection="1">
      <alignment horizontal="center" vertical="center" wrapText="1"/>
      <protection locked="0" hidden="1"/>
    </xf>
    <xf numFmtId="0" fontId="55" fillId="0" borderId="51" xfId="0" applyFont="1" applyBorder="1" applyAlignment="1" applyProtection="1">
      <alignment horizontal="center" vertical="center" wrapText="1"/>
      <protection locked="0" hidden="1"/>
    </xf>
    <xf numFmtId="0" fontId="74" fillId="0" borderId="152" xfId="0" applyFont="1" applyBorder="1" applyAlignment="1" applyProtection="1">
      <alignment horizontal="center" vertical="center" wrapText="1"/>
      <protection locked="0" hidden="1"/>
    </xf>
    <xf numFmtId="0" fontId="74" fillId="0" borderId="50" xfId="0" applyFont="1" applyBorder="1" applyAlignment="1" applyProtection="1">
      <alignment horizontal="center" vertical="center" wrapText="1"/>
      <protection locked="0" hidden="1"/>
    </xf>
    <xf numFmtId="0" fontId="66" fillId="24" borderId="22" xfId="1371" applyFont="1" applyFill="1" applyBorder="1" applyAlignment="1" applyProtection="1">
      <alignment horizontal="center" vertical="center"/>
      <protection hidden="1"/>
    </xf>
    <xf numFmtId="0" fontId="66" fillId="24" borderId="15" xfId="1371" applyFont="1" applyFill="1" applyBorder="1" applyAlignment="1" applyProtection="1">
      <alignment horizontal="center" vertical="center"/>
      <protection hidden="1"/>
    </xf>
    <xf numFmtId="0" fontId="66" fillId="24" borderId="48" xfId="1371" applyFont="1" applyFill="1" applyBorder="1" applyAlignment="1" applyProtection="1">
      <alignment horizontal="center" vertical="center"/>
      <protection hidden="1"/>
    </xf>
    <xf numFmtId="0" fontId="57" fillId="61" borderId="52" xfId="1371" applyFont="1" applyFill="1" applyBorder="1" applyAlignment="1" applyProtection="1">
      <alignment horizontal="center" vertical="center"/>
      <protection hidden="1"/>
    </xf>
    <xf numFmtId="0" fontId="57" fillId="61" borderId="152" xfId="1371" applyFont="1" applyFill="1" applyBorder="1" applyAlignment="1" applyProtection="1">
      <alignment horizontal="center" vertical="center"/>
      <protection hidden="1"/>
    </xf>
    <xf numFmtId="0" fontId="57" fillId="61" borderId="153" xfId="1371" applyFont="1" applyFill="1" applyBorder="1" applyAlignment="1" applyProtection="1">
      <alignment horizontal="center" vertical="center"/>
      <protection hidden="1"/>
    </xf>
    <xf numFmtId="0" fontId="8" fillId="61" borderId="152" xfId="1371" applyFont="1" applyFill="1" applyBorder="1" applyAlignment="1" applyProtection="1">
      <alignment horizontal="center" vertical="center" wrapText="1"/>
      <protection hidden="1"/>
    </xf>
    <xf numFmtId="0" fontId="5" fillId="0" borderId="152" xfId="1371" applyFont="1" applyBorder="1" applyAlignment="1" applyProtection="1">
      <alignment horizontal="center" vertical="center" wrapText="1"/>
      <protection hidden="1"/>
    </xf>
    <xf numFmtId="0" fontId="5" fillId="0" borderId="153" xfId="1371" applyFont="1" applyBorder="1" applyAlignment="1" applyProtection="1">
      <alignment horizontal="center" vertical="center" wrapText="1"/>
      <protection hidden="1"/>
    </xf>
    <xf numFmtId="0" fontId="5" fillId="0" borderId="152" xfId="1371" applyFont="1" applyBorder="1" applyAlignment="1" applyProtection="1">
      <alignment horizontal="center" vertical="center"/>
      <protection hidden="1"/>
    </xf>
    <xf numFmtId="0" fontId="5" fillId="50" borderId="152" xfId="1371" applyFont="1" applyFill="1" applyBorder="1" applyAlignment="1" applyProtection="1">
      <alignment horizontal="center" vertical="center" wrapText="1"/>
      <protection hidden="1"/>
    </xf>
    <xf numFmtId="0" fontId="5" fillId="50" borderId="153" xfId="1371" applyFont="1" applyFill="1" applyBorder="1" applyAlignment="1" applyProtection="1">
      <alignment horizontal="center" vertical="center" wrapText="1"/>
      <protection hidden="1"/>
    </xf>
    <xf numFmtId="1" fontId="5" fillId="0" borderId="152" xfId="1273" applyNumberFormat="1" applyFont="1" applyFill="1" applyBorder="1" applyAlignment="1" applyProtection="1">
      <alignment horizontal="center" vertical="center" wrapText="1"/>
      <protection hidden="1"/>
    </xf>
    <xf numFmtId="1" fontId="5" fillId="0" borderId="153" xfId="1273" applyNumberFormat="1" applyFont="1" applyFill="1" applyBorder="1" applyAlignment="1" applyProtection="1">
      <alignment horizontal="center" vertical="center" wrapText="1"/>
      <protection hidden="1"/>
    </xf>
    <xf numFmtId="9" fontId="5" fillId="0" borderId="152" xfId="1496" applyFont="1" applyFill="1" applyBorder="1" applyAlignment="1" applyProtection="1">
      <alignment horizontal="center" vertical="center"/>
      <protection hidden="1"/>
    </xf>
    <xf numFmtId="0" fontId="5" fillId="0" borderId="152" xfId="1496" applyNumberFormat="1" applyFont="1" applyFill="1" applyBorder="1" applyAlignment="1" applyProtection="1">
      <alignment horizontal="center" vertical="center" wrapText="1"/>
      <protection hidden="1"/>
    </xf>
    <xf numFmtId="0" fontId="5" fillId="0" borderId="153" xfId="1496" applyNumberFormat="1" applyFont="1" applyFill="1" applyBorder="1" applyAlignment="1" applyProtection="1">
      <alignment horizontal="center" vertical="center" wrapText="1"/>
      <protection hidden="1"/>
    </xf>
    <xf numFmtId="0" fontId="5" fillId="0" borderId="153" xfId="1371" applyFont="1" applyBorder="1" applyAlignment="1" applyProtection="1">
      <alignment horizontal="center" vertical="center"/>
      <protection hidden="1"/>
    </xf>
    <xf numFmtId="49" fontId="5" fillId="0" borderId="152" xfId="1371" applyNumberFormat="1" applyFont="1" applyBorder="1" applyAlignment="1" applyProtection="1">
      <alignment horizontal="center" vertical="center"/>
      <protection hidden="1"/>
    </xf>
    <xf numFmtId="14" fontId="5" fillId="50" borderId="126" xfId="1371" applyNumberFormat="1" applyFont="1" applyFill="1" applyBorder="1" applyAlignment="1" applyProtection="1">
      <alignment horizontal="center" vertical="center" wrapText="1"/>
      <protection hidden="1"/>
    </xf>
    <xf numFmtId="0" fontId="5" fillId="50" borderId="127" xfId="1371" applyFont="1" applyFill="1" applyBorder="1" applyAlignment="1" applyProtection="1">
      <alignment horizontal="center" vertical="center" wrapText="1"/>
      <protection hidden="1"/>
    </xf>
    <xf numFmtId="0" fontId="5" fillId="50" borderId="159" xfId="1371" applyFont="1" applyFill="1" applyBorder="1" applyAlignment="1" applyProtection="1">
      <alignment horizontal="center" vertical="center" wrapText="1"/>
      <protection hidden="1"/>
    </xf>
    <xf numFmtId="4" fontId="5" fillId="50" borderId="126" xfId="1496" applyNumberFormat="1" applyFont="1" applyFill="1" applyBorder="1" applyAlignment="1" applyProtection="1">
      <alignment horizontal="center" vertical="center" wrapText="1"/>
      <protection hidden="1"/>
    </xf>
    <xf numFmtId="4" fontId="5" fillId="50" borderId="127" xfId="1496" applyNumberFormat="1" applyFont="1" applyFill="1" applyBorder="1" applyAlignment="1" applyProtection="1">
      <alignment horizontal="center" vertical="center" wrapText="1"/>
      <protection hidden="1"/>
    </xf>
    <xf numFmtId="4" fontId="5" fillId="50" borderId="160" xfId="1496" applyNumberFormat="1" applyFont="1" applyFill="1" applyBorder="1" applyAlignment="1" applyProtection="1">
      <alignment horizontal="center" vertical="center" wrapText="1"/>
      <protection hidden="1"/>
    </xf>
    <xf numFmtId="0" fontId="75" fillId="0" borderId="152" xfId="1371" applyFont="1" applyBorder="1" applyAlignment="1" applyProtection="1">
      <alignment horizontal="center" vertical="center"/>
      <protection hidden="1"/>
    </xf>
    <xf numFmtId="0" fontId="75" fillId="0" borderId="153" xfId="1371" applyFont="1" applyBorder="1" applyAlignment="1" applyProtection="1">
      <alignment horizontal="center" vertical="center"/>
      <protection hidden="1"/>
    </xf>
    <xf numFmtId="0" fontId="8" fillId="61" borderId="52" xfId="1371" applyFont="1" applyFill="1" applyBorder="1" applyAlignment="1" applyProtection="1">
      <alignment horizontal="left" vertical="center" wrapText="1"/>
      <protection hidden="1"/>
    </xf>
    <xf numFmtId="0" fontId="8" fillId="61" borderId="152" xfId="1371" applyFont="1" applyFill="1" applyBorder="1" applyAlignment="1" applyProtection="1">
      <alignment horizontal="center" vertical="center"/>
      <protection hidden="1"/>
    </xf>
    <xf numFmtId="9" fontId="8" fillId="61" borderId="152" xfId="1496" applyFont="1" applyFill="1" applyBorder="1" applyAlignment="1" applyProtection="1">
      <alignment horizontal="center" vertical="center"/>
      <protection hidden="1"/>
    </xf>
    <xf numFmtId="9" fontId="8" fillId="61" borderId="153" xfId="1496" applyFont="1" applyFill="1" applyBorder="1" applyAlignment="1" applyProtection="1">
      <alignment horizontal="center" vertical="center"/>
      <protection hidden="1"/>
    </xf>
    <xf numFmtId="0" fontId="5" fillId="0" borderId="126" xfId="1371" applyFont="1" applyBorder="1" applyAlignment="1" applyProtection="1">
      <alignment horizontal="center" vertical="center"/>
      <protection hidden="1"/>
    </xf>
    <xf numFmtId="0" fontId="5" fillId="0" borderId="127" xfId="1371" applyFont="1" applyBorder="1" applyAlignment="1" applyProtection="1">
      <alignment horizontal="center" vertical="center"/>
      <protection hidden="1"/>
    </xf>
    <xf numFmtId="0" fontId="5" fillId="0" borderId="159" xfId="1371" applyFont="1" applyBorder="1" applyAlignment="1" applyProtection="1">
      <alignment horizontal="center" vertical="center"/>
      <protection hidden="1"/>
    </xf>
    <xf numFmtId="0" fontId="5" fillId="50" borderId="152" xfId="1371" applyFont="1" applyFill="1" applyBorder="1" applyAlignment="1" applyProtection="1">
      <alignment horizontal="center" vertical="center"/>
      <protection hidden="1"/>
    </xf>
    <xf numFmtId="0" fontId="5" fillId="50" borderId="153" xfId="1371" applyFont="1" applyFill="1" applyBorder="1" applyAlignment="1" applyProtection="1">
      <alignment horizontal="center" vertical="center"/>
      <protection hidden="1"/>
    </xf>
    <xf numFmtId="0" fontId="5" fillId="50" borderId="126" xfId="1371" applyFont="1" applyFill="1" applyBorder="1" applyAlignment="1" applyProtection="1">
      <alignment horizontal="justify" vertical="center" wrapText="1"/>
      <protection hidden="1"/>
    </xf>
    <xf numFmtId="0" fontId="5" fillId="50" borderId="127" xfId="1371" applyFont="1" applyFill="1" applyBorder="1" applyAlignment="1" applyProtection="1">
      <alignment horizontal="justify" vertical="center" wrapText="1"/>
      <protection hidden="1"/>
    </xf>
    <xf numFmtId="0" fontId="5" fillId="50" borderId="159" xfId="1371" applyFont="1" applyFill="1" applyBorder="1" applyAlignment="1" applyProtection="1">
      <alignment horizontal="justify" vertical="center" wrapText="1"/>
      <protection hidden="1"/>
    </xf>
    <xf numFmtId="0" fontId="5" fillId="50" borderId="126" xfId="1371" applyFont="1" applyFill="1" applyBorder="1" applyAlignment="1" applyProtection="1">
      <alignment horizontal="center" vertical="center" wrapText="1"/>
      <protection hidden="1"/>
    </xf>
    <xf numFmtId="0" fontId="5" fillId="50" borderId="160" xfId="1371" applyFont="1" applyFill="1" applyBorder="1" applyAlignment="1" applyProtection="1">
      <alignment horizontal="center" vertical="center" wrapText="1"/>
      <protection hidden="1"/>
    </xf>
    <xf numFmtId="14" fontId="5" fillId="50" borderId="127" xfId="1371" applyNumberFormat="1" applyFont="1" applyFill="1" applyBorder="1" applyAlignment="1" applyProtection="1">
      <alignment horizontal="center" vertical="center" wrapText="1"/>
      <protection hidden="1"/>
    </xf>
    <xf numFmtId="14" fontId="5" fillId="50" borderId="159" xfId="1371" applyNumberFormat="1" applyFont="1" applyFill="1" applyBorder="1" applyAlignment="1" applyProtection="1">
      <alignment horizontal="center" vertical="center" wrapText="1"/>
      <protection hidden="1"/>
    </xf>
    <xf numFmtId="0" fontId="5" fillId="50" borderId="155" xfId="1371" applyFont="1" applyFill="1" applyBorder="1" applyAlignment="1" applyProtection="1">
      <alignment horizontal="center" vertical="center"/>
      <protection hidden="1"/>
    </xf>
    <xf numFmtId="0" fontId="5" fillId="50" borderId="172" xfId="1371" applyFont="1" applyFill="1" applyBorder="1" applyAlignment="1" applyProtection="1">
      <alignment horizontal="center" vertical="center"/>
      <protection hidden="1"/>
    </xf>
    <xf numFmtId="0" fontId="5" fillId="50" borderId="173" xfId="1371" applyFont="1" applyFill="1" applyBorder="1" applyAlignment="1" applyProtection="1">
      <alignment horizontal="center" vertical="center"/>
      <protection hidden="1"/>
    </xf>
    <xf numFmtId="0" fontId="5" fillId="0" borderId="126" xfId="1371" applyFont="1" applyBorder="1" applyAlignment="1" applyProtection="1">
      <alignment horizontal="center" vertical="center" wrapText="1"/>
      <protection hidden="1"/>
    </xf>
    <xf numFmtId="0" fontId="5" fillId="0" borderId="127" xfId="1371" applyFont="1" applyBorder="1" applyAlignment="1" applyProtection="1">
      <alignment horizontal="center" vertical="center" wrapText="1"/>
      <protection hidden="1"/>
    </xf>
    <xf numFmtId="0" fontId="5" fillId="0" borderId="160" xfId="1371" applyFont="1" applyBorder="1" applyAlignment="1" applyProtection="1">
      <alignment horizontal="center" vertical="center" wrapText="1"/>
      <protection hidden="1"/>
    </xf>
    <xf numFmtId="180" fontId="87" fillId="50" borderId="156" xfId="1250" applyNumberFormat="1" applyFont="1" applyFill="1" applyBorder="1" applyAlignment="1" applyProtection="1">
      <alignment horizontal="center" vertical="center" wrapText="1"/>
      <protection hidden="1"/>
    </xf>
    <xf numFmtId="180" fontId="87" fillId="50" borderId="23" xfId="1250" applyNumberFormat="1" applyFont="1" applyFill="1" applyBorder="1" applyAlignment="1" applyProtection="1">
      <alignment horizontal="center" vertical="center" wrapText="1"/>
      <protection hidden="1"/>
    </xf>
    <xf numFmtId="180" fontId="87" fillId="50" borderId="15" xfId="1250" applyNumberFormat="1" applyFont="1" applyFill="1" applyBorder="1" applyAlignment="1" applyProtection="1">
      <alignment horizontal="center" vertical="center" wrapText="1"/>
      <protection hidden="1"/>
    </xf>
    <xf numFmtId="2" fontId="87" fillId="50" borderId="154" xfId="1495" applyNumberFormat="1" applyFont="1" applyFill="1" applyBorder="1" applyAlignment="1" applyProtection="1">
      <alignment horizontal="center" vertical="center" wrapText="1"/>
      <protection locked="0" hidden="1"/>
    </xf>
    <xf numFmtId="2" fontId="87" fillId="50" borderId="47" xfId="1495" applyNumberFormat="1" applyFont="1" applyFill="1" applyBorder="1" applyAlignment="1" applyProtection="1">
      <alignment horizontal="center" vertical="center" wrapText="1"/>
      <protection locked="0" hidden="1"/>
    </xf>
    <xf numFmtId="2" fontId="87" fillId="50" borderId="48" xfId="1495" applyNumberFormat="1" applyFont="1" applyFill="1" applyBorder="1" applyAlignment="1" applyProtection="1">
      <alignment horizontal="center" vertical="center" wrapText="1"/>
      <protection locked="0" hidden="1"/>
    </xf>
    <xf numFmtId="0" fontId="70" fillId="0" borderId="126" xfId="1371" applyFont="1" applyBorder="1" applyAlignment="1" applyProtection="1">
      <alignment horizontal="justify" vertical="center" wrapText="1"/>
      <protection locked="0" hidden="1"/>
    </xf>
    <xf numFmtId="0" fontId="70" fillId="0" borderId="127" xfId="1371" applyFont="1" applyBorder="1" applyAlignment="1" applyProtection="1">
      <alignment horizontal="justify" vertical="center" wrapText="1"/>
      <protection locked="0" hidden="1"/>
    </xf>
    <xf numFmtId="0" fontId="70" fillId="0" borderId="160" xfId="1371" applyFont="1" applyBorder="1" applyAlignment="1" applyProtection="1">
      <alignment horizontal="justify" vertical="center" wrapText="1"/>
      <protection locked="0" hidden="1"/>
    </xf>
    <xf numFmtId="0" fontId="50" fillId="0" borderId="158" xfId="1371" applyFont="1" applyBorder="1" applyAlignment="1" applyProtection="1">
      <alignment horizontal="center" vertical="center"/>
      <protection hidden="1"/>
    </xf>
    <xf numFmtId="0" fontId="50" fillId="0" borderId="172" xfId="1371" applyFont="1" applyBorder="1" applyAlignment="1" applyProtection="1">
      <alignment horizontal="center" vertical="center"/>
      <protection hidden="1"/>
    </xf>
    <xf numFmtId="0" fontId="50" fillId="0" borderId="161" xfId="1371" applyFont="1" applyBorder="1" applyAlignment="1" applyProtection="1">
      <alignment horizontal="center" vertical="center"/>
      <protection hidden="1"/>
    </xf>
    <xf numFmtId="0" fontId="50" fillId="0" borderId="13" xfId="1371" applyFont="1" applyBorder="1" applyAlignment="1" applyProtection="1">
      <alignment horizontal="center" vertical="center"/>
      <protection hidden="1"/>
    </xf>
    <xf numFmtId="0" fontId="50" fillId="0" borderId="0" xfId="1371" applyFont="1" applyAlignment="1" applyProtection="1">
      <alignment horizontal="center" vertical="center"/>
      <protection hidden="1"/>
    </xf>
    <xf numFmtId="0" fontId="50" fillId="0" borderId="14" xfId="1371" applyFont="1" applyBorder="1" applyAlignment="1" applyProtection="1">
      <alignment horizontal="center" vertical="center"/>
      <protection hidden="1"/>
    </xf>
    <xf numFmtId="0" fontId="50" fillId="0" borderId="32" xfId="1371" applyFont="1" applyBorder="1" applyAlignment="1" applyProtection="1">
      <alignment horizontal="center" vertical="center"/>
      <protection hidden="1"/>
    </xf>
    <xf numFmtId="0" fontId="50" fillId="0" borderId="18" xfId="1371" applyFont="1" applyBorder="1" applyAlignment="1" applyProtection="1">
      <alignment horizontal="center" vertical="center"/>
      <protection hidden="1"/>
    </xf>
    <xf numFmtId="0" fontId="50" fillId="0" borderId="33" xfId="1371" applyFont="1" applyBorder="1" applyAlignment="1" applyProtection="1">
      <alignment horizontal="center" vertical="center"/>
      <protection hidden="1"/>
    </xf>
    <xf numFmtId="0" fontId="8" fillId="61" borderId="157" xfId="1371" applyFont="1" applyFill="1" applyBorder="1" applyAlignment="1" applyProtection="1">
      <alignment horizontal="center" vertical="center" wrapText="1"/>
      <protection hidden="1"/>
    </xf>
    <xf numFmtId="0" fontId="8" fillId="61" borderId="69" xfId="1371" applyFont="1" applyFill="1" applyBorder="1" applyAlignment="1" applyProtection="1">
      <alignment horizontal="center" vertical="center" wrapText="1"/>
      <protection hidden="1"/>
    </xf>
    <xf numFmtId="0" fontId="8" fillId="61" borderId="22" xfId="1371" applyFont="1" applyFill="1" applyBorder="1" applyAlignment="1" applyProtection="1">
      <alignment horizontal="center" vertical="center" wrapText="1"/>
      <protection hidden="1"/>
    </xf>
    <xf numFmtId="0" fontId="81" fillId="65" borderId="126" xfId="0" applyFont="1" applyFill="1" applyBorder="1" applyAlignment="1">
      <alignment horizontal="justify" vertical="center" wrapText="1"/>
    </xf>
    <xf numFmtId="0" fontId="81" fillId="65" borderId="127" xfId="0" applyFont="1" applyFill="1" applyBorder="1" applyAlignment="1">
      <alignment horizontal="justify" vertical="center" wrapText="1"/>
    </xf>
    <xf numFmtId="0" fontId="81" fillId="65" borderId="126" xfId="0" applyFont="1" applyFill="1" applyBorder="1" applyAlignment="1">
      <alignment horizontal="left" vertical="center" wrapText="1"/>
    </xf>
    <xf numFmtId="0" fontId="81" fillId="65" borderId="127" xfId="0" applyFont="1" applyFill="1" applyBorder="1" applyAlignment="1">
      <alignment horizontal="left" vertical="center" wrapText="1"/>
    </xf>
    <xf numFmtId="0" fontId="5" fillId="0" borderId="152" xfId="1371" applyFont="1" applyBorder="1" applyAlignment="1" applyProtection="1">
      <alignment horizontal="center" vertical="center" wrapText="1"/>
      <protection locked="0" hidden="1"/>
    </xf>
    <xf numFmtId="0" fontId="5" fillId="0" borderId="153" xfId="1371" applyFont="1" applyBorder="1" applyAlignment="1" applyProtection="1">
      <alignment horizontal="center" vertical="center" wrapText="1"/>
      <protection locked="0" hidden="1"/>
    </xf>
    <xf numFmtId="0" fontId="81" fillId="65" borderId="155" xfId="0" applyFont="1" applyFill="1" applyBorder="1" applyAlignment="1">
      <alignment horizontal="left" vertical="center" wrapText="1"/>
    </xf>
    <xf numFmtId="0" fontId="81" fillId="65" borderId="172" xfId="0" applyFont="1" applyFill="1" applyBorder="1" applyAlignment="1">
      <alignment horizontal="left" vertical="center" wrapText="1"/>
    </xf>
    <xf numFmtId="0" fontId="81" fillId="65" borderId="113" xfId="0" applyFont="1" applyFill="1" applyBorder="1" applyAlignment="1">
      <alignment horizontal="left" vertical="center" wrapText="1"/>
    </xf>
    <xf numFmtId="0" fontId="81" fillId="65" borderId="0" xfId="0" applyFont="1" applyFill="1" applyAlignment="1">
      <alignment horizontal="left" vertical="center" wrapText="1"/>
    </xf>
    <xf numFmtId="0" fontId="81" fillId="65" borderId="17" xfId="0" applyFont="1" applyFill="1" applyBorder="1" applyAlignment="1">
      <alignment horizontal="left" vertical="center" wrapText="1"/>
    </xf>
    <xf numFmtId="0" fontId="81" fillId="65" borderId="18" xfId="0" applyFont="1" applyFill="1" applyBorder="1" applyAlignment="1">
      <alignment horizontal="left" vertical="center" wrapText="1"/>
    </xf>
    <xf numFmtId="0" fontId="8" fillId="61" borderId="157" xfId="1371" applyFont="1" applyFill="1" applyBorder="1" applyAlignment="1" applyProtection="1">
      <alignment horizontal="left" vertical="center" wrapText="1"/>
      <protection hidden="1"/>
    </xf>
    <xf numFmtId="0" fontId="8" fillId="61" borderId="22" xfId="1371" applyFont="1" applyFill="1" applyBorder="1" applyAlignment="1" applyProtection="1">
      <alignment horizontal="left" vertical="center" wrapText="1"/>
      <protection hidden="1"/>
    </xf>
    <xf numFmtId="0" fontId="8" fillId="61" borderId="152" xfId="1371" applyFont="1" applyFill="1" applyBorder="1" applyAlignment="1" applyProtection="1">
      <alignment horizontal="center" vertical="center" wrapText="1"/>
      <protection locked="0" hidden="1"/>
    </xf>
    <xf numFmtId="0" fontId="8" fillId="61" borderId="153" xfId="1371" applyFont="1" applyFill="1" applyBorder="1" applyAlignment="1" applyProtection="1">
      <alignment horizontal="center" vertical="center" wrapText="1"/>
      <protection locked="0" hidden="1"/>
    </xf>
    <xf numFmtId="0" fontId="9" fillId="0" borderId="152" xfId="1371" applyFont="1" applyBorder="1" applyAlignment="1" applyProtection="1">
      <alignment horizontal="center" vertical="center" wrapText="1"/>
      <protection locked="0" hidden="1"/>
    </xf>
    <xf numFmtId="0" fontId="9" fillId="0" borderId="153" xfId="1371" applyFont="1" applyBorder="1" applyAlignment="1" applyProtection="1">
      <alignment horizontal="center" vertical="center" wrapText="1"/>
      <protection locked="0" hidden="1"/>
    </xf>
    <xf numFmtId="166" fontId="87" fillId="50" borderId="156" xfId="1250" applyFont="1" applyFill="1" applyBorder="1" applyAlignment="1" applyProtection="1">
      <alignment horizontal="center" vertical="center" wrapText="1"/>
      <protection hidden="1"/>
    </xf>
    <xf numFmtId="166" fontId="87" fillId="50" borderId="23" xfId="1250" applyFont="1" applyFill="1" applyBorder="1" applyAlignment="1" applyProtection="1">
      <alignment horizontal="center" vertical="center" wrapText="1"/>
      <protection hidden="1"/>
    </xf>
    <xf numFmtId="166" fontId="87" fillId="50" borderId="15" xfId="1250" applyFont="1" applyFill="1" applyBorder="1" applyAlignment="1" applyProtection="1">
      <alignment horizontal="center" vertical="center" wrapText="1"/>
      <protection hidden="1"/>
    </xf>
    <xf numFmtId="0" fontId="81" fillId="65" borderId="126" xfId="0" applyFont="1" applyFill="1" applyBorder="1" applyAlignment="1">
      <alignment horizontal="center" vertical="center" wrapText="1"/>
    </xf>
    <xf numFmtId="0" fontId="81" fillId="65" borderId="127" xfId="0" applyFont="1" applyFill="1" applyBorder="1" applyAlignment="1">
      <alignment horizontal="center" vertical="center" wrapText="1"/>
    </xf>
    <xf numFmtId="0" fontId="81" fillId="65" borderId="155" xfId="0" applyFont="1" applyFill="1" applyBorder="1" applyAlignment="1">
      <alignment horizontal="center" vertical="center" wrapText="1"/>
    </xf>
    <xf numFmtId="0" fontId="81" fillId="65" borderId="172" xfId="0" applyFont="1" applyFill="1" applyBorder="1" applyAlignment="1">
      <alignment horizontal="center" vertical="center" wrapText="1"/>
    </xf>
    <xf numFmtId="0" fontId="81" fillId="65" borderId="171" xfId="0" applyFont="1" applyFill="1" applyBorder="1" applyAlignment="1">
      <alignment horizontal="center" vertical="center" wrapText="1"/>
    </xf>
    <xf numFmtId="0" fontId="81" fillId="65" borderId="113" xfId="0" applyFont="1" applyFill="1" applyBorder="1" applyAlignment="1">
      <alignment horizontal="center" vertical="center" wrapText="1"/>
    </xf>
    <xf numFmtId="0" fontId="81" fillId="65" borderId="0" xfId="0" applyFont="1" applyFill="1" applyAlignment="1">
      <alignment horizontal="center" vertical="center" wrapText="1"/>
    </xf>
    <xf numFmtId="0" fontId="81" fillId="65" borderId="165" xfId="0" applyFont="1" applyFill="1" applyBorder="1" applyAlignment="1">
      <alignment horizontal="center" vertical="center" wrapText="1"/>
    </xf>
    <xf numFmtId="0" fontId="81" fillId="65" borderId="167" xfId="0" applyFont="1" applyFill="1" applyBorder="1" applyAlignment="1">
      <alignment horizontal="center" vertical="center" wrapText="1"/>
    </xf>
    <xf numFmtId="0" fontId="81" fillId="65" borderId="168" xfId="0" applyFont="1" applyFill="1" applyBorder="1" applyAlignment="1">
      <alignment horizontal="center" vertical="center" wrapText="1"/>
    </xf>
    <xf numFmtId="0" fontId="81" fillId="65" borderId="169" xfId="0" applyFont="1" applyFill="1" applyBorder="1" applyAlignment="1">
      <alignment horizontal="center" vertical="center" wrapText="1"/>
    </xf>
    <xf numFmtId="0" fontId="12" fillId="65" borderId="126" xfId="0" applyFont="1" applyFill="1" applyBorder="1" applyAlignment="1">
      <alignment vertical="center" wrapText="1"/>
    </xf>
    <xf numFmtId="0" fontId="12" fillId="65" borderId="127" xfId="0" applyFont="1" applyFill="1" applyBorder="1" applyAlignment="1">
      <alignment vertical="center" wrapText="1"/>
    </xf>
    <xf numFmtId="0" fontId="12" fillId="65" borderId="170" xfId="0" applyFont="1" applyFill="1" applyBorder="1" applyAlignment="1">
      <alignment vertical="center" wrapText="1"/>
    </xf>
    <xf numFmtId="0" fontId="51" fillId="0" borderId="126" xfId="1371" applyFont="1" applyBorder="1" applyAlignment="1" applyProtection="1">
      <alignment horizontal="justify" vertical="center" wrapText="1"/>
      <protection locked="0"/>
    </xf>
    <xf numFmtId="0" fontId="51" fillId="0" borderId="127" xfId="1371" applyFont="1" applyBorder="1" applyAlignment="1" applyProtection="1">
      <alignment horizontal="justify" vertical="center" wrapText="1"/>
      <protection locked="0"/>
    </xf>
    <xf numFmtId="0" fontId="51" fillId="0" borderId="159" xfId="1371" applyFont="1" applyBorder="1" applyAlignment="1" applyProtection="1">
      <alignment horizontal="justify" vertical="center" wrapText="1"/>
      <protection locked="0"/>
    </xf>
    <xf numFmtId="0" fontId="9" fillId="0" borderId="126" xfId="1371" applyFont="1" applyBorder="1" applyAlignment="1" applyProtection="1">
      <alignment horizontal="justify" vertical="center" wrapText="1"/>
      <protection locked="0"/>
    </xf>
    <xf numFmtId="0" fontId="9" fillId="0" borderId="127" xfId="1371" applyFont="1" applyBorder="1" applyAlignment="1" applyProtection="1">
      <alignment horizontal="justify" vertical="center" wrapText="1"/>
      <protection locked="0"/>
    </xf>
    <xf numFmtId="0" fontId="9" fillId="0" borderId="160" xfId="1371" applyFont="1" applyBorder="1" applyAlignment="1" applyProtection="1">
      <alignment horizontal="justify" vertical="center" wrapText="1"/>
      <protection locked="0"/>
    </xf>
    <xf numFmtId="0" fontId="12" fillId="50" borderId="126" xfId="1371" applyFont="1" applyFill="1" applyBorder="1" applyAlignment="1" applyProtection="1">
      <alignment horizontal="center" vertical="center" wrapText="1"/>
      <protection locked="0"/>
    </xf>
    <xf numFmtId="0" fontId="12" fillId="50" borderId="127" xfId="1371" applyFont="1" applyFill="1" applyBorder="1" applyAlignment="1" applyProtection="1">
      <alignment horizontal="center" vertical="center" wrapText="1"/>
      <protection locked="0"/>
    </xf>
    <xf numFmtId="0" fontId="12" fillId="50" borderId="160" xfId="1371" applyFont="1" applyFill="1" applyBorder="1" applyAlignment="1" applyProtection="1">
      <alignment horizontal="center" vertical="center" wrapText="1"/>
      <protection locked="0"/>
    </xf>
    <xf numFmtId="0" fontId="50" fillId="61" borderId="52" xfId="1371" applyFont="1" applyFill="1" applyBorder="1" applyAlignment="1" applyProtection="1">
      <alignment horizontal="center" vertical="center"/>
      <protection hidden="1"/>
    </xf>
    <xf numFmtId="0" fontId="50" fillId="61" borderId="152" xfId="1371" applyFont="1" applyFill="1" applyBorder="1" applyAlignment="1" applyProtection="1">
      <alignment horizontal="center" vertical="center"/>
      <protection hidden="1"/>
    </xf>
    <xf numFmtId="0" fontId="50" fillId="61" borderId="153" xfId="1371" applyFont="1" applyFill="1" applyBorder="1" applyAlignment="1" applyProtection="1">
      <alignment horizontal="center" vertical="center"/>
      <protection hidden="1"/>
    </xf>
    <xf numFmtId="0" fontId="5" fillId="50" borderId="155" xfId="1371" applyFont="1" applyFill="1" applyBorder="1" applyAlignment="1" applyProtection="1">
      <alignment horizontal="center" vertical="center" wrapText="1"/>
      <protection hidden="1"/>
    </xf>
    <xf numFmtId="0" fontId="5" fillId="50" borderId="172" xfId="1371" applyFont="1" applyFill="1" applyBorder="1" applyAlignment="1" applyProtection="1">
      <alignment horizontal="center" vertical="center" wrapText="1"/>
      <protection hidden="1"/>
    </xf>
    <xf numFmtId="0" fontId="5" fillId="50" borderId="173" xfId="1371" applyFont="1" applyFill="1" applyBorder="1" applyAlignment="1" applyProtection="1">
      <alignment horizontal="center" vertical="center" wrapText="1"/>
      <protection hidden="1"/>
    </xf>
    <xf numFmtId="180" fontId="5" fillId="50" borderId="156" xfId="1250" applyNumberFormat="1" applyFont="1" applyFill="1" applyBorder="1" applyAlignment="1" applyProtection="1">
      <alignment horizontal="center" vertical="center" wrapText="1"/>
      <protection locked="0" hidden="1"/>
    </xf>
    <xf numFmtId="180" fontId="5" fillId="50" borderId="23" xfId="1250" applyNumberFormat="1" applyFont="1" applyFill="1" applyBorder="1" applyAlignment="1" applyProtection="1">
      <alignment horizontal="center" vertical="center" wrapText="1"/>
      <protection locked="0" hidden="1"/>
    </xf>
    <xf numFmtId="180" fontId="5" fillId="50" borderId="15" xfId="1250" applyNumberFormat="1" applyFont="1" applyFill="1" applyBorder="1" applyAlignment="1" applyProtection="1">
      <alignment horizontal="center" vertical="center" wrapText="1"/>
      <protection locked="0" hidden="1"/>
    </xf>
    <xf numFmtId="2" fontId="5" fillId="50" borderId="154" xfId="1495" applyNumberFormat="1" applyFont="1" applyFill="1" applyBorder="1" applyAlignment="1" applyProtection="1">
      <alignment horizontal="center" vertical="center" wrapText="1"/>
      <protection locked="0" hidden="1"/>
    </xf>
    <xf numFmtId="2" fontId="5" fillId="50" borderId="47" xfId="1495" applyNumberFormat="1" applyFont="1" applyFill="1" applyBorder="1" applyAlignment="1" applyProtection="1">
      <alignment horizontal="center" vertical="center" wrapText="1"/>
      <protection locked="0" hidden="1"/>
    </xf>
    <xf numFmtId="2" fontId="5" fillId="50" borderId="48" xfId="1495" applyNumberFormat="1" applyFont="1" applyFill="1" applyBorder="1" applyAlignment="1" applyProtection="1">
      <alignment horizontal="center" vertical="center" wrapText="1"/>
      <protection locked="0" hidden="1"/>
    </xf>
    <xf numFmtId="0" fontId="54" fillId="50" borderId="126" xfId="1371" applyFont="1" applyFill="1" applyBorder="1" applyAlignment="1" applyProtection="1">
      <alignment horizontal="justify" vertical="center" wrapText="1"/>
      <protection locked="0"/>
    </xf>
    <xf numFmtId="0" fontId="54" fillId="50" borderId="127" xfId="1371" applyFont="1" applyFill="1" applyBorder="1" applyAlignment="1" applyProtection="1">
      <alignment horizontal="justify" vertical="center" wrapText="1"/>
      <protection locked="0"/>
    </xf>
    <xf numFmtId="0" fontId="54" fillId="50" borderId="159" xfId="1371" applyFont="1" applyFill="1" applyBorder="1" applyAlignment="1" applyProtection="1">
      <alignment horizontal="justify" vertical="center" wrapText="1"/>
      <protection locked="0"/>
    </xf>
    <xf numFmtId="14" fontId="5" fillId="50" borderId="155" xfId="1371" applyNumberFormat="1" applyFont="1" applyFill="1" applyBorder="1" applyAlignment="1" applyProtection="1">
      <alignment horizontal="center" vertical="center" wrapText="1"/>
      <protection hidden="1"/>
    </xf>
    <xf numFmtId="14" fontId="5" fillId="50" borderId="172" xfId="1371" applyNumberFormat="1" applyFont="1" applyFill="1" applyBorder="1" applyAlignment="1" applyProtection="1">
      <alignment horizontal="center" vertical="center" wrapText="1"/>
      <protection hidden="1"/>
    </xf>
    <xf numFmtId="14" fontId="5" fillId="50" borderId="173" xfId="1371" applyNumberFormat="1" applyFont="1" applyFill="1" applyBorder="1" applyAlignment="1" applyProtection="1">
      <alignment horizontal="center" vertical="center" wrapText="1"/>
      <protection hidden="1"/>
    </xf>
    <xf numFmtId="176" fontId="5" fillId="24" borderId="126" xfId="1250" applyNumberFormat="1" applyFont="1" applyFill="1" applyBorder="1" applyAlignment="1" applyProtection="1">
      <alignment horizontal="center" vertical="center" wrapText="1"/>
      <protection hidden="1"/>
    </xf>
    <xf numFmtId="176" fontId="5" fillId="24" borderId="127" xfId="1250" applyNumberFormat="1" applyFont="1" applyFill="1" applyBorder="1" applyAlignment="1" applyProtection="1">
      <alignment horizontal="center" vertical="center" wrapText="1"/>
      <protection hidden="1"/>
    </xf>
    <xf numFmtId="176" fontId="5" fillId="24" borderId="160" xfId="1250" applyNumberFormat="1" applyFont="1" applyFill="1" applyBorder="1" applyAlignment="1" applyProtection="1">
      <alignment horizontal="center" vertical="center" wrapText="1"/>
      <protection hidden="1"/>
    </xf>
    <xf numFmtId="0" fontId="75" fillId="0" borderId="152" xfId="1371" applyFont="1" applyBorder="1" applyAlignment="1" applyProtection="1">
      <alignment horizontal="center" vertical="center" wrapText="1"/>
      <protection hidden="1"/>
    </xf>
    <xf numFmtId="0" fontId="75" fillId="0" borderId="153" xfId="1371" applyFont="1" applyBorder="1" applyAlignment="1" applyProtection="1">
      <alignment horizontal="center" vertical="center" wrapText="1"/>
      <protection hidden="1"/>
    </xf>
    <xf numFmtId="0" fontId="5" fillId="0" borderId="159" xfId="1371" applyFont="1" applyBorder="1" applyAlignment="1" applyProtection="1">
      <alignment horizontal="center" vertical="center" wrapText="1"/>
      <protection hidden="1"/>
    </xf>
    <xf numFmtId="0" fontId="5" fillId="0" borderId="126" xfId="1371" applyFont="1" applyBorder="1" applyAlignment="1" applyProtection="1">
      <alignment horizontal="justify" vertical="center" wrapText="1"/>
      <protection hidden="1"/>
    </xf>
    <xf numFmtId="0" fontId="5" fillId="0" borderId="127" xfId="1371" applyFont="1" applyBorder="1" applyAlignment="1" applyProtection="1">
      <alignment horizontal="justify" vertical="center" wrapText="1"/>
      <protection hidden="1"/>
    </xf>
    <xf numFmtId="0" fontId="5" fillId="0" borderId="159" xfId="1371" applyFont="1" applyBorder="1" applyAlignment="1" applyProtection="1">
      <alignment horizontal="justify" vertical="center" wrapText="1"/>
      <protection hidden="1"/>
    </xf>
    <xf numFmtId="49" fontId="5" fillId="0" borderId="152" xfId="1371" applyNumberFormat="1" applyFont="1" applyBorder="1" applyAlignment="1" applyProtection="1">
      <alignment horizontal="center" vertical="center" wrapText="1"/>
      <protection hidden="1"/>
    </xf>
    <xf numFmtId="9" fontId="5" fillId="0" borderId="152" xfId="1496" applyFont="1" applyFill="1" applyBorder="1" applyAlignment="1" applyProtection="1">
      <alignment horizontal="center" vertical="center" wrapText="1"/>
      <protection hidden="1"/>
    </xf>
    <xf numFmtId="0" fontId="57" fillId="0" borderId="20" xfId="0" applyFont="1" applyBorder="1" applyAlignment="1" applyProtection="1">
      <alignment horizontal="center" vertical="center" wrapText="1"/>
      <protection locked="0" hidden="1"/>
    </xf>
    <xf numFmtId="0" fontId="57" fillId="0" borderId="152" xfId="0" applyFont="1" applyBorder="1" applyAlignment="1" applyProtection="1">
      <alignment horizontal="center" vertical="center" wrapText="1"/>
      <protection locked="0" hidden="1"/>
    </xf>
    <xf numFmtId="0" fontId="8" fillId="61" borderId="158" xfId="1371" applyFont="1" applyFill="1" applyBorder="1" applyAlignment="1" applyProtection="1">
      <alignment horizontal="center" vertical="center" wrapText="1"/>
      <protection hidden="1"/>
    </xf>
    <xf numFmtId="0" fontId="8" fillId="61" borderId="13" xfId="1371" applyFont="1" applyFill="1" applyBorder="1" applyAlignment="1" applyProtection="1">
      <alignment horizontal="center" vertical="center" wrapText="1"/>
      <protection hidden="1"/>
    </xf>
    <xf numFmtId="0" fontId="80" fillId="0" borderId="172" xfId="0" applyFont="1" applyBorder="1" applyAlignment="1">
      <alignment wrapText="1"/>
    </xf>
    <xf numFmtId="0" fontId="80" fillId="0" borderId="171" xfId="0" applyFont="1" applyBorder="1" applyAlignment="1">
      <alignment wrapText="1"/>
    </xf>
    <xf numFmtId="0" fontId="80" fillId="0" borderId="0" xfId="0" applyFont="1" applyAlignment="1">
      <alignment wrapText="1"/>
    </xf>
    <xf numFmtId="0" fontId="80" fillId="0" borderId="165" xfId="0" applyFont="1" applyBorder="1" applyAlignment="1">
      <alignment wrapText="1"/>
    </xf>
    <xf numFmtId="0" fontId="80" fillId="0" borderId="168" xfId="0" applyFont="1" applyBorder="1" applyAlignment="1">
      <alignment wrapText="1"/>
    </xf>
    <xf numFmtId="0" fontId="80" fillId="0" borderId="169" xfId="0" applyFont="1" applyBorder="1" applyAlignment="1">
      <alignment wrapText="1"/>
    </xf>
    <xf numFmtId="0" fontId="59" fillId="0" borderId="126" xfId="1371" applyFont="1" applyBorder="1" applyAlignment="1" applyProtection="1">
      <alignment horizontal="center" vertical="center" wrapText="1"/>
      <protection locked="0" hidden="1"/>
    </xf>
    <xf numFmtId="0" fontId="59" fillId="0" borderId="127" xfId="1371" applyFont="1" applyBorder="1" applyAlignment="1" applyProtection="1">
      <alignment horizontal="center" vertical="center" wrapText="1"/>
      <protection locked="0" hidden="1"/>
    </xf>
    <xf numFmtId="0" fontId="59" fillId="0" borderId="160" xfId="1371" applyFont="1" applyBorder="1" applyAlignment="1" applyProtection="1">
      <alignment horizontal="center" vertical="center" wrapText="1"/>
      <protection locked="0" hidden="1"/>
    </xf>
    <xf numFmtId="0" fontId="12" fillId="0" borderId="126" xfId="1371" applyFont="1" applyBorder="1" applyAlignment="1" applyProtection="1">
      <alignment horizontal="center" vertical="center" wrapText="1"/>
      <protection locked="0" hidden="1"/>
    </xf>
    <xf numFmtId="0" fontId="12" fillId="0" borderId="127" xfId="1371" applyFont="1" applyBorder="1" applyAlignment="1" applyProtection="1">
      <alignment horizontal="center" vertical="center" wrapText="1"/>
      <protection locked="0" hidden="1"/>
    </xf>
    <xf numFmtId="0" fontId="12" fillId="0" borderId="160" xfId="1371" applyFont="1" applyBorder="1" applyAlignment="1" applyProtection="1">
      <alignment horizontal="center" vertical="center" wrapText="1"/>
      <protection locked="0" hidden="1"/>
    </xf>
    <xf numFmtId="0" fontId="9" fillId="0" borderId="126" xfId="1371" applyFont="1" applyBorder="1" applyAlignment="1" applyProtection="1">
      <alignment horizontal="left" vertical="center" wrapText="1"/>
      <protection locked="0" hidden="1"/>
    </xf>
    <xf numFmtId="0" fontId="9" fillId="0" borderId="127" xfId="1371" applyFont="1" applyBorder="1" applyAlignment="1" applyProtection="1">
      <alignment horizontal="left" vertical="center" wrapText="1"/>
      <protection locked="0" hidden="1"/>
    </xf>
    <xf numFmtId="0" fontId="9" fillId="0" borderId="160" xfId="1371" applyFont="1" applyBorder="1" applyAlignment="1" applyProtection="1">
      <alignment horizontal="left" vertical="center" wrapText="1"/>
      <protection locked="0" hidden="1"/>
    </xf>
    <xf numFmtId="0" fontId="9" fillId="50" borderId="155" xfId="1371" applyFont="1" applyFill="1" applyBorder="1" applyAlignment="1" applyProtection="1">
      <alignment horizontal="center" vertical="center"/>
      <protection hidden="1"/>
    </xf>
    <xf numFmtId="0" fontId="9" fillId="50" borderId="172" xfId="1371" applyFont="1" applyFill="1" applyBorder="1" applyAlignment="1" applyProtection="1">
      <alignment horizontal="center" vertical="center"/>
      <protection hidden="1"/>
    </xf>
    <xf numFmtId="0" fontId="9" fillId="50" borderId="173" xfId="1371" applyFont="1" applyFill="1" applyBorder="1" applyAlignment="1" applyProtection="1">
      <alignment horizontal="center" vertical="center"/>
      <protection hidden="1"/>
    </xf>
    <xf numFmtId="0" fontId="9" fillId="0" borderId="126" xfId="1371" applyFont="1" applyBorder="1" applyAlignment="1" applyProtection="1">
      <alignment horizontal="center" vertical="center" wrapText="1"/>
      <protection hidden="1"/>
    </xf>
    <xf numFmtId="0" fontId="9" fillId="0" borderId="127" xfId="1371" applyFont="1" applyBorder="1" applyAlignment="1" applyProtection="1">
      <alignment horizontal="center" vertical="center" wrapText="1"/>
      <protection hidden="1"/>
    </xf>
    <xf numFmtId="0" fontId="9" fillId="0" borderId="160" xfId="1371" applyFont="1" applyBorder="1" applyAlignment="1" applyProtection="1">
      <alignment horizontal="center" vertical="center" wrapText="1"/>
      <protection hidden="1"/>
    </xf>
    <xf numFmtId="171" fontId="4" fillId="50" borderId="156" xfId="1495" applyNumberFormat="1" applyFont="1" applyFill="1" applyBorder="1" applyAlignment="1" applyProtection="1">
      <alignment horizontal="center" vertical="center" wrapText="1"/>
      <protection locked="0" hidden="1"/>
    </xf>
    <xf numFmtId="171" fontId="4" fillId="50" borderId="23" xfId="1495" applyNumberFormat="1" applyFont="1" applyFill="1" applyBorder="1" applyAlignment="1" applyProtection="1">
      <alignment horizontal="center" vertical="center" wrapText="1"/>
      <protection locked="0" hidden="1"/>
    </xf>
    <xf numFmtId="171" fontId="4" fillId="50" borderId="15" xfId="1495" applyNumberFormat="1" applyFont="1" applyFill="1" applyBorder="1" applyAlignment="1" applyProtection="1">
      <alignment horizontal="center" vertical="center" wrapText="1"/>
      <protection locked="0" hidden="1"/>
    </xf>
    <xf numFmtId="182" fontId="4" fillId="50" borderId="156" xfId="1495" applyNumberFormat="1" applyFont="1" applyFill="1" applyBorder="1" applyAlignment="1" applyProtection="1">
      <alignment horizontal="center" vertical="center" wrapText="1"/>
      <protection locked="0" hidden="1"/>
    </xf>
    <xf numFmtId="182" fontId="4" fillId="50" borderId="23" xfId="1495" applyNumberFormat="1" applyFont="1" applyFill="1" applyBorder="1" applyAlignment="1" applyProtection="1">
      <alignment horizontal="center" vertical="center" wrapText="1"/>
      <protection locked="0" hidden="1"/>
    </xf>
    <xf numFmtId="182" fontId="4" fillId="50" borderId="15" xfId="1495" applyNumberFormat="1" applyFont="1" applyFill="1" applyBorder="1" applyAlignment="1" applyProtection="1">
      <alignment horizontal="center" vertical="center" wrapText="1"/>
      <protection locked="0" hidden="1"/>
    </xf>
    <xf numFmtId="166" fontId="4" fillId="50" borderId="154" xfId="1250" applyFont="1" applyFill="1" applyBorder="1" applyAlignment="1" applyProtection="1">
      <alignment horizontal="center" vertical="center" wrapText="1"/>
      <protection locked="0" hidden="1"/>
    </xf>
    <xf numFmtId="166" fontId="4" fillId="50" borderId="47" xfId="1250" applyFont="1" applyFill="1" applyBorder="1" applyAlignment="1" applyProtection="1">
      <alignment horizontal="center" vertical="center" wrapText="1"/>
      <protection locked="0" hidden="1"/>
    </xf>
    <xf numFmtId="166" fontId="4" fillId="50" borderId="48" xfId="1250" applyFont="1" applyFill="1" applyBorder="1" applyAlignment="1" applyProtection="1">
      <alignment horizontal="center" vertical="center" wrapText="1"/>
      <protection locked="0" hidden="1"/>
    </xf>
    <xf numFmtId="14" fontId="9" fillId="0" borderId="126" xfId="1371" applyNumberFormat="1" applyFont="1" applyBorder="1" applyAlignment="1" applyProtection="1">
      <alignment horizontal="center" vertical="center" wrapText="1"/>
      <protection hidden="1"/>
    </xf>
    <xf numFmtId="0" fontId="9" fillId="0" borderId="159" xfId="1371" applyFont="1" applyBorder="1" applyAlignment="1" applyProtection="1">
      <alignment horizontal="center" vertical="center" wrapText="1"/>
      <protection hidden="1"/>
    </xf>
    <xf numFmtId="9" fontId="9" fillId="0" borderId="126" xfId="1495" applyFont="1" applyFill="1" applyBorder="1" applyAlignment="1" applyProtection="1">
      <alignment horizontal="center" vertical="center" wrapText="1"/>
      <protection hidden="1"/>
    </xf>
    <xf numFmtId="9" fontId="9" fillId="0" borderId="127" xfId="1495" applyFont="1" applyFill="1" applyBorder="1" applyAlignment="1" applyProtection="1">
      <alignment horizontal="center" vertical="center" wrapText="1"/>
      <protection hidden="1"/>
    </xf>
    <xf numFmtId="9" fontId="9" fillId="0" borderId="160" xfId="1495" applyFont="1" applyFill="1" applyBorder="1" applyAlignment="1" applyProtection="1">
      <alignment horizontal="center" vertical="center" wrapText="1"/>
      <protection hidden="1"/>
    </xf>
    <xf numFmtId="0" fontId="9" fillId="0" borderId="152" xfId="1371" applyFont="1" applyBorder="1" applyAlignment="1" applyProtection="1">
      <alignment horizontal="center" vertical="center" wrapText="1"/>
      <protection hidden="1"/>
    </xf>
    <xf numFmtId="0" fontId="9" fillId="0" borderId="153" xfId="1371" applyFont="1" applyBorder="1" applyAlignment="1" applyProtection="1">
      <alignment horizontal="center" vertical="center" wrapText="1"/>
      <protection hidden="1"/>
    </xf>
    <xf numFmtId="0" fontId="9" fillId="0" borderId="152" xfId="1371" applyFont="1" applyBorder="1" applyAlignment="1" applyProtection="1">
      <alignment horizontal="center" vertical="center"/>
      <protection hidden="1"/>
    </xf>
    <xf numFmtId="0" fontId="14" fillId="0" borderId="152" xfId="1371" applyFont="1" applyBorder="1" applyAlignment="1" applyProtection="1">
      <alignment horizontal="center" vertical="center"/>
      <protection hidden="1"/>
    </xf>
    <xf numFmtId="0" fontId="14" fillId="0" borderId="153" xfId="1371" applyFont="1" applyBorder="1" applyAlignment="1" applyProtection="1">
      <alignment horizontal="center" vertical="center"/>
      <protection hidden="1"/>
    </xf>
    <xf numFmtId="0" fontId="9" fillId="0" borderId="126" xfId="1371" applyFont="1" applyBorder="1" applyAlignment="1" applyProtection="1">
      <alignment horizontal="center" vertical="center"/>
      <protection hidden="1"/>
    </xf>
    <xf numFmtId="0" fontId="9" fillId="0" borderId="127" xfId="1371" applyFont="1" applyBorder="1" applyAlignment="1" applyProtection="1">
      <alignment horizontal="center" vertical="center"/>
      <protection hidden="1"/>
    </xf>
    <xf numFmtId="0" fontId="9" fillId="0" borderId="159" xfId="1371" applyFont="1" applyBorder="1" applyAlignment="1" applyProtection="1">
      <alignment horizontal="center" vertical="center"/>
      <protection hidden="1"/>
    </xf>
    <xf numFmtId="0" fontId="9" fillId="50" borderId="152" xfId="1371" applyFont="1" applyFill="1" applyBorder="1" applyAlignment="1" applyProtection="1">
      <alignment horizontal="center" vertical="center"/>
      <protection hidden="1"/>
    </xf>
    <xf numFmtId="0" fontId="9" fillId="50" borderId="153" xfId="1371" applyFont="1" applyFill="1" applyBorder="1" applyAlignment="1" applyProtection="1">
      <alignment horizontal="center" vertical="center"/>
      <protection hidden="1"/>
    </xf>
    <xf numFmtId="0" fontId="9" fillId="0" borderId="126" xfId="1371" applyFont="1" applyBorder="1" applyAlignment="1" applyProtection="1">
      <alignment horizontal="justify" vertical="center" wrapText="1"/>
      <protection hidden="1"/>
    </xf>
    <xf numFmtId="0" fontId="9" fillId="0" borderId="127" xfId="1371" applyFont="1" applyBorder="1" applyAlignment="1" applyProtection="1">
      <alignment horizontal="justify" vertical="center" wrapText="1"/>
      <protection hidden="1"/>
    </xf>
    <xf numFmtId="0" fontId="9" fillId="0" borderId="159" xfId="1371" applyFont="1" applyBorder="1" applyAlignment="1" applyProtection="1">
      <alignment horizontal="justify" vertical="center" wrapText="1"/>
      <protection hidden="1"/>
    </xf>
    <xf numFmtId="14" fontId="9" fillId="0" borderId="127" xfId="1371" applyNumberFormat="1" applyFont="1" applyBorder="1" applyAlignment="1" applyProtection="1">
      <alignment horizontal="center" vertical="center" wrapText="1"/>
      <protection hidden="1"/>
    </xf>
    <xf numFmtId="14" fontId="9" fillId="0" borderId="159" xfId="1371" applyNumberFormat="1" applyFont="1" applyBorder="1" applyAlignment="1" applyProtection="1">
      <alignment horizontal="center" vertical="center" wrapText="1"/>
      <protection hidden="1"/>
    </xf>
    <xf numFmtId="0" fontId="9" fillId="50" borderId="152" xfId="1371" applyFont="1" applyFill="1" applyBorder="1" applyAlignment="1" applyProtection="1">
      <alignment horizontal="center" vertical="center" wrapText="1"/>
      <protection hidden="1"/>
    </xf>
    <xf numFmtId="0" fontId="9" fillId="50" borderId="153" xfId="1371" applyFont="1" applyFill="1" applyBorder="1" applyAlignment="1" applyProtection="1">
      <alignment horizontal="center" vertical="center" wrapText="1"/>
      <protection hidden="1"/>
    </xf>
    <xf numFmtId="1" fontId="9" fillId="0" borderId="152" xfId="1273" applyNumberFormat="1" applyFont="1" applyFill="1" applyBorder="1" applyAlignment="1" applyProtection="1">
      <alignment horizontal="center" vertical="center" wrapText="1"/>
      <protection hidden="1"/>
    </xf>
    <xf numFmtId="1" fontId="9" fillId="0" borderId="153" xfId="1273" applyNumberFormat="1" applyFont="1" applyFill="1" applyBorder="1" applyAlignment="1" applyProtection="1">
      <alignment horizontal="center" vertical="center" wrapText="1"/>
      <protection hidden="1"/>
    </xf>
    <xf numFmtId="9" fontId="9" fillId="0" borderId="152" xfId="1496" applyFont="1" applyFill="1" applyBorder="1" applyAlignment="1" applyProtection="1">
      <alignment horizontal="center" vertical="center"/>
      <protection hidden="1"/>
    </xf>
    <xf numFmtId="0" fontId="9" fillId="0" borderId="152" xfId="1496" applyNumberFormat="1" applyFont="1" applyFill="1" applyBorder="1" applyAlignment="1" applyProtection="1">
      <alignment horizontal="center" vertical="center" wrapText="1"/>
      <protection hidden="1"/>
    </xf>
    <xf numFmtId="0" fontId="9" fillId="0" borderId="153" xfId="1496" applyNumberFormat="1" applyFont="1" applyFill="1" applyBorder="1" applyAlignment="1" applyProtection="1">
      <alignment horizontal="center" vertical="center" wrapText="1"/>
      <protection hidden="1"/>
    </xf>
    <xf numFmtId="0" fontId="9" fillId="0" borderId="153" xfId="1371" applyFont="1" applyBorder="1" applyAlignment="1" applyProtection="1">
      <alignment horizontal="center" vertical="center"/>
      <protection hidden="1"/>
    </xf>
    <xf numFmtId="0" fontId="8" fillId="50" borderId="152" xfId="1371" applyFont="1" applyFill="1" applyBorder="1" applyAlignment="1" applyProtection="1">
      <alignment horizontal="center" vertical="center" wrapText="1"/>
      <protection hidden="1"/>
    </xf>
    <xf numFmtId="49" fontId="9" fillId="0" borderId="152" xfId="1371" applyNumberFormat="1" applyFont="1" applyBorder="1" applyAlignment="1" applyProtection="1">
      <alignment horizontal="center" vertical="center"/>
      <protection hidden="1"/>
    </xf>
    <xf numFmtId="0" fontId="9" fillId="0" borderId="152" xfId="1371" applyFont="1" applyBorder="1" applyAlignment="1" applyProtection="1">
      <alignment horizontal="left" vertical="center" wrapText="1"/>
      <protection hidden="1"/>
    </xf>
    <xf numFmtId="0" fontId="9" fillId="0" borderId="153" xfId="1371" applyFont="1" applyBorder="1" applyAlignment="1" applyProtection="1">
      <alignment horizontal="left" vertical="center" wrapText="1"/>
      <protection hidden="1"/>
    </xf>
    <xf numFmtId="0" fontId="86" fillId="65" borderId="155" xfId="0" applyFont="1" applyFill="1" applyBorder="1" applyAlignment="1">
      <alignment vertical="top" wrapText="1"/>
    </xf>
    <xf numFmtId="0" fontId="86" fillId="65" borderId="172" xfId="0" applyFont="1" applyFill="1" applyBorder="1" applyAlignment="1">
      <alignment vertical="top" wrapText="1"/>
    </xf>
    <xf numFmtId="0" fontId="86" fillId="65" borderId="171" xfId="0" applyFont="1" applyFill="1" applyBorder="1" applyAlignment="1">
      <alignment vertical="top" wrapText="1"/>
    </xf>
    <xf numFmtId="0" fontId="86" fillId="65" borderId="113" xfId="0" applyFont="1" applyFill="1" applyBorder="1" applyAlignment="1">
      <alignment vertical="top" wrapText="1"/>
    </xf>
    <xf numFmtId="0" fontId="86" fillId="65" borderId="0" xfId="0" applyFont="1" applyFill="1" applyAlignment="1">
      <alignment vertical="top" wrapText="1"/>
    </xf>
    <xf numFmtId="0" fontId="86" fillId="65" borderId="165" xfId="0" applyFont="1" applyFill="1" applyBorder="1" applyAlignment="1">
      <alignment vertical="top" wrapText="1"/>
    </xf>
    <xf numFmtId="0" fontId="86" fillId="65" borderId="167" xfId="0" applyFont="1" applyFill="1" applyBorder="1" applyAlignment="1">
      <alignment vertical="top" wrapText="1"/>
    </xf>
    <xf numFmtId="0" fontId="86" fillId="65" borderId="168" xfId="0" applyFont="1" applyFill="1" applyBorder="1" applyAlignment="1">
      <alignment vertical="top" wrapText="1"/>
    </xf>
    <xf numFmtId="0" fontId="86" fillId="65" borderId="169" xfId="0" applyFont="1" applyFill="1" applyBorder="1" applyAlignment="1">
      <alignment vertical="top" wrapText="1"/>
    </xf>
    <xf numFmtId="0" fontId="90" fillId="65" borderId="155" xfId="0" applyFont="1" applyFill="1" applyBorder="1" applyAlignment="1">
      <alignment vertical="top" wrapText="1"/>
    </xf>
    <xf numFmtId="0" fontId="5" fillId="0" borderId="155" xfId="1371" applyFont="1" applyBorder="1" applyAlignment="1" applyProtection="1">
      <alignment horizontal="center" vertical="center"/>
      <protection hidden="1"/>
    </xf>
    <xf numFmtId="0" fontId="5" fillId="0" borderId="172" xfId="1371" applyFont="1" applyBorder="1" applyAlignment="1" applyProtection="1">
      <alignment horizontal="center" vertical="center"/>
      <protection hidden="1"/>
    </xf>
    <xf numFmtId="0" fontId="5" fillId="0" borderId="173" xfId="1371" applyFont="1" applyBorder="1" applyAlignment="1" applyProtection="1">
      <alignment horizontal="center" vertical="center"/>
      <protection hidden="1"/>
    </xf>
    <xf numFmtId="0" fontId="59" fillId="0" borderId="126" xfId="1371" applyFont="1" applyBorder="1" applyAlignment="1" applyProtection="1">
      <alignment horizontal="justify" vertical="center" wrapText="1"/>
      <protection locked="0" hidden="1"/>
    </xf>
    <xf numFmtId="0" fontId="59" fillId="0" borderId="127" xfId="1371" applyFont="1" applyBorder="1" applyAlignment="1" applyProtection="1">
      <alignment horizontal="justify" vertical="center" wrapText="1"/>
      <protection locked="0" hidden="1"/>
    </xf>
    <xf numFmtId="0" fontId="59" fillId="0" borderId="160" xfId="1371" applyFont="1" applyBorder="1" applyAlignment="1" applyProtection="1">
      <alignment horizontal="justify" vertical="center" wrapText="1"/>
      <protection locked="0" hidden="1"/>
    </xf>
    <xf numFmtId="0" fontId="4" fillId="50" borderId="126" xfId="1371" applyFill="1" applyBorder="1" applyAlignment="1" applyProtection="1">
      <alignment horizontal="justify" vertical="center" wrapText="1"/>
      <protection locked="0" hidden="1"/>
    </xf>
    <xf numFmtId="0" fontId="4" fillId="50" borderId="127" xfId="1371" applyFill="1" applyBorder="1" applyAlignment="1" applyProtection="1">
      <alignment horizontal="justify" vertical="center" wrapText="1"/>
      <protection locked="0" hidden="1"/>
    </xf>
    <xf numFmtId="0" fontId="4" fillId="50" borderId="160" xfId="1371" applyFill="1" applyBorder="1" applyAlignment="1" applyProtection="1">
      <alignment horizontal="justify" vertical="center" wrapText="1"/>
      <protection locked="0" hidden="1"/>
    </xf>
    <xf numFmtId="0" fontId="8" fillId="61" borderId="156" xfId="1371" applyFont="1" applyFill="1" applyBorder="1" applyAlignment="1" applyProtection="1">
      <alignment horizontal="center" vertical="center" wrapText="1"/>
      <protection hidden="1"/>
    </xf>
    <xf numFmtId="0" fontId="8" fillId="61" borderId="23" xfId="1371" applyFont="1" applyFill="1" applyBorder="1" applyAlignment="1" applyProtection="1">
      <alignment horizontal="center" vertical="center" wrapText="1"/>
      <protection hidden="1"/>
    </xf>
    <xf numFmtId="14" fontId="5" fillId="0" borderId="126" xfId="1371" applyNumberFormat="1" applyFont="1" applyBorder="1" applyAlignment="1" applyProtection="1">
      <alignment horizontal="center" vertical="center" wrapText="1"/>
      <protection hidden="1"/>
    </xf>
    <xf numFmtId="0" fontId="4" fillId="0" borderId="126" xfId="1371" applyBorder="1" applyAlignment="1" applyProtection="1">
      <alignment horizontal="justify" vertical="center" wrapText="1"/>
      <protection hidden="1"/>
    </xf>
    <xf numFmtId="0" fontId="4" fillId="0" borderId="127" xfId="1371" applyBorder="1" applyAlignment="1" applyProtection="1">
      <alignment horizontal="justify" vertical="center" wrapText="1"/>
      <protection hidden="1"/>
    </xf>
    <xf numFmtId="0" fontId="4" fillId="0" borderId="159" xfId="1371" applyBorder="1" applyAlignment="1" applyProtection="1">
      <alignment horizontal="justify" vertical="center" wrapText="1"/>
      <protection hidden="1"/>
    </xf>
    <xf numFmtId="0" fontId="4" fillId="0" borderId="126" xfId="1371" applyBorder="1" applyAlignment="1" applyProtection="1">
      <alignment horizontal="left" vertical="center" wrapText="1"/>
      <protection hidden="1"/>
    </xf>
    <xf numFmtId="0" fontId="4" fillId="0" borderId="127" xfId="1371" applyBorder="1" applyAlignment="1" applyProtection="1">
      <alignment horizontal="left" vertical="center" wrapText="1"/>
      <protection hidden="1"/>
    </xf>
    <xf numFmtId="0" fontId="4" fillId="0" borderId="160" xfId="1371" applyBorder="1" applyAlignment="1" applyProtection="1">
      <alignment horizontal="left" vertical="center" wrapText="1"/>
      <protection hidden="1"/>
    </xf>
    <xf numFmtId="14" fontId="5" fillId="0" borderId="127" xfId="1371" applyNumberFormat="1" applyFont="1" applyBorder="1" applyAlignment="1" applyProtection="1">
      <alignment horizontal="center" vertical="center" wrapText="1"/>
      <protection hidden="1"/>
    </xf>
    <xf numFmtId="14" fontId="5" fillId="0" borderId="159" xfId="1371" applyNumberFormat="1" applyFont="1" applyBorder="1" applyAlignment="1" applyProtection="1">
      <alignment horizontal="center" vertical="center" wrapText="1"/>
      <protection hidden="1"/>
    </xf>
    <xf numFmtId="0" fontId="70" fillId="0" borderId="152" xfId="1371" applyFont="1" applyBorder="1" applyAlignment="1" applyProtection="1">
      <alignment horizontal="left" vertical="center" wrapText="1"/>
      <protection hidden="1"/>
    </xf>
    <xf numFmtId="0" fontId="76" fillId="0" borderId="152" xfId="1371" applyFont="1" applyBorder="1" applyAlignment="1" applyProtection="1">
      <alignment horizontal="left" vertical="center" wrapText="1"/>
      <protection hidden="1"/>
    </xf>
    <xf numFmtId="0" fontId="76" fillId="0" borderId="153" xfId="1371" applyFont="1" applyBorder="1" applyAlignment="1" applyProtection="1">
      <alignment horizontal="left" vertical="center" wrapText="1"/>
      <protection hidden="1"/>
    </xf>
    <xf numFmtId="0" fontId="59" fillId="0" borderId="152" xfId="1371" applyFont="1" applyBorder="1" applyAlignment="1" applyProtection="1">
      <alignment horizontal="justify" vertical="center" wrapText="1"/>
      <protection locked="0" hidden="1"/>
    </xf>
    <xf numFmtId="0" fontId="59" fillId="0" borderId="153" xfId="1371" applyFont="1" applyBorder="1" applyAlignment="1" applyProtection="1">
      <alignment horizontal="justify" vertical="center" wrapText="1"/>
      <protection locked="0" hidden="1"/>
    </xf>
    <xf numFmtId="180" fontId="12" fillId="50" borderId="156" xfId="1250" applyNumberFormat="1" applyFont="1" applyFill="1" applyBorder="1" applyAlignment="1" applyProtection="1">
      <alignment horizontal="center" vertical="center" wrapText="1"/>
      <protection locked="0" hidden="1"/>
    </xf>
    <xf numFmtId="180" fontId="12" fillId="50" borderId="23" xfId="1250" applyNumberFormat="1" applyFont="1" applyFill="1" applyBorder="1" applyAlignment="1" applyProtection="1">
      <alignment horizontal="center" vertical="center" wrapText="1"/>
      <protection locked="0" hidden="1"/>
    </xf>
    <xf numFmtId="180" fontId="12" fillId="50" borderId="15" xfId="1250" applyNumberFormat="1" applyFont="1" applyFill="1" applyBorder="1" applyAlignment="1" applyProtection="1">
      <alignment horizontal="center" vertical="center" wrapText="1"/>
      <protection locked="0" hidden="1"/>
    </xf>
    <xf numFmtId="183" fontId="12" fillId="50" borderId="156" xfId="1250" applyNumberFormat="1" applyFont="1" applyFill="1" applyBorder="1" applyAlignment="1" applyProtection="1">
      <alignment horizontal="center" vertical="center" wrapText="1"/>
      <protection locked="0" hidden="1"/>
    </xf>
    <xf numFmtId="183" fontId="12" fillId="50" borderId="23" xfId="1250" applyNumberFormat="1" applyFont="1" applyFill="1" applyBorder="1" applyAlignment="1" applyProtection="1">
      <alignment horizontal="center" vertical="center" wrapText="1"/>
      <protection locked="0" hidden="1"/>
    </xf>
    <xf numFmtId="183" fontId="12" fillId="50" borderId="15" xfId="1250" applyNumberFormat="1" applyFont="1" applyFill="1" applyBorder="1" applyAlignment="1" applyProtection="1">
      <alignment horizontal="center" vertical="center" wrapText="1"/>
      <protection locked="0" hidden="1"/>
    </xf>
    <xf numFmtId="166" fontId="12" fillId="50" borderId="154" xfId="1250" applyFont="1" applyFill="1" applyBorder="1" applyAlignment="1" applyProtection="1">
      <alignment horizontal="center" vertical="center" wrapText="1"/>
      <protection locked="0" hidden="1"/>
    </xf>
    <xf numFmtId="166" fontId="12" fillId="50" borderId="47" xfId="1250" applyFont="1" applyFill="1" applyBorder="1" applyAlignment="1" applyProtection="1">
      <alignment horizontal="center" vertical="center" wrapText="1"/>
      <protection locked="0" hidden="1"/>
    </xf>
    <xf numFmtId="166" fontId="12" fillId="50" borderId="48" xfId="1250" applyFont="1" applyFill="1" applyBorder="1" applyAlignment="1" applyProtection="1">
      <alignment horizontal="center" vertical="center" wrapText="1"/>
      <protection locked="0" hidden="1"/>
    </xf>
    <xf numFmtId="4" fontId="5" fillId="0" borderId="126" xfId="1496" applyNumberFormat="1" applyFont="1" applyFill="1" applyBorder="1" applyAlignment="1" applyProtection="1">
      <alignment horizontal="center" vertical="center" wrapText="1"/>
      <protection hidden="1"/>
    </xf>
    <xf numFmtId="4" fontId="5" fillId="0" borderId="127" xfId="1496" applyNumberFormat="1" applyFont="1" applyFill="1" applyBorder="1" applyAlignment="1" applyProtection="1">
      <alignment horizontal="center" vertical="center" wrapText="1"/>
      <protection hidden="1"/>
    </xf>
    <xf numFmtId="4" fontId="5" fillId="0" borderId="160" xfId="1496" applyNumberFormat="1" applyFont="1" applyFill="1" applyBorder="1" applyAlignment="1" applyProtection="1">
      <alignment horizontal="center" vertical="center" wrapText="1"/>
      <protection hidden="1"/>
    </xf>
    <xf numFmtId="0" fontId="5" fillId="50" borderId="152" xfId="1371" applyFont="1" applyFill="1" applyBorder="1" applyAlignment="1" applyProtection="1">
      <alignment horizontal="left" vertical="center" wrapText="1"/>
      <protection hidden="1"/>
    </xf>
    <xf numFmtId="0" fontId="5" fillId="50" borderId="153" xfId="1371" applyFont="1" applyFill="1" applyBorder="1" applyAlignment="1" applyProtection="1">
      <alignment horizontal="left" vertical="center" wrapText="1"/>
      <protection hidden="1"/>
    </xf>
    <xf numFmtId="0" fontId="80" fillId="65" borderId="113" xfId="0" applyFont="1" applyFill="1" applyBorder="1" applyAlignment="1">
      <alignment horizontal="justify" vertical="center" wrapText="1"/>
    </xf>
    <xf numFmtId="0" fontId="80" fillId="65" borderId="0" xfId="0" applyFont="1" applyFill="1" applyAlignment="1">
      <alignment horizontal="justify" vertical="center" wrapText="1"/>
    </xf>
    <xf numFmtId="0" fontId="80" fillId="65" borderId="17" xfId="0" applyFont="1" applyFill="1" applyBorder="1" applyAlignment="1">
      <alignment horizontal="justify" vertical="center" wrapText="1"/>
    </xf>
    <xf numFmtId="0" fontId="80" fillId="65" borderId="18" xfId="0" applyFont="1" applyFill="1" applyBorder="1" applyAlignment="1">
      <alignment horizontal="justify" vertical="center" wrapText="1"/>
    </xf>
    <xf numFmtId="0" fontId="79" fillId="24" borderId="0" xfId="1371" applyFont="1" applyFill="1" applyAlignment="1" applyProtection="1">
      <alignment horizontal="center" vertical="center"/>
      <protection hidden="1"/>
    </xf>
    <xf numFmtId="0" fontId="80" fillId="65" borderId="155" xfId="0" applyFont="1" applyFill="1" applyBorder="1" applyAlignment="1">
      <alignment horizontal="justify" vertical="center" wrapText="1"/>
    </xf>
    <xf numFmtId="0" fontId="80" fillId="65" borderId="172" xfId="0" applyFont="1" applyFill="1" applyBorder="1" applyAlignment="1">
      <alignment horizontal="justify" vertical="center" wrapText="1"/>
    </xf>
    <xf numFmtId="0" fontId="12" fillId="0" borderId="78" xfId="1371" applyFont="1" applyBorder="1" applyAlignment="1" applyProtection="1">
      <alignment horizontal="center" vertical="center" wrapText="1"/>
      <protection locked="0" hidden="1"/>
    </xf>
    <xf numFmtId="0" fontId="12" fillId="0" borderId="79" xfId="1371" applyFont="1" applyBorder="1" applyAlignment="1" applyProtection="1">
      <alignment horizontal="center" vertical="center" wrapText="1"/>
      <protection locked="0" hidden="1"/>
    </xf>
    <xf numFmtId="0" fontId="12" fillId="0" borderId="80" xfId="1371" applyFont="1" applyBorder="1" applyAlignment="1" applyProtection="1">
      <alignment horizontal="center" vertical="center" wrapText="1"/>
      <protection locked="0" hidden="1"/>
    </xf>
    <xf numFmtId="0" fontId="12" fillId="0" borderId="152" xfId="1371" applyFont="1" applyBorder="1" applyAlignment="1" applyProtection="1">
      <alignment horizontal="center" vertical="center" wrapText="1"/>
      <protection locked="0"/>
    </xf>
    <xf numFmtId="0" fontId="12" fillId="0" borderId="153" xfId="1371" applyFont="1" applyBorder="1" applyAlignment="1" applyProtection="1">
      <alignment horizontal="center" vertical="center" wrapText="1"/>
      <protection locked="0"/>
    </xf>
    <xf numFmtId="0" fontId="12" fillId="0" borderId="152" xfId="1371" applyFont="1" applyBorder="1" applyAlignment="1" applyProtection="1">
      <alignment horizontal="center" vertical="center" wrapText="1"/>
      <protection locked="0" hidden="1"/>
    </xf>
    <xf numFmtId="0" fontId="12" fillId="0" borderId="153" xfId="1371" applyFont="1" applyBorder="1" applyAlignment="1" applyProtection="1">
      <alignment horizontal="center" vertical="center" wrapText="1"/>
      <protection locked="0" hidden="1"/>
    </xf>
    <xf numFmtId="0" fontId="59" fillId="0" borderId="126" xfId="1371" applyFont="1" applyBorder="1" applyAlignment="1" applyProtection="1">
      <alignment horizontal="left" vertical="center" wrapText="1"/>
      <protection locked="0" hidden="1"/>
    </xf>
    <xf numFmtId="0" fontId="59" fillId="0" borderId="127" xfId="1371" applyFont="1" applyBorder="1" applyAlignment="1" applyProtection="1">
      <alignment horizontal="left" vertical="center" wrapText="1"/>
      <protection locked="0" hidden="1"/>
    </xf>
    <xf numFmtId="0" fontId="59" fillId="0" borderId="160" xfId="1371" applyFont="1" applyBorder="1" applyAlignment="1" applyProtection="1">
      <alignment horizontal="left" vertical="center" wrapText="1"/>
      <protection locked="0" hidden="1"/>
    </xf>
    <xf numFmtId="0" fontId="8" fillId="61" borderId="32" xfId="1371" applyFont="1" applyFill="1" applyBorder="1" applyAlignment="1" applyProtection="1">
      <alignment horizontal="center" vertical="center" wrapText="1"/>
      <protection hidden="1"/>
    </xf>
    <xf numFmtId="0" fontId="86" fillId="50" borderId="155" xfId="0" applyFont="1" applyFill="1" applyBorder="1" applyAlignment="1">
      <alignment vertical="center" wrapText="1"/>
    </xf>
    <xf numFmtId="0" fontId="86" fillId="50" borderId="172" xfId="0" applyFont="1" applyFill="1" applyBorder="1" applyAlignment="1">
      <alignment vertical="center" wrapText="1"/>
    </xf>
    <xf numFmtId="0" fontId="86" fillId="50" borderId="113" xfId="0" applyFont="1" applyFill="1" applyBorder="1" applyAlignment="1">
      <alignment vertical="center" wrapText="1"/>
    </xf>
    <xf numFmtId="0" fontId="86" fillId="50" borderId="0" xfId="0" applyFont="1" applyFill="1" applyAlignment="1">
      <alignment vertical="center" wrapText="1"/>
    </xf>
    <xf numFmtId="0" fontId="88" fillId="0" borderId="155" xfId="0" applyFont="1" applyBorder="1" applyAlignment="1">
      <alignment horizontal="left" vertical="top" wrapText="1"/>
    </xf>
    <xf numFmtId="0" fontId="88" fillId="0" borderId="172" xfId="0" applyFont="1" applyBorder="1" applyAlignment="1">
      <alignment horizontal="left" vertical="top" wrapText="1"/>
    </xf>
    <xf numFmtId="0" fontId="88" fillId="0" borderId="171" xfId="0" applyFont="1" applyBorder="1" applyAlignment="1">
      <alignment horizontal="left" vertical="top" wrapText="1"/>
    </xf>
    <xf numFmtId="0" fontId="88" fillId="0" borderId="113" xfId="0" applyFont="1" applyBorder="1" applyAlignment="1">
      <alignment horizontal="left" vertical="top" wrapText="1"/>
    </xf>
    <xf numFmtId="0" fontId="88" fillId="0" borderId="0" xfId="0" applyFont="1" applyAlignment="1">
      <alignment horizontal="left" vertical="top" wrapText="1"/>
    </xf>
    <xf numFmtId="0" fontId="88" fillId="0" borderId="165" xfId="0" applyFont="1" applyBorder="1" applyAlignment="1">
      <alignment horizontal="left" vertical="top" wrapText="1"/>
    </xf>
    <xf numFmtId="0" fontId="86" fillId="50" borderId="155" xfId="0" applyFont="1" applyFill="1" applyBorder="1" applyAlignment="1">
      <alignment vertical="top" wrapText="1"/>
    </xf>
    <xf numFmtId="0" fontId="86" fillId="50" borderId="172" xfId="0" applyFont="1" applyFill="1" applyBorder="1" applyAlignment="1">
      <alignment vertical="top" wrapText="1"/>
    </xf>
    <xf numFmtId="0" fontId="86" fillId="50" borderId="173" xfId="0" applyFont="1" applyFill="1" applyBorder="1" applyAlignment="1">
      <alignment vertical="top" wrapText="1"/>
    </xf>
    <xf numFmtId="0" fontId="86" fillId="50" borderId="113" xfId="0" applyFont="1" applyFill="1" applyBorder="1" applyAlignment="1">
      <alignment vertical="top" wrapText="1"/>
    </xf>
    <xf numFmtId="0" fontId="86" fillId="50" borderId="0" xfId="0" applyFont="1" applyFill="1" applyAlignment="1">
      <alignment vertical="top" wrapText="1"/>
    </xf>
    <xf numFmtId="0" fontId="86" fillId="50" borderId="16" xfId="0" applyFont="1" applyFill="1" applyBorder="1" applyAlignment="1">
      <alignment vertical="top" wrapText="1"/>
    </xf>
    <xf numFmtId="0" fontId="86" fillId="50" borderId="167" xfId="0" applyFont="1" applyFill="1" applyBorder="1" applyAlignment="1">
      <alignment vertical="top" wrapText="1"/>
    </xf>
    <xf numFmtId="0" fontId="86" fillId="50" borderId="168" xfId="0" applyFont="1" applyFill="1" applyBorder="1" applyAlignment="1">
      <alignment vertical="top" wrapText="1"/>
    </xf>
    <xf numFmtId="0" fontId="86" fillId="50" borderId="174" xfId="0" applyFont="1" applyFill="1" applyBorder="1" applyAlignment="1">
      <alignment vertical="top" wrapText="1"/>
    </xf>
    <xf numFmtId="0" fontId="86" fillId="50" borderId="166" xfId="0" applyFont="1" applyFill="1" applyBorder="1" applyAlignment="1">
      <alignment horizontal="left" vertical="center" wrapText="1"/>
    </xf>
    <xf numFmtId="0" fontId="86" fillId="50" borderId="155" xfId="0" applyFont="1" applyFill="1" applyBorder="1" applyAlignment="1">
      <alignment horizontal="left" vertical="center" wrapText="1"/>
    </xf>
    <xf numFmtId="0" fontId="86" fillId="50" borderId="172" xfId="0" applyFont="1" applyFill="1" applyBorder="1" applyAlignment="1">
      <alignment horizontal="left" vertical="center" wrapText="1"/>
    </xf>
    <xf numFmtId="0" fontId="86" fillId="50" borderId="173" xfId="0" applyFont="1" applyFill="1" applyBorder="1" applyAlignment="1">
      <alignment horizontal="left" vertical="center" wrapText="1"/>
    </xf>
    <xf numFmtId="0" fontId="86" fillId="50" borderId="113" xfId="0" applyFont="1" applyFill="1" applyBorder="1" applyAlignment="1">
      <alignment horizontal="left" vertical="center" wrapText="1"/>
    </xf>
    <xf numFmtId="0" fontId="86" fillId="50" borderId="0" xfId="0" applyFont="1" applyFill="1" applyAlignment="1">
      <alignment horizontal="left" vertical="center" wrapText="1"/>
    </xf>
    <xf numFmtId="0" fontId="86" fillId="50" borderId="16" xfId="0" applyFont="1" applyFill="1" applyBorder="1" applyAlignment="1">
      <alignment horizontal="left" vertical="center" wrapText="1"/>
    </xf>
    <xf numFmtId="0" fontId="86" fillId="50" borderId="17" xfId="0" applyFont="1" applyFill="1" applyBorder="1" applyAlignment="1">
      <alignment horizontal="left" vertical="center" wrapText="1"/>
    </xf>
    <xf numFmtId="0" fontId="86" fillId="50" borderId="18" xfId="0" applyFont="1" applyFill="1" applyBorder="1" applyAlignment="1">
      <alignment horizontal="left" vertical="center" wrapText="1"/>
    </xf>
    <xf numFmtId="0" fontId="86" fillId="50" borderId="19" xfId="0" applyFont="1" applyFill="1" applyBorder="1" applyAlignment="1">
      <alignment horizontal="left" vertical="center" wrapText="1"/>
    </xf>
    <xf numFmtId="0" fontId="86" fillId="0" borderId="113"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113" xfId="0" applyFont="1" applyBorder="1" applyAlignment="1">
      <alignment horizontal="left" vertical="top" wrapText="1"/>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50" fillId="0" borderId="152" xfId="1371" applyFont="1" applyBorder="1" applyAlignment="1" applyProtection="1">
      <alignment horizontal="center" vertical="center" wrapText="1"/>
      <protection hidden="1"/>
    </xf>
    <xf numFmtId="0" fontId="50" fillId="0" borderId="152" xfId="1371" applyFont="1" applyBorder="1" applyAlignment="1" applyProtection="1">
      <alignment horizontal="center" vertical="center"/>
      <protection hidden="1"/>
    </xf>
    <xf numFmtId="0" fontId="5" fillId="0" borderId="126" xfId="1371" applyFont="1" applyBorder="1" applyAlignment="1" applyProtection="1">
      <alignment horizontal="center" vertical="center" wrapText="1"/>
      <protection locked="0" hidden="1"/>
    </xf>
    <xf numFmtId="0" fontId="5" fillId="0" borderId="127" xfId="1371" applyFont="1" applyBorder="1" applyAlignment="1" applyProtection="1">
      <alignment horizontal="center" vertical="center" wrapText="1"/>
      <protection locked="0" hidden="1"/>
    </xf>
    <xf numFmtId="0" fontId="5" fillId="0" borderId="160" xfId="1371" applyFont="1" applyBorder="1" applyAlignment="1" applyProtection="1">
      <alignment horizontal="center" vertical="center" wrapText="1"/>
      <protection locked="0" hidden="1"/>
    </xf>
    <xf numFmtId="0" fontId="5" fillId="0" borderId="78" xfId="1371" applyFont="1" applyBorder="1" applyAlignment="1" applyProtection="1">
      <alignment horizontal="center" vertical="center" wrapText="1"/>
      <protection locked="0" hidden="1"/>
    </xf>
    <xf numFmtId="0" fontId="5" fillId="0" borderId="79" xfId="1371" applyFont="1" applyBorder="1" applyAlignment="1" applyProtection="1">
      <alignment horizontal="center" vertical="center" wrapText="1"/>
      <protection locked="0" hidden="1"/>
    </xf>
    <xf numFmtId="0" fontId="5" fillId="0" borderId="80" xfId="1371" applyFont="1" applyBorder="1" applyAlignment="1" applyProtection="1">
      <alignment horizontal="center" vertical="center" wrapText="1"/>
      <protection locked="0" hidden="1"/>
    </xf>
    <xf numFmtId="0" fontId="54" fillId="50" borderId="126" xfId="1371" applyFont="1" applyFill="1" applyBorder="1" applyAlignment="1" applyProtection="1">
      <alignment horizontal="justify" vertical="center" wrapText="1"/>
      <protection locked="0" hidden="1"/>
    </xf>
    <xf numFmtId="0" fontId="54" fillId="50" borderId="127" xfId="1371" applyFont="1" applyFill="1" applyBorder="1" applyAlignment="1" applyProtection="1">
      <alignment horizontal="justify" vertical="center" wrapText="1"/>
      <protection locked="0" hidden="1"/>
    </xf>
    <xf numFmtId="0" fontId="54" fillId="50" borderId="160" xfId="1371" applyFont="1" applyFill="1" applyBorder="1" applyAlignment="1" applyProtection="1">
      <alignment horizontal="justify" vertical="center" wrapText="1"/>
      <protection locked="0" hidden="1"/>
    </xf>
    <xf numFmtId="0" fontId="82" fillId="65" borderId="126" xfId="0" applyFont="1" applyFill="1" applyBorder="1" applyAlignment="1">
      <alignment horizontal="left" vertical="center" wrapText="1"/>
    </xf>
    <xf numFmtId="0" fontId="82" fillId="65" borderId="127" xfId="0" applyFont="1" applyFill="1" applyBorder="1" applyAlignment="1">
      <alignment horizontal="left" vertical="center" wrapText="1"/>
    </xf>
    <xf numFmtId="0" fontId="82" fillId="65" borderId="166" xfId="0" applyFont="1" applyFill="1" applyBorder="1" applyAlignment="1">
      <alignment horizontal="left" vertical="center" wrapText="1"/>
    </xf>
    <xf numFmtId="0" fontId="82" fillId="0" borderId="166" xfId="0" applyFont="1" applyBorder="1" applyAlignment="1">
      <alignment vertical="center" wrapText="1"/>
    </xf>
    <xf numFmtId="0" fontId="8" fillId="50" borderId="126" xfId="1496" applyNumberFormat="1" applyFont="1" applyFill="1" applyBorder="1" applyAlignment="1">
      <alignment horizontal="center" vertical="center" wrapText="1"/>
    </xf>
    <xf numFmtId="0" fontId="8" fillId="50" borderId="160" xfId="1496" applyNumberFormat="1" applyFont="1" applyFill="1" applyBorder="1" applyAlignment="1">
      <alignment horizontal="center" vertical="center" wrapText="1"/>
    </xf>
    <xf numFmtId="0" fontId="9" fillId="50" borderId="159" xfId="1371" applyFont="1" applyFill="1" applyBorder="1" applyAlignment="1">
      <alignment horizontal="center" vertical="center" wrapText="1"/>
    </xf>
    <xf numFmtId="0" fontId="9" fillId="24" borderId="126" xfId="1371" applyFont="1" applyFill="1" applyBorder="1" applyAlignment="1">
      <alignment horizontal="left" vertical="center" wrapText="1"/>
    </xf>
    <xf numFmtId="0" fontId="9" fillId="24" borderId="127" xfId="1371" applyFont="1" applyFill="1" applyBorder="1" applyAlignment="1">
      <alignment horizontal="left" vertical="center" wrapText="1"/>
    </xf>
    <xf numFmtId="0" fontId="9" fillId="24" borderId="160" xfId="1371" applyFont="1" applyFill="1" applyBorder="1" applyAlignment="1">
      <alignment horizontal="left" vertical="center" wrapText="1"/>
    </xf>
    <xf numFmtId="0" fontId="9" fillId="0" borderId="126" xfId="1371" applyFont="1" applyBorder="1" applyAlignment="1">
      <alignment horizontal="center" vertical="center" wrapText="1"/>
    </xf>
    <xf numFmtId="0" fontId="9" fillId="0" borderId="127" xfId="1371" applyFont="1" applyBorder="1" applyAlignment="1">
      <alignment horizontal="center" vertical="center" wrapText="1"/>
    </xf>
    <xf numFmtId="0" fontId="9" fillId="0" borderId="160" xfId="1371" applyFont="1" applyBorder="1" applyAlignment="1">
      <alignment horizontal="center" vertical="center" wrapText="1"/>
    </xf>
    <xf numFmtId="0" fontId="14" fillId="24" borderId="126" xfId="1371" applyFont="1" applyFill="1" applyBorder="1" applyAlignment="1">
      <alignment horizontal="center" vertical="center"/>
    </xf>
    <xf numFmtId="0" fontId="14" fillId="24" borderId="127" xfId="1371" applyFont="1" applyFill="1" applyBorder="1" applyAlignment="1">
      <alignment horizontal="center" vertical="center"/>
    </xf>
    <xf numFmtId="0" fontId="14" fillId="24" borderId="160" xfId="1371" applyFont="1" applyFill="1" applyBorder="1" applyAlignment="1">
      <alignment horizontal="center" vertical="center"/>
    </xf>
    <xf numFmtId="0" fontId="9" fillId="0" borderId="159" xfId="1371" applyFont="1" applyBorder="1" applyAlignment="1">
      <alignment horizontal="center" vertical="center" wrapText="1"/>
    </xf>
    <xf numFmtId="0" fontId="9" fillId="50" borderId="159" xfId="1371" applyFont="1" applyFill="1" applyBorder="1" applyAlignment="1">
      <alignment horizontal="center" vertical="center"/>
    </xf>
    <xf numFmtId="0" fontId="9" fillId="0" borderId="126" xfId="1371" applyFont="1" applyBorder="1" applyAlignment="1">
      <alignment horizontal="justify" vertical="center" wrapText="1"/>
    </xf>
    <xf numFmtId="0" fontId="9" fillId="0" borderId="127" xfId="1371" applyFont="1" applyBorder="1" applyAlignment="1">
      <alignment horizontal="justify" vertical="center" wrapText="1"/>
    </xf>
    <xf numFmtId="0" fontId="9" fillId="0" borderId="159" xfId="1371" applyFont="1" applyBorder="1" applyAlignment="1">
      <alignment horizontal="justify" vertical="center" wrapText="1"/>
    </xf>
    <xf numFmtId="1" fontId="9" fillId="50" borderId="126" xfId="1495" applyNumberFormat="1" applyFont="1" applyFill="1" applyBorder="1" applyAlignment="1">
      <alignment horizontal="center" vertical="center" wrapText="1"/>
    </xf>
    <xf numFmtId="1" fontId="9" fillId="50" borderId="127" xfId="1495" applyNumberFormat="1" applyFont="1" applyFill="1" applyBorder="1" applyAlignment="1">
      <alignment horizontal="center" vertical="center" wrapText="1"/>
    </xf>
    <xf numFmtId="1" fontId="9" fillId="50" borderId="160" xfId="1495" applyNumberFormat="1" applyFont="1" applyFill="1" applyBorder="1" applyAlignment="1">
      <alignment horizontal="center" vertical="center" wrapText="1"/>
    </xf>
    <xf numFmtId="0" fontId="51" fillId="50" borderId="126" xfId="0" applyFont="1" applyFill="1" applyBorder="1" applyAlignment="1">
      <alignment horizontal="justify" vertical="center" wrapText="1"/>
    </xf>
    <xf numFmtId="0" fontId="51" fillId="50" borderId="127" xfId="0" applyFont="1" applyFill="1" applyBorder="1" applyAlignment="1">
      <alignment horizontal="justify" vertical="center" wrapText="1"/>
    </xf>
    <xf numFmtId="0" fontId="51" fillId="50" borderId="159" xfId="0" applyFont="1" applyFill="1" applyBorder="1" applyAlignment="1">
      <alignment horizontal="justify" vertical="center" wrapText="1"/>
    </xf>
    <xf numFmtId="0" fontId="54" fillId="50" borderId="126" xfId="0" applyFont="1" applyFill="1" applyBorder="1" applyAlignment="1">
      <alignment horizontal="justify" vertical="center" wrapText="1"/>
    </xf>
    <xf numFmtId="0" fontId="54" fillId="50" borderId="127" xfId="0" applyFont="1" applyFill="1" applyBorder="1" applyAlignment="1">
      <alignment horizontal="justify" vertical="center" wrapText="1"/>
    </xf>
    <xf numFmtId="0" fontId="54" fillId="50" borderId="160" xfId="0" applyFont="1" applyFill="1" applyBorder="1" applyAlignment="1">
      <alignment horizontal="justify" vertical="center" wrapText="1"/>
    </xf>
    <xf numFmtId="0" fontId="9" fillId="50" borderId="126" xfId="1371" applyFont="1" applyFill="1" applyBorder="1" applyAlignment="1" applyProtection="1">
      <alignment horizontal="center" vertical="center" wrapText="1"/>
      <protection locked="0"/>
    </xf>
    <xf numFmtId="0" fontId="9" fillId="50" borderId="159" xfId="1371" applyFont="1" applyFill="1" applyBorder="1" applyAlignment="1" applyProtection="1">
      <alignment horizontal="center" vertical="center" wrapText="1"/>
      <protection locked="0"/>
    </xf>
    <xf numFmtId="0" fontId="49" fillId="56" borderId="126" xfId="0" applyFont="1" applyFill="1" applyBorder="1" applyAlignment="1">
      <alignment horizontal="center" vertical="center" wrapText="1"/>
    </xf>
    <xf numFmtId="0" fontId="49" fillId="56" borderId="159" xfId="0" applyFont="1" applyFill="1" applyBorder="1" applyAlignment="1">
      <alignment horizontal="center" vertical="center" wrapText="1"/>
    </xf>
    <xf numFmtId="9" fontId="64" fillId="56" borderId="126" xfId="1495" applyFont="1" applyFill="1" applyBorder="1" applyAlignment="1">
      <alignment horizontal="center" vertical="center" wrapText="1"/>
    </xf>
    <xf numFmtId="9" fontId="64" fillId="56" borderId="159" xfId="1495" applyFont="1" applyFill="1" applyBorder="1" applyAlignment="1">
      <alignment horizontal="center" vertical="center" wrapText="1"/>
    </xf>
    <xf numFmtId="0" fontId="0" fillId="56" borderId="156" xfId="0" applyFill="1" applyBorder="1" applyAlignment="1">
      <alignment horizontal="center" vertical="center" wrapText="1"/>
    </xf>
    <xf numFmtId="0" fontId="0" fillId="56" borderId="15" xfId="0" applyFill="1" applyBorder="1" applyAlignment="1">
      <alignment horizontal="center" vertical="center" wrapText="1"/>
    </xf>
    <xf numFmtId="0" fontId="37" fillId="64" borderId="17" xfId="0" applyFont="1" applyFill="1" applyBorder="1" applyAlignment="1">
      <alignment horizontal="center" vertical="center"/>
    </xf>
    <xf numFmtId="0" fontId="37" fillId="64" borderId="18" xfId="0" applyFont="1" applyFill="1" applyBorder="1" applyAlignment="1">
      <alignment horizontal="center" vertical="center"/>
    </xf>
  </cellXfs>
  <cellStyles count="32125">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0 2" xfId="1824" xr:uid="{00000000-0005-0000-0000-0000EE020000}"/>
    <cellStyle name="Cálculo 10 2 10" xfId="8325" xr:uid="{00000000-0005-0000-0000-0000EF020000}"/>
    <cellStyle name="Cálculo 10 2 10 2" xfId="23433" xr:uid="{00000000-0005-0000-0000-0000F0020000}"/>
    <cellStyle name="Cálculo 10 2 11" xfId="15930" xr:uid="{00000000-0005-0000-0000-0000F1020000}"/>
    <cellStyle name="Cálculo 10 2 11 2" xfId="31038" xr:uid="{00000000-0005-0000-0000-0000F2020000}"/>
    <cellStyle name="Cálculo 10 2 12" xfId="13717" xr:uid="{00000000-0005-0000-0000-0000F3020000}"/>
    <cellStyle name="Cálculo 10 2 12 2" xfId="28825" xr:uid="{00000000-0005-0000-0000-0000F4020000}"/>
    <cellStyle name="Cálculo 10 2 13" xfId="17049" xr:uid="{00000000-0005-0000-0000-0000F5020000}"/>
    <cellStyle name="Cálculo 10 2 2" xfId="2384" xr:uid="{00000000-0005-0000-0000-0000F6020000}"/>
    <cellStyle name="Cálculo 10 2 2 2" xfId="5021" xr:uid="{00000000-0005-0000-0000-0000F7020000}"/>
    <cellStyle name="Cálculo 10 2 2 2 2" xfId="11385" xr:uid="{00000000-0005-0000-0000-0000F8020000}"/>
    <cellStyle name="Cálculo 10 2 2 2 2 2" xfId="26493" xr:uid="{00000000-0005-0000-0000-0000F9020000}"/>
    <cellStyle name="Cálculo 10 2 2 2 3" xfId="13808" xr:uid="{00000000-0005-0000-0000-0000FA020000}"/>
    <cellStyle name="Cálculo 10 2 2 2 3 2" xfId="28916" xr:uid="{00000000-0005-0000-0000-0000FB020000}"/>
    <cellStyle name="Cálculo 10 2 2 2 4" xfId="20129" xr:uid="{00000000-0005-0000-0000-0000FC020000}"/>
    <cellStyle name="Cálculo 10 2 2 3" xfId="8851" xr:uid="{00000000-0005-0000-0000-0000FD020000}"/>
    <cellStyle name="Cálculo 10 2 2 3 2" xfId="23959" xr:uid="{00000000-0005-0000-0000-0000FE020000}"/>
    <cellStyle name="Cálculo 10 2 3" xfId="2236" xr:uid="{00000000-0005-0000-0000-0000FF020000}"/>
    <cellStyle name="Cálculo 10 2 3 2" xfId="4873" xr:uid="{00000000-0005-0000-0000-000000030000}"/>
    <cellStyle name="Cálculo 10 2 3 2 2" xfId="16257" xr:uid="{00000000-0005-0000-0000-000001030000}"/>
    <cellStyle name="Cálculo 10 2 3 2 2 2" xfId="31365" xr:uid="{00000000-0005-0000-0000-000002030000}"/>
    <cellStyle name="Cálculo 10 2 3 2 3" xfId="19981" xr:uid="{00000000-0005-0000-0000-000003030000}"/>
    <cellStyle name="Cálculo 10 2 3 3" xfId="15750" xr:uid="{00000000-0005-0000-0000-000004030000}"/>
    <cellStyle name="Cálculo 10 2 3 3 2" xfId="30858" xr:uid="{00000000-0005-0000-0000-000005030000}"/>
    <cellStyle name="Cálculo 10 2 3 4" xfId="17461" xr:uid="{00000000-0005-0000-0000-000006030000}"/>
    <cellStyle name="Cálculo 10 2 4" xfId="2347" xr:uid="{00000000-0005-0000-0000-000007030000}"/>
    <cellStyle name="Cálculo 10 2 4 2" xfId="4984" xr:uid="{00000000-0005-0000-0000-000008030000}"/>
    <cellStyle name="Cálculo 10 2 4 2 2" xfId="11348" xr:uid="{00000000-0005-0000-0000-000009030000}"/>
    <cellStyle name="Cálculo 10 2 4 2 2 2" xfId="26456" xr:uid="{00000000-0005-0000-0000-00000A030000}"/>
    <cellStyle name="Cálculo 10 2 4 2 3" xfId="7211" xr:uid="{00000000-0005-0000-0000-00000B030000}"/>
    <cellStyle name="Cálculo 10 2 4 2 3 2" xfId="22319" xr:uid="{00000000-0005-0000-0000-00000C030000}"/>
    <cellStyle name="Cálculo 10 2 4 2 4" xfId="20092" xr:uid="{00000000-0005-0000-0000-00000D030000}"/>
    <cellStyle name="Cálculo 10 2 4 3" xfId="8814" xr:uid="{00000000-0005-0000-0000-00000E030000}"/>
    <cellStyle name="Cálculo 10 2 4 3 2" xfId="23922" xr:uid="{00000000-0005-0000-0000-00000F030000}"/>
    <cellStyle name="Cálculo 10 2 4 4" xfId="8057" xr:uid="{00000000-0005-0000-0000-000010030000}"/>
    <cellStyle name="Cálculo 10 2 4 4 2" xfId="23165" xr:uid="{00000000-0005-0000-0000-000011030000}"/>
    <cellStyle name="Cálculo 10 2 4 5" xfId="17572" xr:uid="{00000000-0005-0000-0000-000012030000}"/>
    <cellStyle name="Cálculo 10 2 5" xfId="3244" xr:uid="{00000000-0005-0000-0000-000013030000}"/>
    <cellStyle name="Cálculo 10 2 5 2" xfId="5881" xr:uid="{00000000-0005-0000-0000-000014030000}"/>
    <cellStyle name="Cálculo 10 2 5 2 2" xfId="12192" xr:uid="{00000000-0005-0000-0000-000015030000}"/>
    <cellStyle name="Cálculo 10 2 5 2 2 2" xfId="27300" xr:uid="{00000000-0005-0000-0000-000016030000}"/>
    <cellStyle name="Cálculo 10 2 5 2 3" xfId="8132" xr:uid="{00000000-0005-0000-0000-000017030000}"/>
    <cellStyle name="Cálculo 10 2 5 2 3 2" xfId="23240" xr:uid="{00000000-0005-0000-0000-000018030000}"/>
    <cellStyle name="Cálculo 10 2 5 2 4" xfId="20989" xr:uid="{00000000-0005-0000-0000-000019030000}"/>
    <cellStyle name="Cálculo 10 2 5 3" xfId="9626" xr:uid="{00000000-0005-0000-0000-00001A030000}"/>
    <cellStyle name="Cálculo 10 2 5 3 2" xfId="24734" xr:uid="{00000000-0005-0000-0000-00001B030000}"/>
    <cellStyle name="Cálculo 10 2 5 4" xfId="7881" xr:uid="{00000000-0005-0000-0000-00001C030000}"/>
    <cellStyle name="Cálculo 10 2 5 4 2" xfId="22989" xr:uid="{00000000-0005-0000-0000-00001D030000}"/>
    <cellStyle name="Cálculo 10 2 5 5" xfId="18352" xr:uid="{00000000-0005-0000-0000-00001E030000}"/>
    <cellStyle name="Cálculo 10 2 6" xfId="3550" xr:uid="{00000000-0005-0000-0000-00001F030000}"/>
    <cellStyle name="Cálculo 10 2 6 2" xfId="6187" xr:uid="{00000000-0005-0000-0000-000020030000}"/>
    <cellStyle name="Cálculo 10 2 6 2 2" xfId="12498" xr:uid="{00000000-0005-0000-0000-000021030000}"/>
    <cellStyle name="Cálculo 10 2 6 2 2 2" xfId="27606" xr:uid="{00000000-0005-0000-0000-000022030000}"/>
    <cellStyle name="Cálculo 10 2 6 2 3" xfId="15555" xr:uid="{00000000-0005-0000-0000-000023030000}"/>
    <cellStyle name="Cálculo 10 2 6 2 3 2" xfId="30663" xr:uid="{00000000-0005-0000-0000-000024030000}"/>
    <cellStyle name="Cálculo 10 2 6 2 4" xfId="21295" xr:uid="{00000000-0005-0000-0000-000025030000}"/>
    <cellStyle name="Cálculo 10 2 6 3" xfId="9932" xr:uid="{00000000-0005-0000-0000-000026030000}"/>
    <cellStyle name="Cálculo 10 2 6 3 2" xfId="25040" xr:uid="{00000000-0005-0000-0000-000027030000}"/>
    <cellStyle name="Cálculo 10 2 6 4" xfId="7064" xr:uid="{00000000-0005-0000-0000-000028030000}"/>
    <cellStyle name="Cálculo 10 2 6 4 2" xfId="22172" xr:uid="{00000000-0005-0000-0000-000029030000}"/>
    <cellStyle name="Cálculo 10 2 6 5" xfId="18658" xr:uid="{00000000-0005-0000-0000-00002A030000}"/>
    <cellStyle name="Cálculo 10 2 7" xfId="3896" xr:uid="{00000000-0005-0000-0000-00002B030000}"/>
    <cellStyle name="Cálculo 10 2 7 2" xfId="6533" xr:uid="{00000000-0005-0000-0000-00002C030000}"/>
    <cellStyle name="Cálculo 10 2 7 2 2" xfId="12844" xr:uid="{00000000-0005-0000-0000-00002D030000}"/>
    <cellStyle name="Cálculo 10 2 7 2 2 2" xfId="27952" xr:uid="{00000000-0005-0000-0000-00002E030000}"/>
    <cellStyle name="Cálculo 10 2 7 2 3" xfId="11687" xr:uid="{00000000-0005-0000-0000-00002F030000}"/>
    <cellStyle name="Cálculo 10 2 7 2 3 2" xfId="26795" xr:uid="{00000000-0005-0000-0000-000030030000}"/>
    <cellStyle name="Cálculo 10 2 7 2 4" xfId="21641" xr:uid="{00000000-0005-0000-0000-000031030000}"/>
    <cellStyle name="Cálculo 10 2 7 3" xfId="10278" xr:uid="{00000000-0005-0000-0000-000032030000}"/>
    <cellStyle name="Cálculo 10 2 7 3 2" xfId="25386" xr:uid="{00000000-0005-0000-0000-000033030000}"/>
    <cellStyle name="Cálculo 10 2 7 4" xfId="15451" xr:uid="{00000000-0005-0000-0000-000034030000}"/>
    <cellStyle name="Cálculo 10 2 7 4 2" xfId="30559" xr:uid="{00000000-0005-0000-0000-000035030000}"/>
    <cellStyle name="Cálculo 10 2 7 5" xfId="19004" xr:uid="{00000000-0005-0000-0000-000036030000}"/>
    <cellStyle name="Cálculo 10 2 8" xfId="4260" xr:uid="{00000000-0005-0000-0000-000037030000}"/>
    <cellStyle name="Cálculo 10 2 8 2" xfId="6897" xr:uid="{00000000-0005-0000-0000-000038030000}"/>
    <cellStyle name="Cálculo 10 2 8 2 2" xfId="13208" xr:uid="{00000000-0005-0000-0000-000039030000}"/>
    <cellStyle name="Cálculo 10 2 8 2 2 2" xfId="28316" xr:uid="{00000000-0005-0000-0000-00003A030000}"/>
    <cellStyle name="Cálculo 10 2 8 2 3" xfId="16872" xr:uid="{00000000-0005-0000-0000-00003B030000}"/>
    <cellStyle name="Cálculo 10 2 8 2 3 2" xfId="31980" xr:uid="{00000000-0005-0000-0000-00003C030000}"/>
    <cellStyle name="Cálculo 10 2 8 2 4" xfId="22005" xr:uid="{00000000-0005-0000-0000-00003D030000}"/>
    <cellStyle name="Cálculo 10 2 8 3" xfId="10642" xr:uid="{00000000-0005-0000-0000-00003E030000}"/>
    <cellStyle name="Cálculo 10 2 8 3 2" xfId="25750" xr:uid="{00000000-0005-0000-0000-00003F030000}"/>
    <cellStyle name="Cálculo 10 2 8 4" xfId="15195" xr:uid="{00000000-0005-0000-0000-000040030000}"/>
    <cellStyle name="Cálculo 10 2 8 4 2" xfId="30303" xr:uid="{00000000-0005-0000-0000-000041030000}"/>
    <cellStyle name="Cálculo 10 2 8 5" xfId="19368" xr:uid="{00000000-0005-0000-0000-000042030000}"/>
    <cellStyle name="Cálculo 10 2 9" xfId="4461" xr:uid="{00000000-0005-0000-0000-000043030000}"/>
    <cellStyle name="Cálculo 10 2 9 2" xfId="10843" xr:uid="{00000000-0005-0000-0000-000044030000}"/>
    <cellStyle name="Cálculo 10 2 9 2 2" xfId="25951" xr:uid="{00000000-0005-0000-0000-000045030000}"/>
    <cellStyle name="Cálculo 10 2 9 3" xfId="14242" xr:uid="{00000000-0005-0000-0000-000046030000}"/>
    <cellStyle name="Cálculo 10 2 9 3 2" xfId="29350" xr:uid="{00000000-0005-0000-0000-000047030000}"/>
    <cellStyle name="Cálculo 10 2 9 4" xfId="19569" xr:uid="{00000000-0005-0000-0000-000048030000}"/>
    <cellStyle name="Cálculo 10 3" xfId="1807" xr:uid="{00000000-0005-0000-0000-000049030000}"/>
    <cellStyle name="Cálculo 10 3 10" xfId="15644" xr:uid="{00000000-0005-0000-0000-00004A030000}"/>
    <cellStyle name="Cálculo 10 3 10 2" xfId="30752" xr:uid="{00000000-0005-0000-0000-00004B030000}"/>
    <cellStyle name="Cálculo 10 3 11" xfId="7697" xr:uid="{00000000-0005-0000-0000-00004C030000}"/>
    <cellStyle name="Cálculo 10 3 11 2" xfId="22805" xr:uid="{00000000-0005-0000-0000-00004D030000}"/>
    <cellStyle name="Cálculo 10 3 12" xfId="17032" xr:uid="{00000000-0005-0000-0000-00004E030000}"/>
    <cellStyle name="Cálculo 10 3 2" xfId="2367" xr:uid="{00000000-0005-0000-0000-00004F030000}"/>
    <cellStyle name="Cálculo 10 3 2 2" xfId="5004" xr:uid="{00000000-0005-0000-0000-000050030000}"/>
    <cellStyle name="Cálculo 10 3 2 2 2" xfId="11368" xr:uid="{00000000-0005-0000-0000-000051030000}"/>
    <cellStyle name="Cálculo 10 3 2 2 2 2" xfId="26476" xr:uid="{00000000-0005-0000-0000-000052030000}"/>
    <cellStyle name="Cálculo 10 3 2 2 3" xfId="11819" xr:uid="{00000000-0005-0000-0000-000053030000}"/>
    <cellStyle name="Cálculo 10 3 2 2 3 2" xfId="26927" xr:uid="{00000000-0005-0000-0000-000054030000}"/>
    <cellStyle name="Cálculo 10 3 2 2 4" xfId="20112" xr:uid="{00000000-0005-0000-0000-000055030000}"/>
    <cellStyle name="Cálculo 10 3 2 3" xfId="8834" xr:uid="{00000000-0005-0000-0000-000056030000}"/>
    <cellStyle name="Cálculo 10 3 2 3 2" xfId="23942" xr:uid="{00000000-0005-0000-0000-000057030000}"/>
    <cellStyle name="Cálculo 10 3 2 4" xfId="7857" xr:uid="{00000000-0005-0000-0000-000058030000}"/>
    <cellStyle name="Cálculo 10 3 2 4 2" xfId="22965" xr:uid="{00000000-0005-0000-0000-000059030000}"/>
    <cellStyle name="Cálculo 10 3 2 5" xfId="7916" xr:uid="{00000000-0005-0000-0000-00005A030000}"/>
    <cellStyle name="Cálculo 10 3 2 5 2" xfId="23024" xr:uid="{00000000-0005-0000-0000-00005B030000}"/>
    <cellStyle name="Cálculo 10 3 2 6" xfId="17575" xr:uid="{00000000-0005-0000-0000-00005C030000}"/>
    <cellStyle name="Cálculo 10 3 3" xfId="2253" xr:uid="{00000000-0005-0000-0000-00005D030000}"/>
    <cellStyle name="Cálculo 10 3 3 2" xfId="4890" xr:uid="{00000000-0005-0000-0000-00005E030000}"/>
    <cellStyle name="Cálculo 10 3 3 2 2" xfId="15708" xr:uid="{00000000-0005-0000-0000-00005F030000}"/>
    <cellStyle name="Cálculo 10 3 3 2 2 2" xfId="30816" xr:uid="{00000000-0005-0000-0000-000060030000}"/>
    <cellStyle name="Cálculo 10 3 3 2 3" xfId="19998" xr:uid="{00000000-0005-0000-0000-000061030000}"/>
    <cellStyle name="Cálculo 10 3 3 3" xfId="13774" xr:uid="{00000000-0005-0000-0000-000062030000}"/>
    <cellStyle name="Cálculo 10 3 3 3 2" xfId="28882" xr:uid="{00000000-0005-0000-0000-000063030000}"/>
    <cellStyle name="Cálculo 10 3 3 4" xfId="17478" xr:uid="{00000000-0005-0000-0000-000064030000}"/>
    <cellStyle name="Cálculo 10 3 4" xfId="2645" xr:uid="{00000000-0005-0000-0000-000065030000}"/>
    <cellStyle name="Cálculo 10 3 4 2" xfId="5282" xr:uid="{00000000-0005-0000-0000-000066030000}"/>
    <cellStyle name="Cálculo 10 3 4 2 2" xfId="11646" xr:uid="{00000000-0005-0000-0000-000067030000}"/>
    <cellStyle name="Cálculo 10 3 4 2 2 2" xfId="26754" xr:uid="{00000000-0005-0000-0000-000068030000}"/>
    <cellStyle name="Cálculo 10 3 4 2 3" xfId="7135" xr:uid="{00000000-0005-0000-0000-000069030000}"/>
    <cellStyle name="Cálculo 10 3 4 2 3 2" xfId="22243" xr:uid="{00000000-0005-0000-0000-00006A030000}"/>
    <cellStyle name="Cálculo 10 3 4 2 4" xfId="20390" xr:uid="{00000000-0005-0000-0000-00006B030000}"/>
    <cellStyle name="Cálculo 10 3 4 3" xfId="9112" xr:uid="{00000000-0005-0000-0000-00006C030000}"/>
    <cellStyle name="Cálculo 10 3 4 3 2" xfId="24220" xr:uid="{00000000-0005-0000-0000-00006D030000}"/>
    <cellStyle name="Cálculo 10 3 4 4" xfId="7602" xr:uid="{00000000-0005-0000-0000-00006E030000}"/>
    <cellStyle name="Cálculo 10 3 4 4 2" xfId="22710" xr:uid="{00000000-0005-0000-0000-00006F030000}"/>
    <cellStyle name="Cálculo 10 3 4 5" xfId="17753" xr:uid="{00000000-0005-0000-0000-000070030000}"/>
    <cellStyle name="Cálculo 10 3 5" xfId="3227" xr:uid="{00000000-0005-0000-0000-000071030000}"/>
    <cellStyle name="Cálculo 10 3 5 2" xfId="5864" xr:uid="{00000000-0005-0000-0000-000072030000}"/>
    <cellStyle name="Cálculo 10 3 5 2 2" xfId="12175" xr:uid="{00000000-0005-0000-0000-000073030000}"/>
    <cellStyle name="Cálculo 10 3 5 2 2 2" xfId="27283" xr:uid="{00000000-0005-0000-0000-000074030000}"/>
    <cellStyle name="Cálculo 10 3 5 2 3" xfId="16516" xr:uid="{00000000-0005-0000-0000-000075030000}"/>
    <cellStyle name="Cálculo 10 3 5 2 3 2" xfId="31624" xr:uid="{00000000-0005-0000-0000-000076030000}"/>
    <cellStyle name="Cálculo 10 3 5 2 4" xfId="20972" xr:uid="{00000000-0005-0000-0000-000077030000}"/>
    <cellStyle name="Cálculo 10 3 5 3" xfId="9609" xr:uid="{00000000-0005-0000-0000-000078030000}"/>
    <cellStyle name="Cálculo 10 3 5 3 2" xfId="24717" xr:uid="{00000000-0005-0000-0000-000079030000}"/>
    <cellStyle name="Cálculo 10 3 5 4" xfId="14295" xr:uid="{00000000-0005-0000-0000-00007A030000}"/>
    <cellStyle name="Cálculo 10 3 5 4 2" xfId="29403" xr:uid="{00000000-0005-0000-0000-00007B030000}"/>
    <cellStyle name="Cálculo 10 3 5 5" xfId="18335" xr:uid="{00000000-0005-0000-0000-00007C030000}"/>
    <cellStyle name="Cálculo 10 3 6" xfId="2309" xr:uid="{00000000-0005-0000-0000-00007D030000}"/>
    <cellStyle name="Cálculo 10 3 6 2" xfId="4946" xr:uid="{00000000-0005-0000-0000-00007E030000}"/>
    <cellStyle name="Cálculo 10 3 6 2 2" xfId="11310" xr:uid="{00000000-0005-0000-0000-00007F030000}"/>
    <cellStyle name="Cálculo 10 3 6 2 2 2" xfId="26418" xr:uid="{00000000-0005-0000-0000-000080030000}"/>
    <cellStyle name="Cálculo 10 3 6 2 3" xfId="16511" xr:uid="{00000000-0005-0000-0000-000081030000}"/>
    <cellStyle name="Cálculo 10 3 6 2 3 2" xfId="31619" xr:uid="{00000000-0005-0000-0000-000082030000}"/>
    <cellStyle name="Cálculo 10 3 6 2 4" xfId="20054" xr:uid="{00000000-0005-0000-0000-000083030000}"/>
    <cellStyle name="Cálculo 10 3 6 3" xfId="8776" xr:uid="{00000000-0005-0000-0000-000084030000}"/>
    <cellStyle name="Cálculo 10 3 6 3 2" xfId="23884" xr:uid="{00000000-0005-0000-0000-000085030000}"/>
    <cellStyle name="Cálculo 10 3 6 4" xfId="8108" xr:uid="{00000000-0005-0000-0000-000086030000}"/>
    <cellStyle name="Cálculo 10 3 6 4 2" xfId="23216" xr:uid="{00000000-0005-0000-0000-000087030000}"/>
    <cellStyle name="Cálculo 10 3 6 5" xfId="17534" xr:uid="{00000000-0005-0000-0000-000088030000}"/>
    <cellStyle name="Cálculo 10 3 7" xfId="3879" xr:uid="{00000000-0005-0000-0000-000089030000}"/>
    <cellStyle name="Cálculo 10 3 7 2" xfId="6516" xr:uid="{00000000-0005-0000-0000-00008A030000}"/>
    <cellStyle name="Cálculo 10 3 7 2 2" xfId="12827" xr:uid="{00000000-0005-0000-0000-00008B030000}"/>
    <cellStyle name="Cálculo 10 3 7 2 2 2" xfId="27935" xr:uid="{00000000-0005-0000-0000-00008C030000}"/>
    <cellStyle name="Cálculo 10 3 7 2 3" xfId="16320" xr:uid="{00000000-0005-0000-0000-00008D030000}"/>
    <cellStyle name="Cálculo 10 3 7 2 3 2" xfId="31428" xr:uid="{00000000-0005-0000-0000-00008E030000}"/>
    <cellStyle name="Cálculo 10 3 7 2 4" xfId="21624" xr:uid="{00000000-0005-0000-0000-00008F030000}"/>
    <cellStyle name="Cálculo 10 3 7 3" xfId="10261" xr:uid="{00000000-0005-0000-0000-000090030000}"/>
    <cellStyle name="Cálculo 10 3 7 3 2" xfId="25369" xr:uid="{00000000-0005-0000-0000-000091030000}"/>
    <cellStyle name="Cálculo 10 3 7 4" xfId="14041" xr:uid="{00000000-0005-0000-0000-000092030000}"/>
    <cellStyle name="Cálculo 10 3 7 4 2" xfId="29149" xr:uid="{00000000-0005-0000-0000-000093030000}"/>
    <cellStyle name="Cálculo 10 3 7 5" xfId="18987" xr:uid="{00000000-0005-0000-0000-000094030000}"/>
    <cellStyle name="Cálculo 10 3 8" xfId="4444" xr:uid="{00000000-0005-0000-0000-000095030000}"/>
    <cellStyle name="Cálculo 10 3 8 2" xfId="10826" xr:uid="{00000000-0005-0000-0000-000096030000}"/>
    <cellStyle name="Cálculo 10 3 8 2 2" xfId="25934" xr:uid="{00000000-0005-0000-0000-000097030000}"/>
    <cellStyle name="Cálculo 10 3 8 3" xfId="13463" xr:uid="{00000000-0005-0000-0000-000098030000}"/>
    <cellStyle name="Cálculo 10 3 8 3 2" xfId="28571" xr:uid="{00000000-0005-0000-0000-000099030000}"/>
    <cellStyle name="Cálculo 10 3 8 4" xfId="19552" xr:uid="{00000000-0005-0000-0000-00009A030000}"/>
    <cellStyle name="Cálculo 10 3 9" xfId="8308" xr:uid="{00000000-0005-0000-0000-00009B030000}"/>
    <cellStyle name="Cálculo 10 3 9 2" xfId="23416" xr:uid="{00000000-0005-0000-0000-00009C030000}"/>
    <cellStyle name="Cálculo 10 4" xfId="2044" xr:uid="{00000000-0005-0000-0000-00009D030000}"/>
    <cellStyle name="Cálculo 10 4 10" xfId="15835" xr:uid="{00000000-0005-0000-0000-00009E030000}"/>
    <cellStyle name="Cálculo 10 4 10 2" xfId="30943" xr:uid="{00000000-0005-0000-0000-00009F030000}"/>
    <cellStyle name="Cálculo 10 4 11" xfId="15757" xr:uid="{00000000-0005-0000-0000-0000A0030000}"/>
    <cellStyle name="Cálculo 10 4 11 2" xfId="30865" xr:uid="{00000000-0005-0000-0000-0000A1030000}"/>
    <cellStyle name="Cálculo 10 4 12" xfId="17269" xr:uid="{00000000-0005-0000-0000-0000A2030000}"/>
    <cellStyle name="Cálculo 10 4 2" xfId="2551" xr:uid="{00000000-0005-0000-0000-0000A3030000}"/>
    <cellStyle name="Cálculo 10 4 2 2" xfId="5188" xr:uid="{00000000-0005-0000-0000-0000A4030000}"/>
    <cellStyle name="Cálculo 10 4 2 2 2" xfId="11552" xr:uid="{00000000-0005-0000-0000-0000A5030000}"/>
    <cellStyle name="Cálculo 10 4 2 2 2 2" xfId="26660" xr:uid="{00000000-0005-0000-0000-0000A6030000}"/>
    <cellStyle name="Cálculo 10 4 2 2 3" xfId="13916" xr:uid="{00000000-0005-0000-0000-0000A7030000}"/>
    <cellStyle name="Cálculo 10 4 2 2 3 2" xfId="29024" xr:uid="{00000000-0005-0000-0000-0000A8030000}"/>
    <cellStyle name="Cálculo 10 4 2 2 4" xfId="20296" xr:uid="{00000000-0005-0000-0000-0000A9030000}"/>
    <cellStyle name="Cálculo 10 4 2 3" xfId="9018" xr:uid="{00000000-0005-0000-0000-0000AA030000}"/>
    <cellStyle name="Cálculo 10 4 2 3 2" xfId="24126" xr:uid="{00000000-0005-0000-0000-0000AB030000}"/>
    <cellStyle name="Cálculo 10 4 2 4" xfId="8007" xr:uid="{00000000-0005-0000-0000-0000AC030000}"/>
    <cellStyle name="Cálculo 10 4 2 4 2" xfId="23115" xr:uid="{00000000-0005-0000-0000-0000AD030000}"/>
    <cellStyle name="Cálculo 10 4 2 5" xfId="7106" xr:uid="{00000000-0005-0000-0000-0000AE030000}"/>
    <cellStyle name="Cálculo 10 4 2 5 2" xfId="22214" xr:uid="{00000000-0005-0000-0000-0000AF030000}"/>
    <cellStyle name="Cálculo 10 4 2 6" xfId="17659" xr:uid="{00000000-0005-0000-0000-0000B0030000}"/>
    <cellStyle name="Cálculo 10 4 3" xfId="2804" xr:uid="{00000000-0005-0000-0000-0000B1030000}"/>
    <cellStyle name="Cálculo 10 4 3 2" xfId="5441" xr:uid="{00000000-0005-0000-0000-0000B2030000}"/>
    <cellStyle name="Cálculo 10 4 3 2 2" xfId="15387" xr:uid="{00000000-0005-0000-0000-0000B3030000}"/>
    <cellStyle name="Cálculo 10 4 3 2 2 2" xfId="30495" xr:uid="{00000000-0005-0000-0000-0000B4030000}"/>
    <cellStyle name="Cálculo 10 4 3 2 3" xfId="20549" xr:uid="{00000000-0005-0000-0000-0000B5030000}"/>
    <cellStyle name="Cálculo 10 4 3 3" xfId="14742" xr:uid="{00000000-0005-0000-0000-0000B6030000}"/>
    <cellStyle name="Cálculo 10 4 3 3 2" xfId="29850" xr:uid="{00000000-0005-0000-0000-0000B7030000}"/>
    <cellStyle name="Cálculo 10 4 3 4" xfId="17912" xr:uid="{00000000-0005-0000-0000-0000B8030000}"/>
    <cellStyle name="Cálculo 10 4 4" xfId="3107" xr:uid="{00000000-0005-0000-0000-0000B9030000}"/>
    <cellStyle name="Cálculo 10 4 4 2" xfId="5744" xr:uid="{00000000-0005-0000-0000-0000BA030000}"/>
    <cellStyle name="Cálculo 10 4 4 2 2" xfId="12055" xr:uid="{00000000-0005-0000-0000-0000BB030000}"/>
    <cellStyle name="Cálculo 10 4 4 2 2 2" xfId="27163" xr:uid="{00000000-0005-0000-0000-0000BC030000}"/>
    <cellStyle name="Cálculo 10 4 4 2 3" xfId="13527" xr:uid="{00000000-0005-0000-0000-0000BD030000}"/>
    <cellStyle name="Cálculo 10 4 4 2 3 2" xfId="28635" xr:uid="{00000000-0005-0000-0000-0000BE030000}"/>
    <cellStyle name="Cálculo 10 4 4 2 4" xfId="20852" xr:uid="{00000000-0005-0000-0000-0000BF030000}"/>
    <cellStyle name="Cálculo 10 4 4 3" xfId="9489" xr:uid="{00000000-0005-0000-0000-0000C0030000}"/>
    <cellStyle name="Cálculo 10 4 4 3 2" xfId="24597" xr:uid="{00000000-0005-0000-0000-0000C1030000}"/>
    <cellStyle name="Cálculo 10 4 4 4" xfId="8053" xr:uid="{00000000-0005-0000-0000-0000C2030000}"/>
    <cellStyle name="Cálculo 10 4 4 4 2" xfId="23161" xr:uid="{00000000-0005-0000-0000-0000C3030000}"/>
    <cellStyle name="Cálculo 10 4 4 5" xfId="18215" xr:uid="{00000000-0005-0000-0000-0000C4030000}"/>
    <cellStyle name="Cálculo 10 4 5" xfId="3433" xr:uid="{00000000-0005-0000-0000-0000C5030000}"/>
    <cellStyle name="Cálculo 10 4 5 2" xfId="6070" xr:uid="{00000000-0005-0000-0000-0000C6030000}"/>
    <cellStyle name="Cálculo 10 4 5 2 2" xfId="12381" xr:uid="{00000000-0005-0000-0000-0000C7030000}"/>
    <cellStyle name="Cálculo 10 4 5 2 2 2" xfId="27489" xr:uid="{00000000-0005-0000-0000-0000C8030000}"/>
    <cellStyle name="Cálculo 10 4 5 2 3" xfId="9154" xr:uid="{00000000-0005-0000-0000-0000C9030000}"/>
    <cellStyle name="Cálculo 10 4 5 2 3 2" xfId="24262" xr:uid="{00000000-0005-0000-0000-0000CA030000}"/>
    <cellStyle name="Cálculo 10 4 5 2 4" xfId="21178" xr:uid="{00000000-0005-0000-0000-0000CB030000}"/>
    <cellStyle name="Cálculo 10 4 5 3" xfId="9815" xr:uid="{00000000-0005-0000-0000-0000CC030000}"/>
    <cellStyle name="Cálculo 10 4 5 3 2" xfId="24923" xr:uid="{00000000-0005-0000-0000-0000CD030000}"/>
    <cellStyle name="Cálculo 10 4 5 4" xfId="15846" xr:uid="{00000000-0005-0000-0000-0000CE030000}"/>
    <cellStyle name="Cálculo 10 4 5 4 2" xfId="30954" xr:uid="{00000000-0005-0000-0000-0000CF030000}"/>
    <cellStyle name="Cálculo 10 4 5 5" xfId="18541" xr:uid="{00000000-0005-0000-0000-0000D0030000}"/>
    <cellStyle name="Cálculo 10 4 6" xfId="3739" xr:uid="{00000000-0005-0000-0000-0000D1030000}"/>
    <cellStyle name="Cálculo 10 4 6 2" xfId="6376" xr:uid="{00000000-0005-0000-0000-0000D2030000}"/>
    <cellStyle name="Cálculo 10 4 6 2 2" xfId="12687" xr:uid="{00000000-0005-0000-0000-0000D3030000}"/>
    <cellStyle name="Cálculo 10 4 6 2 2 2" xfId="27795" xr:uid="{00000000-0005-0000-0000-0000D4030000}"/>
    <cellStyle name="Cálculo 10 4 6 2 3" xfId="14574" xr:uid="{00000000-0005-0000-0000-0000D5030000}"/>
    <cellStyle name="Cálculo 10 4 6 2 3 2" xfId="29682" xr:uid="{00000000-0005-0000-0000-0000D6030000}"/>
    <cellStyle name="Cálculo 10 4 6 2 4" xfId="21484" xr:uid="{00000000-0005-0000-0000-0000D7030000}"/>
    <cellStyle name="Cálculo 10 4 6 3" xfId="10121" xr:uid="{00000000-0005-0000-0000-0000D8030000}"/>
    <cellStyle name="Cálculo 10 4 6 3 2" xfId="25229" xr:uid="{00000000-0005-0000-0000-0000D9030000}"/>
    <cellStyle name="Cálculo 10 4 6 4" xfId="14625" xr:uid="{00000000-0005-0000-0000-0000DA030000}"/>
    <cellStyle name="Cálculo 10 4 6 4 2" xfId="29733" xr:uid="{00000000-0005-0000-0000-0000DB030000}"/>
    <cellStyle name="Cálculo 10 4 6 5" xfId="18847" xr:uid="{00000000-0005-0000-0000-0000DC030000}"/>
    <cellStyle name="Cálculo 10 4 7" xfId="4116" xr:uid="{00000000-0005-0000-0000-0000DD030000}"/>
    <cellStyle name="Cálculo 10 4 7 2" xfId="6753" xr:uid="{00000000-0005-0000-0000-0000DE030000}"/>
    <cellStyle name="Cálculo 10 4 7 2 2" xfId="13064" xr:uid="{00000000-0005-0000-0000-0000DF030000}"/>
    <cellStyle name="Cálculo 10 4 7 2 2 2" xfId="28172" xr:uid="{00000000-0005-0000-0000-0000E0030000}"/>
    <cellStyle name="Cálculo 10 4 7 2 3" xfId="16738" xr:uid="{00000000-0005-0000-0000-0000E1030000}"/>
    <cellStyle name="Cálculo 10 4 7 2 3 2" xfId="31846" xr:uid="{00000000-0005-0000-0000-0000E2030000}"/>
    <cellStyle name="Cálculo 10 4 7 2 4" xfId="21861" xr:uid="{00000000-0005-0000-0000-0000E3030000}"/>
    <cellStyle name="Cálculo 10 4 7 3" xfId="10498" xr:uid="{00000000-0005-0000-0000-0000E4030000}"/>
    <cellStyle name="Cálculo 10 4 7 3 2" xfId="25606" xr:uid="{00000000-0005-0000-0000-0000E5030000}"/>
    <cellStyle name="Cálculo 10 4 7 4" xfId="7357" xr:uid="{00000000-0005-0000-0000-0000E6030000}"/>
    <cellStyle name="Cálculo 10 4 7 4 2" xfId="22465" xr:uid="{00000000-0005-0000-0000-0000E7030000}"/>
    <cellStyle name="Cálculo 10 4 7 5" xfId="19224" xr:uid="{00000000-0005-0000-0000-0000E8030000}"/>
    <cellStyle name="Cálculo 10 4 8" xfId="4681" xr:uid="{00000000-0005-0000-0000-0000E9030000}"/>
    <cellStyle name="Cálculo 10 4 8 2" xfId="11063" xr:uid="{00000000-0005-0000-0000-0000EA030000}"/>
    <cellStyle name="Cálculo 10 4 8 2 2" xfId="26171" xr:uid="{00000000-0005-0000-0000-0000EB030000}"/>
    <cellStyle name="Cálculo 10 4 8 3" xfId="14559" xr:uid="{00000000-0005-0000-0000-0000EC030000}"/>
    <cellStyle name="Cálculo 10 4 8 3 2" xfId="29667" xr:uid="{00000000-0005-0000-0000-0000ED030000}"/>
    <cellStyle name="Cálculo 10 4 8 4" xfId="19789" xr:uid="{00000000-0005-0000-0000-0000EE030000}"/>
    <cellStyle name="Cálculo 10 4 9" xfId="8542" xr:uid="{00000000-0005-0000-0000-0000EF030000}"/>
    <cellStyle name="Cálculo 10 4 9 2" xfId="23650" xr:uid="{00000000-0005-0000-0000-0000F0030000}"/>
    <cellStyle name="Cálculo 10 5" xfId="2077" xr:uid="{00000000-0005-0000-0000-0000F1030000}"/>
    <cellStyle name="Cálculo 10 5 10" xfId="14412" xr:uid="{00000000-0005-0000-0000-0000F2030000}"/>
    <cellStyle name="Cálculo 10 5 10 2" xfId="29520" xr:uid="{00000000-0005-0000-0000-0000F3030000}"/>
    <cellStyle name="Cálculo 10 5 11" xfId="17302" xr:uid="{00000000-0005-0000-0000-0000F4030000}"/>
    <cellStyle name="Cálculo 10 5 2" xfId="2837" xr:uid="{00000000-0005-0000-0000-0000F5030000}"/>
    <cellStyle name="Cálculo 10 5 2 2" xfId="5474" xr:uid="{00000000-0005-0000-0000-0000F6030000}"/>
    <cellStyle name="Cálculo 10 5 2 2 2" xfId="16362" xr:uid="{00000000-0005-0000-0000-0000F7030000}"/>
    <cellStyle name="Cálculo 10 5 2 2 2 2" xfId="31470" xr:uid="{00000000-0005-0000-0000-0000F8030000}"/>
    <cellStyle name="Cálculo 10 5 2 2 3" xfId="20582" xr:uid="{00000000-0005-0000-0000-0000F9030000}"/>
    <cellStyle name="Cálculo 10 5 2 3" xfId="8697" xr:uid="{00000000-0005-0000-0000-0000FA030000}"/>
    <cellStyle name="Cálculo 10 5 2 3 2" xfId="23805" xr:uid="{00000000-0005-0000-0000-0000FB030000}"/>
    <cellStyle name="Cálculo 10 5 2 4" xfId="17945" xr:uid="{00000000-0005-0000-0000-0000FC030000}"/>
    <cellStyle name="Cálculo 10 5 3" xfId="3140" xr:uid="{00000000-0005-0000-0000-0000FD030000}"/>
    <cellStyle name="Cálculo 10 5 3 2" xfId="5777" xr:uid="{00000000-0005-0000-0000-0000FE030000}"/>
    <cellStyle name="Cálculo 10 5 3 2 2" xfId="12088" xr:uid="{00000000-0005-0000-0000-0000FF030000}"/>
    <cellStyle name="Cálculo 10 5 3 2 2 2" xfId="27196" xr:uid="{00000000-0005-0000-0000-000000040000}"/>
    <cellStyle name="Cálculo 10 5 3 2 3" xfId="14723" xr:uid="{00000000-0005-0000-0000-000001040000}"/>
    <cellStyle name="Cálculo 10 5 3 2 3 2" xfId="29831" xr:uid="{00000000-0005-0000-0000-000002040000}"/>
    <cellStyle name="Cálculo 10 5 3 2 4" xfId="20885" xr:uid="{00000000-0005-0000-0000-000003040000}"/>
    <cellStyle name="Cálculo 10 5 3 3" xfId="9522" xr:uid="{00000000-0005-0000-0000-000004040000}"/>
    <cellStyle name="Cálculo 10 5 3 3 2" xfId="24630" xr:uid="{00000000-0005-0000-0000-000005040000}"/>
    <cellStyle name="Cálculo 10 5 3 4" xfId="14797" xr:uid="{00000000-0005-0000-0000-000006040000}"/>
    <cellStyle name="Cálculo 10 5 3 4 2" xfId="29905" xr:uid="{00000000-0005-0000-0000-000007040000}"/>
    <cellStyle name="Cálculo 10 5 3 5" xfId="18248" xr:uid="{00000000-0005-0000-0000-000008040000}"/>
    <cellStyle name="Cálculo 10 5 4" xfId="3466" xr:uid="{00000000-0005-0000-0000-000009040000}"/>
    <cellStyle name="Cálculo 10 5 4 2" xfId="6103" xr:uid="{00000000-0005-0000-0000-00000A040000}"/>
    <cellStyle name="Cálculo 10 5 4 2 2" xfId="12414" xr:uid="{00000000-0005-0000-0000-00000B040000}"/>
    <cellStyle name="Cálculo 10 5 4 2 2 2" xfId="27522" xr:uid="{00000000-0005-0000-0000-00000C040000}"/>
    <cellStyle name="Cálculo 10 5 4 2 3" xfId="13837" xr:uid="{00000000-0005-0000-0000-00000D040000}"/>
    <cellStyle name="Cálculo 10 5 4 2 3 2" xfId="28945" xr:uid="{00000000-0005-0000-0000-00000E040000}"/>
    <cellStyle name="Cálculo 10 5 4 2 4" xfId="21211" xr:uid="{00000000-0005-0000-0000-00000F040000}"/>
    <cellStyle name="Cálculo 10 5 4 3" xfId="9848" xr:uid="{00000000-0005-0000-0000-000010040000}"/>
    <cellStyle name="Cálculo 10 5 4 3 2" xfId="24956" xr:uid="{00000000-0005-0000-0000-000011040000}"/>
    <cellStyle name="Cálculo 10 5 4 4" xfId="9233" xr:uid="{00000000-0005-0000-0000-000012040000}"/>
    <cellStyle name="Cálculo 10 5 4 4 2" xfId="24341" xr:uid="{00000000-0005-0000-0000-000013040000}"/>
    <cellStyle name="Cálculo 10 5 4 5" xfId="18574" xr:uid="{00000000-0005-0000-0000-000014040000}"/>
    <cellStyle name="Cálculo 10 5 5" xfId="3772" xr:uid="{00000000-0005-0000-0000-000015040000}"/>
    <cellStyle name="Cálculo 10 5 5 2" xfId="6409" xr:uid="{00000000-0005-0000-0000-000016040000}"/>
    <cellStyle name="Cálculo 10 5 5 2 2" xfId="12720" xr:uid="{00000000-0005-0000-0000-000017040000}"/>
    <cellStyle name="Cálculo 10 5 5 2 2 2" xfId="27828" xr:uid="{00000000-0005-0000-0000-000018040000}"/>
    <cellStyle name="Cálculo 10 5 5 2 3" xfId="15178" xr:uid="{00000000-0005-0000-0000-000019040000}"/>
    <cellStyle name="Cálculo 10 5 5 2 3 2" xfId="30286" xr:uid="{00000000-0005-0000-0000-00001A040000}"/>
    <cellStyle name="Cálculo 10 5 5 2 4" xfId="21517" xr:uid="{00000000-0005-0000-0000-00001B040000}"/>
    <cellStyle name="Cálculo 10 5 5 3" xfId="10154" xr:uid="{00000000-0005-0000-0000-00001C040000}"/>
    <cellStyle name="Cálculo 10 5 5 3 2" xfId="25262" xr:uid="{00000000-0005-0000-0000-00001D040000}"/>
    <cellStyle name="Cálculo 10 5 5 4" xfId="7358" xr:uid="{00000000-0005-0000-0000-00001E040000}"/>
    <cellStyle name="Cálculo 10 5 5 4 2" xfId="22466" xr:uid="{00000000-0005-0000-0000-00001F040000}"/>
    <cellStyle name="Cálculo 10 5 5 5" xfId="18880" xr:uid="{00000000-0005-0000-0000-000020040000}"/>
    <cellStyle name="Cálculo 10 5 6" xfId="4149" xr:uid="{00000000-0005-0000-0000-000021040000}"/>
    <cellStyle name="Cálculo 10 5 6 2" xfId="6786" xr:uid="{00000000-0005-0000-0000-000022040000}"/>
    <cellStyle name="Cálculo 10 5 6 2 2" xfId="13097" xr:uid="{00000000-0005-0000-0000-000023040000}"/>
    <cellStyle name="Cálculo 10 5 6 2 2 2" xfId="28205" xr:uid="{00000000-0005-0000-0000-000024040000}"/>
    <cellStyle name="Cálculo 10 5 6 2 3" xfId="16771" xr:uid="{00000000-0005-0000-0000-000025040000}"/>
    <cellStyle name="Cálculo 10 5 6 2 3 2" xfId="31879" xr:uid="{00000000-0005-0000-0000-000026040000}"/>
    <cellStyle name="Cálculo 10 5 6 2 4" xfId="21894" xr:uid="{00000000-0005-0000-0000-000027040000}"/>
    <cellStyle name="Cálculo 10 5 6 3" xfId="10531" xr:uid="{00000000-0005-0000-0000-000028040000}"/>
    <cellStyle name="Cálculo 10 5 6 3 2" xfId="25639" xr:uid="{00000000-0005-0000-0000-000029040000}"/>
    <cellStyle name="Cálculo 10 5 6 4" xfId="14229" xr:uid="{00000000-0005-0000-0000-00002A040000}"/>
    <cellStyle name="Cálculo 10 5 6 4 2" xfId="29337" xr:uid="{00000000-0005-0000-0000-00002B040000}"/>
    <cellStyle name="Cálculo 10 5 6 5" xfId="19257" xr:uid="{00000000-0005-0000-0000-00002C040000}"/>
    <cellStyle name="Cálculo 10 5 7" xfId="4714" xr:uid="{00000000-0005-0000-0000-00002D040000}"/>
    <cellStyle name="Cálculo 10 5 7 2" xfId="11096" xr:uid="{00000000-0005-0000-0000-00002E040000}"/>
    <cellStyle name="Cálculo 10 5 7 2 2" xfId="26204" xr:uid="{00000000-0005-0000-0000-00002F040000}"/>
    <cellStyle name="Cálculo 10 5 7 3" xfId="7947" xr:uid="{00000000-0005-0000-0000-000030040000}"/>
    <cellStyle name="Cálculo 10 5 7 3 2" xfId="23055" xr:uid="{00000000-0005-0000-0000-000031040000}"/>
    <cellStyle name="Cálculo 10 5 7 4" xfId="19822" xr:uid="{00000000-0005-0000-0000-000032040000}"/>
    <cellStyle name="Cálculo 10 5 8" xfId="8575" xr:uid="{00000000-0005-0000-0000-000033040000}"/>
    <cellStyle name="Cálculo 10 5 8 2" xfId="23683" xr:uid="{00000000-0005-0000-0000-000034040000}"/>
    <cellStyle name="Cálculo 10 5 9" xfId="7750" xr:uid="{00000000-0005-0000-0000-000035040000}"/>
    <cellStyle name="Cálculo 10 5 9 2" xfId="22858" xr:uid="{00000000-0005-0000-0000-000036040000}"/>
    <cellStyle name="Cálculo 11" xfId="751" xr:uid="{00000000-0005-0000-0000-000037040000}"/>
    <cellStyle name="Cálculo 11 2" xfId="1825" xr:uid="{00000000-0005-0000-0000-000038040000}"/>
    <cellStyle name="Cálculo 11 2 10" xfId="8326" xr:uid="{00000000-0005-0000-0000-000039040000}"/>
    <cellStyle name="Cálculo 11 2 10 2" xfId="23434" xr:uid="{00000000-0005-0000-0000-00003A040000}"/>
    <cellStyle name="Cálculo 11 2 11" xfId="14260" xr:uid="{00000000-0005-0000-0000-00003B040000}"/>
    <cellStyle name="Cálculo 11 2 11 2" xfId="29368" xr:uid="{00000000-0005-0000-0000-00003C040000}"/>
    <cellStyle name="Cálculo 11 2 12" xfId="14024" xr:uid="{00000000-0005-0000-0000-00003D040000}"/>
    <cellStyle name="Cálculo 11 2 12 2" xfId="29132" xr:uid="{00000000-0005-0000-0000-00003E040000}"/>
    <cellStyle name="Cálculo 11 2 13" xfId="17050" xr:uid="{00000000-0005-0000-0000-00003F040000}"/>
    <cellStyle name="Cálculo 11 2 2" xfId="2385" xr:uid="{00000000-0005-0000-0000-000040040000}"/>
    <cellStyle name="Cálculo 11 2 2 2" xfId="5022" xr:uid="{00000000-0005-0000-0000-000041040000}"/>
    <cellStyle name="Cálculo 11 2 2 2 2" xfId="11386" xr:uid="{00000000-0005-0000-0000-000042040000}"/>
    <cellStyle name="Cálculo 11 2 2 2 2 2" xfId="26494" xr:uid="{00000000-0005-0000-0000-000043040000}"/>
    <cellStyle name="Cálculo 11 2 2 2 3" xfId="16015" xr:uid="{00000000-0005-0000-0000-000044040000}"/>
    <cellStyle name="Cálculo 11 2 2 2 3 2" xfId="31123" xr:uid="{00000000-0005-0000-0000-000045040000}"/>
    <cellStyle name="Cálculo 11 2 2 2 4" xfId="20130" xr:uid="{00000000-0005-0000-0000-000046040000}"/>
    <cellStyle name="Cálculo 11 2 2 3" xfId="8852" xr:uid="{00000000-0005-0000-0000-000047040000}"/>
    <cellStyle name="Cálculo 11 2 2 3 2" xfId="23960" xr:uid="{00000000-0005-0000-0000-000048040000}"/>
    <cellStyle name="Cálculo 11 2 3" xfId="2235" xr:uid="{00000000-0005-0000-0000-000049040000}"/>
    <cellStyle name="Cálculo 11 2 3 2" xfId="4872" xr:uid="{00000000-0005-0000-0000-00004A040000}"/>
    <cellStyle name="Cálculo 11 2 3 2 2" xfId="14048" xr:uid="{00000000-0005-0000-0000-00004B040000}"/>
    <cellStyle name="Cálculo 11 2 3 2 2 2" xfId="29156" xr:uid="{00000000-0005-0000-0000-00004C040000}"/>
    <cellStyle name="Cálculo 11 2 3 2 3" xfId="19980" xr:uid="{00000000-0005-0000-0000-00004D040000}"/>
    <cellStyle name="Cálculo 11 2 3 3" xfId="11783" xr:uid="{00000000-0005-0000-0000-00004E040000}"/>
    <cellStyle name="Cálculo 11 2 3 3 2" xfId="26891" xr:uid="{00000000-0005-0000-0000-00004F040000}"/>
    <cellStyle name="Cálculo 11 2 3 4" xfId="17460" xr:uid="{00000000-0005-0000-0000-000050040000}"/>
    <cellStyle name="Cálculo 11 2 4" xfId="2654" xr:uid="{00000000-0005-0000-0000-000051040000}"/>
    <cellStyle name="Cálculo 11 2 4 2" xfId="5291" xr:uid="{00000000-0005-0000-0000-000052040000}"/>
    <cellStyle name="Cálculo 11 2 4 2 2" xfId="11655" xr:uid="{00000000-0005-0000-0000-000053040000}"/>
    <cellStyle name="Cálculo 11 2 4 2 2 2" xfId="26763" xr:uid="{00000000-0005-0000-0000-000054040000}"/>
    <cellStyle name="Cálculo 11 2 4 2 3" xfId="14511" xr:uid="{00000000-0005-0000-0000-000055040000}"/>
    <cellStyle name="Cálculo 11 2 4 2 3 2" xfId="29619" xr:uid="{00000000-0005-0000-0000-000056040000}"/>
    <cellStyle name="Cálculo 11 2 4 2 4" xfId="20399" xr:uid="{00000000-0005-0000-0000-000057040000}"/>
    <cellStyle name="Cálculo 11 2 4 3" xfId="9121" xr:uid="{00000000-0005-0000-0000-000058040000}"/>
    <cellStyle name="Cálculo 11 2 4 3 2" xfId="24229" xr:uid="{00000000-0005-0000-0000-000059040000}"/>
    <cellStyle name="Cálculo 11 2 4 4" xfId="15521" xr:uid="{00000000-0005-0000-0000-00005A040000}"/>
    <cellStyle name="Cálculo 11 2 4 4 2" xfId="30629" xr:uid="{00000000-0005-0000-0000-00005B040000}"/>
    <cellStyle name="Cálculo 11 2 4 5" xfId="17762" xr:uid="{00000000-0005-0000-0000-00005C040000}"/>
    <cellStyle name="Cálculo 11 2 5" xfId="3245" xr:uid="{00000000-0005-0000-0000-00005D040000}"/>
    <cellStyle name="Cálculo 11 2 5 2" xfId="5882" xr:uid="{00000000-0005-0000-0000-00005E040000}"/>
    <cellStyle name="Cálculo 11 2 5 2 2" xfId="12193" xr:uid="{00000000-0005-0000-0000-00005F040000}"/>
    <cellStyle name="Cálculo 11 2 5 2 2 2" xfId="27301" xr:uid="{00000000-0005-0000-0000-000060040000}"/>
    <cellStyle name="Cálculo 11 2 5 2 3" xfId="14240" xr:uid="{00000000-0005-0000-0000-000061040000}"/>
    <cellStyle name="Cálculo 11 2 5 2 3 2" xfId="29348" xr:uid="{00000000-0005-0000-0000-000062040000}"/>
    <cellStyle name="Cálculo 11 2 5 2 4" xfId="20990" xr:uid="{00000000-0005-0000-0000-000063040000}"/>
    <cellStyle name="Cálculo 11 2 5 3" xfId="9627" xr:uid="{00000000-0005-0000-0000-000064040000}"/>
    <cellStyle name="Cálculo 11 2 5 3 2" xfId="24735" xr:uid="{00000000-0005-0000-0000-000065040000}"/>
    <cellStyle name="Cálculo 11 2 5 4" xfId="16329" xr:uid="{00000000-0005-0000-0000-000066040000}"/>
    <cellStyle name="Cálculo 11 2 5 4 2" xfId="31437" xr:uid="{00000000-0005-0000-0000-000067040000}"/>
    <cellStyle name="Cálculo 11 2 5 5" xfId="18353" xr:uid="{00000000-0005-0000-0000-000068040000}"/>
    <cellStyle name="Cálculo 11 2 6" xfId="3551" xr:uid="{00000000-0005-0000-0000-000069040000}"/>
    <cellStyle name="Cálculo 11 2 6 2" xfId="6188" xr:uid="{00000000-0005-0000-0000-00006A040000}"/>
    <cellStyle name="Cálculo 11 2 6 2 2" xfId="12499" xr:uid="{00000000-0005-0000-0000-00006B040000}"/>
    <cellStyle name="Cálculo 11 2 6 2 2 2" xfId="27607" xr:uid="{00000000-0005-0000-0000-00006C040000}"/>
    <cellStyle name="Cálculo 11 2 6 2 3" xfId="13968" xr:uid="{00000000-0005-0000-0000-00006D040000}"/>
    <cellStyle name="Cálculo 11 2 6 2 3 2" xfId="29076" xr:uid="{00000000-0005-0000-0000-00006E040000}"/>
    <cellStyle name="Cálculo 11 2 6 2 4" xfId="21296" xr:uid="{00000000-0005-0000-0000-00006F040000}"/>
    <cellStyle name="Cálculo 11 2 6 3" xfId="9933" xr:uid="{00000000-0005-0000-0000-000070040000}"/>
    <cellStyle name="Cálculo 11 2 6 3 2" xfId="25041" xr:uid="{00000000-0005-0000-0000-000071040000}"/>
    <cellStyle name="Cálculo 11 2 6 4" xfId="16202" xr:uid="{00000000-0005-0000-0000-000072040000}"/>
    <cellStyle name="Cálculo 11 2 6 4 2" xfId="31310" xr:uid="{00000000-0005-0000-0000-000073040000}"/>
    <cellStyle name="Cálculo 11 2 6 5" xfId="18659" xr:uid="{00000000-0005-0000-0000-000074040000}"/>
    <cellStyle name="Cálculo 11 2 7" xfId="3897" xr:uid="{00000000-0005-0000-0000-000075040000}"/>
    <cellStyle name="Cálculo 11 2 7 2" xfId="6534" xr:uid="{00000000-0005-0000-0000-000076040000}"/>
    <cellStyle name="Cálculo 11 2 7 2 2" xfId="12845" xr:uid="{00000000-0005-0000-0000-000077040000}"/>
    <cellStyle name="Cálculo 11 2 7 2 2 2" xfId="27953" xr:uid="{00000000-0005-0000-0000-000078040000}"/>
    <cellStyle name="Cálculo 11 2 7 2 3" xfId="13831" xr:uid="{00000000-0005-0000-0000-000079040000}"/>
    <cellStyle name="Cálculo 11 2 7 2 3 2" xfId="28939" xr:uid="{00000000-0005-0000-0000-00007A040000}"/>
    <cellStyle name="Cálculo 11 2 7 2 4" xfId="21642" xr:uid="{00000000-0005-0000-0000-00007B040000}"/>
    <cellStyle name="Cálculo 11 2 7 3" xfId="10279" xr:uid="{00000000-0005-0000-0000-00007C040000}"/>
    <cellStyle name="Cálculo 11 2 7 3 2" xfId="25387" xr:uid="{00000000-0005-0000-0000-00007D040000}"/>
    <cellStyle name="Cálculo 11 2 7 4" xfId="7182" xr:uid="{00000000-0005-0000-0000-00007E040000}"/>
    <cellStyle name="Cálculo 11 2 7 4 2" xfId="22290" xr:uid="{00000000-0005-0000-0000-00007F040000}"/>
    <cellStyle name="Cálculo 11 2 7 5" xfId="19005" xr:uid="{00000000-0005-0000-0000-000080040000}"/>
    <cellStyle name="Cálculo 11 2 8" xfId="4261" xr:uid="{00000000-0005-0000-0000-000081040000}"/>
    <cellStyle name="Cálculo 11 2 8 2" xfId="6898" xr:uid="{00000000-0005-0000-0000-000082040000}"/>
    <cellStyle name="Cálculo 11 2 8 2 2" xfId="13209" xr:uid="{00000000-0005-0000-0000-000083040000}"/>
    <cellStyle name="Cálculo 11 2 8 2 2 2" xfId="28317" xr:uid="{00000000-0005-0000-0000-000084040000}"/>
    <cellStyle name="Cálculo 11 2 8 2 3" xfId="16873" xr:uid="{00000000-0005-0000-0000-000085040000}"/>
    <cellStyle name="Cálculo 11 2 8 2 3 2" xfId="31981" xr:uid="{00000000-0005-0000-0000-000086040000}"/>
    <cellStyle name="Cálculo 11 2 8 2 4" xfId="22006" xr:uid="{00000000-0005-0000-0000-000087040000}"/>
    <cellStyle name="Cálculo 11 2 8 3" xfId="10643" xr:uid="{00000000-0005-0000-0000-000088040000}"/>
    <cellStyle name="Cálculo 11 2 8 3 2" xfId="25751" xr:uid="{00000000-0005-0000-0000-000089040000}"/>
    <cellStyle name="Cálculo 11 2 8 4" xfId="15304" xr:uid="{00000000-0005-0000-0000-00008A040000}"/>
    <cellStyle name="Cálculo 11 2 8 4 2" xfId="30412" xr:uid="{00000000-0005-0000-0000-00008B040000}"/>
    <cellStyle name="Cálculo 11 2 8 5" xfId="19369" xr:uid="{00000000-0005-0000-0000-00008C040000}"/>
    <cellStyle name="Cálculo 11 2 9" xfId="4462" xr:uid="{00000000-0005-0000-0000-00008D040000}"/>
    <cellStyle name="Cálculo 11 2 9 2" xfId="10844" xr:uid="{00000000-0005-0000-0000-00008E040000}"/>
    <cellStyle name="Cálculo 11 2 9 2 2" xfId="25952" xr:uid="{00000000-0005-0000-0000-00008F040000}"/>
    <cellStyle name="Cálculo 11 2 9 3" xfId="8193" xr:uid="{00000000-0005-0000-0000-000090040000}"/>
    <cellStyle name="Cálculo 11 2 9 3 2" xfId="23301" xr:uid="{00000000-0005-0000-0000-000091040000}"/>
    <cellStyle name="Cálculo 11 2 9 4" xfId="19570" xr:uid="{00000000-0005-0000-0000-000092040000}"/>
    <cellStyle name="Cálculo 11 3" xfId="1808" xr:uid="{00000000-0005-0000-0000-000093040000}"/>
    <cellStyle name="Cálculo 11 3 10" xfId="16412" xr:uid="{00000000-0005-0000-0000-000094040000}"/>
    <cellStyle name="Cálculo 11 3 10 2" xfId="31520" xr:uid="{00000000-0005-0000-0000-000095040000}"/>
    <cellStyle name="Cálculo 11 3 11" xfId="7564" xr:uid="{00000000-0005-0000-0000-000096040000}"/>
    <cellStyle name="Cálculo 11 3 11 2" xfId="22672" xr:uid="{00000000-0005-0000-0000-000097040000}"/>
    <cellStyle name="Cálculo 11 3 12" xfId="17033" xr:uid="{00000000-0005-0000-0000-000098040000}"/>
    <cellStyle name="Cálculo 11 3 2" xfId="2368" xr:uid="{00000000-0005-0000-0000-000099040000}"/>
    <cellStyle name="Cálculo 11 3 2 2" xfId="5005" xr:uid="{00000000-0005-0000-0000-00009A040000}"/>
    <cellStyle name="Cálculo 11 3 2 2 2" xfId="11369" xr:uid="{00000000-0005-0000-0000-00009B040000}"/>
    <cellStyle name="Cálculo 11 3 2 2 2 2" xfId="26477" xr:uid="{00000000-0005-0000-0000-00009C040000}"/>
    <cellStyle name="Cálculo 11 3 2 2 3" xfId="14371" xr:uid="{00000000-0005-0000-0000-00009D040000}"/>
    <cellStyle name="Cálculo 11 3 2 2 3 2" xfId="29479" xr:uid="{00000000-0005-0000-0000-00009E040000}"/>
    <cellStyle name="Cálculo 11 3 2 2 4" xfId="20113" xr:uid="{00000000-0005-0000-0000-00009F040000}"/>
    <cellStyle name="Cálculo 11 3 2 3" xfId="8835" xr:uid="{00000000-0005-0000-0000-0000A0040000}"/>
    <cellStyle name="Cálculo 11 3 2 3 2" xfId="23943" xr:uid="{00000000-0005-0000-0000-0000A1040000}"/>
    <cellStyle name="Cálculo 11 3 2 4" xfId="7652" xr:uid="{00000000-0005-0000-0000-0000A2040000}"/>
    <cellStyle name="Cálculo 11 3 2 4 2" xfId="22760" xr:uid="{00000000-0005-0000-0000-0000A3040000}"/>
    <cellStyle name="Cálculo 11 3 2 5" xfId="13838" xr:uid="{00000000-0005-0000-0000-0000A4040000}"/>
    <cellStyle name="Cálculo 11 3 2 5 2" xfId="28946" xr:uid="{00000000-0005-0000-0000-0000A5040000}"/>
    <cellStyle name="Cálculo 11 3 2 6" xfId="17576" xr:uid="{00000000-0005-0000-0000-0000A6040000}"/>
    <cellStyle name="Cálculo 11 3 3" xfId="2252" xr:uid="{00000000-0005-0000-0000-0000A7040000}"/>
    <cellStyle name="Cálculo 11 3 3 2" xfId="4889" xr:uid="{00000000-0005-0000-0000-0000A8040000}"/>
    <cellStyle name="Cálculo 11 3 3 2 2" xfId="14244" xr:uid="{00000000-0005-0000-0000-0000A9040000}"/>
    <cellStyle name="Cálculo 11 3 3 2 2 2" xfId="29352" xr:uid="{00000000-0005-0000-0000-0000AA040000}"/>
    <cellStyle name="Cálculo 11 3 3 2 3" xfId="19997" xr:uid="{00000000-0005-0000-0000-0000AB040000}"/>
    <cellStyle name="Cálculo 11 3 3 3" xfId="13369" xr:uid="{00000000-0005-0000-0000-0000AC040000}"/>
    <cellStyle name="Cálculo 11 3 3 3 2" xfId="28477" xr:uid="{00000000-0005-0000-0000-0000AD040000}"/>
    <cellStyle name="Cálculo 11 3 3 4" xfId="17477" xr:uid="{00000000-0005-0000-0000-0000AE040000}"/>
    <cellStyle name="Cálculo 11 3 4" xfId="2339" xr:uid="{00000000-0005-0000-0000-0000AF040000}"/>
    <cellStyle name="Cálculo 11 3 4 2" xfId="4976" xr:uid="{00000000-0005-0000-0000-0000B0040000}"/>
    <cellStyle name="Cálculo 11 3 4 2 2" xfId="11340" xr:uid="{00000000-0005-0000-0000-0000B1040000}"/>
    <cellStyle name="Cálculo 11 3 4 2 2 2" xfId="26448" xr:uid="{00000000-0005-0000-0000-0000B2040000}"/>
    <cellStyle name="Cálculo 11 3 4 2 3" xfId="13718" xr:uid="{00000000-0005-0000-0000-0000B3040000}"/>
    <cellStyle name="Cálculo 11 3 4 2 3 2" xfId="28826" xr:uid="{00000000-0005-0000-0000-0000B4040000}"/>
    <cellStyle name="Cálculo 11 3 4 2 4" xfId="20084" xr:uid="{00000000-0005-0000-0000-0000B5040000}"/>
    <cellStyle name="Cálculo 11 3 4 3" xfId="8806" xr:uid="{00000000-0005-0000-0000-0000B6040000}"/>
    <cellStyle name="Cálculo 11 3 4 3 2" xfId="23914" xr:uid="{00000000-0005-0000-0000-0000B7040000}"/>
    <cellStyle name="Cálculo 11 3 4 4" xfId="15776" xr:uid="{00000000-0005-0000-0000-0000B8040000}"/>
    <cellStyle name="Cálculo 11 3 4 4 2" xfId="30884" xr:uid="{00000000-0005-0000-0000-0000B9040000}"/>
    <cellStyle name="Cálculo 11 3 4 5" xfId="17564" xr:uid="{00000000-0005-0000-0000-0000BA040000}"/>
    <cellStyle name="Cálculo 11 3 5" xfId="3228" xr:uid="{00000000-0005-0000-0000-0000BB040000}"/>
    <cellStyle name="Cálculo 11 3 5 2" xfId="5865" xr:uid="{00000000-0005-0000-0000-0000BC040000}"/>
    <cellStyle name="Cálculo 11 3 5 2 2" xfId="12176" xr:uid="{00000000-0005-0000-0000-0000BD040000}"/>
    <cellStyle name="Cálculo 11 3 5 2 2 2" xfId="27284" xr:uid="{00000000-0005-0000-0000-0000BE040000}"/>
    <cellStyle name="Cálculo 11 3 5 2 3" xfId="11685" xr:uid="{00000000-0005-0000-0000-0000BF040000}"/>
    <cellStyle name="Cálculo 11 3 5 2 3 2" xfId="26793" xr:uid="{00000000-0005-0000-0000-0000C0040000}"/>
    <cellStyle name="Cálculo 11 3 5 2 4" xfId="20973" xr:uid="{00000000-0005-0000-0000-0000C1040000}"/>
    <cellStyle name="Cálculo 11 3 5 3" xfId="9610" xr:uid="{00000000-0005-0000-0000-0000C2040000}"/>
    <cellStyle name="Cálculo 11 3 5 3 2" xfId="24718" xr:uid="{00000000-0005-0000-0000-0000C3040000}"/>
    <cellStyle name="Cálculo 11 3 5 4" xfId="15535" xr:uid="{00000000-0005-0000-0000-0000C4040000}"/>
    <cellStyle name="Cálculo 11 3 5 4 2" xfId="30643" xr:uid="{00000000-0005-0000-0000-0000C5040000}"/>
    <cellStyle name="Cálculo 11 3 5 5" xfId="18336" xr:uid="{00000000-0005-0000-0000-0000C6040000}"/>
    <cellStyle name="Cálculo 11 3 6" xfId="2310" xr:uid="{00000000-0005-0000-0000-0000C7040000}"/>
    <cellStyle name="Cálculo 11 3 6 2" xfId="4947" xr:uid="{00000000-0005-0000-0000-0000C8040000}"/>
    <cellStyle name="Cálculo 11 3 6 2 2" xfId="11311" xr:uid="{00000000-0005-0000-0000-0000C9040000}"/>
    <cellStyle name="Cálculo 11 3 6 2 2 2" xfId="26419" xr:uid="{00000000-0005-0000-0000-0000CA040000}"/>
    <cellStyle name="Cálculo 11 3 6 2 3" xfId="14552" xr:uid="{00000000-0005-0000-0000-0000CB040000}"/>
    <cellStyle name="Cálculo 11 3 6 2 3 2" xfId="29660" xr:uid="{00000000-0005-0000-0000-0000CC040000}"/>
    <cellStyle name="Cálculo 11 3 6 2 4" xfId="20055" xr:uid="{00000000-0005-0000-0000-0000CD040000}"/>
    <cellStyle name="Cálculo 11 3 6 3" xfId="8777" xr:uid="{00000000-0005-0000-0000-0000CE040000}"/>
    <cellStyle name="Cálculo 11 3 6 3 2" xfId="23885" xr:uid="{00000000-0005-0000-0000-0000CF040000}"/>
    <cellStyle name="Cálculo 11 3 6 4" xfId="13989" xr:uid="{00000000-0005-0000-0000-0000D0040000}"/>
    <cellStyle name="Cálculo 11 3 6 4 2" xfId="29097" xr:uid="{00000000-0005-0000-0000-0000D1040000}"/>
    <cellStyle name="Cálculo 11 3 6 5" xfId="17535" xr:uid="{00000000-0005-0000-0000-0000D2040000}"/>
    <cellStyle name="Cálculo 11 3 7" xfId="3880" xr:uid="{00000000-0005-0000-0000-0000D3040000}"/>
    <cellStyle name="Cálculo 11 3 7 2" xfId="6517" xr:uid="{00000000-0005-0000-0000-0000D4040000}"/>
    <cellStyle name="Cálculo 11 3 7 2 2" xfId="12828" xr:uid="{00000000-0005-0000-0000-0000D5040000}"/>
    <cellStyle name="Cálculo 11 3 7 2 2 2" xfId="27936" xr:uid="{00000000-0005-0000-0000-0000D6040000}"/>
    <cellStyle name="Cálculo 11 3 7 2 3" xfId="15144" xr:uid="{00000000-0005-0000-0000-0000D7040000}"/>
    <cellStyle name="Cálculo 11 3 7 2 3 2" xfId="30252" xr:uid="{00000000-0005-0000-0000-0000D8040000}"/>
    <cellStyle name="Cálculo 11 3 7 2 4" xfId="21625" xr:uid="{00000000-0005-0000-0000-0000D9040000}"/>
    <cellStyle name="Cálculo 11 3 7 3" xfId="10262" xr:uid="{00000000-0005-0000-0000-0000DA040000}"/>
    <cellStyle name="Cálculo 11 3 7 3 2" xfId="25370" xr:uid="{00000000-0005-0000-0000-0000DB040000}"/>
    <cellStyle name="Cálculo 11 3 7 4" xfId="16441" xr:uid="{00000000-0005-0000-0000-0000DC040000}"/>
    <cellStyle name="Cálculo 11 3 7 4 2" xfId="31549" xr:uid="{00000000-0005-0000-0000-0000DD040000}"/>
    <cellStyle name="Cálculo 11 3 7 5" xfId="18988" xr:uid="{00000000-0005-0000-0000-0000DE040000}"/>
    <cellStyle name="Cálculo 11 3 8" xfId="4445" xr:uid="{00000000-0005-0000-0000-0000DF040000}"/>
    <cellStyle name="Cálculo 11 3 8 2" xfId="10827" xr:uid="{00000000-0005-0000-0000-0000E0040000}"/>
    <cellStyle name="Cálculo 11 3 8 2 2" xfId="25935" xr:uid="{00000000-0005-0000-0000-0000E1040000}"/>
    <cellStyle name="Cálculo 11 3 8 3" xfId="14858" xr:uid="{00000000-0005-0000-0000-0000E2040000}"/>
    <cellStyle name="Cálculo 11 3 8 3 2" xfId="29966" xr:uid="{00000000-0005-0000-0000-0000E3040000}"/>
    <cellStyle name="Cálculo 11 3 8 4" xfId="19553" xr:uid="{00000000-0005-0000-0000-0000E4040000}"/>
    <cellStyle name="Cálculo 11 3 9" xfId="8309" xr:uid="{00000000-0005-0000-0000-0000E5040000}"/>
    <cellStyle name="Cálculo 11 3 9 2" xfId="23417" xr:uid="{00000000-0005-0000-0000-0000E6040000}"/>
    <cellStyle name="Cálculo 11 4" xfId="2045" xr:uid="{00000000-0005-0000-0000-0000E7040000}"/>
    <cellStyle name="Cálculo 11 4 10" xfId="15019" xr:uid="{00000000-0005-0000-0000-0000E8040000}"/>
    <cellStyle name="Cálculo 11 4 10 2" xfId="30127" xr:uid="{00000000-0005-0000-0000-0000E9040000}"/>
    <cellStyle name="Cálculo 11 4 11" xfId="15525" xr:uid="{00000000-0005-0000-0000-0000EA040000}"/>
    <cellStyle name="Cálculo 11 4 11 2" xfId="30633" xr:uid="{00000000-0005-0000-0000-0000EB040000}"/>
    <cellStyle name="Cálculo 11 4 12" xfId="17270" xr:uid="{00000000-0005-0000-0000-0000EC040000}"/>
    <cellStyle name="Cálculo 11 4 2" xfId="2552" xr:uid="{00000000-0005-0000-0000-0000ED040000}"/>
    <cellStyle name="Cálculo 11 4 2 2" xfId="5189" xr:uid="{00000000-0005-0000-0000-0000EE040000}"/>
    <cellStyle name="Cálculo 11 4 2 2 2" xfId="11553" xr:uid="{00000000-0005-0000-0000-0000EF040000}"/>
    <cellStyle name="Cálculo 11 4 2 2 2 2" xfId="26661" xr:uid="{00000000-0005-0000-0000-0000F0040000}"/>
    <cellStyle name="Cálculo 11 4 2 2 3" xfId="11785" xr:uid="{00000000-0005-0000-0000-0000F1040000}"/>
    <cellStyle name="Cálculo 11 4 2 2 3 2" xfId="26893" xr:uid="{00000000-0005-0000-0000-0000F2040000}"/>
    <cellStyle name="Cálculo 11 4 2 2 4" xfId="20297" xr:uid="{00000000-0005-0000-0000-0000F3040000}"/>
    <cellStyle name="Cálculo 11 4 2 3" xfId="9019" xr:uid="{00000000-0005-0000-0000-0000F4040000}"/>
    <cellStyle name="Cálculo 11 4 2 3 2" xfId="24127" xr:uid="{00000000-0005-0000-0000-0000F5040000}"/>
    <cellStyle name="Cálculo 11 4 2 4" xfId="11775" xr:uid="{00000000-0005-0000-0000-0000F6040000}"/>
    <cellStyle name="Cálculo 11 4 2 4 2" xfId="26883" xr:uid="{00000000-0005-0000-0000-0000F7040000}"/>
    <cellStyle name="Cálculo 11 4 2 5" xfId="7687" xr:uid="{00000000-0005-0000-0000-0000F8040000}"/>
    <cellStyle name="Cálculo 11 4 2 5 2" xfId="22795" xr:uid="{00000000-0005-0000-0000-0000F9040000}"/>
    <cellStyle name="Cálculo 11 4 2 6" xfId="17660" xr:uid="{00000000-0005-0000-0000-0000FA040000}"/>
    <cellStyle name="Cálculo 11 4 3" xfId="2805" xr:uid="{00000000-0005-0000-0000-0000FB040000}"/>
    <cellStyle name="Cálculo 11 4 3 2" xfId="5442" xr:uid="{00000000-0005-0000-0000-0000FC040000}"/>
    <cellStyle name="Cálculo 11 4 3 2 2" xfId="7258" xr:uid="{00000000-0005-0000-0000-0000FD040000}"/>
    <cellStyle name="Cálculo 11 4 3 2 2 2" xfId="22366" xr:uid="{00000000-0005-0000-0000-0000FE040000}"/>
    <cellStyle name="Cálculo 11 4 3 2 3" xfId="20550" xr:uid="{00000000-0005-0000-0000-0000FF040000}"/>
    <cellStyle name="Cálculo 11 4 3 3" xfId="13475" xr:uid="{00000000-0005-0000-0000-000000050000}"/>
    <cellStyle name="Cálculo 11 4 3 3 2" xfId="28583" xr:uid="{00000000-0005-0000-0000-000001050000}"/>
    <cellStyle name="Cálculo 11 4 3 4" xfId="17913" xr:uid="{00000000-0005-0000-0000-000002050000}"/>
    <cellStyle name="Cálculo 11 4 4" xfId="3108" xr:uid="{00000000-0005-0000-0000-000003050000}"/>
    <cellStyle name="Cálculo 11 4 4 2" xfId="5745" xr:uid="{00000000-0005-0000-0000-000004050000}"/>
    <cellStyle name="Cálculo 11 4 4 2 2" xfId="12056" xr:uid="{00000000-0005-0000-0000-000005050000}"/>
    <cellStyle name="Cálculo 11 4 4 2 2 2" xfId="27164" xr:uid="{00000000-0005-0000-0000-000006050000}"/>
    <cellStyle name="Cálculo 11 4 4 2 3" xfId="16538" xr:uid="{00000000-0005-0000-0000-000007050000}"/>
    <cellStyle name="Cálculo 11 4 4 2 3 2" xfId="31646" xr:uid="{00000000-0005-0000-0000-000008050000}"/>
    <cellStyle name="Cálculo 11 4 4 2 4" xfId="20853" xr:uid="{00000000-0005-0000-0000-000009050000}"/>
    <cellStyle name="Cálculo 11 4 4 3" xfId="9490" xr:uid="{00000000-0005-0000-0000-00000A050000}"/>
    <cellStyle name="Cálculo 11 4 4 3 2" xfId="24598" xr:uid="{00000000-0005-0000-0000-00000B050000}"/>
    <cellStyle name="Cálculo 11 4 4 4" xfId="7158" xr:uid="{00000000-0005-0000-0000-00000C050000}"/>
    <cellStyle name="Cálculo 11 4 4 4 2" xfId="22266" xr:uid="{00000000-0005-0000-0000-00000D050000}"/>
    <cellStyle name="Cálculo 11 4 4 5" xfId="18216" xr:uid="{00000000-0005-0000-0000-00000E050000}"/>
    <cellStyle name="Cálculo 11 4 5" xfId="3434" xr:uid="{00000000-0005-0000-0000-00000F050000}"/>
    <cellStyle name="Cálculo 11 4 5 2" xfId="6071" xr:uid="{00000000-0005-0000-0000-000010050000}"/>
    <cellStyle name="Cálculo 11 4 5 2 2" xfId="12382" xr:uid="{00000000-0005-0000-0000-000011050000}"/>
    <cellStyle name="Cálculo 11 4 5 2 2 2" xfId="27490" xr:uid="{00000000-0005-0000-0000-000012050000}"/>
    <cellStyle name="Cálculo 11 4 5 2 3" xfId="8097" xr:uid="{00000000-0005-0000-0000-000013050000}"/>
    <cellStyle name="Cálculo 11 4 5 2 3 2" xfId="23205" xr:uid="{00000000-0005-0000-0000-000014050000}"/>
    <cellStyle name="Cálculo 11 4 5 2 4" xfId="21179" xr:uid="{00000000-0005-0000-0000-000015050000}"/>
    <cellStyle name="Cálculo 11 4 5 3" xfId="9816" xr:uid="{00000000-0005-0000-0000-000016050000}"/>
    <cellStyle name="Cálculo 11 4 5 3 2" xfId="24924" xr:uid="{00000000-0005-0000-0000-000017050000}"/>
    <cellStyle name="Cálculo 11 4 5 4" xfId="7351" xr:uid="{00000000-0005-0000-0000-000018050000}"/>
    <cellStyle name="Cálculo 11 4 5 4 2" xfId="22459" xr:uid="{00000000-0005-0000-0000-000019050000}"/>
    <cellStyle name="Cálculo 11 4 5 5" xfId="18542" xr:uid="{00000000-0005-0000-0000-00001A050000}"/>
    <cellStyle name="Cálculo 11 4 6" xfId="3740" xr:uid="{00000000-0005-0000-0000-00001B050000}"/>
    <cellStyle name="Cálculo 11 4 6 2" xfId="6377" xr:uid="{00000000-0005-0000-0000-00001C050000}"/>
    <cellStyle name="Cálculo 11 4 6 2 2" xfId="12688" xr:uid="{00000000-0005-0000-0000-00001D050000}"/>
    <cellStyle name="Cálculo 11 4 6 2 2 2" xfId="27796" xr:uid="{00000000-0005-0000-0000-00001E050000}"/>
    <cellStyle name="Cálculo 11 4 6 2 3" xfId="7665" xr:uid="{00000000-0005-0000-0000-00001F050000}"/>
    <cellStyle name="Cálculo 11 4 6 2 3 2" xfId="22773" xr:uid="{00000000-0005-0000-0000-000020050000}"/>
    <cellStyle name="Cálculo 11 4 6 2 4" xfId="21485" xr:uid="{00000000-0005-0000-0000-000021050000}"/>
    <cellStyle name="Cálculo 11 4 6 3" xfId="10122" xr:uid="{00000000-0005-0000-0000-000022050000}"/>
    <cellStyle name="Cálculo 11 4 6 3 2" xfId="25230" xr:uid="{00000000-0005-0000-0000-000023050000}"/>
    <cellStyle name="Cálculo 11 4 6 4" xfId="14710" xr:uid="{00000000-0005-0000-0000-000024050000}"/>
    <cellStyle name="Cálculo 11 4 6 4 2" xfId="29818" xr:uid="{00000000-0005-0000-0000-000025050000}"/>
    <cellStyle name="Cálculo 11 4 6 5" xfId="18848" xr:uid="{00000000-0005-0000-0000-000026050000}"/>
    <cellStyle name="Cálculo 11 4 7" xfId="4117" xr:uid="{00000000-0005-0000-0000-000027050000}"/>
    <cellStyle name="Cálculo 11 4 7 2" xfId="6754" xr:uid="{00000000-0005-0000-0000-000028050000}"/>
    <cellStyle name="Cálculo 11 4 7 2 2" xfId="13065" xr:uid="{00000000-0005-0000-0000-000029050000}"/>
    <cellStyle name="Cálculo 11 4 7 2 2 2" xfId="28173" xr:uid="{00000000-0005-0000-0000-00002A050000}"/>
    <cellStyle name="Cálculo 11 4 7 2 3" xfId="16739" xr:uid="{00000000-0005-0000-0000-00002B050000}"/>
    <cellStyle name="Cálculo 11 4 7 2 3 2" xfId="31847" xr:uid="{00000000-0005-0000-0000-00002C050000}"/>
    <cellStyle name="Cálculo 11 4 7 2 4" xfId="21862" xr:uid="{00000000-0005-0000-0000-00002D050000}"/>
    <cellStyle name="Cálculo 11 4 7 3" xfId="10499" xr:uid="{00000000-0005-0000-0000-00002E050000}"/>
    <cellStyle name="Cálculo 11 4 7 3 2" xfId="25607" xr:uid="{00000000-0005-0000-0000-00002F050000}"/>
    <cellStyle name="Cálculo 11 4 7 4" xfId="15706" xr:uid="{00000000-0005-0000-0000-000030050000}"/>
    <cellStyle name="Cálculo 11 4 7 4 2" xfId="30814" xr:uid="{00000000-0005-0000-0000-000031050000}"/>
    <cellStyle name="Cálculo 11 4 7 5" xfId="19225" xr:uid="{00000000-0005-0000-0000-000032050000}"/>
    <cellStyle name="Cálculo 11 4 8" xfId="4682" xr:uid="{00000000-0005-0000-0000-000033050000}"/>
    <cellStyle name="Cálculo 11 4 8 2" xfId="11064" xr:uid="{00000000-0005-0000-0000-000034050000}"/>
    <cellStyle name="Cálculo 11 4 8 2 2" xfId="26172" xr:uid="{00000000-0005-0000-0000-000035050000}"/>
    <cellStyle name="Cálculo 11 4 8 3" xfId="11668" xr:uid="{00000000-0005-0000-0000-000036050000}"/>
    <cellStyle name="Cálculo 11 4 8 3 2" xfId="26776" xr:uid="{00000000-0005-0000-0000-000037050000}"/>
    <cellStyle name="Cálculo 11 4 8 4" xfId="19790" xr:uid="{00000000-0005-0000-0000-000038050000}"/>
    <cellStyle name="Cálculo 11 4 9" xfId="8543" xr:uid="{00000000-0005-0000-0000-000039050000}"/>
    <cellStyle name="Cálculo 11 4 9 2" xfId="23651" xr:uid="{00000000-0005-0000-0000-00003A050000}"/>
    <cellStyle name="Cálculo 11 5" xfId="2076" xr:uid="{00000000-0005-0000-0000-00003B050000}"/>
    <cellStyle name="Cálculo 11 5 10" xfId="7205" xr:uid="{00000000-0005-0000-0000-00003C050000}"/>
    <cellStyle name="Cálculo 11 5 10 2" xfId="22313" xr:uid="{00000000-0005-0000-0000-00003D050000}"/>
    <cellStyle name="Cálculo 11 5 11" xfId="17301" xr:uid="{00000000-0005-0000-0000-00003E050000}"/>
    <cellStyle name="Cálculo 11 5 2" xfId="2836" xr:uid="{00000000-0005-0000-0000-00003F050000}"/>
    <cellStyle name="Cálculo 11 5 2 2" xfId="5473" xr:uid="{00000000-0005-0000-0000-000040050000}"/>
    <cellStyle name="Cálculo 11 5 2 2 2" xfId="15203" xr:uid="{00000000-0005-0000-0000-000041050000}"/>
    <cellStyle name="Cálculo 11 5 2 2 2 2" xfId="30311" xr:uid="{00000000-0005-0000-0000-000042050000}"/>
    <cellStyle name="Cálculo 11 5 2 2 3" xfId="20581" xr:uid="{00000000-0005-0000-0000-000043050000}"/>
    <cellStyle name="Cálculo 11 5 2 3" xfId="15106" xr:uid="{00000000-0005-0000-0000-000044050000}"/>
    <cellStyle name="Cálculo 11 5 2 3 2" xfId="30214" xr:uid="{00000000-0005-0000-0000-000045050000}"/>
    <cellStyle name="Cálculo 11 5 2 4" xfId="17944" xr:uid="{00000000-0005-0000-0000-000046050000}"/>
    <cellStyle name="Cálculo 11 5 3" xfId="3139" xr:uid="{00000000-0005-0000-0000-000047050000}"/>
    <cellStyle name="Cálculo 11 5 3 2" xfId="5776" xr:uid="{00000000-0005-0000-0000-000048050000}"/>
    <cellStyle name="Cálculo 11 5 3 2 2" xfId="12087" xr:uid="{00000000-0005-0000-0000-000049050000}"/>
    <cellStyle name="Cálculo 11 5 3 2 2 2" xfId="27195" xr:uid="{00000000-0005-0000-0000-00004A050000}"/>
    <cellStyle name="Cálculo 11 5 3 2 3" xfId="16466" xr:uid="{00000000-0005-0000-0000-00004B050000}"/>
    <cellStyle name="Cálculo 11 5 3 2 3 2" xfId="31574" xr:uid="{00000000-0005-0000-0000-00004C050000}"/>
    <cellStyle name="Cálculo 11 5 3 2 4" xfId="20884" xr:uid="{00000000-0005-0000-0000-00004D050000}"/>
    <cellStyle name="Cálculo 11 5 3 3" xfId="9521" xr:uid="{00000000-0005-0000-0000-00004E050000}"/>
    <cellStyle name="Cálculo 11 5 3 3 2" xfId="24629" xr:uid="{00000000-0005-0000-0000-00004F050000}"/>
    <cellStyle name="Cálculo 11 5 3 4" xfId="14743" xr:uid="{00000000-0005-0000-0000-000050050000}"/>
    <cellStyle name="Cálculo 11 5 3 4 2" xfId="29851" xr:uid="{00000000-0005-0000-0000-000051050000}"/>
    <cellStyle name="Cálculo 11 5 3 5" xfId="18247" xr:uid="{00000000-0005-0000-0000-000052050000}"/>
    <cellStyle name="Cálculo 11 5 4" xfId="3465" xr:uid="{00000000-0005-0000-0000-000053050000}"/>
    <cellStyle name="Cálculo 11 5 4 2" xfId="6102" xr:uid="{00000000-0005-0000-0000-000054050000}"/>
    <cellStyle name="Cálculo 11 5 4 2 2" xfId="12413" xr:uid="{00000000-0005-0000-0000-000055050000}"/>
    <cellStyle name="Cálculo 11 5 4 2 2 2" xfId="27521" xr:uid="{00000000-0005-0000-0000-000056050000}"/>
    <cellStyle name="Cálculo 11 5 4 2 3" xfId="14492" xr:uid="{00000000-0005-0000-0000-000057050000}"/>
    <cellStyle name="Cálculo 11 5 4 2 3 2" xfId="29600" xr:uid="{00000000-0005-0000-0000-000058050000}"/>
    <cellStyle name="Cálculo 11 5 4 2 4" xfId="21210" xr:uid="{00000000-0005-0000-0000-000059050000}"/>
    <cellStyle name="Cálculo 11 5 4 3" xfId="9847" xr:uid="{00000000-0005-0000-0000-00005A050000}"/>
    <cellStyle name="Cálculo 11 5 4 3 2" xfId="24955" xr:uid="{00000000-0005-0000-0000-00005B050000}"/>
    <cellStyle name="Cálculo 11 5 4 4" xfId="7107" xr:uid="{00000000-0005-0000-0000-00005C050000}"/>
    <cellStyle name="Cálculo 11 5 4 4 2" xfId="22215" xr:uid="{00000000-0005-0000-0000-00005D050000}"/>
    <cellStyle name="Cálculo 11 5 4 5" xfId="18573" xr:uid="{00000000-0005-0000-0000-00005E050000}"/>
    <cellStyle name="Cálculo 11 5 5" xfId="3771" xr:uid="{00000000-0005-0000-0000-00005F050000}"/>
    <cellStyle name="Cálculo 11 5 5 2" xfId="6408" xr:uid="{00000000-0005-0000-0000-000060050000}"/>
    <cellStyle name="Cálculo 11 5 5 2 2" xfId="12719" xr:uid="{00000000-0005-0000-0000-000061050000}"/>
    <cellStyle name="Cálculo 11 5 5 2 2 2" xfId="27827" xr:uid="{00000000-0005-0000-0000-000062050000}"/>
    <cellStyle name="Cálculo 11 5 5 2 3" xfId="13589" xr:uid="{00000000-0005-0000-0000-000063050000}"/>
    <cellStyle name="Cálculo 11 5 5 2 3 2" xfId="28697" xr:uid="{00000000-0005-0000-0000-000064050000}"/>
    <cellStyle name="Cálculo 11 5 5 2 4" xfId="21516" xr:uid="{00000000-0005-0000-0000-000065050000}"/>
    <cellStyle name="Cálculo 11 5 5 3" xfId="10153" xr:uid="{00000000-0005-0000-0000-000066050000}"/>
    <cellStyle name="Cálculo 11 5 5 3 2" xfId="25261" xr:uid="{00000000-0005-0000-0000-000067050000}"/>
    <cellStyle name="Cálculo 11 5 5 4" xfId="13707" xr:uid="{00000000-0005-0000-0000-000068050000}"/>
    <cellStyle name="Cálculo 11 5 5 4 2" xfId="28815" xr:uid="{00000000-0005-0000-0000-000069050000}"/>
    <cellStyle name="Cálculo 11 5 5 5" xfId="18879" xr:uid="{00000000-0005-0000-0000-00006A050000}"/>
    <cellStyle name="Cálculo 11 5 6" xfId="4148" xr:uid="{00000000-0005-0000-0000-00006B050000}"/>
    <cellStyle name="Cálculo 11 5 6 2" xfId="6785" xr:uid="{00000000-0005-0000-0000-00006C050000}"/>
    <cellStyle name="Cálculo 11 5 6 2 2" xfId="13096" xr:uid="{00000000-0005-0000-0000-00006D050000}"/>
    <cellStyle name="Cálculo 11 5 6 2 2 2" xfId="28204" xr:uid="{00000000-0005-0000-0000-00006E050000}"/>
    <cellStyle name="Cálculo 11 5 6 2 3" xfId="16770" xr:uid="{00000000-0005-0000-0000-00006F050000}"/>
    <cellStyle name="Cálculo 11 5 6 2 3 2" xfId="31878" xr:uid="{00000000-0005-0000-0000-000070050000}"/>
    <cellStyle name="Cálculo 11 5 6 2 4" xfId="21893" xr:uid="{00000000-0005-0000-0000-000071050000}"/>
    <cellStyle name="Cálculo 11 5 6 3" xfId="10530" xr:uid="{00000000-0005-0000-0000-000072050000}"/>
    <cellStyle name="Cálculo 11 5 6 3 2" xfId="25638" xr:uid="{00000000-0005-0000-0000-000073050000}"/>
    <cellStyle name="Cálculo 11 5 6 4" xfId="8231" xr:uid="{00000000-0005-0000-0000-000074050000}"/>
    <cellStyle name="Cálculo 11 5 6 4 2" xfId="23339" xr:uid="{00000000-0005-0000-0000-000075050000}"/>
    <cellStyle name="Cálculo 11 5 6 5" xfId="19256" xr:uid="{00000000-0005-0000-0000-000076050000}"/>
    <cellStyle name="Cálculo 11 5 7" xfId="4713" xr:uid="{00000000-0005-0000-0000-000077050000}"/>
    <cellStyle name="Cálculo 11 5 7 2" xfId="11095" xr:uid="{00000000-0005-0000-0000-000078050000}"/>
    <cellStyle name="Cálculo 11 5 7 2 2" xfId="26203" xr:uid="{00000000-0005-0000-0000-000079050000}"/>
    <cellStyle name="Cálculo 11 5 7 3" xfId="15211" xr:uid="{00000000-0005-0000-0000-00007A050000}"/>
    <cellStyle name="Cálculo 11 5 7 3 2" xfId="30319" xr:uid="{00000000-0005-0000-0000-00007B050000}"/>
    <cellStyle name="Cálculo 11 5 7 4" xfId="19821" xr:uid="{00000000-0005-0000-0000-00007C050000}"/>
    <cellStyle name="Cálculo 11 5 8" xfId="8574" xr:uid="{00000000-0005-0000-0000-00007D050000}"/>
    <cellStyle name="Cálculo 11 5 8 2" xfId="23682" xr:uid="{00000000-0005-0000-0000-00007E050000}"/>
    <cellStyle name="Cálculo 11 5 9" xfId="15642" xr:uid="{00000000-0005-0000-0000-00007F050000}"/>
    <cellStyle name="Cálculo 11 5 9 2" xfId="30750" xr:uid="{00000000-0005-0000-0000-000080050000}"/>
    <cellStyle name="Cálculo 12" xfId="752" xr:uid="{00000000-0005-0000-0000-000081050000}"/>
    <cellStyle name="Cálculo 12 2" xfId="1826" xr:uid="{00000000-0005-0000-0000-000082050000}"/>
    <cellStyle name="Cálculo 12 2 10" xfId="8327" xr:uid="{00000000-0005-0000-0000-000083050000}"/>
    <cellStyle name="Cálculo 12 2 10 2" xfId="23435" xr:uid="{00000000-0005-0000-0000-000084050000}"/>
    <cellStyle name="Cálculo 12 2 11" xfId="8050" xr:uid="{00000000-0005-0000-0000-000085050000}"/>
    <cellStyle name="Cálculo 12 2 11 2" xfId="23158" xr:uid="{00000000-0005-0000-0000-000086050000}"/>
    <cellStyle name="Cálculo 12 2 12" xfId="13480" xr:uid="{00000000-0005-0000-0000-000087050000}"/>
    <cellStyle name="Cálculo 12 2 12 2" xfId="28588" xr:uid="{00000000-0005-0000-0000-000088050000}"/>
    <cellStyle name="Cálculo 12 2 13" xfId="17051" xr:uid="{00000000-0005-0000-0000-000089050000}"/>
    <cellStyle name="Cálculo 12 2 2" xfId="2386" xr:uid="{00000000-0005-0000-0000-00008A050000}"/>
    <cellStyle name="Cálculo 12 2 2 2" xfId="5023" xr:uid="{00000000-0005-0000-0000-00008B050000}"/>
    <cellStyle name="Cálculo 12 2 2 2 2" xfId="11387" xr:uid="{00000000-0005-0000-0000-00008C050000}"/>
    <cellStyle name="Cálculo 12 2 2 2 2 2" xfId="26495" xr:uid="{00000000-0005-0000-0000-00008D050000}"/>
    <cellStyle name="Cálculo 12 2 2 2 3" xfId="15137" xr:uid="{00000000-0005-0000-0000-00008E050000}"/>
    <cellStyle name="Cálculo 12 2 2 2 3 2" xfId="30245" xr:uid="{00000000-0005-0000-0000-00008F050000}"/>
    <cellStyle name="Cálculo 12 2 2 2 4" xfId="20131" xr:uid="{00000000-0005-0000-0000-000090050000}"/>
    <cellStyle name="Cálculo 12 2 2 3" xfId="8853" xr:uid="{00000000-0005-0000-0000-000091050000}"/>
    <cellStyle name="Cálculo 12 2 2 3 2" xfId="23961" xr:uid="{00000000-0005-0000-0000-000092050000}"/>
    <cellStyle name="Cálculo 12 2 3" xfId="2234" xr:uid="{00000000-0005-0000-0000-000093050000}"/>
    <cellStyle name="Cálculo 12 2 3 2" xfId="4871" xr:uid="{00000000-0005-0000-0000-000094050000}"/>
    <cellStyle name="Cálculo 12 2 3 2 2" xfId="14202" xr:uid="{00000000-0005-0000-0000-000095050000}"/>
    <cellStyle name="Cálculo 12 2 3 2 2 2" xfId="29310" xr:uid="{00000000-0005-0000-0000-000096050000}"/>
    <cellStyle name="Cálculo 12 2 3 2 3" xfId="19979" xr:uid="{00000000-0005-0000-0000-000097050000}"/>
    <cellStyle name="Cálculo 12 2 3 3" xfId="15152" xr:uid="{00000000-0005-0000-0000-000098050000}"/>
    <cellStyle name="Cálculo 12 2 3 3 2" xfId="30260" xr:uid="{00000000-0005-0000-0000-000099050000}"/>
    <cellStyle name="Cálculo 12 2 3 4" xfId="17459" xr:uid="{00000000-0005-0000-0000-00009A050000}"/>
    <cellStyle name="Cálculo 12 2 4" xfId="2348" xr:uid="{00000000-0005-0000-0000-00009B050000}"/>
    <cellStyle name="Cálculo 12 2 4 2" xfId="4985" xr:uid="{00000000-0005-0000-0000-00009C050000}"/>
    <cellStyle name="Cálculo 12 2 4 2 2" xfId="11349" xr:uid="{00000000-0005-0000-0000-00009D050000}"/>
    <cellStyle name="Cálculo 12 2 4 2 2 2" xfId="26457" xr:uid="{00000000-0005-0000-0000-00009E050000}"/>
    <cellStyle name="Cálculo 12 2 4 2 3" xfId="15068" xr:uid="{00000000-0005-0000-0000-00009F050000}"/>
    <cellStyle name="Cálculo 12 2 4 2 3 2" xfId="30176" xr:uid="{00000000-0005-0000-0000-0000A0050000}"/>
    <cellStyle name="Cálculo 12 2 4 2 4" xfId="20093" xr:uid="{00000000-0005-0000-0000-0000A1050000}"/>
    <cellStyle name="Cálculo 12 2 4 3" xfId="8815" xr:uid="{00000000-0005-0000-0000-0000A2050000}"/>
    <cellStyle name="Cálculo 12 2 4 3 2" xfId="23923" xr:uid="{00000000-0005-0000-0000-0000A3050000}"/>
    <cellStyle name="Cálculo 12 2 4 4" xfId="14932" xr:uid="{00000000-0005-0000-0000-0000A4050000}"/>
    <cellStyle name="Cálculo 12 2 4 4 2" xfId="30040" xr:uid="{00000000-0005-0000-0000-0000A5050000}"/>
    <cellStyle name="Cálculo 12 2 4 5" xfId="17573" xr:uid="{00000000-0005-0000-0000-0000A6050000}"/>
    <cellStyle name="Cálculo 12 2 5" xfId="3246" xr:uid="{00000000-0005-0000-0000-0000A7050000}"/>
    <cellStyle name="Cálculo 12 2 5 2" xfId="5883" xr:uid="{00000000-0005-0000-0000-0000A8050000}"/>
    <cellStyle name="Cálculo 12 2 5 2 2" xfId="12194" xr:uid="{00000000-0005-0000-0000-0000A9050000}"/>
    <cellStyle name="Cálculo 12 2 5 2 2 2" xfId="27302" xr:uid="{00000000-0005-0000-0000-0000AA050000}"/>
    <cellStyle name="Cálculo 12 2 5 2 3" xfId="7172" xr:uid="{00000000-0005-0000-0000-0000AB050000}"/>
    <cellStyle name="Cálculo 12 2 5 2 3 2" xfId="22280" xr:uid="{00000000-0005-0000-0000-0000AC050000}"/>
    <cellStyle name="Cálculo 12 2 5 2 4" xfId="20991" xr:uid="{00000000-0005-0000-0000-0000AD050000}"/>
    <cellStyle name="Cálculo 12 2 5 3" xfId="9628" xr:uid="{00000000-0005-0000-0000-0000AE050000}"/>
    <cellStyle name="Cálculo 12 2 5 3 2" xfId="24736" xr:uid="{00000000-0005-0000-0000-0000AF050000}"/>
    <cellStyle name="Cálculo 12 2 5 4" xfId="7983" xr:uid="{00000000-0005-0000-0000-0000B0050000}"/>
    <cellStyle name="Cálculo 12 2 5 4 2" xfId="23091" xr:uid="{00000000-0005-0000-0000-0000B1050000}"/>
    <cellStyle name="Cálculo 12 2 5 5" xfId="18354" xr:uid="{00000000-0005-0000-0000-0000B2050000}"/>
    <cellStyle name="Cálculo 12 2 6" xfId="3552" xr:uid="{00000000-0005-0000-0000-0000B3050000}"/>
    <cellStyle name="Cálculo 12 2 6 2" xfId="6189" xr:uid="{00000000-0005-0000-0000-0000B4050000}"/>
    <cellStyle name="Cálculo 12 2 6 2 2" xfId="12500" xr:uid="{00000000-0005-0000-0000-0000B5050000}"/>
    <cellStyle name="Cálculo 12 2 6 2 2 2" xfId="27608" xr:uid="{00000000-0005-0000-0000-0000B6050000}"/>
    <cellStyle name="Cálculo 12 2 6 2 3" xfId="7993" xr:uid="{00000000-0005-0000-0000-0000B7050000}"/>
    <cellStyle name="Cálculo 12 2 6 2 3 2" xfId="23101" xr:uid="{00000000-0005-0000-0000-0000B8050000}"/>
    <cellStyle name="Cálculo 12 2 6 2 4" xfId="21297" xr:uid="{00000000-0005-0000-0000-0000B9050000}"/>
    <cellStyle name="Cálculo 12 2 6 3" xfId="9934" xr:uid="{00000000-0005-0000-0000-0000BA050000}"/>
    <cellStyle name="Cálculo 12 2 6 3 2" xfId="25042" xr:uid="{00000000-0005-0000-0000-0000BB050000}"/>
    <cellStyle name="Cálculo 12 2 6 4" xfId="7174" xr:uid="{00000000-0005-0000-0000-0000BC050000}"/>
    <cellStyle name="Cálculo 12 2 6 4 2" xfId="22282" xr:uid="{00000000-0005-0000-0000-0000BD050000}"/>
    <cellStyle name="Cálculo 12 2 6 5" xfId="18660" xr:uid="{00000000-0005-0000-0000-0000BE050000}"/>
    <cellStyle name="Cálculo 12 2 7" xfId="3898" xr:uid="{00000000-0005-0000-0000-0000BF050000}"/>
    <cellStyle name="Cálculo 12 2 7 2" xfId="6535" xr:uid="{00000000-0005-0000-0000-0000C0050000}"/>
    <cellStyle name="Cálculo 12 2 7 2 2" xfId="12846" xr:uid="{00000000-0005-0000-0000-0000C1050000}"/>
    <cellStyle name="Cálculo 12 2 7 2 2 2" xfId="27954" xr:uid="{00000000-0005-0000-0000-0000C2050000}"/>
    <cellStyle name="Cálculo 12 2 7 2 3" xfId="8232" xr:uid="{00000000-0005-0000-0000-0000C3050000}"/>
    <cellStyle name="Cálculo 12 2 7 2 3 2" xfId="23340" xr:uid="{00000000-0005-0000-0000-0000C4050000}"/>
    <cellStyle name="Cálculo 12 2 7 2 4" xfId="21643" xr:uid="{00000000-0005-0000-0000-0000C5050000}"/>
    <cellStyle name="Cálculo 12 2 7 3" xfId="10280" xr:uid="{00000000-0005-0000-0000-0000C6050000}"/>
    <cellStyle name="Cálculo 12 2 7 3 2" xfId="25388" xr:uid="{00000000-0005-0000-0000-0000C7050000}"/>
    <cellStyle name="Cálculo 12 2 7 4" xfId="8469" xr:uid="{00000000-0005-0000-0000-0000C8050000}"/>
    <cellStyle name="Cálculo 12 2 7 4 2" xfId="23577" xr:uid="{00000000-0005-0000-0000-0000C9050000}"/>
    <cellStyle name="Cálculo 12 2 7 5" xfId="19006" xr:uid="{00000000-0005-0000-0000-0000CA050000}"/>
    <cellStyle name="Cálculo 12 2 8" xfId="4262" xr:uid="{00000000-0005-0000-0000-0000CB050000}"/>
    <cellStyle name="Cálculo 12 2 8 2" xfId="6899" xr:uid="{00000000-0005-0000-0000-0000CC050000}"/>
    <cellStyle name="Cálculo 12 2 8 2 2" xfId="13210" xr:uid="{00000000-0005-0000-0000-0000CD050000}"/>
    <cellStyle name="Cálculo 12 2 8 2 2 2" xfId="28318" xr:uid="{00000000-0005-0000-0000-0000CE050000}"/>
    <cellStyle name="Cálculo 12 2 8 2 3" xfId="16874" xr:uid="{00000000-0005-0000-0000-0000CF050000}"/>
    <cellStyle name="Cálculo 12 2 8 2 3 2" xfId="31982" xr:uid="{00000000-0005-0000-0000-0000D0050000}"/>
    <cellStyle name="Cálculo 12 2 8 2 4" xfId="22007" xr:uid="{00000000-0005-0000-0000-0000D1050000}"/>
    <cellStyle name="Cálculo 12 2 8 3" xfId="10644" xr:uid="{00000000-0005-0000-0000-0000D2050000}"/>
    <cellStyle name="Cálculo 12 2 8 3 2" xfId="25752" xr:uid="{00000000-0005-0000-0000-0000D3050000}"/>
    <cellStyle name="Cálculo 12 2 8 4" xfId="15659" xr:uid="{00000000-0005-0000-0000-0000D4050000}"/>
    <cellStyle name="Cálculo 12 2 8 4 2" xfId="30767" xr:uid="{00000000-0005-0000-0000-0000D5050000}"/>
    <cellStyle name="Cálculo 12 2 8 5" xfId="19370" xr:uid="{00000000-0005-0000-0000-0000D6050000}"/>
    <cellStyle name="Cálculo 12 2 9" xfId="4463" xr:uid="{00000000-0005-0000-0000-0000D7050000}"/>
    <cellStyle name="Cálculo 12 2 9 2" xfId="10845" xr:uid="{00000000-0005-0000-0000-0000D8050000}"/>
    <cellStyle name="Cálculo 12 2 9 2 2" xfId="25953" xr:uid="{00000000-0005-0000-0000-0000D9050000}"/>
    <cellStyle name="Cálculo 12 2 9 3" xfId="14522" xr:uid="{00000000-0005-0000-0000-0000DA050000}"/>
    <cellStyle name="Cálculo 12 2 9 3 2" xfId="29630" xr:uid="{00000000-0005-0000-0000-0000DB050000}"/>
    <cellStyle name="Cálculo 12 2 9 4" xfId="19571" xr:uid="{00000000-0005-0000-0000-0000DC050000}"/>
    <cellStyle name="Cálculo 12 3" xfId="1809" xr:uid="{00000000-0005-0000-0000-0000DD050000}"/>
    <cellStyle name="Cálculo 12 3 10" xfId="14381" xr:uid="{00000000-0005-0000-0000-0000DE050000}"/>
    <cellStyle name="Cálculo 12 3 10 2" xfId="29489" xr:uid="{00000000-0005-0000-0000-0000DF050000}"/>
    <cellStyle name="Cálculo 12 3 11" xfId="13478" xr:uid="{00000000-0005-0000-0000-0000E0050000}"/>
    <cellStyle name="Cálculo 12 3 11 2" xfId="28586" xr:uid="{00000000-0005-0000-0000-0000E1050000}"/>
    <cellStyle name="Cálculo 12 3 12" xfId="17034" xr:uid="{00000000-0005-0000-0000-0000E2050000}"/>
    <cellStyle name="Cálculo 12 3 2" xfId="2369" xr:uid="{00000000-0005-0000-0000-0000E3050000}"/>
    <cellStyle name="Cálculo 12 3 2 2" xfId="5006" xr:uid="{00000000-0005-0000-0000-0000E4050000}"/>
    <cellStyle name="Cálculo 12 3 2 2 2" xfId="11370" xr:uid="{00000000-0005-0000-0000-0000E5050000}"/>
    <cellStyle name="Cálculo 12 3 2 2 2 2" xfId="26478" xr:uid="{00000000-0005-0000-0000-0000E6050000}"/>
    <cellStyle name="Cálculo 12 3 2 2 3" xfId="15605" xr:uid="{00000000-0005-0000-0000-0000E7050000}"/>
    <cellStyle name="Cálculo 12 3 2 2 3 2" xfId="30713" xr:uid="{00000000-0005-0000-0000-0000E8050000}"/>
    <cellStyle name="Cálculo 12 3 2 2 4" xfId="20114" xr:uid="{00000000-0005-0000-0000-0000E9050000}"/>
    <cellStyle name="Cálculo 12 3 2 3" xfId="8836" xr:uid="{00000000-0005-0000-0000-0000EA050000}"/>
    <cellStyle name="Cálculo 12 3 2 3 2" xfId="23944" xr:uid="{00000000-0005-0000-0000-0000EB050000}"/>
    <cellStyle name="Cálculo 12 3 2 4" xfId="15117" xr:uid="{00000000-0005-0000-0000-0000EC050000}"/>
    <cellStyle name="Cálculo 12 3 2 4 2" xfId="30225" xr:uid="{00000000-0005-0000-0000-0000ED050000}"/>
    <cellStyle name="Cálculo 12 3 2 5" xfId="13783" xr:uid="{00000000-0005-0000-0000-0000EE050000}"/>
    <cellStyle name="Cálculo 12 3 2 5 2" xfId="28891" xr:uid="{00000000-0005-0000-0000-0000EF050000}"/>
    <cellStyle name="Cálculo 12 3 2 6" xfId="17577" xr:uid="{00000000-0005-0000-0000-0000F0050000}"/>
    <cellStyle name="Cálculo 12 3 3" xfId="2251" xr:uid="{00000000-0005-0000-0000-0000F1050000}"/>
    <cellStyle name="Cálculo 12 3 3 2" xfId="4888" xr:uid="{00000000-0005-0000-0000-0000F2050000}"/>
    <cellStyle name="Cálculo 12 3 3 2 2" xfId="9276" xr:uid="{00000000-0005-0000-0000-0000F3050000}"/>
    <cellStyle name="Cálculo 12 3 3 2 2 2" xfId="24384" xr:uid="{00000000-0005-0000-0000-0000F4050000}"/>
    <cellStyle name="Cálculo 12 3 3 2 3" xfId="19996" xr:uid="{00000000-0005-0000-0000-0000F5050000}"/>
    <cellStyle name="Cálculo 12 3 3 3" xfId="14532" xr:uid="{00000000-0005-0000-0000-0000F6050000}"/>
    <cellStyle name="Cálculo 12 3 3 3 2" xfId="29640" xr:uid="{00000000-0005-0000-0000-0000F7050000}"/>
    <cellStyle name="Cálculo 12 3 3 4" xfId="17476" xr:uid="{00000000-0005-0000-0000-0000F8050000}"/>
    <cellStyle name="Cálculo 12 3 4" xfId="2646" xr:uid="{00000000-0005-0000-0000-0000F9050000}"/>
    <cellStyle name="Cálculo 12 3 4 2" xfId="5283" xr:uid="{00000000-0005-0000-0000-0000FA050000}"/>
    <cellStyle name="Cálculo 12 3 4 2 2" xfId="11647" xr:uid="{00000000-0005-0000-0000-0000FB050000}"/>
    <cellStyle name="Cálculo 12 3 4 2 2 2" xfId="26755" xr:uid="{00000000-0005-0000-0000-0000FC050000}"/>
    <cellStyle name="Cálculo 12 3 4 2 3" xfId="7321" xr:uid="{00000000-0005-0000-0000-0000FD050000}"/>
    <cellStyle name="Cálculo 12 3 4 2 3 2" xfId="22429" xr:uid="{00000000-0005-0000-0000-0000FE050000}"/>
    <cellStyle name="Cálculo 12 3 4 2 4" xfId="20391" xr:uid="{00000000-0005-0000-0000-0000FF050000}"/>
    <cellStyle name="Cálculo 12 3 4 3" xfId="9113" xr:uid="{00000000-0005-0000-0000-000000060000}"/>
    <cellStyle name="Cálculo 12 3 4 3 2" xfId="24221" xr:uid="{00000000-0005-0000-0000-000001060000}"/>
    <cellStyle name="Cálculo 12 3 4 4" xfId="13377" xr:uid="{00000000-0005-0000-0000-000002060000}"/>
    <cellStyle name="Cálculo 12 3 4 4 2" xfId="28485" xr:uid="{00000000-0005-0000-0000-000003060000}"/>
    <cellStyle name="Cálculo 12 3 4 5" xfId="17754" xr:uid="{00000000-0005-0000-0000-000004060000}"/>
    <cellStyle name="Cálculo 12 3 5" xfId="3229" xr:uid="{00000000-0005-0000-0000-000005060000}"/>
    <cellStyle name="Cálculo 12 3 5 2" xfId="5866" xr:uid="{00000000-0005-0000-0000-000006060000}"/>
    <cellStyle name="Cálculo 12 3 5 2 2" xfId="12177" xr:uid="{00000000-0005-0000-0000-000007060000}"/>
    <cellStyle name="Cálculo 12 3 5 2 2 2" xfId="27285" xr:uid="{00000000-0005-0000-0000-000008060000}"/>
    <cellStyle name="Cálculo 12 3 5 2 3" xfId="8199" xr:uid="{00000000-0005-0000-0000-000009060000}"/>
    <cellStyle name="Cálculo 12 3 5 2 3 2" xfId="23307" xr:uid="{00000000-0005-0000-0000-00000A060000}"/>
    <cellStyle name="Cálculo 12 3 5 2 4" xfId="20974" xr:uid="{00000000-0005-0000-0000-00000B060000}"/>
    <cellStyle name="Cálculo 12 3 5 3" xfId="9611" xr:uid="{00000000-0005-0000-0000-00000C060000}"/>
    <cellStyle name="Cálculo 12 3 5 3 2" xfId="24719" xr:uid="{00000000-0005-0000-0000-00000D060000}"/>
    <cellStyle name="Cálculo 12 3 5 4" xfId="7435" xr:uid="{00000000-0005-0000-0000-00000E060000}"/>
    <cellStyle name="Cálculo 12 3 5 4 2" xfId="22543" xr:uid="{00000000-0005-0000-0000-00000F060000}"/>
    <cellStyle name="Cálculo 12 3 5 5" xfId="18337" xr:uid="{00000000-0005-0000-0000-000010060000}"/>
    <cellStyle name="Cálculo 12 3 6" xfId="2311" xr:uid="{00000000-0005-0000-0000-000011060000}"/>
    <cellStyle name="Cálculo 12 3 6 2" xfId="4948" xr:uid="{00000000-0005-0000-0000-000012060000}"/>
    <cellStyle name="Cálculo 12 3 6 2 2" xfId="11312" xr:uid="{00000000-0005-0000-0000-000013060000}"/>
    <cellStyle name="Cálculo 12 3 6 2 2 2" xfId="26420" xr:uid="{00000000-0005-0000-0000-000014060000}"/>
    <cellStyle name="Cálculo 12 3 6 2 3" xfId="9285" xr:uid="{00000000-0005-0000-0000-000015060000}"/>
    <cellStyle name="Cálculo 12 3 6 2 3 2" xfId="24393" xr:uid="{00000000-0005-0000-0000-000016060000}"/>
    <cellStyle name="Cálculo 12 3 6 2 4" xfId="20056" xr:uid="{00000000-0005-0000-0000-000017060000}"/>
    <cellStyle name="Cálculo 12 3 6 3" xfId="8778" xr:uid="{00000000-0005-0000-0000-000018060000}"/>
    <cellStyle name="Cálculo 12 3 6 3 2" xfId="23886" xr:uid="{00000000-0005-0000-0000-000019060000}"/>
    <cellStyle name="Cálculo 12 3 6 4" xfId="7551" xr:uid="{00000000-0005-0000-0000-00001A060000}"/>
    <cellStyle name="Cálculo 12 3 6 4 2" xfId="22659" xr:uid="{00000000-0005-0000-0000-00001B060000}"/>
    <cellStyle name="Cálculo 12 3 6 5" xfId="17536" xr:uid="{00000000-0005-0000-0000-00001C060000}"/>
    <cellStyle name="Cálculo 12 3 7" xfId="3881" xr:uid="{00000000-0005-0000-0000-00001D060000}"/>
    <cellStyle name="Cálculo 12 3 7 2" xfId="6518" xr:uid="{00000000-0005-0000-0000-00001E060000}"/>
    <cellStyle name="Cálculo 12 3 7 2 2" xfId="12829" xr:uid="{00000000-0005-0000-0000-00001F060000}"/>
    <cellStyle name="Cálculo 12 3 7 2 2 2" xfId="27937" xr:uid="{00000000-0005-0000-0000-000020060000}"/>
    <cellStyle name="Cálculo 12 3 7 2 3" xfId="13737" xr:uid="{00000000-0005-0000-0000-000021060000}"/>
    <cellStyle name="Cálculo 12 3 7 2 3 2" xfId="28845" xr:uid="{00000000-0005-0000-0000-000022060000}"/>
    <cellStyle name="Cálculo 12 3 7 2 4" xfId="21626" xr:uid="{00000000-0005-0000-0000-000023060000}"/>
    <cellStyle name="Cálculo 12 3 7 3" xfId="10263" xr:uid="{00000000-0005-0000-0000-000024060000}"/>
    <cellStyle name="Cálculo 12 3 7 3 2" xfId="25371" xr:uid="{00000000-0005-0000-0000-000025060000}"/>
    <cellStyle name="Cálculo 12 3 7 4" xfId="15538" xr:uid="{00000000-0005-0000-0000-000026060000}"/>
    <cellStyle name="Cálculo 12 3 7 4 2" xfId="30646" xr:uid="{00000000-0005-0000-0000-000027060000}"/>
    <cellStyle name="Cálculo 12 3 7 5" xfId="18989" xr:uid="{00000000-0005-0000-0000-000028060000}"/>
    <cellStyle name="Cálculo 12 3 8" xfId="4446" xr:uid="{00000000-0005-0000-0000-000029060000}"/>
    <cellStyle name="Cálculo 12 3 8 2" xfId="10828" xr:uid="{00000000-0005-0000-0000-00002A060000}"/>
    <cellStyle name="Cálculo 12 3 8 2 2" xfId="25936" xr:uid="{00000000-0005-0000-0000-00002B060000}"/>
    <cellStyle name="Cálculo 12 3 8 3" xfId="8186" xr:uid="{00000000-0005-0000-0000-00002C060000}"/>
    <cellStyle name="Cálculo 12 3 8 3 2" xfId="23294" xr:uid="{00000000-0005-0000-0000-00002D060000}"/>
    <cellStyle name="Cálculo 12 3 8 4" xfId="19554" xr:uid="{00000000-0005-0000-0000-00002E060000}"/>
    <cellStyle name="Cálculo 12 3 9" xfId="8310" xr:uid="{00000000-0005-0000-0000-00002F060000}"/>
    <cellStyle name="Cálculo 12 3 9 2" xfId="23418" xr:uid="{00000000-0005-0000-0000-000030060000}"/>
    <cellStyle name="Cálculo 12 4" xfId="2046" xr:uid="{00000000-0005-0000-0000-000031060000}"/>
    <cellStyle name="Cálculo 12 4 10" xfId="14291" xr:uid="{00000000-0005-0000-0000-000032060000}"/>
    <cellStyle name="Cálculo 12 4 10 2" xfId="29399" xr:uid="{00000000-0005-0000-0000-000033060000}"/>
    <cellStyle name="Cálculo 12 4 11" xfId="16309" xr:uid="{00000000-0005-0000-0000-000034060000}"/>
    <cellStyle name="Cálculo 12 4 11 2" xfId="31417" xr:uid="{00000000-0005-0000-0000-000035060000}"/>
    <cellStyle name="Cálculo 12 4 12" xfId="17271" xr:uid="{00000000-0005-0000-0000-000036060000}"/>
    <cellStyle name="Cálculo 12 4 2" xfId="2553" xr:uid="{00000000-0005-0000-0000-000037060000}"/>
    <cellStyle name="Cálculo 12 4 2 2" xfId="5190" xr:uid="{00000000-0005-0000-0000-000038060000}"/>
    <cellStyle name="Cálculo 12 4 2 2 2" xfId="11554" xr:uid="{00000000-0005-0000-0000-000039060000}"/>
    <cellStyle name="Cálculo 12 4 2 2 2 2" xfId="26662" xr:uid="{00000000-0005-0000-0000-00003A060000}"/>
    <cellStyle name="Cálculo 12 4 2 2 3" xfId="15854" xr:uid="{00000000-0005-0000-0000-00003B060000}"/>
    <cellStyle name="Cálculo 12 4 2 2 3 2" xfId="30962" xr:uid="{00000000-0005-0000-0000-00003C060000}"/>
    <cellStyle name="Cálculo 12 4 2 2 4" xfId="20298" xr:uid="{00000000-0005-0000-0000-00003D060000}"/>
    <cellStyle name="Cálculo 12 4 2 3" xfId="9020" xr:uid="{00000000-0005-0000-0000-00003E060000}"/>
    <cellStyle name="Cálculo 12 4 2 3 2" xfId="24128" xr:uid="{00000000-0005-0000-0000-00003F060000}"/>
    <cellStyle name="Cálculo 12 4 2 4" xfId="14193" xr:uid="{00000000-0005-0000-0000-000040060000}"/>
    <cellStyle name="Cálculo 12 4 2 4 2" xfId="29301" xr:uid="{00000000-0005-0000-0000-000041060000}"/>
    <cellStyle name="Cálculo 12 4 2 5" xfId="7756" xr:uid="{00000000-0005-0000-0000-000042060000}"/>
    <cellStyle name="Cálculo 12 4 2 5 2" xfId="22864" xr:uid="{00000000-0005-0000-0000-000043060000}"/>
    <cellStyle name="Cálculo 12 4 2 6" xfId="17661" xr:uid="{00000000-0005-0000-0000-000044060000}"/>
    <cellStyle name="Cálculo 12 4 3" xfId="2806" xr:uid="{00000000-0005-0000-0000-000045060000}"/>
    <cellStyle name="Cálculo 12 4 3 2" xfId="5443" xr:uid="{00000000-0005-0000-0000-000046060000}"/>
    <cellStyle name="Cálculo 12 4 3 2 2" xfId="14801" xr:uid="{00000000-0005-0000-0000-000047060000}"/>
    <cellStyle name="Cálculo 12 4 3 2 2 2" xfId="29909" xr:uid="{00000000-0005-0000-0000-000048060000}"/>
    <cellStyle name="Cálculo 12 4 3 2 3" xfId="20551" xr:uid="{00000000-0005-0000-0000-000049060000}"/>
    <cellStyle name="Cálculo 12 4 3 3" xfId="7560" xr:uid="{00000000-0005-0000-0000-00004A060000}"/>
    <cellStyle name="Cálculo 12 4 3 3 2" xfId="22668" xr:uid="{00000000-0005-0000-0000-00004B060000}"/>
    <cellStyle name="Cálculo 12 4 3 4" xfId="17914" xr:uid="{00000000-0005-0000-0000-00004C060000}"/>
    <cellStyle name="Cálculo 12 4 4" xfId="3109" xr:uid="{00000000-0005-0000-0000-00004D060000}"/>
    <cellStyle name="Cálculo 12 4 4 2" xfId="5746" xr:uid="{00000000-0005-0000-0000-00004E060000}"/>
    <cellStyle name="Cálculo 12 4 4 2 2" xfId="12057" xr:uid="{00000000-0005-0000-0000-00004F060000}"/>
    <cellStyle name="Cálculo 12 4 4 2 2 2" xfId="27165" xr:uid="{00000000-0005-0000-0000-000050060000}"/>
    <cellStyle name="Cálculo 12 4 4 2 3" xfId="7360" xr:uid="{00000000-0005-0000-0000-000051060000}"/>
    <cellStyle name="Cálculo 12 4 4 2 3 2" xfId="22468" xr:uid="{00000000-0005-0000-0000-000052060000}"/>
    <cellStyle name="Cálculo 12 4 4 2 4" xfId="20854" xr:uid="{00000000-0005-0000-0000-000053060000}"/>
    <cellStyle name="Cálculo 12 4 4 3" xfId="9491" xr:uid="{00000000-0005-0000-0000-000054060000}"/>
    <cellStyle name="Cálculo 12 4 4 3 2" xfId="24599" xr:uid="{00000000-0005-0000-0000-000055060000}"/>
    <cellStyle name="Cálculo 12 4 4 4" xfId="9196" xr:uid="{00000000-0005-0000-0000-000056060000}"/>
    <cellStyle name="Cálculo 12 4 4 4 2" xfId="24304" xr:uid="{00000000-0005-0000-0000-000057060000}"/>
    <cellStyle name="Cálculo 12 4 4 5" xfId="18217" xr:uid="{00000000-0005-0000-0000-000058060000}"/>
    <cellStyle name="Cálculo 12 4 5" xfId="3435" xr:uid="{00000000-0005-0000-0000-000059060000}"/>
    <cellStyle name="Cálculo 12 4 5 2" xfId="6072" xr:uid="{00000000-0005-0000-0000-00005A060000}"/>
    <cellStyle name="Cálculo 12 4 5 2 2" xfId="12383" xr:uid="{00000000-0005-0000-0000-00005B060000}"/>
    <cellStyle name="Cálculo 12 4 5 2 2 2" xfId="27491" xr:uid="{00000000-0005-0000-0000-00005C060000}"/>
    <cellStyle name="Cálculo 12 4 5 2 3" xfId="14764" xr:uid="{00000000-0005-0000-0000-00005D060000}"/>
    <cellStyle name="Cálculo 12 4 5 2 3 2" xfId="29872" xr:uid="{00000000-0005-0000-0000-00005E060000}"/>
    <cellStyle name="Cálculo 12 4 5 2 4" xfId="21180" xr:uid="{00000000-0005-0000-0000-00005F060000}"/>
    <cellStyle name="Cálculo 12 4 5 3" xfId="9817" xr:uid="{00000000-0005-0000-0000-000060060000}"/>
    <cellStyle name="Cálculo 12 4 5 3 2" xfId="24925" xr:uid="{00000000-0005-0000-0000-000061060000}"/>
    <cellStyle name="Cálculo 12 4 5 4" xfId="7797" xr:uid="{00000000-0005-0000-0000-000062060000}"/>
    <cellStyle name="Cálculo 12 4 5 4 2" xfId="22905" xr:uid="{00000000-0005-0000-0000-000063060000}"/>
    <cellStyle name="Cálculo 12 4 5 5" xfId="18543" xr:uid="{00000000-0005-0000-0000-000064060000}"/>
    <cellStyle name="Cálculo 12 4 6" xfId="3741" xr:uid="{00000000-0005-0000-0000-000065060000}"/>
    <cellStyle name="Cálculo 12 4 6 2" xfId="6378" xr:uid="{00000000-0005-0000-0000-000066060000}"/>
    <cellStyle name="Cálculo 12 4 6 2 2" xfId="12689" xr:uid="{00000000-0005-0000-0000-000067060000}"/>
    <cellStyle name="Cálculo 12 4 6 2 2 2" xfId="27797" xr:uid="{00000000-0005-0000-0000-000068060000}"/>
    <cellStyle name="Cálculo 12 4 6 2 3" xfId="16212" xr:uid="{00000000-0005-0000-0000-000069060000}"/>
    <cellStyle name="Cálculo 12 4 6 2 3 2" xfId="31320" xr:uid="{00000000-0005-0000-0000-00006A060000}"/>
    <cellStyle name="Cálculo 12 4 6 2 4" xfId="21486" xr:uid="{00000000-0005-0000-0000-00006B060000}"/>
    <cellStyle name="Cálculo 12 4 6 3" xfId="10123" xr:uid="{00000000-0005-0000-0000-00006C060000}"/>
    <cellStyle name="Cálculo 12 4 6 3 2" xfId="25231" xr:uid="{00000000-0005-0000-0000-00006D060000}"/>
    <cellStyle name="Cálculo 12 4 6 4" xfId="15383" xr:uid="{00000000-0005-0000-0000-00006E060000}"/>
    <cellStyle name="Cálculo 12 4 6 4 2" xfId="30491" xr:uid="{00000000-0005-0000-0000-00006F060000}"/>
    <cellStyle name="Cálculo 12 4 6 5" xfId="18849" xr:uid="{00000000-0005-0000-0000-000070060000}"/>
    <cellStyle name="Cálculo 12 4 7" xfId="4118" xr:uid="{00000000-0005-0000-0000-000071060000}"/>
    <cellStyle name="Cálculo 12 4 7 2" xfId="6755" xr:uid="{00000000-0005-0000-0000-000072060000}"/>
    <cellStyle name="Cálculo 12 4 7 2 2" xfId="13066" xr:uid="{00000000-0005-0000-0000-000073060000}"/>
    <cellStyle name="Cálculo 12 4 7 2 2 2" xfId="28174" xr:uid="{00000000-0005-0000-0000-000074060000}"/>
    <cellStyle name="Cálculo 12 4 7 2 3" xfId="16740" xr:uid="{00000000-0005-0000-0000-000075060000}"/>
    <cellStyle name="Cálculo 12 4 7 2 3 2" xfId="31848" xr:uid="{00000000-0005-0000-0000-000076060000}"/>
    <cellStyle name="Cálculo 12 4 7 2 4" xfId="21863" xr:uid="{00000000-0005-0000-0000-000077060000}"/>
    <cellStyle name="Cálculo 12 4 7 3" xfId="10500" xr:uid="{00000000-0005-0000-0000-000078060000}"/>
    <cellStyle name="Cálculo 12 4 7 3 2" xfId="25608" xr:uid="{00000000-0005-0000-0000-000079060000}"/>
    <cellStyle name="Cálculo 12 4 7 4" xfId="7850" xr:uid="{00000000-0005-0000-0000-00007A060000}"/>
    <cellStyle name="Cálculo 12 4 7 4 2" xfId="22958" xr:uid="{00000000-0005-0000-0000-00007B060000}"/>
    <cellStyle name="Cálculo 12 4 7 5" xfId="19226" xr:uid="{00000000-0005-0000-0000-00007C060000}"/>
    <cellStyle name="Cálculo 12 4 8" xfId="4683" xr:uid="{00000000-0005-0000-0000-00007D060000}"/>
    <cellStyle name="Cálculo 12 4 8 2" xfId="11065" xr:uid="{00000000-0005-0000-0000-00007E060000}"/>
    <cellStyle name="Cálculo 12 4 8 2 2" xfId="26173" xr:uid="{00000000-0005-0000-0000-00007F060000}"/>
    <cellStyle name="Cálculo 12 4 8 3" xfId="13526" xr:uid="{00000000-0005-0000-0000-000080060000}"/>
    <cellStyle name="Cálculo 12 4 8 3 2" xfId="28634" xr:uid="{00000000-0005-0000-0000-000081060000}"/>
    <cellStyle name="Cálculo 12 4 8 4" xfId="19791" xr:uid="{00000000-0005-0000-0000-000082060000}"/>
    <cellStyle name="Cálculo 12 4 9" xfId="8544" xr:uid="{00000000-0005-0000-0000-000083060000}"/>
    <cellStyle name="Cálculo 12 4 9 2" xfId="23652" xr:uid="{00000000-0005-0000-0000-000084060000}"/>
    <cellStyle name="Cálculo 12 5" xfId="2075" xr:uid="{00000000-0005-0000-0000-000085060000}"/>
    <cellStyle name="Cálculo 12 5 10" xfId="7176" xr:uid="{00000000-0005-0000-0000-000086060000}"/>
    <cellStyle name="Cálculo 12 5 10 2" xfId="22284" xr:uid="{00000000-0005-0000-0000-000087060000}"/>
    <cellStyle name="Cálculo 12 5 11" xfId="17300" xr:uid="{00000000-0005-0000-0000-000088060000}"/>
    <cellStyle name="Cálculo 12 5 2" xfId="2835" xr:uid="{00000000-0005-0000-0000-000089060000}"/>
    <cellStyle name="Cálculo 12 5 2 2" xfId="5472" xr:uid="{00000000-0005-0000-0000-00008A060000}"/>
    <cellStyle name="Cálculo 12 5 2 2 2" xfId="7934" xr:uid="{00000000-0005-0000-0000-00008B060000}"/>
    <cellStyle name="Cálculo 12 5 2 2 2 2" xfId="23042" xr:uid="{00000000-0005-0000-0000-00008C060000}"/>
    <cellStyle name="Cálculo 12 5 2 2 3" xfId="20580" xr:uid="{00000000-0005-0000-0000-00008D060000}"/>
    <cellStyle name="Cálculo 12 5 2 3" xfId="16233" xr:uid="{00000000-0005-0000-0000-00008E060000}"/>
    <cellStyle name="Cálculo 12 5 2 3 2" xfId="31341" xr:uid="{00000000-0005-0000-0000-00008F060000}"/>
    <cellStyle name="Cálculo 12 5 2 4" xfId="17943" xr:uid="{00000000-0005-0000-0000-000090060000}"/>
    <cellStyle name="Cálculo 12 5 3" xfId="3138" xr:uid="{00000000-0005-0000-0000-000091060000}"/>
    <cellStyle name="Cálculo 12 5 3 2" xfId="5775" xr:uid="{00000000-0005-0000-0000-000092060000}"/>
    <cellStyle name="Cálculo 12 5 3 2 2" xfId="12086" xr:uid="{00000000-0005-0000-0000-000093060000}"/>
    <cellStyle name="Cálculo 12 5 3 2 2 2" xfId="27194" xr:uid="{00000000-0005-0000-0000-000094060000}"/>
    <cellStyle name="Cálculo 12 5 3 2 3" xfId="13567" xr:uid="{00000000-0005-0000-0000-000095060000}"/>
    <cellStyle name="Cálculo 12 5 3 2 3 2" xfId="28675" xr:uid="{00000000-0005-0000-0000-000096060000}"/>
    <cellStyle name="Cálculo 12 5 3 2 4" xfId="20883" xr:uid="{00000000-0005-0000-0000-000097060000}"/>
    <cellStyle name="Cálculo 12 5 3 3" xfId="9520" xr:uid="{00000000-0005-0000-0000-000098060000}"/>
    <cellStyle name="Cálculo 12 5 3 3 2" xfId="24628" xr:uid="{00000000-0005-0000-0000-000099060000}"/>
    <cellStyle name="Cálculo 12 5 3 4" xfId="7393" xr:uid="{00000000-0005-0000-0000-00009A060000}"/>
    <cellStyle name="Cálculo 12 5 3 4 2" xfId="22501" xr:uid="{00000000-0005-0000-0000-00009B060000}"/>
    <cellStyle name="Cálculo 12 5 3 5" xfId="18246" xr:uid="{00000000-0005-0000-0000-00009C060000}"/>
    <cellStyle name="Cálculo 12 5 4" xfId="3464" xr:uid="{00000000-0005-0000-0000-00009D060000}"/>
    <cellStyle name="Cálculo 12 5 4 2" xfId="6101" xr:uid="{00000000-0005-0000-0000-00009E060000}"/>
    <cellStyle name="Cálculo 12 5 4 2 2" xfId="12412" xr:uid="{00000000-0005-0000-0000-00009F060000}"/>
    <cellStyle name="Cálculo 12 5 4 2 2 2" xfId="27520" xr:uid="{00000000-0005-0000-0000-0000A0060000}"/>
    <cellStyle name="Cálculo 12 5 4 2 3" xfId="16132" xr:uid="{00000000-0005-0000-0000-0000A1060000}"/>
    <cellStyle name="Cálculo 12 5 4 2 3 2" xfId="31240" xr:uid="{00000000-0005-0000-0000-0000A2060000}"/>
    <cellStyle name="Cálculo 12 5 4 2 4" xfId="21209" xr:uid="{00000000-0005-0000-0000-0000A3060000}"/>
    <cellStyle name="Cálculo 12 5 4 3" xfId="9846" xr:uid="{00000000-0005-0000-0000-0000A4060000}"/>
    <cellStyle name="Cálculo 12 5 4 3 2" xfId="24954" xr:uid="{00000000-0005-0000-0000-0000A5060000}"/>
    <cellStyle name="Cálculo 12 5 4 4" xfId="16440" xr:uid="{00000000-0005-0000-0000-0000A6060000}"/>
    <cellStyle name="Cálculo 12 5 4 4 2" xfId="31548" xr:uid="{00000000-0005-0000-0000-0000A7060000}"/>
    <cellStyle name="Cálculo 12 5 4 5" xfId="18572" xr:uid="{00000000-0005-0000-0000-0000A8060000}"/>
    <cellStyle name="Cálculo 12 5 5" xfId="3770" xr:uid="{00000000-0005-0000-0000-0000A9060000}"/>
    <cellStyle name="Cálculo 12 5 5 2" xfId="6407" xr:uid="{00000000-0005-0000-0000-0000AA060000}"/>
    <cellStyle name="Cálculo 12 5 5 2 2" xfId="12718" xr:uid="{00000000-0005-0000-0000-0000AB060000}"/>
    <cellStyle name="Cálculo 12 5 5 2 2 2" xfId="27826" xr:uid="{00000000-0005-0000-0000-0000AC060000}"/>
    <cellStyle name="Cálculo 12 5 5 2 3" xfId="16384" xr:uid="{00000000-0005-0000-0000-0000AD060000}"/>
    <cellStyle name="Cálculo 12 5 5 2 3 2" xfId="31492" xr:uid="{00000000-0005-0000-0000-0000AE060000}"/>
    <cellStyle name="Cálculo 12 5 5 2 4" xfId="21515" xr:uid="{00000000-0005-0000-0000-0000AF060000}"/>
    <cellStyle name="Cálculo 12 5 5 3" xfId="10152" xr:uid="{00000000-0005-0000-0000-0000B0060000}"/>
    <cellStyle name="Cálculo 12 5 5 3 2" xfId="25260" xr:uid="{00000000-0005-0000-0000-0000B1060000}"/>
    <cellStyle name="Cálculo 12 5 5 4" xfId="14426" xr:uid="{00000000-0005-0000-0000-0000B2060000}"/>
    <cellStyle name="Cálculo 12 5 5 4 2" xfId="29534" xr:uid="{00000000-0005-0000-0000-0000B3060000}"/>
    <cellStyle name="Cálculo 12 5 5 5" xfId="18878" xr:uid="{00000000-0005-0000-0000-0000B4060000}"/>
    <cellStyle name="Cálculo 12 5 6" xfId="4147" xr:uid="{00000000-0005-0000-0000-0000B5060000}"/>
    <cellStyle name="Cálculo 12 5 6 2" xfId="6784" xr:uid="{00000000-0005-0000-0000-0000B6060000}"/>
    <cellStyle name="Cálculo 12 5 6 2 2" xfId="13095" xr:uid="{00000000-0005-0000-0000-0000B7060000}"/>
    <cellStyle name="Cálculo 12 5 6 2 2 2" xfId="28203" xr:uid="{00000000-0005-0000-0000-0000B8060000}"/>
    <cellStyle name="Cálculo 12 5 6 2 3" xfId="16769" xr:uid="{00000000-0005-0000-0000-0000B9060000}"/>
    <cellStyle name="Cálculo 12 5 6 2 3 2" xfId="31877" xr:uid="{00000000-0005-0000-0000-0000BA060000}"/>
    <cellStyle name="Cálculo 12 5 6 2 4" xfId="21892" xr:uid="{00000000-0005-0000-0000-0000BB060000}"/>
    <cellStyle name="Cálculo 12 5 6 3" xfId="10529" xr:uid="{00000000-0005-0000-0000-0000BC060000}"/>
    <cellStyle name="Cálculo 12 5 6 3 2" xfId="25637" xr:uid="{00000000-0005-0000-0000-0000BD060000}"/>
    <cellStyle name="Cálculo 12 5 6 4" xfId="16531" xr:uid="{00000000-0005-0000-0000-0000BE060000}"/>
    <cellStyle name="Cálculo 12 5 6 4 2" xfId="31639" xr:uid="{00000000-0005-0000-0000-0000BF060000}"/>
    <cellStyle name="Cálculo 12 5 6 5" xfId="19255" xr:uid="{00000000-0005-0000-0000-0000C0060000}"/>
    <cellStyle name="Cálculo 12 5 7" xfId="4712" xr:uid="{00000000-0005-0000-0000-0000C1060000}"/>
    <cellStyle name="Cálculo 12 5 7 2" xfId="11094" xr:uid="{00000000-0005-0000-0000-0000C2060000}"/>
    <cellStyle name="Cálculo 12 5 7 2 2" xfId="26202" xr:uid="{00000000-0005-0000-0000-0000C3060000}"/>
    <cellStyle name="Cálculo 12 5 7 3" xfId="8070" xr:uid="{00000000-0005-0000-0000-0000C4060000}"/>
    <cellStyle name="Cálculo 12 5 7 3 2" xfId="23178" xr:uid="{00000000-0005-0000-0000-0000C5060000}"/>
    <cellStyle name="Cálculo 12 5 7 4" xfId="19820" xr:uid="{00000000-0005-0000-0000-0000C6060000}"/>
    <cellStyle name="Cálculo 12 5 8" xfId="8573" xr:uid="{00000000-0005-0000-0000-0000C7060000}"/>
    <cellStyle name="Cálculo 12 5 8 2" xfId="23681" xr:uid="{00000000-0005-0000-0000-0000C8060000}"/>
    <cellStyle name="Cálculo 12 5 9" xfId="13719" xr:uid="{00000000-0005-0000-0000-0000C9060000}"/>
    <cellStyle name="Cálculo 12 5 9 2" xfId="28827" xr:uid="{00000000-0005-0000-0000-0000CA060000}"/>
    <cellStyle name="Cálculo 13" xfId="753" xr:uid="{00000000-0005-0000-0000-0000CB060000}"/>
    <cellStyle name="Cálculo 13 2" xfId="1827" xr:uid="{00000000-0005-0000-0000-0000CC060000}"/>
    <cellStyle name="Cálculo 13 2 10" xfId="8328" xr:uid="{00000000-0005-0000-0000-0000CD060000}"/>
    <cellStyle name="Cálculo 13 2 10 2" xfId="23436" xr:uid="{00000000-0005-0000-0000-0000CE060000}"/>
    <cellStyle name="Cálculo 13 2 11" xfId="7811" xr:uid="{00000000-0005-0000-0000-0000CF060000}"/>
    <cellStyle name="Cálculo 13 2 11 2" xfId="22919" xr:uid="{00000000-0005-0000-0000-0000D0060000}"/>
    <cellStyle name="Cálculo 13 2 12" xfId="14848" xr:uid="{00000000-0005-0000-0000-0000D1060000}"/>
    <cellStyle name="Cálculo 13 2 12 2" xfId="29956" xr:uid="{00000000-0005-0000-0000-0000D2060000}"/>
    <cellStyle name="Cálculo 13 2 13" xfId="17052" xr:uid="{00000000-0005-0000-0000-0000D3060000}"/>
    <cellStyle name="Cálculo 13 2 2" xfId="2387" xr:uid="{00000000-0005-0000-0000-0000D4060000}"/>
    <cellStyle name="Cálculo 13 2 2 2" xfId="5024" xr:uid="{00000000-0005-0000-0000-0000D5060000}"/>
    <cellStyle name="Cálculo 13 2 2 2 2" xfId="11388" xr:uid="{00000000-0005-0000-0000-0000D6060000}"/>
    <cellStyle name="Cálculo 13 2 2 2 2 2" xfId="26496" xr:uid="{00000000-0005-0000-0000-0000D7060000}"/>
    <cellStyle name="Cálculo 13 2 2 2 3" xfId="15065" xr:uid="{00000000-0005-0000-0000-0000D8060000}"/>
    <cellStyle name="Cálculo 13 2 2 2 3 2" xfId="30173" xr:uid="{00000000-0005-0000-0000-0000D9060000}"/>
    <cellStyle name="Cálculo 13 2 2 2 4" xfId="20132" xr:uid="{00000000-0005-0000-0000-0000DA060000}"/>
    <cellStyle name="Cálculo 13 2 2 3" xfId="8854" xr:uid="{00000000-0005-0000-0000-0000DB060000}"/>
    <cellStyle name="Cálculo 13 2 2 3 2" xfId="23962" xr:uid="{00000000-0005-0000-0000-0000DC060000}"/>
    <cellStyle name="Cálculo 13 2 3" xfId="2233" xr:uid="{00000000-0005-0000-0000-0000DD060000}"/>
    <cellStyle name="Cálculo 13 2 3 2" xfId="4870" xr:uid="{00000000-0005-0000-0000-0000DE060000}"/>
    <cellStyle name="Cálculo 13 2 3 2 2" xfId="14700" xr:uid="{00000000-0005-0000-0000-0000DF060000}"/>
    <cellStyle name="Cálculo 13 2 3 2 2 2" xfId="29808" xr:uid="{00000000-0005-0000-0000-0000E0060000}"/>
    <cellStyle name="Cálculo 13 2 3 2 3" xfId="19978" xr:uid="{00000000-0005-0000-0000-0000E1060000}"/>
    <cellStyle name="Cálculo 13 2 3 3" xfId="14391" xr:uid="{00000000-0005-0000-0000-0000E2060000}"/>
    <cellStyle name="Cálculo 13 2 3 3 2" xfId="29499" xr:uid="{00000000-0005-0000-0000-0000E3060000}"/>
    <cellStyle name="Cálculo 13 2 3 4" xfId="17458" xr:uid="{00000000-0005-0000-0000-0000E4060000}"/>
    <cellStyle name="Cálculo 13 2 4" xfId="2921" xr:uid="{00000000-0005-0000-0000-0000E5060000}"/>
    <cellStyle name="Cálculo 13 2 4 2" xfId="5558" xr:uid="{00000000-0005-0000-0000-0000E6060000}"/>
    <cellStyle name="Cálculo 13 2 4 2 2" xfId="11869" xr:uid="{00000000-0005-0000-0000-0000E7060000}"/>
    <cellStyle name="Cálculo 13 2 4 2 2 2" xfId="26977" xr:uid="{00000000-0005-0000-0000-0000E8060000}"/>
    <cellStyle name="Cálculo 13 2 4 2 3" xfId="15486" xr:uid="{00000000-0005-0000-0000-0000E9060000}"/>
    <cellStyle name="Cálculo 13 2 4 2 3 2" xfId="30594" xr:uid="{00000000-0005-0000-0000-0000EA060000}"/>
    <cellStyle name="Cálculo 13 2 4 2 4" xfId="20666" xr:uid="{00000000-0005-0000-0000-0000EB060000}"/>
    <cellStyle name="Cálculo 13 2 4 3" xfId="9303" xr:uid="{00000000-0005-0000-0000-0000EC060000}"/>
    <cellStyle name="Cálculo 13 2 4 3 2" xfId="24411" xr:uid="{00000000-0005-0000-0000-0000ED060000}"/>
    <cellStyle name="Cálculo 13 2 4 4" xfId="13910" xr:uid="{00000000-0005-0000-0000-0000EE060000}"/>
    <cellStyle name="Cálculo 13 2 4 4 2" xfId="29018" xr:uid="{00000000-0005-0000-0000-0000EF060000}"/>
    <cellStyle name="Cálculo 13 2 4 5" xfId="18029" xr:uid="{00000000-0005-0000-0000-0000F0060000}"/>
    <cellStyle name="Cálculo 13 2 5" xfId="3247" xr:uid="{00000000-0005-0000-0000-0000F1060000}"/>
    <cellStyle name="Cálculo 13 2 5 2" xfId="5884" xr:uid="{00000000-0005-0000-0000-0000F2060000}"/>
    <cellStyle name="Cálculo 13 2 5 2 2" xfId="12195" xr:uid="{00000000-0005-0000-0000-0000F3060000}"/>
    <cellStyle name="Cálculo 13 2 5 2 2 2" xfId="27303" xr:uid="{00000000-0005-0000-0000-0000F4060000}"/>
    <cellStyle name="Cálculo 13 2 5 2 3" xfId="7149" xr:uid="{00000000-0005-0000-0000-0000F5060000}"/>
    <cellStyle name="Cálculo 13 2 5 2 3 2" xfId="22257" xr:uid="{00000000-0005-0000-0000-0000F6060000}"/>
    <cellStyle name="Cálculo 13 2 5 2 4" xfId="20992" xr:uid="{00000000-0005-0000-0000-0000F7060000}"/>
    <cellStyle name="Cálculo 13 2 5 3" xfId="9629" xr:uid="{00000000-0005-0000-0000-0000F8060000}"/>
    <cellStyle name="Cálculo 13 2 5 3 2" xfId="24737" xr:uid="{00000000-0005-0000-0000-0000F9060000}"/>
    <cellStyle name="Cálculo 13 2 5 4" xfId="16118" xr:uid="{00000000-0005-0000-0000-0000FA060000}"/>
    <cellStyle name="Cálculo 13 2 5 4 2" xfId="31226" xr:uid="{00000000-0005-0000-0000-0000FB060000}"/>
    <cellStyle name="Cálculo 13 2 5 5" xfId="18355" xr:uid="{00000000-0005-0000-0000-0000FC060000}"/>
    <cellStyle name="Cálculo 13 2 6" xfId="3553" xr:uid="{00000000-0005-0000-0000-0000FD060000}"/>
    <cellStyle name="Cálculo 13 2 6 2" xfId="6190" xr:uid="{00000000-0005-0000-0000-0000FE060000}"/>
    <cellStyle name="Cálculo 13 2 6 2 2" xfId="12501" xr:uid="{00000000-0005-0000-0000-0000FF060000}"/>
    <cellStyle name="Cálculo 13 2 6 2 2 2" xfId="27609" xr:uid="{00000000-0005-0000-0000-000000070000}"/>
    <cellStyle name="Cálculo 13 2 6 2 3" xfId="7669" xr:uid="{00000000-0005-0000-0000-000001070000}"/>
    <cellStyle name="Cálculo 13 2 6 2 3 2" xfId="22777" xr:uid="{00000000-0005-0000-0000-000002070000}"/>
    <cellStyle name="Cálculo 13 2 6 2 4" xfId="21298" xr:uid="{00000000-0005-0000-0000-000003070000}"/>
    <cellStyle name="Cálculo 13 2 6 3" xfId="9935" xr:uid="{00000000-0005-0000-0000-000004070000}"/>
    <cellStyle name="Cálculo 13 2 6 3 2" xfId="25043" xr:uid="{00000000-0005-0000-0000-000005070000}"/>
    <cellStyle name="Cálculo 13 2 6 4" xfId="11772" xr:uid="{00000000-0005-0000-0000-000006070000}"/>
    <cellStyle name="Cálculo 13 2 6 4 2" xfId="26880" xr:uid="{00000000-0005-0000-0000-000007070000}"/>
    <cellStyle name="Cálculo 13 2 6 5" xfId="18661" xr:uid="{00000000-0005-0000-0000-000008070000}"/>
    <cellStyle name="Cálculo 13 2 7" xfId="3899" xr:uid="{00000000-0005-0000-0000-000009070000}"/>
    <cellStyle name="Cálculo 13 2 7 2" xfId="6536" xr:uid="{00000000-0005-0000-0000-00000A070000}"/>
    <cellStyle name="Cálculo 13 2 7 2 2" xfId="12847" xr:uid="{00000000-0005-0000-0000-00000B070000}"/>
    <cellStyle name="Cálculo 13 2 7 2 2 2" xfId="27955" xr:uid="{00000000-0005-0000-0000-00000C070000}"/>
    <cellStyle name="Cálculo 13 2 7 2 3" xfId="14263" xr:uid="{00000000-0005-0000-0000-00000D070000}"/>
    <cellStyle name="Cálculo 13 2 7 2 3 2" xfId="29371" xr:uid="{00000000-0005-0000-0000-00000E070000}"/>
    <cellStyle name="Cálculo 13 2 7 2 4" xfId="21644" xr:uid="{00000000-0005-0000-0000-00000F070000}"/>
    <cellStyle name="Cálculo 13 2 7 3" xfId="10281" xr:uid="{00000000-0005-0000-0000-000010070000}"/>
    <cellStyle name="Cálculo 13 2 7 3 2" xfId="25389" xr:uid="{00000000-0005-0000-0000-000011070000}"/>
    <cellStyle name="Cálculo 13 2 7 4" xfId="15234" xr:uid="{00000000-0005-0000-0000-000012070000}"/>
    <cellStyle name="Cálculo 13 2 7 4 2" xfId="30342" xr:uid="{00000000-0005-0000-0000-000013070000}"/>
    <cellStyle name="Cálculo 13 2 7 5" xfId="19007" xr:uid="{00000000-0005-0000-0000-000014070000}"/>
    <cellStyle name="Cálculo 13 2 8" xfId="4263" xr:uid="{00000000-0005-0000-0000-000015070000}"/>
    <cellStyle name="Cálculo 13 2 8 2" xfId="6900" xr:uid="{00000000-0005-0000-0000-000016070000}"/>
    <cellStyle name="Cálculo 13 2 8 2 2" xfId="13211" xr:uid="{00000000-0005-0000-0000-000017070000}"/>
    <cellStyle name="Cálculo 13 2 8 2 2 2" xfId="28319" xr:uid="{00000000-0005-0000-0000-000018070000}"/>
    <cellStyle name="Cálculo 13 2 8 2 3" xfId="16875" xr:uid="{00000000-0005-0000-0000-000019070000}"/>
    <cellStyle name="Cálculo 13 2 8 2 3 2" xfId="31983" xr:uid="{00000000-0005-0000-0000-00001A070000}"/>
    <cellStyle name="Cálculo 13 2 8 2 4" xfId="22008" xr:uid="{00000000-0005-0000-0000-00001B070000}"/>
    <cellStyle name="Cálculo 13 2 8 3" xfId="10645" xr:uid="{00000000-0005-0000-0000-00001C070000}"/>
    <cellStyle name="Cálculo 13 2 8 3 2" xfId="25753" xr:uid="{00000000-0005-0000-0000-00001D070000}"/>
    <cellStyle name="Cálculo 13 2 8 4" xfId="15045" xr:uid="{00000000-0005-0000-0000-00001E070000}"/>
    <cellStyle name="Cálculo 13 2 8 4 2" xfId="30153" xr:uid="{00000000-0005-0000-0000-00001F070000}"/>
    <cellStyle name="Cálculo 13 2 8 5" xfId="19371" xr:uid="{00000000-0005-0000-0000-000020070000}"/>
    <cellStyle name="Cálculo 13 2 9" xfId="4464" xr:uid="{00000000-0005-0000-0000-000021070000}"/>
    <cellStyle name="Cálculo 13 2 9 2" xfId="10846" xr:uid="{00000000-0005-0000-0000-000022070000}"/>
    <cellStyle name="Cálculo 13 2 9 2 2" xfId="25954" xr:uid="{00000000-0005-0000-0000-000023070000}"/>
    <cellStyle name="Cálculo 13 2 9 3" xfId="14236" xr:uid="{00000000-0005-0000-0000-000024070000}"/>
    <cellStyle name="Cálculo 13 2 9 3 2" xfId="29344" xr:uid="{00000000-0005-0000-0000-000025070000}"/>
    <cellStyle name="Cálculo 13 2 9 4" xfId="19572" xr:uid="{00000000-0005-0000-0000-000026070000}"/>
    <cellStyle name="Cálculo 13 3" xfId="1810" xr:uid="{00000000-0005-0000-0000-000027070000}"/>
    <cellStyle name="Cálculo 13 3 10" xfId="16492" xr:uid="{00000000-0005-0000-0000-000028070000}"/>
    <cellStyle name="Cálculo 13 3 10 2" xfId="31600" xr:uid="{00000000-0005-0000-0000-000029070000}"/>
    <cellStyle name="Cálculo 13 3 11" xfId="14274" xr:uid="{00000000-0005-0000-0000-00002A070000}"/>
    <cellStyle name="Cálculo 13 3 11 2" xfId="29382" xr:uid="{00000000-0005-0000-0000-00002B070000}"/>
    <cellStyle name="Cálculo 13 3 12" xfId="17035" xr:uid="{00000000-0005-0000-0000-00002C070000}"/>
    <cellStyle name="Cálculo 13 3 2" xfId="2370" xr:uid="{00000000-0005-0000-0000-00002D070000}"/>
    <cellStyle name="Cálculo 13 3 2 2" xfId="5007" xr:uid="{00000000-0005-0000-0000-00002E070000}"/>
    <cellStyle name="Cálculo 13 3 2 2 2" xfId="11371" xr:uid="{00000000-0005-0000-0000-00002F070000}"/>
    <cellStyle name="Cálculo 13 3 2 2 2 2" xfId="26479" xr:uid="{00000000-0005-0000-0000-000030070000}"/>
    <cellStyle name="Cálculo 13 3 2 2 3" xfId="16247" xr:uid="{00000000-0005-0000-0000-000031070000}"/>
    <cellStyle name="Cálculo 13 3 2 2 3 2" xfId="31355" xr:uid="{00000000-0005-0000-0000-000032070000}"/>
    <cellStyle name="Cálculo 13 3 2 2 4" xfId="20115" xr:uid="{00000000-0005-0000-0000-000033070000}"/>
    <cellStyle name="Cálculo 13 3 2 3" xfId="8837" xr:uid="{00000000-0005-0000-0000-000034070000}"/>
    <cellStyle name="Cálculo 13 3 2 3 2" xfId="23945" xr:uid="{00000000-0005-0000-0000-000035070000}"/>
    <cellStyle name="Cálculo 13 3 2 4" xfId="15663" xr:uid="{00000000-0005-0000-0000-000036070000}"/>
    <cellStyle name="Cálculo 13 3 2 4 2" xfId="30771" xr:uid="{00000000-0005-0000-0000-000037070000}"/>
    <cellStyle name="Cálculo 13 3 2 5" xfId="13925" xr:uid="{00000000-0005-0000-0000-000038070000}"/>
    <cellStyle name="Cálculo 13 3 2 5 2" xfId="29033" xr:uid="{00000000-0005-0000-0000-000039070000}"/>
    <cellStyle name="Cálculo 13 3 2 6" xfId="17578" xr:uid="{00000000-0005-0000-0000-00003A070000}"/>
    <cellStyle name="Cálculo 13 3 3" xfId="2250" xr:uid="{00000000-0005-0000-0000-00003B070000}"/>
    <cellStyle name="Cálculo 13 3 3 2" xfId="4887" xr:uid="{00000000-0005-0000-0000-00003C070000}"/>
    <cellStyle name="Cálculo 13 3 3 2 2" xfId="14977" xr:uid="{00000000-0005-0000-0000-00003D070000}"/>
    <cellStyle name="Cálculo 13 3 3 2 2 2" xfId="30085" xr:uid="{00000000-0005-0000-0000-00003E070000}"/>
    <cellStyle name="Cálculo 13 3 3 2 3" xfId="19995" xr:uid="{00000000-0005-0000-0000-00003F070000}"/>
    <cellStyle name="Cálculo 13 3 3 3" xfId="15420" xr:uid="{00000000-0005-0000-0000-000040070000}"/>
    <cellStyle name="Cálculo 13 3 3 3 2" xfId="30528" xr:uid="{00000000-0005-0000-0000-000041070000}"/>
    <cellStyle name="Cálculo 13 3 3 4" xfId="17475" xr:uid="{00000000-0005-0000-0000-000042070000}"/>
    <cellStyle name="Cálculo 13 3 4" xfId="2340" xr:uid="{00000000-0005-0000-0000-000043070000}"/>
    <cellStyle name="Cálculo 13 3 4 2" xfId="4977" xr:uid="{00000000-0005-0000-0000-000044070000}"/>
    <cellStyle name="Cálculo 13 3 4 2 2" xfId="11341" xr:uid="{00000000-0005-0000-0000-000045070000}"/>
    <cellStyle name="Cálculo 13 3 4 2 2 2" xfId="26449" xr:uid="{00000000-0005-0000-0000-000046070000}"/>
    <cellStyle name="Cálculo 13 3 4 2 3" xfId="13469" xr:uid="{00000000-0005-0000-0000-000047070000}"/>
    <cellStyle name="Cálculo 13 3 4 2 3 2" xfId="28577" xr:uid="{00000000-0005-0000-0000-000048070000}"/>
    <cellStyle name="Cálculo 13 3 4 2 4" xfId="20085" xr:uid="{00000000-0005-0000-0000-000049070000}"/>
    <cellStyle name="Cálculo 13 3 4 3" xfId="8807" xr:uid="{00000000-0005-0000-0000-00004A070000}"/>
    <cellStyle name="Cálculo 13 3 4 3 2" xfId="23915" xr:uid="{00000000-0005-0000-0000-00004B070000}"/>
    <cellStyle name="Cálculo 13 3 4 4" xfId="7966" xr:uid="{00000000-0005-0000-0000-00004C070000}"/>
    <cellStyle name="Cálculo 13 3 4 4 2" xfId="23074" xr:uid="{00000000-0005-0000-0000-00004D070000}"/>
    <cellStyle name="Cálculo 13 3 4 5" xfId="17565" xr:uid="{00000000-0005-0000-0000-00004E070000}"/>
    <cellStyle name="Cálculo 13 3 5" xfId="3230" xr:uid="{00000000-0005-0000-0000-00004F070000}"/>
    <cellStyle name="Cálculo 13 3 5 2" xfId="5867" xr:uid="{00000000-0005-0000-0000-000050070000}"/>
    <cellStyle name="Cálculo 13 3 5 2 2" xfId="12178" xr:uid="{00000000-0005-0000-0000-000051070000}"/>
    <cellStyle name="Cálculo 13 3 5 2 2 2" xfId="27286" xr:uid="{00000000-0005-0000-0000-000052070000}"/>
    <cellStyle name="Cálculo 13 3 5 2 3" xfId="13491" xr:uid="{00000000-0005-0000-0000-000053070000}"/>
    <cellStyle name="Cálculo 13 3 5 2 3 2" xfId="28599" xr:uid="{00000000-0005-0000-0000-000054070000}"/>
    <cellStyle name="Cálculo 13 3 5 2 4" xfId="20975" xr:uid="{00000000-0005-0000-0000-000055070000}"/>
    <cellStyle name="Cálculo 13 3 5 3" xfId="9612" xr:uid="{00000000-0005-0000-0000-000056070000}"/>
    <cellStyle name="Cálculo 13 3 5 3 2" xfId="24720" xr:uid="{00000000-0005-0000-0000-000057070000}"/>
    <cellStyle name="Cálculo 13 3 5 4" xfId="15533" xr:uid="{00000000-0005-0000-0000-000058070000}"/>
    <cellStyle name="Cálculo 13 3 5 4 2" xfId="30641" xr:uid="{00000000-0005-0000-0000-000059070000}"/>
    <cellStyle name="Cálculo 13 3 5 5" xfId="18338" xr:uid="{00000000-0005-0000-0000-00005A070000}"/>
    <cellStyle name="Cálculo 13 3 6" xfId="2312" xr:uid="{00000000-0005-0000-0000-00005B070000}"/>
    <cellStyle name="Cálculo 13 3 6 2" xfId="4949" xr:uid="{00000000-0005-0000-0000-00005C070000}"/>
    <cellStyle name="Cálculo 13 3 6 2 2" xfId="11313" xr:uid="{00000000-0005-0000-0000-00005D070000}"/>
    <cellStyle name="Cálculo 13 3 6 2 2 2" xfId="26421" xr:uid="{00000000-0005-0000-0000-00005E070000}"/>
    <cellStyle name="Cálculo 13 3 6 2 3" xfId="15989" xr:uid="{00000000-0005-0000-0000-00005F070000}"/>
    <cellStyle name="Cálculo 13 3 6 2 3 2" xfId="31097" xr:uid="{00000000-0005-0000-0000-000060070000}"/>
    <cellStyle name="Cálculo 13 3 6 2 4" xfId="20057" xr:uid="{00000000-0005-0000-0000-000061070000}"/>
    <cellStyle name="Cálculo 13 3 6 3" xfId="8779" xr:uid="{00000000-0005-0000-0000-000062070000}"/>
    <cellStyle name="Cálculo 13 3 6 3 2" xfId="23887" xr:uid="{00000000-0005-0000-0000-000063070000}"/>
    <cellStyle name="Cálculo 13 3 6 4" xfId="8182" xr:uid="{00000000-0005-0000-0000-000064070000}"/>
    <cellStyle name="Cálculo 13 3 6 4 2" xfId="23290" xr:uid="{00000000-0005-0000-0000-000065070000}"/>
    <cellStyle name="Cálculo 13 3 6 5" xfId="17537" xr:uid="{00000000-0005-0000-0000-000066070000}"/>
    <cellStyle name="Cálculo 13 3 7" xfId="3882" xr:uid="{00000000-0005-0000-0000-000067070000}"/>
    <cellStyle name="Cálculo 13 3 7 2" xfId="6519" xr:uid="{00000000-0005-0000-0000-000068070000}"/>
    <cellStyle name="Cálculo 13 3 7 2 2" xfId="12830" xr:uid="{00000000-0005-0000-0000-000069070000}"/>
    <cellStyle name="Cálculo 13 3 7 2 2 2" xfId="27938" xr:uid="{00000000-0005-0000-0000-00006A070000}"/>
    <cellStyle name="Cálculo 13 3 7 2 3" xfId="14101" xr:uid="{00000000-0005-0000-0000-00006B070000}"/>
    <cellStyle name="Cálculo 13 3 7 2 3 2" xfId="29209" xr:uid="{00000000-0005-0000-0000-00006C070000}"/>
    <cellStyle name="Cálculo 13 3 7 2 4" xfId="21627" xr:uid="{00000000-0005-0000-0000-00006D070000}"/>
    <cellStyle name="Cálculo 13 3 7 3" xfId="10264" xr:uid="{00000000-0005-0000-0000-00006E070000}"/>
    <cellStyle name="Cálculo 13 3 7 3 2" xfId="25372" xr:uid="{00000000-0005-0000-0000-00006F070000}"/>
    <cellStyle name="Cálculo 13 3 7 4" xfId="15837" xr:uid="{00000000-0005-0000-0000-000070070000}"/>
    <cellStyle name="Cálculo 13 3 7 4 2" xfId="30945" xr:uid="{00000000-0005-0000-0000-000071070000}"/>
    <cellStyle name="Cálculo 13 3 7 5" xfId="18990" xr:uid="{00000000-0005-0000-0000-000072070000}"/>
    <cellStyle name="Cálculo 13 3 8" xfId="4447" xr:uid="{00000000-0005-0000-0000-000073070000}"/>
    <cellStyle name="Cálculo 13 3 8 2" xfId="10829" xr:uid="{00000000-0005-0000-0000-000074070000}"/>
    <cellStyle name="Cálculo 13 3 8 2 2" xfId="25937" xr:uid="{00000000-0005-0000-0000-000075070000}"/>
    <cellStyle name="Cálculo 13 3 8 3" xfId="15446" xr:uid="{00000000-0005-0000-0000-000076070000}"/>
    <cellStyle name="Cálculo 13 3 8 3 2" xfId="30554" xr:uid="{00000000-0005-0000-0000-000077070000}"/>
    <cellStyle name="Cálculo 13 3 8 4" xfId="19555" xr:uid="{00000000-0005-0000-0000-000078070000}"/>
    <cellStyle name="Cálculo 13 3 9" xfId="8311" xr:uid="{00000000-0005-0000-0000-000079070000}"/>
    <cellStyle name="Cálculo 13 3 9 2" xfId="23419" xr:uid="{00000000-0005-0000-0000-00007A070000}"/>
    <cellStyle name="Cálculo 13 4" xfId="2047" xr:uid="{00000000-0005-0000-0000-00007B070000}"/>
    <cellStyle name="Cálculo 13 4 10" xfId="13729" xr:uid="{00000000-0005-0000-0000-00007C070000}"/>
    <cellStyle name="Cálculo 13 4 10 2" xfId="28837" xr:uid="{00000000-0005-0000-0000-00007D070000}"/>
    <cellStyle name="Cálculo 13 4 11" xfId="16473" xr:uid="{00000000-0005-0000-0000-00007E070000}"/>
    <cellStyle name="Cálculo 13 4 11 2" xfId="31581" xr:uid="{00000000-0005-0000-0000-00007F070000}"/>
    <cellStyle name="Cálculo 13 4 12" xfId="17272" xr:uid="{00000000-0005-0000-0000-000080070000}"/>
    <cellStyle name="Cálculo 13 4 2" xfId="2554" xr:uid="{00000000-0005-0000-0000-000081070000}"/>
    <cellStyle name="Cálculo 13 4 2 2" xfId="5191" xr:uid="{00000000-0005-0000-0000-000082070000}"/>
    <cellStyle name="Cálculo 13 4 2 2 2" xfId="11555" xr:uid="{00000000-0005-0000-0000-000083070000}"/>
    <cellStyle name="Cálculo 13 4 2 2 2 2" xfId="26663" xr:uid="{00000000-0005-0000-0000-000084070000}"/>
    <cellStyle name="Cálculo 13 4 2 2 3" xfId="14868" xr:uid="{00000000-0005-0000-0000-000085070000}"/>
    <cellStyle name="Cálculo 13 4 2 2 3 2" xfId="29976" xr:uid="{00000000-0005-0000-0000-000086070000}"/>
    <cellStyle name="Cálculo 13 4 2 2 4" xfId="20299" xr:uid="{00000000-0005-0000-0000-000087070000}"/>
    <cellStyle name="Cálculo 13 4 2 3" xfId="9021" xr:uid="{00000000-0005-0000-0000-000088070000}"/>
    <cellStyle name="Cálculo 13 4 2 3 2" xfId="24129" xr:uid="{00000000-0005-0000-0000-000089070000}"/>
    <cellStyle name="Cálculo 13 4 2 4" xfId="15462" xr:uid="{00000000-0005-0000-0000-00008A070000}"/>
    <cellStyle name="Cálculo 13 4 2 4 2" xfId="30570" xr:uid="{00000000-0005-0000-0000-00008B070000}"/>
    <cellStyle name="Cálculo 13 4 2 5" xfId="15865" xr:uid="{00000000-0005-0000-0000-00008C070000}"/>
    <cellStyle name="Cálculo 13 4 2 5 2" xfId="30973" xr:uid="{00000000-0005-0000-0000-00008D070000}"/>
    <cellStyle name="Cálculo 13 4 2 6" xfId="17662" xr:uid="{00000000-0005-0000-0000-00008E070000}"/>
    <cellStyle name="Cálculo 13 4 3" xfId="2807" xr:uid="{00000000-0005-0000-0000-00008F070000}"/>
    <cellStyle name="Cálculo 13 4 3 2" xfId="5444" xr:uid="{00000000-0005-0000-0000-000090070000}"/>
    <cellStyle name="Cálculo 13 4 3 2 2" xfId="15280" xr:uid="{00000000-0005-0000-0000-000091070000}"/>
    <cellStyle name="Cálculo 13 4 3 2 2 2" xfId="30388" xr:uid="{00000000-0005-0000-0000-000092070000}"/>
    <cellStyle name="Cálculo 13 4 3 2 3" xfId="20552" xr:uid="{00000000-0005-0000-0000-000093070000}"/>
    <cellStyle name="Cálculo 13 4 3 3" xfId="13947" xr:uid="{00000000-0005-0000-0000-000094070000}"/>
    <cellStyle name="Cálculo 13 4 3 3 2" xfId="29055" xr:uid="{00000000-0005-0000-0000-000095070000}"/>
    <cellStyle name="Cálculo 13 4 3 4" xfId="17915" xr:uid="{00000000-0005-0000-0000-000096070000}"/>
    <cellStyle name="Cálculo 13 4 4" xfId="3110" xr:uid="{00000000-0005-0000-0000-000097070000}"/>
    <cellStyle name="Cálculo 13 4 4 2" xfId="5747" xr:uid="{00000000-0005-0000-0000-000098070000}"/>
    <cellStyle name="Cálculo 13 4 4 2 2" xfId="12058" xr:uid="{00000000-0005-0000-0000-000099070000}"/>
    <cellStyle name="Cálculo 13 4 4 2 2 2" xfId="27166" xr:uid="{00000000-0005-0000-0000-00009A070000}"/>
    <cellStyle name="Cálculo 13 4 4 2 3" xfId="14324" xr:uid="{00000000-0005-0000-0000-00009B070000}"/>
    <cellStyle name="Cálculo 13 4 4 2 3 2" xfId="29432" xr:uid="{00000000-0005-0000-0000-00009C070000}"/>
    <cellStyle name="Cálculo 13 4 4 2 4" xfId="20855" xr:uid="{00000000-0005-0000-0000-00009D070000}"/>
    <cellStyle name="Cálculo 13 4 4 3" xfId="9492" xr:uid="{00000000-0005-0000-0000-00009E070000}"/>
    <cellStyle name="Cálculo 13 4 4 3 2" xfId="24600" xr:uid="{00000000-0005-0000-0000-00009F070000}"/>
    <cellStyle name="Cálculo 13 4 4 4" xfId="14884" xr:uid="{00000000-0005-0000-0000-0000A0070000}"/>
    <cellStyle name="Cálculo 13 4 4 4 2" xfId="29992" xr:uid="{00000000-0005-0000-0000-0000A1070000}"/>
    <cellStyle name="Cálculo 13 4 4 5" xfId="18218" xr:uid="{00000000-0005-0000-0000-0000A2070000}"/>
    <cellStyle name="Cálculo 13 4 5" xfId="3436" xr:uid="{00000000-0005-0000-0000-0000A3070000}"/>
    <cellStyle name="Cálculo 13 4 5 2" xfId="6073" xr:uid="{00000000-0005-0000-0000-0000A4070000}"/>
    <cellStyle name="Cálculo 13 4 5 2 2" xfId="12384" xr:uid="{00000000-0005-0000-0000-0000A5070000}"/>
    <cellStyle name="Cálculo 13 4 5 2 2 2" xfId="27492" xr:uid="{00000000-0005-0000-0000-0000A6070000}"/>
    <cellStyle name="Cálculo 13 4 5 2 3" xfId="7885" xr:uid="{00000000-0005-0000-0000-0000A7070000}"/>
    <cellStyle name="Cálculo 13 4 5 2 3 2" xfId="22993" xr:uid="{00000000-0005-0000-0000-0000A8070000}"/>
    <cellStyle name="Cálculo 13 4 5 2 4" xfId="21181" xr:uid="{00000000-0005-0000-0000-0000A9070000}"/>
    <cellStyle name="Cálculo 13 4 5 3" xfId="9818" xr:uid="{00000000-0005-0000-0000-0000AA070000}"/>
    <cellStyle name="Cálculo 13 4 5 3 2" xfId="24926" xr:uid="{00000000-0005-0000-0000-0000AB070000}"/>
    <cellStyle name="Cálculo 13 4 5 4" xfId="14538" xr:uid="{00000000-0005-0000-0000-0000AC070000}"/>
    <cellStyle name="Cálculo 13 4 5 4 2" xfId="29646" xr:uid="{00000000-0005-0000-0000-0000AD070000}"/>
    <cellStyle name="Cálculo 13 4 5 5" xfId="18544" xr:uid="{00000000-0005-0000-0000-0000AE070000}"/>
    <cellStyle name="Cálculo 13 4 6" xfId="3742" xr:uid="{00000000-0005-0000-0000-0000AF070000}"/>
    <cellStyle name="Cálculo 13 4 6 2" xfId="6379" xr:uid="{00000000-0005-0000-0000-0000B0070000}"/>
    <cellStyle name="Cálculo 13 4 6 2 2" xfId="12690" xr:uid="{00000000-0005-0000-0000-0000B1070000}"/>
    <cellStyle name="Cálculo 13 4 6 2 2 2" xfId="27798" xr:uid="{00000000-0005-0000-0000-0000B2070000}"/>
    <cellStyle name="Cálculo 13 4 6 2 3" xfId="15231" xr:uid="{00000000-0005-0000-0000-0000B3070000}"/>
    <cellStyle name="Cálculo 13 4 6 2 3 2" xfId="30339" xr:uid="{00000000-0005-0000-0000-0000B4070000}"/>
    <cellStyle name="Cálculo 13 4 6 2 4" xfId="21487" xr:uid="{00000000-0005-0000-0000-0000B5070000}"/>
    <cellStyle name="Cálculo 13 4 6 3" xfId="10124" xr:uid="{00000000-0005-0000-0000-0000B6070000}"/>
    <cellStyle name="Cálculo 13 4 6 3 2" xfId="25232" xr:uid="{00000000-0005-0000-0000-0000B7070000}"/>
    <cellStyle name="Cálculo 13 4 6 4" xfId="15427" xr:uid="{00000000-0005-0000-0000-0000B8070000}"/>
    <cellStyle name="Cálculo 13 4 6 4 2" xfId="30535" xr:uid="{00000000-0005-0000-0000-0000B9070000}"/>
    <cellStyle name="Cálculo 13 4 6 5" xfId="18850" xr:uid="{00000000-0005-0000-0000-0000BA070000}"/>
    <cellStyle name="Cálculo 13 4 7" xfId="4119" xr:uid="{00000000-0005-0000-0000-0000BB070000}"/>
    <cellStyle name="Cálculo 13 4 7 2" xfId="6756" xr:uid="{00000000-0005-0000-0000-0000BC070000}"/>
    <cellStyle name="Cálculo 13 4 7 2 2" xfId="13067" xr:uid="{00000000-0005-0000-0000-0000BD070000}"/>
    <cellStyle name="Cálculo 13 4 7 2 2 2" xfId="28175" xr:uid="{00000000-0005-0000-0000-0000BE070000}"/>
    <cellStyle name="Cálculo 13 4 7 2 3" xfId="16741" xr:uid="{00000000-0005-0000-0000-0000BF070000}"/>
    <cellStyle name="Cálculo 13 4 7 2 3 2" xfId="31849" xr:uid="{00000000-0005-0000-0000-0000C0070000}"/>
    <cellStyle name="Cálculo 13 4 7 2 4" xfId="21864" xr:uid="{00000000-0005-0000-0000-0000C1070000}"/>
    <cellStyle name="Cálculo 13 4 7 3" xfId="10501" xr:uid="{00000000-0005-0000-0000-0000C2070000}"/>
    <cellStyle name="Cálculo 13 4 7 3 2" xfId="25609" xr:uid="{00000000-0005-0000-0000-0000C3070000}"/>
    <cellStyle name="Cálculo 13 4 7 4" xfId="16420" xr:uid="{00000000-0005-0000-0000-0000C4070000}"/>
    <cellStyle name="Cálculo 13 4 7 4 2" xfId="31528" xr:uid="{00000000-0005-0000-0000-0000C5070000}"/>
    <cellStyle name="Cálculo 13 4 7 5" xfId="19227" xr:uid="{00000000-0005-0000-0000-0000C6070000}"/>
    <cellStyle name="Cálculo 13 4 8" xfId="4684" xr:uid="{00000000-0005-0000-0000-0000C7070000}"/>
    <cellStyle name="Cálculo 13 4 8 2" xfId="11066" xr:uid="{00000000-0005-0000-0000-0000C8070000}"/>
    <cellStyle name="Cálculo 13 4 8 2 2" xfId="26174" xr:uid="{00000000-0005-0000-0000-0000C9070000}"/>
    <cellStyle name="Cálculo 13 4 8 3" xfId="15159" xr:uid="{00000000-0005-0000-0000-0000CA070000}"/>
    <cellStyle name="Cálculo 13 4 8 3 2" xfId="30267" xr:uid="{00000000-0005-0000-0000-0000CB070000}"/>
    <cellStyle name="Cálculo 13 4 8 4" xfId="19792" xr:uid="{00000000-0005-0000-0000-0000CC070000}"/>
    <cellStyle name="Cálculo 13 4 9" xfId="8545" xr:uid="{00000000-0005-0000-0000-0000CD070000}"/>
    <cellStyle name="Cálculo 13 4 9 2" xfId="23653" xr:uid="{00000000-0005-0000-0000-0000CE070000}"/>
    <cellStyle name="Cálculo 13 5" xfId="2074" xr:uid="{00000000-0005-0000-0000-0000CF070000}"/>
    <cellStyle name="Cálculo 13 5 10" xfId="13606" xr:uid="{00000000-0005-0000-0000-0000D0070000}"/>
    <cellStyle name="Cálculo 13 5 10 2" xfId="28714" xr:uid="{00000000-0005-0000-0000-0000D1070000}"/>
    <cellStyle name="Cálculo 13 5 11" xfId="17299" xr:uid="{00000000-0005-0000-0000-0000D2070000}"/>
    <cellStyle name="Cálculo 13 5 2" xfId="2834" xr:uid="{00000000-0005-0000-0000-0000D3070000}"/>
    <cellStyle name="Cálculo 13 5 2 2" xfId="5471" xr:uid="{00000000-0005-0000-0000-0000D4070000}"/>
    <cellStyle name="Cálculo 13 5 2 2 2" xfId="16167" xr:uid="{00000000-0005-0000-0000-0000D5070000}"/>
    <cellStyle name="Cálculo 13 5 2 2 2 2" xfId="31275" xr:uid="{00000000-0005-0000-0000-0000D6070000}"/>
    <cellStyle name="Cálculo 13 5 2 2 3" xfId="20579" xr:uid="{00000000-0005-0000-0000-0000D7070000}"/>
    <cellStyle name="Cálculo 13 5 2 3" xfId="14537" xr:uid="{00000000-0005-0000-0000-0000D8070000}"/>
    <cellStyle name="Cálculo 13 5 2 3 2" xfId="29645" xr:uid="{00000000-0005-0000-0000-0000D9070000}"/>
    <cellStyle name="Cálculo 13 5 2 4" xfId="17942" xr:uid="{00000000-0005-0000-0000-0000DA070000}"/>
    <cellStyle name="Cálculo 13 5 3" xfId="3137" xr:uid="{00000000-0005-0000-0000-0000DB070000}"/>
    <cellStyle name="Cálculo 13 5 3 2" xfId="5774" xr:uid="{00000000-0005-0000-0000-0000DC070000}"/>
    <cellStyle name="Cálculo 13 5 3 2 2" xfId="12085" xr:uid="{00000000-0005-0000-0000-0000DD070000}"/>
    <cellStyle name="Cálculo 13 5 3 2 2 2" xfId="27193" xr:uid="{00000000-0005-0000-0000-0000DE070000}"/>
    <cellStyle name="Cálculo 13 5 3 2 3" xfId="7046" xr:uid="{00000000-0005-0000-0000-0000DF070000}"/>
    <cellStyle name="Cálculo 13 5 3 2 3 2" xfId="22154" xr:uid="{00000000-0005-0000-0000-0000E0070000}"/>
    <cellStyle name="Cálculo 13 5 3 2 4" xfId="20882" xr:uid="{00000000-0005-0000-0000-0000E1070000}"/>
    <cellStyle name="Cálculo 13 5 3 3" xfId="9519" xr:uid="{00000000-0005-0000-0000-0000E2070000}"/>
    <cellStyle name="Cálculo 13 5 3 3 2" xfId="24627" xr:uid="{00000000-0005-0000-0000-0000E3070000}"/>
    <cellStyle name="Cálculo 13 5 3 4" xfId="9155" xr:uid="{00000000-0005-0000-0000-0000E4070000}"/>
    <cellStyle name="Cálculo 13 5 3 4 2" xfId="24263" xr:uid="{00000000-0005-0000-0000-0000E5070000}"/>
    <cellStyle name="Cálculo 13 5 3 5" xfId="18245" xr:uid="{00000000-0005-0000-0000-0000E6070000}"/>
    <cellStyle name="Cálculo 13 5 4" xfId="3463" xr:uid="{00000000-0005-0000-0000-0000E7070000}"/>
    <cellStyle name="Cálculo 13 5 4 2" xfId="6100" xr:uid="{00000000-0005-0000-0000-0000E8070000}"/>
    <cellStyle name="Cálculo 13 5 4 2 2" xfId="12411" xr:uid="{00000000-0005-0000-0000-0000E9070000}"/>
    <cellStyle name="Cálculo 13 5 4 2 2 2" xfId="27519" xr:uid="{00000000-0005-0000-0000-0000EA070000}"/>
    <cellStyle name="Cálculo 13 5 4 2 3" xfId="15147" xr:uid="{00000000-0005-0000-0000-0000EB070000}"/>
    <cellStyle name="Cálculo 13 5 4 2 3 2" xfId="30255" xr:uid="{00000000-0005-0000-0000-0000EC070000}"/>
    <cellStyle name="Cálculo 13 5 4 2 4" xfId="21208" xr:uid="{00000000-0005-0000-0000-0000ED070000}"/>
    <cellStyle name="Cálculo 13 5 4 3" xfId="9845" xr:uid="{00000000-0005-0000-0000-0000EE070000}"/>
    <cellStyle name="Cálculo 13 5 4 3 2" xfId="24953" xr:uid="{00000000-0005-0000-0000-0000EF070000}"/>
    <cellStyle name="Cálculo 13 5 4 4" xfId="15520" xr:uid="{00000000-0005-0000-0000-0000F0070000}"/>
    <cellStyle name="Cálculo 13 5 4 4 2" xfId="30628" xr:uid="{00000000-0005-0000-0000-0000F1070000}"/>
    <cellStyle name="Cálculo 13 5 4 5" xfId="18571" xr:uid="{00000000-0005-0000-0000-0000F2070000}"/>
    <cellStyle name="Cálculo 13 5 5" xfId="3769" xr:uid="{00000000-0005-0000-0000-0000F3070000}"/>
    <cellStyle name="Cálculo 13 5 5 2" xfId="6406" xr:uid="{00000000-0005-0000-0000-0000F4070000}"/>
    <cellStyle name="Cálculo 13 5 5 2 2" xfId="12717" xr:uid="{00000000-0005-0000-0000-0000F5070000}"/>
    <cellStyle name="Cálculo 13 5 5 2 2 2" xfId="27825" xr:uid="{00000000-0005-0000-0000-0000F6070000}"/>
    <cellStyle name="Cálculo 13 5 5 2 3" xfId="7454" xr:uid="{00000000-0005-0000-0000-0000F7070000}"/>
    <cellStyle name="Cálculo 13 5 5 2 3 2" xfId="22562" xr:uid="{00000000-0005-0000-0000-0000F8070000}"/>
    <cellStyle name="Cálculo 13 5 5 2 4" xfId="21514" xr:uid="{00000000-0005-0000-0000-0000F9070000}"/>
    <cellStyle name="Cálculo 13 5 5 3" xfId="10151" xr:uid="{00000000-0005-0000-0000-0000FA070000}"/>
    <cellStyle name="Cálculo 13 5 5 3 2" xfId="25259" xr:uid="{00000000-0005-0000-0000-0000FB070000}"/>
    <cellStyle name="Cálculo 13 5 5 4" xfId="15782" xr:uid="{00000000-0005-0000-0000-0000FC070000}"/>
    <cellStyle name="Cálculo 13 5 5 4 2" xfId="30890" xr:uid="{00000000-0005-0000-0000-0000FD070000}"/>
    <cellStyle name="Cálculo 13 5 5 5" xfId="18877" xr:uid="{00000000-0005-0000-0000-0000FE070000}"/>
    <cellStyle name="Cálculo 13 5 6" xfId="4146" xr:uid="{00000000-0005-0000-0000-0000FF070000}"/>
    <cellStyle name="Cálculo 13 5 6 2" xfId="6783" xr:uid="{00000000-0005-0000-0000-000000080000}"/>
    <cellStyle name="Cálculo 13 5 6 2 2" xfId="13094" xr:uid="{00000000-0005-0000-0000-000001080000}"/>
    <cellStyle name="Cálculo 13 5 6 2 2 2" xfId="28202" xr:uid="{00000000-0005-0000-0000-000002080000}"/>
    <cellStyle name="Cálculo 13 5 6 2 3" xfId="16768" xr:uid="{00000000-0005-0000-0000-000003080000}"/>
    <cellStyle name="Cálculo 13 5 6 2 3 2" xfId="31876" xr:uid="{00000000-0005-0000-0000-000004080000}"/>
    <cellStyle name="Cálculo 13 5 6 2 4" xfId="21891" xr:uid="{00000000-0005-0000-0000-000005080000}"/>
    <cellStyle name="Cálculo 13 5 6 3" xfId="10528" xr:uid="{00000000-0005-0000-0000-000006080000}"/>
    <cellStyle name="Cálculo 13 5 6 3 2" xfId="25636" xr:uid="{00000000-0005-0000-0000-000007080000}"/>
    <cellStyle name="Cálculo 13 5 6 4" xfId="14392" xr:uid="{00000000-0005-0000-0000-000008080000}"/>
    <cellStyle name="Cálculo 13 5 6 4 2" xfId="29500" xr:uid="{00000000-0005-0000-0000-000009080000}"/>
    <cellStyle name="Cálculo 13 5 6 5" xfId="19254" xr:uid="{00000000-0005-0000-0000-00000A080000}"/>
    <cellStyle name="Cálculo 13 5 7" xfId="4711" xr:uid="{00000000-0005-0000-0000-00000B080000}"/>
    <cellStyle name="Cálculo 13 5 7 2" xfId="11093" xr:uid="{00000000-0005-0000-0000-00000C080000}"/>
    <cellStyle name="Cálculo 13 5 7 2 2" xfId="26201" xr:uid="{00000000-0005-0000-0000-00000D080000}"/>
    <cellStyle name="Cálculo 13 5 7 3" xfId="13661" xr:uid="{00000000-0005-0000-0000-00000E080000}"/>
    <cellStyle name="Cálculo 13 5 7 3 2" xfId="28769" xr:uid="{00000000-0005-0000-0000-00000F080000}"/>
    <cellStyle name="Cálculo 13 5 7 4" xfId="19819" xr:uid="{00000000-0005-0000-0000-000010080000}"/>
    <cellStyle name="Cálculo 13 5 8" xfId="8572" xr:uid="{00000000-0005-0000-0000-000011080000}"/>
    <cellStyle name="Cálculo 13 5 8 2" xfId="23680" xr:uid="{00000000-0005-0000-0000-000012080000}"/>
    <cellStyle name="Cálculo 13 5 9" xfId="13514" xr:uid="{00000000-0005-0000-0000-000013080000}"/>
    <cellStyle name="Cálculo 13 5 9 2" xfId="28622" xr:uid="{00000000-0005-0000-0000-000014080000}"/>
    <cellStyle name="Cálculo 14" xfId="754" xr:uid="{00000000-0005-0000-0000-000015080000}"/>
    <cellStyle name="Cálculo 14 2" xfId="1828" xr:uid="{00000000-0005-0000-0000-000016080000}"/>
    <cellStyle name="Cálculo 14 2 10" xfId="8329" xr:uid="{00000000-0005-0000-0000-000017080000}"/>
    <cellStyle name="Cálculo 14 2 10 2" xfId="23437" xr:uid="{00000000-0005-0000-0000-000018080000}"/>
    <cellStyle name="Cálculo 14 2 11" xfId="14757" xr:uid="{00000000-0005-0000-0000-000019080000}"/>
    <cellStyle name="Cálculo 14 2 11 2" xfId="29865" xr:uid="{00000000-0005-0000-0000-00001A080000}"/>
    <cellStyle name="Cálculo 14 2 12" xfId="7550" xr:uid="{00000000-0005-0000-0000-00001B080000}"/>
    <cellStyle name="Cálculo 14 2 12 2" xfId="22658" xr:uid="{00000000-0005-0000-0000-00001C080000}"/>
    <cellStyle name="Cálculo 14 2 13" xfId="17053" xr:uid="{00000000-0005-0000-0000-00001D080000}"/>
    <cellStyle name="Cálculo 14 2 2" xfId="2388" xr:uid="{00000000-0005-0000-0000-00001E080000}"/>
    <cellStyle name="Cálculo 14 2 2 2" xfId="5025" xr:uid="{00000000-0005-0000-0000-00001F080000}"/>
    <cellStyle name="Cálculo 14 2 2 2 2" xfId="11389" xr:uid="{00000000-0005-0000-0000-000020080000}"/>
    <cellStyle name="Cálculo 14 2 2 2 2 2" xfId="26497" xr:uid="{00000000-0005-0000-0000-000021080000}"/>
    <cellStyle name="Cálculo 14 2 2 2 3" xfId="16394" xr:uid="{00000000-0005-0000-0000-000022080000}"/>
    <cellStyle name="Cálculo 14 2 2 2 3 2" xfId="31502" xr:uid="{00000000-0005-0000-0000-000023080000}"/>
    <cellStyle name="Cálculo 14 2 2 2 4" xfId="20133" xr:uid="{00000000-0005-0000-0000-000024080000}"/>
    <cellStyle name="Cálculo 14 2 2 3" xfId="8855" xr:uid="{00000000-0005-0000-0000-000025080000}"/>
    <cellStyle name="Cálculo 14 2 2 3 2" xfId="23963" xr:uid="{00000000-0005-0000-0000-000026080000}"/>
    <cellStyle name="Cálculo 14 2 3" xfId="2232" xr:uid="{00000000-0005-0000-0000-000027080000}"/>
    <cellStyle name="Cálculo 14 2 3 2" xfId="4869" xr:uid="{00000000-0005-0000-0000-000028080000}"/>
    <cellStyle name="Cálculo 14 2 3 2 2" xfId="8471" xr:uid="{00000000-0005-0000-0000-000029080000}"/>
    <cellStyle name="Cálculo 14 2 3 2 2 2" xfId="23579" xr:uid="{00000000-0005-0000-0000-00002A080000}"/>
    <cellStyle name="Cálculo 14 2 3 2 3" xfId="19977" xr:uid="{00000000-0005-0000-0000-00002B080000}"/>
    <cellStyle name="Cálculo 14 2 3 3" xfId="15722" xr:uid="{00000000-0005-0000-0000-00002C080000}"/>
    <cellStyle name="Cálculo 14 2 3 3 2" xfId="30830" xr:uid="{00000000-0005-0000-0000-00002D080000}"/>
    <cellStyle name="Cálculo 14 2 3 4" xfId="17457" xr:uid="{00000000-0005-0000-0000-00002E080000}"/>
    <cellStyle name="Cálculo 14 2 4" xfId="2922" xr:uid="{00000000-0005-0000-0000-00002F080000}"/>
    <cellStyle name="Cálculo 14 2 4 2" xfId="5559" xr:uid="{00000000-0005-0000-0000-000030080000}"/>
    <cellStyle name="Cálculo 14 2 4 2 2" xfId="11870" xr:uid="{00000000-0005-0000-0000-000031080000}"/>
    <cellStyle name="Cálculo 14 2 4 2 2 2" xfId="26978" xr:uid="{00000000-0005-0000-0000-000032080000}"/>
    <cellStyle name="Cálculo 14 2 4 2 3" xfId="14880" xr:uid="{00000000-0005-0000-0000-000033080000}"/>
    <cellStyle name="Cálculo 14 2 4 2 3 2" xfId="29988" xr:uid="{00000000-0005-0000-0000-000034080000}"/>
    <cellStyle name="Cálculo 14 2 4 2 4" xfId="20667" xr:uid="{00000000-0005-0000-0000-000035080000}"/>
    <cellStyle name="Cálculo 14 2 4 3" xfId="9304" xr:uid="{00000000-0005-0000-0000-000036080000}"/>
    <cellStyle name="Cálculo 14 2 4 3 2" xfId="24412" xr:uid="{00000000-0005-0000-0000-000037080000}"/>
    <cellStyle name="Cálculo 14 2 4 4" xfId="14949" xr:uid="{00000000-0005-0000-0000-000038080000}"/>
    <cellStyle name="Cálculo 14 2 4 4 2" xfId="30057" xr:uid="{00000000-0005-0000-0000-000039080000}"/>
    <cellStyle name="Cálculo 14 2 4 5" xfId="18030" xr:uid="{00000000-0005-0000-0000-00003A080000}"/>
    <cellStyle name="Cálculo 14 2 5" xfId="3248" xr:uid="{00000000-0005-0000-0000-00003B080000}"/>
    <cellStyle name="Cálculo 14 2 5 2" xfId="5885" xr:uid="{00000000-0005-0000-0000-00003C080000}"/>
    <cellStyle name="Cálculo 14 2 5 2 2" xfId="12196" xr:uid="{00000000-0005-0000-0000-00003D080000}"/>
    <cellStyle name="Cálculo 14 2 5 2 2 2" xfId="27304" xr:uid="{00000000-0005-0000-0000-00003E080000}"/>
    <cellStyle name="Cálculo 14 2 5 2 3" xfId="14384" xr:uid="{00000000-0005-0000-0000-00003F080000}"/>
    <cellStyle name="Cálculo 14 2 5 2 3 2" xfId="29492" xr:uid="{00000000-0005-0000-0000-000040080000}"/>
    <cellStyle name="Cálculo 14 2 5 2 4" xfId="20993" xr:uid="{00000000-0005-0000-0000-000041080000}"/>
    <cellStyle name="Cálculo 14 2 5 3" xfId="9630" xr:uid="{00000000-0005-0000-0000-000042080000}"/>
    <cellStyle name="Cálculo 14 2 5 3 2" xfId="24738" xr:uid="{00000000-0005-0000-0000-000043080000}"/>
    <cellStyle name="Cálculo 14 2 5 4" xfId="8164" xr:uid="{00000000-0005-0000-0000-000044080000}"/>
    <cellStyle name="Cálculo 14 2 5 4 2" xfId="23272" xr:uid="{00000000-0005-0000-0000-000045080000}"/>
    <cellStyle name="Cálculo 14 2 5 5" xfId="18356" xr:uid="{00000000-0005-0000-0000-000046080000}"/>
    <cellStyle name="Cálculo 14 2 6" xfId="3554" xr:uid="{00000000-0005-0000-0000-000047080000}"/>
    <cellStyle name="Cálculo 14 2 6 2" xfId="6191" xr:uid="{00000000-0005-0000-0000-000048080000}"/>
    <cellStyle name="Cálculo 14 2 6 2 2" xfId="12502" xr:uid="{00000000-0005-0000-0000-000049080000}"/>
    <cellStyle name="Cálculo 14 2 6 2 2 2" xfId="27610" xr:uid="{00000000-0005-0000-0000-00004A080000}"/>
    <cellStyle name="Cálculo 14 2 6 2 3" xfId="15157" xr:uid="{00000000-0005-0000-0000-00004B080000}"/>
    <cellStyle name="Cálculo 14 2 6 2 3 2" xfId="30265" xr:uid="{00000000-0005-0000-0000-00004C080000}"/>
    <cellStyle name="Cálculo 14 2 6 2 4" xfId="21299" xr:uid="{00000000-0005-0000-0000-00004D080000}"/>
    <cellStyle name="Cálculo 14 2 6 3" xfId="9936" xr:uid="{00000000-0005-0000-0000-00004E080000}"/>
    <cellStyle name="Cálculo 14 2 6 3 2" xfId="25044" xr:uid="{00000000-0005-0000-0000-00004F080000}"/>
    <cellStyle name="Cálculo 14 2 6 4" xfId="15703" xr:uid="{00000000-0005-0000-0000-000050080000}"/>
    <cellStyle name="Cálculo 14 2 6 4 2" xfId="30811" xr:uid="{00000000-0005-0000-0000-000051080000}"/>
    <cellStyle name="Cálculo 14 2 6 5" xfId="18662" xr:uid="{00000000-0005-0000-0000-000052080000}"/>
    <cellStyle name="Cálculo 14 2 7" xfId="3900" xr:uid="{00000000-0005-0000-0000-000053080000}"/>
    <cellStyle name="Cálculo 14 2 7 2" xfId="6537" xr:uid="{00000000-0005-0000-0000-000054080000}"/>
    <cellStyle name="Cálculo 14 2 7 2 2" xfId="12848" xr:uid="{00000000-0005-0000-0000-000055080000}"/>
    <cellStyle name="Cálculo 14 2 7 2 2 2" xfId="27956" xr:uid="{00000000-0005-0000-0000-000056080000}"/>
    <cellStyle name="Cálculo 14 2 7 2 3" xfId="14604" xr:uid="{00000000-0005-0000-0000-000057080000}"/>
    <cellStyle name="Cálculo 14 2 7 2 3 2" xfId="29712" xr:uid="{00000000-0005-0000-0000-000058080000}"/>
    <cellStyle name="Cálculo 14 2 7 2 4" xfId="21645" xr:uid="{00000000-0005-0000-0000-000059080000}"/>
    <cellStyle name="Cálculo 14 2 7 3" xfId="10282" xr:uid="{00000000-0005-0000-0000-00005A080000}"/>
    <cellStyle name="Cálculo 14 2 7 3 2" xfId="25390" xr:uid="{00000000-0005-0000-0000-00005B080000}"/>
    <cellStyle name="Cálculo 14 2 7 4" xfId="16230" xr:uid="{00000000-0005-0000-0000-00005C080000}"/>
    <cellStyle name="Cálculo 14 2 7 4 2" xfId="31338" xr:uid="{00000000-0005-0000-0000-00005D080000}"/>
    <cellStyle name="Cálculo 14 2 7 5" xfId="19008" xr:uid="{00000000-0005-0000-0000-00005E080000}"/>
    <cellStyle name="Cálculo 14 2 8" xfId="4264" xr:uid="{00000000-0005-0000-0000-00005F080000}"/>
    <cellStyle name="Cálculo 14 2 8 2" xfId="6901" xr:uid="{00000000-0005-0000-0000-000060080000}"/>
    <cellStyle name="Cálculo 14 2 8 2 2" xfId="13212" xr:uid="{00000000-0005-0000-0000-000061080000}"/>
    <cellStyle name="Cálculo 14 2 8 2 2 2" xfId="28320" xr:uid="{00000000-0005-0000-0000-000062080000}"/>
    <cellStyle name="Cálculo 14 2 8 2 3" xfId="16876" xr:uid="{00000000-0005-0000-0000-000063080000}"/>
    <cellStyle name="Cálculo 14 2 8 2 3 2" xfId="31984" xr:uid="{00000000-0005-0000-0000-000064080000}"/>
    <cellStyle name="Cálculo 14 2 8 2 4" xfId="22009" xr:uid="{00000000-0005-0000-0000-000065080000}"/>
    <cellStyle name="Cálculo 14 2 8 3" xfId="10646" xr:uid="{00000000-0005-0000-0000-000066080000}"/>
    <cellStyle name="Cálculo 14 2 8 3 2" xfId="25754" xr:uid="{00000000-0005-0000-0000-000067080000}"/>
    <cellStyle name="Cálculo 14 2 8 4" xfId="16419" xr:uid="{00000000-0005-0000-0000-000068080000}"/>
    <cellStyle name="Cálculo 14 2 8 4 2" xfId="31527" xr:uid="{00000000-0005-0000-0000-000069080000}"/>
    <cellStyle name="Cálculo 14 2 8 5" xfId="19372" xr:uid="{00000000-0005-0000-0000-00006A080000}"/>
    <cellStyle name="Cálculo 14 2 9" xfId="4465" xr:uid="{00000000-0005-0000-0000-00006B080000}"/>
    <cellStyle name="Cálculo 14 2 9 2" xfId="10847" xr:uid="{00000000-0005-0000-0000-00006C080000}"/>
    <cellStyle name="Cálculo 14 2 9 2 2" xfId="25955" xr:uid="{00000000-0005-0000-0000-00006D080000}"/>
    <cellStyle name="Cálculo 14 2 9 3" xfId="9290" xr:uid="{00000000-0005-0000-0000-00006E080000}"/>
    <cellStyle name="Cálculo 14 2 9 3 2" xfId="24398" xr:uid="{00000000-0005-0000-0000-00006F080000}"/>
    <cellStyle name="Cálculo 14 2 9 4" xfId="19573" xr:uid="{00000000-0005-0000-0000-000070080000}"/>
    <cellStyle name="Cálculo 14 3" xfId="1811" xr:uid="{00000000-0005-0000-0000-000071080000}"/>
    <cellStyle name="Cálculo 14 3 10" xfId="11784" xr:uid="{00000000-0005-0000-0000-000072080000}"/>
    <cellStyle name="Cálculo 14 3 10 2" xfId="26892" xr:uid="{00000000-0005-0000-0000-000073080000}"/>
    <cellStyle name="Cálculo 14 3 11" xfId="15959" xr:uid="{00000000-0005-0000-0000-000074080000}"/>
    <cellStyle name="Cálculo 14 3 11 2" xfId="31067" xr:uid="{00000000-0005-0000-0000-000075080000}"/>
    <cellStyle name="Cálculo 14 3 12" xfId="17036" xr:uid="{00000000-0005-0000-0000-000076080000}"/>
    <cellStyle name="Cálculo 14 3 2" xfId="2371" xr:uid="{00000000-0005-0000-0000-000077080000}"/>
    <cellStyle name="Cálculo 14 3 2 2" xfId="5008" xr:uid="{00000000-0005-0000-0000-000078080000}"/>
    <cellStyle name="Cálculo 14 3 2 2 2" xfId="11372" xr:uid="{00000000-0005-0000-0000-000079080000}"/>
    <cellStyle name="Cálculo 14 3 2 2 2 2" xfId="26480" xr:uid="{00000000-0005-0000-0000-00007A080000}"/>
    <cellStyle name="Cálculo 14 3 2 2 3" xfId="14143" xr:uid="{00000000-0005-0000-0000-00007B080000}"/>
    <cellStyle name="Cálculo 14 3 2 2 3 2" xfId="29251" xr:uid="{00000000-0005-0000-0000-00007C080000}"/>
    <cellStyle name="Cálculo 14 3 2 2 4" xfId="20116" xr:uid="{00000000-0005-0000-0000-00007D080000}"/>
    <cellStyle name="Cálculo 14 3 2 3" xfId="8838" xr:uid="{00000000-0005-0000-0000-00007E080000}"/>
    <cellStyle name="Cálculo 14 3 2 3 2" xfId="23946" xr:uid="{00000000-0005-0000-0000-00007F080000}"/>
    <cellStyle name="Cálculo 14 3 2 4" xfId="15062" xr:uid="{00000000-0005-0000-0000-000080080000}"/>
    <cellStyle name="Cálculo 14 3 2 4 2" xfId="30170" xr:uid="{00000000-0005-0000-0000-000081080000}"/>
    <cellStyle name="Cálculo 14 3 2 5" xfId="7651" xr:uid="{00000000-0005-0000-0000-000082080000}"/>
    <cellStyle name="Cálculo 14 3 2 5 2" xfId="22759" xr:uid="{00000000-0005-0000-0000-000083080000}"/>
    <cellStyle name="Cálculo 14 3 2 6" xfId="17579" xr:uid="{00000000-0005-0000-0000-000084080000}"/>
    <cellStyle name="Cálculo 14 3 3" xfId="2249" xr:uid="{00000000-0005-0000-0000-000085080000}"/>
    <cellStyle name="Cálculo 14 3 3 2" xfId="4886" xr:uid="{00000000-0005-0000-0000-000086080000}"/>
    <cellStyle name="Cálculo 14 3 3 2 2" xfId="15760" xr:uid="{00000000-0005-0000-0000-000087080000}"/>
    <cellStyle name="Cálculo 14 3 3 2 2 2" xfId="30868" xr:uid="{00000000-0005-0000-0000-000088080000}"/>
    <cellStyle name="Cálculo 14 3 3 2 3" xfId="19994" xr:uid="{00000000-0005-0000-0000-000089080000}"/>
    <cellStyle name="Cálculo 14 3 3 3" xfId="15376" xr:uid="{00000000-0005-0000-0000-00008A080000}"/>
    <cellStyle name="Cálculo 14 3 3 3 2" xfId="30484" xr:uid="{00000000-0005-0000-0000-00008B080000}"/>
    <cellStyle name="Cálculo 14 3 3 4" xfId="17474" xr:uid="{00000000-0005-0000-0000-00008C080000}"/>
    <cellStyle name="Cálculo 14 3 4" xfId="2647" xr:uid="{00000000-0005-0000-0000-00008D080000}"/>
    <cellStyle name="Cálculo 14 3 4 2" xfId="5284" xr:uid="{00000000-0005-0000-0000-00008E080000}"/>
    <cellStyle name="Cálculo 14 3 4 2 2" xfId="11648" xr:uid="{00000000-0005-0000-0000-00008F080000}"/>
    <cellStyle name="Cálculo 14 3 4 2 2 2" xfId="26756" xr:uid="{00000000-0005-0000-0000-000090080000}"/>
    <cellStyle name="Cálculo 14 3 4 2 3" xfId="13627" xr:uid="{00000000-0005-0000-0000-000091080000}"/>
    <cellStyle name="Cálculo 14 3 4 2 3 2" xfId="28735" xr:uid="{00000000-0005-0000-0000-000092080000}"/>
    <cellStyle name="Cálculo 14 3 4 2 4" xfId="20392" xr:uid="{00000000-0005-0000-0000-000093080000}"/>
    <cellStyle name="Cálculo 14 3 4 3" xfId="9114" xr:uid="{00000000-0005-0000-0000-000094080000}"/>
    <cellStyle name="Cálculo 14 3 4 3 2" xfId="24222" xr:uid="{00000000-0005-0000-0000-000095080000}"/>
    <cellStyle name="Cálculo 14 3 4 4" xfId="16493" xr:uid="{00000000-0005-0000-0000-000096080000}"/>
    <cellStyle name="Cálculo 14 3 4 4 2" xfId="31601" xr:uid="{00000000-0005-0000-0000-000097080000}"/>
    <cellStyle name="Cálculo 14 3 4 5" xfId="17755" xr:uid="{00000000-0005-0000-0000-000098080000}"/>
    <cellStyle name="Cálculo 14 3 5" xfId="3231" xr:uid="{00000000-0005-0000-0000-000099080000}"/>
    <cellStyle name="Cálculo 14 3 5 2" xfId="5868" xr:uid="{00000000-0005-0000-0000-00009A080000}"/>
    <cellStyle name="Cálculo 14 3 5 2 2" xfId="12179" xr:uid="{00000000-0005-0000-0000-00009B080000}"/>
    <cellStyle name="Cálculo 14 3 5 2 2 2" xfId="27287" xr:uid="{00000000-0005-0000-0000-00009C080000}"/>
    <cellStyle name="Cálculo 14 3 5 2 3" xfId="14042" xr:uid="{00000000-0005-0000-0000-00009D080000}"/>
    <cellStyle name="Cálculo 14 3 5 2 3 2" xfId="29150" xr:uid="{00000000-0005-0000-0000-00009E080000}"/>
    <cellStyle name="Cálculo 14 3 5 2 4" xfId="20976" xr:uid="{00000000-0005-0000-0000-00009F080000}"/>
    <cellStyle name="Cálculo 14 3 5 3" xfId="9613" xr:uid="{00000000-0005-0000-0000-0000A0080000}"/>
    <cellStyle name="Cálculo 14 3 5 3 2" xfId="24721" xr:uid="{00000000-0005-0000-0000-0000A1080000}"/>
    <cellStyle name="Cálculo 14 3 5 4" xfId="14007" xr:uid="{00000000-0005-0000-0000-0000A2080000}"/>
    <cellStyle name="Cálculo 14 3 5 4 2" xfId="29115" xr:uid="{00000000-0005-0000-0000-0000A3080000}"/>
    <cellStyle name="Cálculo 14 3 5 5" xfId="18339" xr:uid="{00000000-0005-0000-0000-0000A4080000}"/>
    <cellStyle name="Cálculo 14 3 6" xfId="2313" xr:uid="{00000000-0005-0000-0000-0000A5080000}"/>
    <cellStyle name="Cálculo 14 3 6 2" xfId="4950" xr:uid="{00000000-0005-0000-0000-0000A6080000}"/>
    <cellStyle name="Cálculo 14 3 6 2 2" xfId="11314" xr:uid="{00000000-0005-0000-0000-0000A7080000}"/>
    <cellStyle name="Cálculo 14 3 6 2 2 2" xfId="26422" xr:uid="{00000000-0005-0000-0000-0000A8080000}"/>
    <cellStyle name="Cálculo 14 3 6 2 3" xfId="7094" xr:uid="{00000000-0005-0000-0000-0000A9080000}"/>
    <cellStyle name="Cálculo 14 3 6 2 3 2" xfId="22202" xr:uid="{00000000-0005-0000-0000-0000AA080000}"/>
    <cellStyle name="Cálculo 14 3 6 2 4" xfId="20058" xr:uid="{00000000-0005-0000-0000-0000AB080000}"/>
    <cellStyle name="Cálculo 14 3 6 3" xfId="8780" xr:uid="{00000000-0005-0000-0000-0000AC080000}"/>
    <cellStyle name="Cálculo 14 3 6 3 2" xfId="23888" xr:uid="{00000000-0005-0000-0000-0000AD080000}"/>
    <cellStyle name="Cálculo 14 3 6 4" xfId="15983" xr:uid="{00000000-0005-0000-0000-0000AE080000}"/>
    <cellStyle name="Cálculo 14 3 6 4 2" xfId="31091" xr:uid="{00000000-0005-0000-0000-0000AF080000}"/>
    <cellStyle name="Cálculo 14 3 6 5" xfId="17538" xr:uid="{00000000-0005-0000-0000-0000B0080000}"/>
    <cellStyle name="Cálculo 14 3 7" xfId="3883" xr:uid="{00000000-0005-0000-0000-0000B1080000}"/>
    <cellStyle name="Cálculo 14 3 7 2" xfId="6520" xr:uid="{00000000-0005-0000-0000-0000B2080000}"/>
    <cellStyle name="Cálculo 14 3 7 2 2" xfId="12831" xr:uid="{00000000-0005-0000-0000-0000B3080000}"/>
    <cellStyle name="Cálculo 14 3 7 2 2 2" xfId="27939" xr:uid="{00000000-0005-0000-0000-0000B4080000}"/>
    <cellStyle name="Cálculo 14 3 7 2 3" xfId="14388" xr:uid="{00000000-0005-0000-0000-0000B5080000}"/>
    <cellStyle name="Cálculo 14 3 7 2 3 2" xfId="29496" xr:uid="{00000000-0005-0000-0000-0000B6080000}"/>
    <cellStyle name="Cálculo 14 3 7 2 4" xfId="21628" xr:uid="{00000000-0005-0000-0000-0000B7080000}"/>
    <cellStyle name="Cálculo 14 3 7 3" xfId="10265" xr:uid="{00000000-0005-0000-0000-0000B8080000}"/>
    <cellStyle name="Cálculo 14 3 7 3 2" xfId="25373" xr:uid="{00000000-0005-0000-0000-0000B9080000}"/>
    <cellStyle name="Cálculo 14 3 7 4" xfId="13853" xr:uid="{00000000-0005-0000-0000-0000BA080000}"/>
    <cellStyle name="Cálculo 14 3 7 4 2" xfId="28961" xr:uid="{00000000-0005-0000-0000-0000BB080000}"/>
    <cellStyle name="Cálculo 14 3 7 5" xfId="18991" xr:uid="{00000000-0005-0000-0000-0000BC080000}"/>
    <cellStyle name="Cálculo 14 3 8" xfId="4448" xr:uid="{00000000-0005-0000-0000-0000BD080000}"/>
    <cellStyle name="Cálculo 14 3 8 2" xfId="10830" xr:uid="{00000000-0005-0000-0000-0000BE080000}"/>
    <cellStyle name="Cálculo 14 3 8 2 2" xfId="25938" xr:uid="{00000000-0005-0000-0000-0000BF080000}"/>
    <cellStyle name="Cálculo 14 3 8 3" xfId="14465" xr:uid="{00000000-0005-0000-0000-0000C0080000}"/>
    <cellStyle name="Cálculo 14 3 8 3 2" xfId="29573" xr:uid="{00000000-0005-0000-0000-0000C1080000}"/>
    <cellStyle name="Cálculo 14 3 8 4" xfId="19556" xr:uid="{00000000-0005-0000-0000-0000C2080000}"/>
    <cellStyle name="Cálculo 14 3 9" xfId="8312" xr:uid="{00000000-0005-0000-0000-0000C3080000}"/>
    <cellStyle name="Cálculo 14 3 9 2" xfId="23420" xr:uid="{00000000-0005-0000-0000-0000C4080000}"/>
    <cellStyle name="Cálculo 14 4" xfId="2048" xr:uid="{00000000-0005-0000-0000-0000C5080000}"/>
    <cellStyle name="Cálculo 14 4 10" xfId="14335" xr:uid="{00000000-0005-0000-0000-0000C6080000}"/>
    <cellStyle name="Cálculo 14 4 10 2" xfId="29443" xr:uid="{00000000-0005-0000-0000-0000C7080000}"/>
    <cellStyle name="Cálculo 14 4 11" xfId="14962" xr:uid="{00000000-0005-0000-0000-0000C8080000}"/>
    <cellStyle name="Cálculo 14 4 11 2" xfId="30070" xr:uid="{00000000-0005-0000-0000-0000C9080000}"/>
    <cellStyle name="Cálculo 14 4 12" xfId="17273" xr:uid="{00000000-0005-0000-0000-0000CA080000}"/>
    <cellStyle name="Cálculo 14 4 2" xfId="2555" xr:uid="{00000000-0005-0000-0000-0000CB080000}"/>
    <cellStyle name="Cálculo 14 4 2 2" xfId="5192" xr:uid="{00000000-0005-0000-0000-0000CC080000}"/>
    <cellStyle name="Cálculo 14 4 2 2 2" xfId="11556" xr:uid="{00000000-0005-0000-0000-0000CD080000}"/>
    <cellStyle name="Cálculo 14 4 2 2 2 2" xfId="26664" xr:uid="{00000000-0005-0000-0000-0000CE080000}"/>
    <cellStyle name="Cálculo 14 4 2 2 3" xfId="15238" xr:uid="{00000000-0005-0000-0000-0000CF080000}"/>
    <cellStyle name="Cálculo 14 4 2 2 3 2" xfId="30346" xr:uid="{00000000-0005-0000-0000-0000D0080000}"/>
    <cellStyle name="Cálculo 14 4 2 2 4" xfId="20300" xr:uid="{00000000-0005-0000-0000-0000D1080000}"/>
    <cellStyle name="Cálculo 14 4 2 3" xfId="9022" xr:uid="{00000000-0005-0000-0000-0000D2080000}"/>
    <cellStyle name="Cálculo 14 4 2 3 2" xfId="24130" xr:uid="{00000000-0005-0000-0000-0000D3080000}"/>
    <cellStyle name="Cálculo 14 4 2 4" xfId="8121" xr:uid="{00000000-0005-0000-0000-0000D4080000}"/>
    <cellStyle name="Cálculo 14 4 2 4 2" xfId="23229" xr:uid="{00000000-0005-0000-0000-0000D5080000}"/>
    <cellStyle name="Cálculo 14 4 2 5" xfId="7831" xr:uid="{00000000-0005-0000-0000-0000D6080000}"/>
    <cellStyle name="Cálculo 14 4 2 5 2" xfId="22939" xr:uid="{00000000-0005-0000-0000-0000D7080000}"/>
    <cellStyle name="Cálculo 14 4 2 6" xfId="17663" xr:uid="{00000000-0005-0000-0000-0000D8080000}"/>
    <cellStyle name="Cálculo 14 4 3" xfId="2808" xr:uid="{00000000-0005-0000-0000-0000D9080000}"/>
    <cellStyle name="Cálculo 14 4 3 2" xfId="5445" xr:uid="{00000000-0005-0000-0000-0000DA080000}"/>
    <cellStyle name="Cálculo 14 4 3 2 2" xfId="14703" xr:uid="{00000000-0005-0000-0000-0000DB080000}"/>
    <cellStyle name="Cálculo 14 4 3 2 2 2" xfId="29811" xr:uid="{00000000-0005-0000-0000-0000DC080000}"/>
    <cellStyle name="Cálculo 14 4 3 2 3" xfId="20553" xr:uid="{00000000-0005-0000-0000-0000DD080000}"/>
    <cellStyle name="Cálculo 14 4 3 3" xfId="16032" xr:uid="{00000000-0005-0000-0000-0000DE080000}"/>
    <cellStyle name="Cálculo 14 4 3 3 2" xfId="31140" xr:uid="{00000000-0005-0000-0000-0000DF080000}"/>
    <cellStyle name="Cálculo 14 4 3 4" xfId="17916" xr:uid="{00000000-0005-0000-0000-0000E0080000}"/>
    <cellStyle name="Cálculo 14 4 4" xfId="3111" xr:uid="{00000000-0005-0000-0000-0000E1080000}"/>
    <cellStyle name="Cálculo 14 4 4 2" xfId="5748" xr:uid="{00000000-0005-0000-0000-0000E2080000}"/>
    <cellStyle name="Cálculo 14 4 4 2 2" xfId="12059" xr:uid="{00000000-0005-0000-0000-0000E3080000}"/>
    <cellStyle name="Cálculo 14 4 4 2 2 2" xfId="27167" xr:uid="{00000000-0005-0000-0000-0000E4080000}"/>
    <cellStyle name="Cálculo 14 4 4 2 3" xfId="14100" xr:uid="{00000000-0005-0000-0000-0000E5080000}"/>
    <cellStyle name="Cálculo 14 4 4 2 3 2" xfId="29208" xr:uid="{00000000-0005-0000-0000-0000E6080000}"/>
    <cellStyle name="Cálculo 14 4 4 2 4" xfId="20856" xr:uid="{00000000-0005-0000-0000-0000E7080000}"/>
    <cellStyle name="Cálculo 14 4 4 3" xfId="9493" xr:uid="{00000000-0005-0000-0000-0000E8080000}"/>
    <cellStyle name="Cálculo 14 4 4 3 2" xfId="24601" xr:uid="{00000000-0005-0000-0000-0000E9080000}"/>
    <cellStyle name="Cálculo 14 4 4 4" xfId="16510" xr:uid="{00000000-0005-0000-0000-0000EA080000}"/>
    <cellStyle name="Cálculo 14 4 4 4 2" xfId="31618" xr:uid="{00000000-0005-0000-0000-0000EB080000}"/>
    <cellStyle name="Cálculo 14 4 4 5" xfId="18219" xr:uid="{00000000-0005-0000-0000-0000EC080000}"/>
    <cellStyle name="Cálculo 14 4 5" xfId="3437" xr:uid="{00000000-0005-0000-0000-0000ED080000}"/>
    <cellStyle name="Cálculo 14 4 5 2" xfId="6074" xr:uid="{00000000-0005-0000-0000-0000EE080000}"/>
    <cellStyle name="Cálculo 14 4 5 2 2" xfId="12385" xr:uid="{00000000-0005-0000-0000-0000EF080000}"/>
    <cellStyle name="Cálculo 14 4 5 2 2 2" xfId="27493" xr:uid="{00000000-0005-0000-0000-0000F0080000}"/>
    <cellStyle name="Cálculo 14 4 5 2 3" xfId="15477" xr:uid="{00000000-0005-0000-0000-0000F1080000}"/>
    <cellStyle name="Cálculo 14 4 5 2 3 2" xfId="30585" xr:uid="{00000000-0005-0000-0000-0000F2080000}"/>
    <cellStyle name="Cálculo 14 4 5 2 4" xfId="21182" xr:uid="{00000000-0005-0000-0000-0000F3080000}"/>
    <cellStyle name="Cálculo 14 4 5 3" xfId="9819" xr:uid="{00000000-0005-0000-0000-0000F4080000}"/>
    <cellStyle name="Cálculo 14 4 5 3 2" xfId="24927" xr:uid="{00000000-0005-0000-0000-0000F5080000}"/>
    <cellStyle name="Cálculo 14 4 5 4" xfId="7509" xr:uid="{00000000-0005-0000-0000-0000F6080000}"/>
    <cellStyle name="Cálculo 14 4 5 4 2" xfId="22617" xr:uid="{00000000-0005-0000-0000-0000F7080000}"/>
    <cellStyle name="Cálculo 14 4 5 5" xfId="18545" xr:uid="{00000000-0005-0000-0000-0000F8080000}"/>
    <cellStyle name="Cálculo 14 4 6" xfId="3743" xr:uid="{00000000-0005-0000-0000-0000F9080000}"/>
    <cellStyle name="Cálculo 14 4 6 2" xfId="6380" xr:uid="{00000000-0005-0000-0000-0000FA080000}"/>
    <cellStyle name="Cálculo 14 4 6 2 2" xfId="12691" xr:uid="{00000000-0005-0000-0000-0000FB080000}"/>
    <cellStyle name="Cálculo 14 4 6 2 2 2" xfId="27799" xr:uid="{00000000-0005-0000-0000-0000FC080000}"/>
    <cellStyle name="Cálculo 14 4 6 2 3" xfId="11689" xr:uid="{00000000-0005-0000-0000-0000FD080000}"/>
    <cellStyle name="Cálculo 14 4 6 2 3 2" xfId="26797" xr:uid="{00000000-0005-0000-0000-0000FE080000}"/>
    <cellStyle name="Cálculo 14 4 6 2 4" xfId="21488" xr:uid="{00000000-0005-0000-0000-0000FF080000}"/>
    <cellStyle name="Cálculo 14 4 6 3" xfId="10125" xr:uid="{00000000-0005-0000-0000-000000090000}"/>
    <cellStyle name="Cálculo 14 4 6 3 2" xfId="25233" xr:uid="{00000000-0005-0000-0000-000001090000}"/>
    <cellStyle name="Cálculo 14 4 6 4" xfId="7057" xr:uid="{00000000-0005-0000-0000-000002090000}"/>
    <cellStyle name="Cálculo 14 4 6 4 2" xfId="22165" xr:uid="{00000000-0005-0000-0000-000003090000}"/>
    <cellStyle name="Cálculo 14 4 6 5" xfId="18851" xr:uid="{00000000-0005-0000-0000-000004090000}"/>
    <cellStyle name="Cálculo 14 4 7" xfId="4120" xr:uid="{00000000-0005-0000-0000-000005090000}"/>
    <cellStyle name="Cálculo 14 4 7 2" xfId="6757" xr:uid="{00000000-0005-0000-0000-000006090000}"/>
    <cellStyle name="Cálculo 14 4 7 2 2" xfId="13068" xr:uid="{00000000-0005-0000-0000-000007090000}"/>
    <cellStyle name="Cálculo 14 4 7 2 2 2" xfId="28176" xr:uid="{00000000-0005-0000-0000-000008090000}"/>
    <cellStyle name="Cálculo 14 4 7 2 3" xfId="16742" xr:uid="{00000000-0005-0000-0000-000009090000}"/>
    <cellStyle name="Cálculo 14 4 7 2 3 2" xfId="31850" xr:uid="{00000000-0005-0000-0000-00000A090000}"/>
    <cellStyle name="Cálculo 14 4 7 2 4" xfId="21865" xr:uid="{00000000-0005-0000-0000-00000B090000}"/>
    <cellStyle name="Cálculo 14 4 7 3" xfId="10502" xr:uid="{00000000-0005-0000-0000-00000C090000}"/>
    <cellStyle name="Cálculo 14 4 7 3 2" xfId="25610" xr:uid="{00000000-0005-0000-0000-00000D090000}"/>
    <cellStyle name="Cálculo 14 4 7 4" xfId="15507" xr:uid="{00000000-0005-0000-0000-00000E090000}"/>
    <cellStyle name="Cálculo 14 4 7 4 2" xfId="30615" xr:uid="{00000000-0005-0000-0000-00000F090000}"/>
    <cellStyle name="Cálculo 14 4 7 5" xfId="19228" xr:uid="{00000000-0005-0000-0000-000010090000}"/>
    <cellStyle name="Cálculo 14 4 8" xfId="4685" xr:uid="{00000000-0005-0000-0000-000011090000}"/>
    <cellStyle name="Cálculo 14 4 8 2" xfId="11067" xr:uid="{00000000-0005-0000-0000-000012090000}"/>
    <cellStyle name="Cálculo 14 4 8 2 2" xfId="26175" xr:uid="{00000000-0005-0000-0000-000013090000}"/>
    <cellStyle name="Cálculo 14 4 8 3" xfId="15028" xr:uid="{00000000-0005-0000-0000-000014090000}"/>
    <cellStyle name="Cálculo 14 4 8 3 2" xfId="30136" xr:uid="{00000000-0005-0000-0000-000015090000}"/>
    <cellStyle name="Cálculo 14 4 8 4" xfId="19793" xr:uid="{00000000-0005-0000-0000-000016090000}"/>
    <cellStyle name="Cálculo 14 4 9" xfId="8546" xr:uid="{00000000-0005-0000-0000-000017090000}"/>
    <cellStyle name="Cálculo 14 4 9 2" xfId="23654" xr:uid="{00000000-0005-0000-0000-000018090000}"/>
    <cellStyle name="Cálculo 14 5" xfId="2073" xr:uid="{00000000-0005-0000-0000-000019090000}"/>
    <cellStyle name="Cálculo 14 5 10" xfId="8063" xr:uid="{00000000-0005-0000-0000-00001A090000}"/>
    <cellStyle name="Cálculo 14 5 10 2" xfId="23171" xr:uid="{00000000-0005-0000-0000-00001B090000}"/>
    <cellStyle name="Cálculo 14 5 11" xfId="17298" xr:uid="{00000000-0005-0000-0000-00001C090000}"/>
    <cellStyle name="Cálculo 14 5 2" xfId="2833" xr:uid="{00000000-0005-0000-0000-00001D090000}"/>
    <cellStyle name="Cálculo 14 5 2 2" xfId="5470" xr:uid="{00000000-0005-0000-0000-00001E090000}"/>
    <cellStyle name="Cálculo 14 5 2 2 2" xfId="15093" xr:uid="{00000000-0005-0000-0000-00001F090000}"/>
    <cellStyle name="Cálculo 14 5 2 2 2 2" xfId="30201" xr:uid="{00000000-0005-0000-0000-000020090000}"/>
    <cellStyle name="Cálculo 14 5 2 2 3" xfId="20578" xr:uid="{00000000-0005-0000-0000-000021090000}"/>
    <cellStyle name="Cálculo 14 5 2 3" xfId="9186" xr:uid="{00000000-0005-0000-0000-000022090000}"/>
    <cellStyle name="Cálculo 14 5 2 3 2" xfId="24294" xr:uid="{00000000-0005-0000-0000-000023090000}"/>
    <cellStyle name="Cálculo 14 5 2 4" xfId="17941" xr:uid="{00000000-0005-0000-0000-000024090000}"/>
    <cellStyle name="Cálculo 14 5 3" xfId="3136" xr:uid="{00000000-0005-0000-0000-000025090000}"/>
    <cellStyle name="Cálculo 14 5 3 2" xfId="5773" xr:uid="{00000000-0005-0000-0000-000026090000}"/>
    <cellStyle name="Cálculo 14 5 3 2 2" xfId="12084" xr:uid="{00000000-0005-0000-0000-000027090000}"/>
    <cellStyle name="Cálculo 14 5 3 2 2 2" xfId="27192" xr:uid="{00000000-0005-0000-0000-000028090000}"/>
    <cellStyle name="Cálculo 14 5 3 2 3" xfId="14479" xr:uid="{00000000-0005-0000-0000-000029090000}"/>
    <cellStyle name="Cálculo 14 5 3 2 3 2" xfId="29587" xr:uid="{00000000-0005-0000-0000-00002A090000}"/>
    <cellStyle name="Cálculo 14 5 3 2 4" xfId="20881" xr:uid="{00000000-0005-0000-0000-00002B090000}"/>
    <cellStyle name="Cálculo 14 5 3 3" xfId="9518" xr:uid="{00000000-0005-0000-0000-00002C090000}"/>
    <cellStyle name="Cálculo 14 5 3 3 2" xfId="24626" xr:uid="{00000000-0005-0000-0000-00002D090000}"/>
    <cellStyle name="Cálculo 14 5 3 4" xfId="16065" xr:uid="{00000000-0005-0000-0000-00002E090000}"/>
    <cellStyle name="Cálculo 14 5 3 4 2" xfId="31173" xr:uid="{00000000-0005-0000-0000-00002F090000}"/>
    <cellStyle name="Cálculo 14 5 3 5" xfId="18244" xr:uid="{00000000-0005-0000-0000-000030090000}"/>
    <cellStyle name="Cálculo 14 5 4" xfId="3462" xr:uid="{00000000-0005-0000-0000-000031090000}"/>
    <cellStyle name="Cálculo 14 5 4 2" xfId="6099" xr:uid="{00000000-0005-0000-0000-000032090000}"/>
    <cellStyle name="Cálculo 14 5 4 2 2" xfId="12410" xr:uid="{00000000-0005-0000-0000-000033090000}"/>
    <cellStyle name="Cálculo 14 5 4 2 2 2" xfId="27518" xr:uid="{00000000-0005-0000-0000-000034090000}"/>
    <cellStyle name="Cálculo 14 5 4 2 3" xfId="7667" xr:uid="{00000000-0005-0000-0000-000035090000}"/>
    <cellStyle name="Cálculo 14 5 4 2 3 2" xfId="22775" xr:uid="{00000000-0005-0000-0000-000036090000}"/>
    <cellStyle name="Cálculo 14 5 4 2 4" xfId="21207" xr:uid="{00000000-0005-0000-0000-000037090000}"/>
    <cellStyle name="Cálculo 14 5 4 3" xfId="9844" xr:uid="{00000000-0005-0000-0000-000038090000}"/>
    <cellStyle name="Cálculo 14 5 4 3 2" xfId="24952" xr:uid="{00000000-0005-0000-0000-000039090000}"/>
    <cellStyle name="Cálculo 14 5 4 4" xfId="16478" xr:uid="{00000000-0005-0000-0000-00003A090000}"/>
    <cellStyle name="Cálculo 14 5 4 4 2" xfId="31586" xr:uid="{00000000-0005-0000-0000-00003B090000}"/>
    <cellStyle name="Cálculo 14 5 4 5" xfId="18570" xr:uid="{00000000-0005-0000-0000-00003C090000}"/>
    <cellStyle name="Cálculo 14 5 5" xfId="3768" xr:uid="{00000000-0005-0000-0000-00003D090000}"/>
    <cellStyle name="Cálculo 14 5 5 2" xfId="6405" xr:uid="{00000000-0005-0000-0000-00003E090000}"/>
    <cellStyle name="Cálculo 14 5 5 2 2" xfId="12716" xr:uid="{00000000-0005-0000-0000-00003F090000}"/>
    <cellStyle name="Cálculo 14 5 5 2 2 2" xfId="27824" xr:uid="{00000000-0005-0000-0000-000040090000}"/>
    <cellStyle name="Cálculo 14 5 5 2 3" xfId="13893" xr:uid="{00000000-0005-0000-0000-000041090000}"/>
    <cellStyle name="Cálculo 14 5 5 2 3 2" xfId="29001" xr:uid="{00000000-0005-0000-0000-000042090000}"/>
    <cellStyle name="Cálculo 14 5 5 2 4" xfId="21513" xr:uid="{00000000-0005-0000-0000-000043090000}"/>
    <cellStyle name="Cálculo 14 5 5 3" xfId="10150" xr:uid="{00000000-0005-0000-0000-000044090000}"/>
    <cellStyle name="Cálculo 14 5 5 3 2" xfId="25258" xr:uid="{00000000-0005-0000-0000-000045090000}"/>
    <cellStyle name="Cálculo 14 5 5 4" xfId="14739" xr:uid="{00000000-0005-0000-0000-000046090000}"/>
    <cellStyle name="Cálculo 14 5 5 4 2" xfId="29847" xr:uid="{00000000-0005-0000-0000-000047090000}"/>
    <cellStyle name="Cálculo 14 5 5 5" xfId="18876" xr:uid="{00000000-0005-0000-0000-000048090000}"/>
    <cellStyle name="Cálculo 14 5 6" xfId="4145" xr:uid="{00000000-0005-0000-0000-000049090000}"/>
    <cellStyle name="Cálculo 14 5 6 2" xfId="6782" xr:uid="{00000000-0005-0000-0000-00004A090000}"/>
    <cellStyle name="Cálculo 14 5 6 2 2" xfId="13093" xr:uid="{00000000-0005-0000-0000-00004B090000}"/>
    <cellStyle name="Cálculo 14 5 6 2 2 2" xfId="28201" xr:uid="{00000000-0005-0000-0000-00004C090000}"/>
    <cellStyle name="Cálculo 14 5 6 2 3" xfId="16767" xr:uid="{00000000-0005-0000-0000-00004D090000}"/>
    <cellStyle name="Cálculo 14 5 6 2 3 2" xfId="31875" xr:uid="{00000000-0005-0000-0000-00004E090000}"/>
    <cellStyle name="Cálculo 14 5 6 2 4" xfId="21890" xr:uid="{00000000-0005-0000-0000-00004F090000}"/>
    <cellStyle name="Cálculo 14 5 6 3" xfId="10527" xr:uid="{00000000-0005-0000-0000-000050090000}"/>
    <cellStyle name="Cálculo 14 5 6 3 2" xfId="25635" xr:uid="{00000000-0005-0000-0000-000051090000}"/>
    <cellStyle name="Cálculo 14 5 6 4" xfId="14022" xr:uid="{00000000-0005-0000-0000-000052090000}"/>
    <cellStyle name="Cálculo 14 5 6 4 2" xfId="29130" xr:uid="{00000000-0005-0000-0000-000053090000}"/>
    <cellStyle name="Cálculo 14 5 6 5" xfId="19253" xr:uid="{00000000-0005-0000-0000-000054090000}"/>
    <cellStyle name="Cálculo 14 5 7" xfId="4710" xr:uid="{00000000-0005-0000-0000-000055090000}"/>
    <cellStyle name="Cálculo 14 5 7 2" xfId="11092" xr:uid="{00000000-0005-0000-0000-000056090000}"/>
    <cellStyle name="Cálculo 14 5 7 2 2" xfId="26200" xr:uid="{00000000-0005-0000-0000-000057090000}"/>
    <cellStyle name="Cálculo 14 5 7 3" xfId="8253" xr:uid="{00000000-0005-0000-0000-000058090000}"/>
    <cellStyle name="Cálculo 14 5 7 3 2" xfId="23361" xr:uid="{00000000-0005-0000-0000-000059090000}"/>
    <cellStyle name="Cálculo 14 5 7 4" xfId="19818" xr:uid="{00000000-0005-0000-0000-00005A090000}"/>
    <cellStyle name="Cálculo 14 5 8" xfId="8571" xr:uid="{00000000-0005-0000-0000-00005B090000}"/>
    <cellStyle name="Cálculo 14 5 8 2" xfId="23679" xr:uid="{00000000-0005-0000-0000-00005C090000}"/>
    <cellStyle name="Cálculo 14 5 9" xfId="14859" xr:uid="{00000000-0005-0000-0000-00005D090000}"/>
    <cellStyle name="Cálculo 14 5 9 2" xfId="29967" xr:uid="{00000000-0005-0000-0000-00005E090000}"/>
    <cellStyle name="Cálculo 15" xfId="755" xr:uid="{00000000-0005-0000-0000-00005F090000}"/>
    <cellStyle name="Cálculo 15 2" xfId="1829" xr:uid="{00000000-0005-0000-0000-000060090000}"/>
    <cellStyle name="Cálculo 15 2 10" xfId="8330" xr:uid="{00000000-0005-0000-0000-000061090000}"/>
    <cellStyle name="Cálculo 15 2 10 2" xfId="23438" xr:uid="{00000000-0005-0000-0000-000062090000}"/>
    <cellStyle name="Cálculo 15 2 11" xfId="7709" xr:uid="{00000000-0005-0000-0000-000063090000}"/>
    <cellStyle name="Cálculo 15 2 11 2" xfId="22817" xr:uid="{00000000-0005-0000-0000-000064090000}"/>
    <cellStyle name="Cálculo 15 2 12" xfId="14119" xr:uid="{00000000-0005-0000-0000-000065090000}"/>
    <cellStyle name="Cálculo 15 2 12 2" xfId="29227" xr:uid="{00000000-0005-0000-0000-000066090000}"/>
    <cellStyle name="Cálculo 15 2 13" xfId="17054" xr:uid="{00000000-0005-0000-0000-000067090000}"/>
    <cellStyle name="Cálculo 15 2 2" xfId="2389" xr:uid="{00000000-0005-0000-0000-000068090000}"/>
    <cellStyle name="Cálculo 15 2 2 2" xfId="5026" xr:uid="{00000000-0005-0000-0000-000069090000}"/>
    <cellStyle name="Cálculo 15 2 2 2 2" xfId="11390" xr:uid="{00000000-0005-0000-0000-00006A090000}"/>
    <cellStyle name="Cálculo 15 2 2 2 2 2" xfId="26498" xr:uid="{00000000-0005-0000-0000-00006B090000}"/>
    <cellStyle name="Cálculo 15 2 2 2 3" xfId="13601" xr:uid="{00000000-0005-0000-0000-00006C090000}"/>
    <cellStyle name="Cálculo 15 2 2 2 3 2" xfId="28709" xr:uid="{00000000-0005-0000-0000-00006D090000}"/>
    <cellStyle name="Cálculo 15 2 2 2 4" xfId="20134" xr:uid="{00000000-0005-0000-0000-00006E090000}"/>
    <cellStyle name="Cálculo 15 2 2 3" xfId="8856" xr:uid="{00000000-0005-0000-0000-00006F090000}"/>
    <cellStyle name="Cálculo 15 2 2 3 2" xfId="23964" xr:uid="{00000000-0005-0000-0000-000070090000}"/>
    <cellStyle name="Cálculo 15 2 3" xfId="2231" xr:uid="{00000000-0005-0000-0000-000071090000}"/>
    <cellStyle name="Cálculo 15 2 3 2" xfId="4868" xr:uid="{00000000-0005-0000-0000-000072090000}"/>
    <cellStyle name="Cálculo 15 2 3 2 2" xfId="13857" xr:uid="{00000000-0005-0000-0000-000073090000}"/>
    <cellStyle name="Cálculo 15 2 3 2 2 2" xfId="28965" xr:uid="{00000000-0005-0000-0000-000074090000}"/>
    <cellStyle name="Cálculo 15 2 3 2 3" xfId="19976" xr:uid="{00000000-0005-0000-0000-000075090000}"/>
    <cellStyle name="Cálculo 15 2 3 3" xfId="7386" xr:uid="{00000000-0005-0000-0000-000076090000}"/>
    <cellStyle name="Cálculo 15 2 3 3 2" xfId="22494" xr:uid="{00000000-0005-0000-0000-000077090000}"/>
    <cellStyle name="Cálculo 15 2 3 4" xfId="17456" xr:uid="{00000000-0005-0000-0000-000078090000}"/>
    <cellStyle name="Cálculo 15 2 4" xfId="2923" xr:uid="{00000000-0005-0000-0000-000079090000}"/>
    <cellStyle name="Cálculo 15 2 4 2" xfId="5560" xr:uid="{00000000-0005-0000-0000-00007A090000}"/>
    <cellStyle name="Cálculo 15 2 4 2 2" xfId="11871" xr:uid="{00000000-0005-0000-0000-00007B090000}"/>
    <cellStyle name="Cálculo 15 2 4 2 2 2" xfId="26979" xr:uid="{00000000-0005-0000-0000-00007C090000}"/>
    <cellStyle name="Cálculo 15 2 4 2 3" xfId="13385" xr:uid="{00000000-0005-0000-0000-00007D090000}"/>
    <cellStyle name="Cálculo 15 2 4 2 3 2" xfId="28493" xr:uid="{00000000-0005-0000-0000-00007E090000}"/>
    <cellStyle name="Cálculo 15 2 4 2 4" xfId="20668" xr:uid="{00000000-0005-0000-0000-00007F090000}"/>
    <cellStyle name="Cálculo 15 2 4 3" xfId="9305" xr:uid="{00000000-0005-0000-0000-000080090000}"/>
    <cellStyle name="Cálculo 15 2 4 3 2" xfId="24413" xr:uid="{00000000-0005-0000-0000-000081090000}"/>
    <cellStyle name="Cálculo 15 2 4 4" xfId="7931" xr:uid="{00000000-0005-0000-0000-000082090000}"/>
    <cellStyle name="Cálculo 15 2 4 4 2" xfId="23039" xr:uid="{00000000-0005-0000-0000-000083090000}"/>
    <cellStyle name="Cálculo 15 2 4 5" xfId="18031" xr:uid="{00000000-0005-0000-0000-000084090000}"/>
    <cellStyle name="Cálculo 15 2 5" xfId="3249" xr:uid="{00000000-0005-0000-0000-000085090000}"/>
    <cellStyle name="Cálculo 15 2 5 2" xfId="5886" xr:uid="{00000000-0005-0000-0000-000086090000}"/>
    <cellStyle name="Cálculo 15 2 5 2 2" xfId="12197" xr:uid="{00000000-0005-0000-0000-000087090000}"/>
    <cellStyle name="Cálculo 15 2 5 2 2 2" xfId="27305" xr:uid="{00000000-0005-0000-0000-000088090000}"/>
    <cellStyle name="Cálculo 15 2 5 2 3" xfId="7350" xr:uid="{00000000-0005-0000-0000-000089090000}"/>
    <cellStyle name="Cálculo 15 2 5 2 3 2" xfId="22458" xr:uid="{00000000-0005-0000-0000-00008A090000}"/>
    <cellStyle name="Cálculo 15 2 5 2 4" xfId="20994" xr:uid="{00000000-0005-0000-0000-00008B090000}"/>
    <cellStyle name="Cálculo 15 2 5 3" xfId="9631" xr:uid="{00000000-0005-0000-0000-00008C090000}"/>
    <cellStyle name="Cálculo 15 2 5 3 2" xfId="24739" xr:uid="{00000000-0005-0000-0000-00008D090000}"/>
    <cellStyle name="Cálculo 15 2 5 4" xfId="14553" xr:uid="{00000000-0005-0000-0000-00008E090000}"/>
    <cellStyle name="Cálculo 15 2 5 4 2" xfId="29661" xr:uid="{00000000-0005-0000-0000-00008F090000}"/>
    <cellStyle name="Cálculo 15 2 5 5" xfId="18357" xr:uid="{00000000-0005-0000-0000-000090090000}"/>
    <cellStyle name="Cálculo 15 2 6" xfId="3555" xr:uid="{00000000-0005-0000-0000-000091090000}"/>
    <cellStyle name="Cálculo 15 2 6 2" xfId="6192" xr:uid="{00000000-0005-0000-0000-000092090000}"/>
    <cellStyle name="Cálculo 15 2 6 2 2" xfId="12503" xr:uid="{00000000-0005-0000-0000-000093090000}"/>
    <cellStyle name="Cálculo 15 2 6 2 2 2" xfId="27611" xr:uid="{00000000-0005-0000-0000-000094090000}"/>
    <cellStyle name="Cálculo 15 2 6 2 3" xfId="14963" xr:uid="{00000000-0005-0000-0000-000095090000}"/>
    <cellStyle name="Cálculo 15 2 6 2 3 2" xfId="30071" xr:uid="{00000000-0005-0000-0000-000096090000}"/>
    <cellStyle name="Cálculo 15 2 6 2 4" xfId="21300" xr:uid="{00000000-0005-0000-0000-000097090000}"/>
    <cellStyle name="Cálculo 15 2 6 3" xfId="9937" xr:uid="{00000000-0005-0000-0000-000098090000}"/>
    <cellStyle name="Cálculo 15 2 6 3 2" xfId="25045" xr:uid="{00000000-0005-0000-0000-000099090000}"/>
    <cellStyle name="Cálculo 15 2 6 4" xfId="8190" xr:uid="{00000000-0005-0000-0000-00009A090000}"/>
    <cellStyle name="Cálculo 15 2 6 4 2" xfId="23298" xr:uid="{00000000-0005-0000-0000-00009B090000}"/>
    <cellStyle name="Cálculo 15 2 6 5" xfId="18663" xr:uid="{00000000-0005-0000-0000-00009C090000}"/>
    <cellStyle name="Cálculo 15 2 7" xfId="3901" xr:uid="{00000000-0005-0000-0000-00009D090000}"/>
    <cellStyle name="Cálculo 15 2 7 2" xfId="6538" xr:uid="{00000000-0005-0000-0000-00009E090000}"/>
    <cellStyle name="Cálculo 15 2 7 2 2" xfId="12849" xr:uid="{00000000-0005-0000-0000-00009F090000}"/>
    <cellStyle name="Cálculo 15 2 7 2 2 2" xfId="27957" xr:uid="{00000000-0005-0000-0000-0000A0090000}"/>
    <cellStyle name="Cálculo 15 2 7 2 3" xfId="15181" xr:uid="{00000000-0005-0000-0000-0000A1090000}"/>
    <cellStyle name="Cálculo 15 2 7 2 3 2" xfId="30289" xr:uid="{00000000-0005-0000-0000-0000A2090000}"/>
    <cellStyle name="Cálculo 15 2 7 2 4" xfId="21646" xr:uid="{00000000-0005-0000-0000-0000A3090000}"/>
    <cellStyle name="Cálculo 15 2 7 3" xfId="10283" xr:uid="{00000000-0005-0000-0000-0000A4090000}"/>
    <cellStyle name="Cálculo 15 2 7 3 2" xfId="25391" xr:uid="{00000000-0005-0000-0000-0000A5090000}"/>
    <cellStyle name="Cálculo 15 2 7 4" xfId="16140" xr:uid="{00000000-0005-0000-0000-0000A6090000}"/>
    <cellStyle name="Cálculo 15 2 7 4 2" xfId="31248" xr:uid="{00000000-0005-0000-0000-0000A7090000}"/>
    <cellStyle name="Cálculo 15 2 7 5" xfId="19009" xr:uid="{00000000-0005-0000-0000-0000A8090000}"/>
    <cellStyle name="Cálculo 15 2 8" xfId="4265" xr:uid="{00000000-0005-0000-0000-0000A9090000}"/>
    <cellStyle name="Cálculo 15 2 8 2" xfId="6902" xr:uid="{00000000-0005-0000-0000-0000AA090000}"/>
    <cellStyle name="Cálculo 15 2 8 2 2" xfId="13213" xr:uid="{00000000-0005-0000-0000-0000AB090000}"/>
    <cellStyle name="Cálculo 15 2 8 2 2 2" xfId="28321" xr:uid="{00000000-0005-0000-0000-0000AC090000}"/>
    <cellStyle name="Cálculo 15 2 8 2 3" xfId="16877" xr:uid="{00000000-0005-0000-0000-0000AD090000}"/>
    <cellStyle name="Cálculo 15 2 8 2 3 2" xfId="31985" xr:uid="{00000000-0005-0000-0000-0000AE090000}"/>
    <cellStyle name="Cálculo 15 2 8 2 4" xfId="22010" xr:uid="{00000000-0005-0000-0000-0000AF090000}"/>
    <cellStyle name="Cálculo 15 2 8 3" xfId="10647" xr:uid="{00000000-0005-0000-0000-0000B0090000}"/>
    <cellStyle name="Cálculo 15 2 8 3 2" xfId="25755" xr:uid="{00000000-0005-0000-0000-0000B1090000}"/>
    <cellStyle name="Cálculo 15 2 8 4" xfId="15266" xr:uid="{00000000-0005-0000-0000-0000B2090000}"/>
    <cellStyle name="Cálculo 15 2 8 4 2" xfId="30374" xr:uid="{00000000-0005-0000-0000-0000B3090000}"/>
    <cellStyle name="Cálculo 15 2 8 5" xfId="19373" xr:uid="{00000000-0005-0000-0000-0000B4090000}"/>
    <cellStyle name="Cálculo 15 2 9" xfId="4466" xr:uid="{00000000-0005-0000-0000-0000B5090000}"/>
    <cellStyle name="Cálculo 15 2 9 2" xfId="10848" xr:uid="{00000000-0005-0000-0000-0000B6090000}"/>
    <cellStyle name="Cálculo 15 2 9 2 2" xfId="25956" xr:uid="{00000000-0005-0000-0000-0000B7090000}"/>
    <cellStyle name="Cálculo 15 2 9 3" xfId="14031" xr:uid="{00000000-0005-0000-0000-0000B8090000}"/>
    <cellStyle name="Cálculo 15 2 9 3 2" xfId="29139" xr:uid="{00000000-0005-0000-0000-0000B9090000}"/>
    <cellStyle name="Cálculo 15 2 9 4" xfId="19574" xr:uid="{00000000-0005-0000-0000-0000BA090000}"/>
    <cellStyle name="Cálculo 15 3" xfId="1812" xr:uid="{00000000-0005-0000-0000-0000BB090000}"/>
    <cellStyle name="Cálculo 15 3 10" xfId="14855" xr:uid="{00000000-0005-0000-0000-0000BC090000}"/>
    <cellStyle name="Cálculo 15 3 10 2" xfId="29963" xr:uid="{00000000-0005-0000-0000-0000BD090000}"/>
    <cellStyle name="Cálculo 15 3 11" xfId="14778" xr:uid="{00000000-0005-0000-0000-0000BE090000}"/>
    <cellStyle name="Cálculo 15 3 11 2" xfId="29886" xr:uid="{00000000-0005-0000-0000-0000BF090000}"/>
    <cellStyle name="Cálculo 15 3 12" xfId="17037" xr:uid="{00000000-0005-0000-0000-0000C0090000}"/>
    <cellStyle name="Cálculo 15 3 2" xfId="2372" xr:uid="{00000000-0005-0000-0000-0000C1090000}"/>
    <cellStyle name="Cálculo 15 3 2 2" xfId="5009" xr:uid="{00000000-0005-0000-0000-0000C2090000}"/>
    <cellStyle name="Cálculo 15 3 2 2 2" xfId="11373" xr:uid="{00000000-0005-0000-0000-0000C3090000}"/>
    <cellStyle name="Cálculo 15 3 2 2 2 2" xfId="26481" xr:uid="{00000000-0005-0000-0000-0000C4090000}"/>
    <cellStyle name="Cálculo 15 3 2 2 3" xfId="7277" xr:uid="{00000000-0005-0000-0000-0000C5090000}"/>
    <cellStyle name="Cálculo 15 3 2 2 3 2" xfId="22385" xr:uid="{00000000-0005-0000-0000-0000C6090000}"/>
    <cellStyle name="Cálculo 15 3 2 2 4" xfId="20117" xr:uid="{00000000-0005-0000-0000-0000C7090000}"/>
    <cellStyle name="Cálculo 15 3 2 3" xfId="8839" xr:uid="{00000000-0005-0000-0000-0000C8090000}"/>
    <cellStyle name="Cálculo 15 3 2 3 2" xfId="23947" xr:uid="{00000000-0005-0000-0000-0000C9090000}"/>
    <cellStyle name="Cálculo 15 3 2 4" xfId="15273" xr:uid="{00000000-0005-0000-0000-0000CA090000}"/>
    <cellStyle name="Cálculo 15 3 2 4 2" xfId="30381" xr:uid="{00000000-0005-0000-0000-0000CB090000}"/>
    <cellStyle name="Cálculo 15 3 2 5" xfId="14337" xr:uid="{00000000-0005-0000-0000-0000CC090000}"/>
    <cellStyle name="Cálculo 15 3 2 5 2" xfId="29445" xr:uid="{00000000-0005-0000-0000-0000CD090000}"/>
    <cellStyle name="Cálculo 15 3 2 6" xfId="17580" xr:uid="{00000000-0005-0000-0000-0000CE090000}"/>
    <cellStyle name="Cálculo 15 3 3" xfId="2248" xr:uid="{00000000-0005-0000-0000-0000CF090000}"/>
    <cellStyle name="Cálculo 15 3 3 2" xfId="4885" xr:uid="{00000000-0005-0000-0000-0000D0090000}"/>
    <cellStyle name="Cálculo 15 3 3 2 2" xfId="15483" xr:uid="{00000000-0005-0000-0000-0000D1090000}"/>
    <cellStyle name="Cálculo 15 3 3 2 2 2" xfId="30591" xr:uid="{00000000-0005-0000-0000-0000D2090000}"/>
    <cellStyle name="Cálculo 15 3 3 2 3" xfId="19993" xr:uid="{00000000-0005-0000-0000-0000D3090000}"/>
    <cellStyle name="Cálculo 15 3 3 3" xfId="15085" xr:uid="{00000000-0005-0000-0000-0000D4090000}"/>
    <cellStyle name="Cálculo 15 3 3 3 2" xfId="30193" xr:uid="{00000000-0005-0000-0000-0000D5090000}"/>
    <cellStyle name="Cálculo 15 3 3 4" xfId="17473" xr:uid="{00000000-0005-0000-0000-0000D6090000}"/>
    <cellStyle name="Cálculo 15 3 4" xfId="2341" xr:uid="{00000000-0005-0000-0000-0000D7090000}"/>
    <cellStyle name="Cálculo 15 3 4 2" xfId="4978" xr:uid="{00000000-0005-0000-0000-0000D8090000}"/>
    <cellStyle name="Cálculo 15 3 4 2 2" xfId="11342" xr:uid="{00000000-0005-0000-0000-0000D9090000}"/>
    <cellStyle name="Cálculo 15 3 4 2 2 2" xfId="26450" xr:uid="{00000000-0005-0000-0000-0000DA090000}"/>
    <cellStyle name="Cálculo 15 3 4 2 3" xfId="16160" xr:uid="{00000000-0005-0000-0000-0000DB090000}"/>
    <cellStyle name="Cálculo 15 3 4 2 3 2" xfId="31268" xr:uid="{00000000-0005-0000-0000-0000DC090000}"/>
    <cellStyle name="Cálculo 15 3 4 2 4" xfId="20086" xr:uid="{00000000-0005-0000-0000-0000DD090000}"/>
    <cellStyle name="Cálculo 15 3 4 3" xfId="8808" xr:uid="{00000000-0005-0000-0000-0000DE090000}"/>
    <cellStyle name="Cálculo 15 3 4 3 2" xfId="23916" xr:uid="{00000000-0005-0000-0000-0000DF090000}"/>
    <cellStyle name="Cálculo 15 3 4 4" xfId="14790" xr:uid="{00000000-0005-0000-0000-0000E0090000}"/>
    <cellStyle name="Cálculo 15 3 4 4 2" xfId="29898" xr:uid="{00000000-0005-0000-0000-0000E1090000}"/>
    <cellStyle name="Cálculo 15 3 4 5" xfId="17566" xr:uid="{00000000-0005-0000-0000-0000E2090000}"/>
    <cellStyle name="Cálculo 15 3 5" xfId="3232" xr:uid="{00000000-0005-0000-0000-0000E3090000}"/>
    <cellStyle name="Cálculo 15 3 5 2" xfId="5869" xr:uid="{00000000-0005-0000-0000-0000E4090000}"/>
    <cellStyle name="Cálculo 15 3 5 2 2" xfId="12180" xr:uid="{00000000-0005-0000-0000-0000E5090000}"/>
    <cellStyle name="Cálculo 15 3 5 2 2 2" xfId="27288" xr:uid="{00000000-0005-0000-0000-0000E6090000}"/>
    <cellStyle name="Cálculo 15 3 5 2 3" xfId="15873" xr:uid="{00000000-0005-0000-0000-0000E7090000}"/>
    <cellStyle name="Cálculo 15 3 5 2 3 2" xfId="30981" xr:uid="{00000000-0005-0000-0000-0000E8090000}"/>
    <cellStyle name="Cálculo 15 3 5 2 4" xfId="20977" xr:uid="{00000000-0005-0000-0000-0000E9090000}"/>
    <cellStyle name="Cálculo 15 3 5 3" xfId="9614" xr:uid="{00000000-0005-0000-0000-0000EA090000}"/>
    <cellStyle name="Cálculo 15 3 5 3 2" xfId="24722" xr:uid="{00000000-0005-0000-0000-0000EB090000}"/>
    <cellStyle name="Cálculo 15 3 5 4" xfId="14239" xr:uid="{00000000-0005-0000-0000-0000EC090000}"/>
    <cellStyle name="Cálculo 15 3 5 4 2" xfId="29347" xr:uid="{00000000-0005-0000-0000-0000ED090000}"/>
    <cellStyle name="Cálculo 15 3 5 5" xfId="18340" xr:uid="{00000000-0005-0000-0000-0000EE090000}"/>
    <cellStyle name="Cálculo 15 3 6" xfId="2314" xr:uid="{00000000-0005-0000-0000-0000EF090000}"/>
    <cellStyle name="Cálculo 15 3 6 2" xfId="4951" xr:uid="{00000000-0005-0000-0000-0000F0090000}"/>
    <cellStyle name="Cálculo 15 3 6 2 2" xfId="11315" xr:uid="{00000000-0005-0000-0000-0000F1090000}"/>
    <cellStyle name="Cálculo 15 3 6 2 2 2" xfId="26423" xr:uid="{00000000-0005-0000-0000-0000F2090000}"/>
    <cellStyle name="Cálculo 15 3 6 2 3" xfId="7792" xr:uid="{00000000-0005-0000-0000-0000F3090000}"/>
    <cellStyle name="Cálculo 15 3 6 2 3 2" xfId="22900" xr:uid="{00000000-0005-0000-0000-0000F4090000}"/>
    <cellStyle name="Cálculo 15 3 6 2 4" xfId="20059" xr:uid="{00000000-0005-0000-0000-0000F5090000}"/>
    <cellStyle name="Cálculo 15 3 6 3" xfId="8781" xr:uid="{00000000-0005-0000-0000-0000F6090000}"/>
    <cellStyle name="Cálculo 15 3 6 3 2" xfId="23889" xr:uid="{00000000-0005-0000-0000-0000F7090000}"/>
    <cellStyle name="Cálculo 15 3 6 4" xfId="13816" xr:uid="{00000000-0005-0000-0000-0000F8090000}"/>
    <cellStyle name="Cálculo 15 3 6 4 2" xfId="28924" xr:uid="{00000000-0005-0000-0000-0000F9090000}"/>
    <cellStyle name="Cálculo 15 3 6 5" xfId="17539" xr:uid="{00000000-0005-0000-0000-0000FA090000}"/>
    <cellStyle name="Cálculo 15 3 7" xfId="3884" xr:uid="{00000000-0005-0000-0000-0000FB090000}"/>
    <cellStyle name="Cálculo 15 3 7 2" xfId="6521" xr:uid="{00000000-0005-0000-0000-0000FC090000}"/>
    <cellStyle name="Cálculo 15 3 7 2 2" xfId="12832" xr:uid="{00000000-0005-0000-0000-0000FD090000}"/>
    <cellStyle name="Cálculo 15 3 7 2 2 2" xfId="27940" xr:uid="{00000000-0005-0000-0000-0000FE090000}"/>
    <cellStyle name="Cálculo 15 3 7 2 3" xfId="15458" xr:uid="{00000000-0005-0000-0000-0000FF090000}"/>
    <cellStyle name="Cálculo 15 3 7 2 3 2" xfId="30566" xr:uid="{00000000-0005-0000-0000-0000000A0000}"/>
    <cellStyle name="Cálculo 15 3 7 2 4" xfId="21629" xr:uid="{00000000-0005-0000-0000-0000010A0000}"/>
    <cellStyle name="Cálculo 15 3 7 3" xfId="10266" xr:uid="{00000000-0005-0000-0000-0000020A0000}"/>
    <cellStyle name="Cálculo 15 3 7 3 2" xfId="25374" xr:uid="{00000000-0005-0000-0000-0000030A0000}"/>
    <cellStyle name="Cálculo 15 3 7 4" xfId="14009" xr:uid="{00000000-0005-0000-0000-0000040A0000}"/>
    <cellStyle name="Cálculo 15 3 7 4 2" xfId="29117" xr:uid="{00000000-0005-0000-0000-0000050A0000}"/>
    <cellStyle name="Cálculo 15 3 7 5" xfId="18992" xr:uid="{00000000-0005-0000-0000-0000060A0000}"/>
    <cellStyle name="Cálculo 15 3 8" xfId="4449" xr:uid="{00000000-0005-0000-0000-0000070A0000}"/>
    <cellStyle name="Cálculo 15 3 8 2" xfId="10831" xr:uid="{00000000-0005-0000-0000-0000080A0000}"/>
    <cellStyle name="Cálculo 15 3 8 2 2" xfId="25939" xr:uid="{00000000-0005-0000-0000-0000090A0000}"/>
    <cellStyle name="Cálculo 15 3 8 3" xfId="14312" xr:uid="{00000000-0005-0000-0000-00000A0A0000}"/>
    <cellStyle name="Cálculo 15 3 8 3 2" xfId="29420" xr:uid="{00000000-0005-0000-0000-00000B0A0000}"/>
    <cellStyle name="Cálculo 15 3 8 4" xfId="19557" xr:uid="{00000000-0005-0000-0000-00000C0A0000}"/>
    <cellStyle name="Cálculo 15 3 9" xfId="8313" xr:uid="{00000000-0005-0000-0000-00000D0A0000}"/>
    <cellStyle name="Cálculo 15 3 9 2" xfId="23421" xr:uid="{00000000-0005-0000-0000-00000E0A0000}"/>
    <cellStyle name="Cálculo 15 4" xfId="2049" xr:uid="{00000000-0005-0000-0000-00000F0A0000}"/>
    <cellStyle name="Cálculo 15 4 10" xfId="7788" xr:uid="{00000000-0005-0000-0000-0000100A0000}"/>
    <cellStyle name="Cálculo 15 4 10 2" xfId="22896" xr:uid="{00000000-0005-0000-0000-0000110A0000}"/>
    <cellStyle name="Cálculo 15 4 11" xfId="7582" xr:uid="{00000000-0005-0000-0000-0000120A0000}"/>
    <cellStyle name="Cálculo 15 4 11 2" xfId="22690" xr:uid="{00000000-0005-0000-0000-0000130A0000}"/>
    <cellStyle name="Cálculo 15 4 12" xfId="17274" xr:uid="{00000000-0005-0000-0000-0000140A0000}"/>
    <cellStyle name="Cálculo 15 4 2" xfId="2556" xr:uid="{00000000-0005-0000-0000-0000150A0000}"/>
    <cellStyle name="Cálculo 15 4 2 2" xfId="5193" xr:uid="{00000000-0005-0000-0000-0000160A0000}"/>
    <cellStyle name="Cálculo 15 4 2 2 2" xfId="11557" xr:uid="{00000000-0005-0000-0000-0000170A0000}"/>
    <cellStyle name="Cálculo 15 4 2 2 2 2" xfId="26665" xr:uid="{00000000-0005-0000-0000-0000180A0000}"/>
    <cellStyle name="Cálculo 15 4 2 2 3" xfId="8065" xr:uid="{00000000-0005-0000-0000-0000190A0000}"/>
    <cellStyle name="Cálculo 15 4 2 2 3 2" xfId="23173" xr:uid="{00000000-0005-0000-0000-00001A0A0000}"/>
    <cellStyle name="Cálculo 15 4 2 2 4" xfId="20301" xr:uid="{00000000-0005-0000-0000-00001B0A0000}"/>
    <cellStyle name="Cálculo 15 4 2 3" xfId="9023" xr:uid="{00000000-0005-0000-0000-00001C0A0000}"/>
    <cellStyle name="Cálculo 15 4 2 3 2" xfId="24131" xr:uid="{00000000-0005-0000-0000-00001D0A0000}"/>
    <cellStyle name="Cálculo 15 4 2 4" xfId="14770" xr:uid="{00000000-0005-0000-0000-00001E0A0000}"/>
    <cellStyle name="Cálculo 15 4 2 4 2" xfId="29878" xr:uid="{00000000-0005-0000-0000-00001F0A0000}"/>
    <cellStyle name="Cálculo 15 4 2 5" xfId="7138" xr:uid="{00000000-0005-0000-0000-0000200A0000}"/>
    <cellStyle name="Cálculo 15 4 2 5 2" xfId="22246" xr:uid="{00000000-0005-0000-0000-0000210A0000}"/>
    <cellStyle name="Cálculo 15 4 2 6" xfId="17664" xr:uid="{00000000-0005-0000-0000-0000220A0000}"/>
    <cellStyle name="Cálculo 15 4 3" xfId="2809" xr:uid="{00000000-0005-0000-0000-0000230A0000}"/>
    <cellStyle name="Cálculo 15 4 3 2" xfId="5446" xr:uid="{00000000-0005-0000-0000-0000240A0000}"/>
    <cellStyle name="Cálculo 15 4 3 2 2" xfId="8162" xr:uid="{00000000-0005-0000-0000-0000250A0000}"/>
    <cellStyle name="Cálculo 15 4 3 2 2 2" xfId="23270" xr:uid="{00000000-0005-0000-0000-0000260A0000}"/>
    <cellStyle name="Cálculo 15 4 3 2 3" xfId="20554" xr:uid="{00000000-0005-0000-0000-0000270A0000}"/>
    <cellStyle name="Cálculo 15 4 3 3" xfId="13756" xr:uid="{00000000-0005-0000-0000-0000280A0000}"/>
    <cellStyle name="Cálculo 15 4 3 3 2" xfId="28864" xr:uid="{00000000-0005-0000-0000-0000290A0000}"/>
    <cellStyle name="Cálculo 15 4 3 4" xfId="17917" xr:uid="{00000000-0005-0000-0000-00002A0A0000}"/>
    <cellStyle name="Cálculo 15 4 4" xfId="3112" xr:uid="{00000000-0005-0000-0000-00002B0A0000}"/>
    <cellStyle name="Cálculo 15 4 4 2" xfId="5749" xr:uid="{00000000-0005-0000-0000-00002C0A0000}"/>
    <cellStyle name="Cálculo 15 4 4 2 2" xfId="12060" xr:uid="{00000000-0005-0000-0000-00002D0A0000}"/>
    <cellStyle name="Cálculo 15 4 4 2 2 2" xfId="27168" xr:uid="{00000000-0005-0000-0000-00002E0A0000}"/>
    <cellStyle name="Cálculo 15 4 4 2 3" xfId="16404" xr:uid="{00000000-0005-0000-0000-00002F0A0000}"/>
    <cellStyle name="Cálculo 15 4 4 2 3 2" xfId="31512" xr:uid="{00000000-0005-0000-0000-0000300A0000}"/>
    <cellStyle name="Cálculo 15 4 4 2 4" xfId="20857" xr:uid="{00000000-0005-0000-0000-0000310A0000}"/>
    <cellStyle name="Cálculo 15 4 4 3" xfId="9494" xr:uid="{00000000-0005-0000-0000-0000320A0000}"/>
    <cellStyle name="Cálculo 15 4 4 3 2" xfId="24602" xr:uid="{00000000-0005-0000-0000-0000330A0000}"/>
    <cellStyle name="Cálculo 15 4 4 4" xfId="13852" xr:uid="{00000000-0005-0000-0000-0000340A0000}"/>
    <cellStyle name="Cálculo 15 4 4 4 2" xfId="28960" xr:uid="{00000000-0005-0000-0000-0000350A0000}"/>
    <cellStyle name="Cálculo 15 4 4 5" xfId="18220" xr:uid="{00000000-0005-0000-0000-0000360A0000}"/>
    <cellStyle name="Cálculo 15 4 5" xfId="3438" xr:uid="{00000000-0005-0000-0000-0000370A0000}"/>
    <cellStyle name="Cálculo 15 4 5 2" xfId="6075" xr:uid="{00000000-0005-0000-0000-0000380A0000}"/>
    <cellStyle name="Cálculo 15 4 5 2 2" xfId="12386" xr:uid="{00000000-0005-0000-0000-0000390A0000}"/>
    <cellStyle name="Cálculo 15 4 5 2 2 2" xfId="27494" xr:uid="{00000000-0005-0000-0000-00003A0A0000}"/>
    <cellStyle name="Cálculo 15 4 5 2 3" xfId="14134" xr:uid="{00000000-0005-0000-0000-00003B0A0000}"/>
    <cellStyle name="Cálculo 15 4 5 2 3 2" xfId="29242" xr:uid="{00000000-0005-0000-0000-00003C0A0000}"/>
    <cellStyle name="Cálculo 15 4 5 2 4" xfId="21183" xr:uid="{00000000-0005-0000-0000-00003D0A0000}"/>
    <cellStyle name="Cálculo 15 4 5 3" xfId="9820" xr:uid="{00000000-0005-0000-0000-00003E0A0000}"/>
    <cellStyle name="Cálculo 15 4 5 3 2" xfId="24928" xr:uid="{00000000-0005-0000-0000-00003F0A0000}"/>
    <cellStyle name="Cálculo 15 4 5 4" xfId="7557" xr:uid="{00000000-0005-0000-0000-0000400A0000}"/>
    <cellStyle name="Cálculo 15 4 5 4 2" xfId="22665" xr:uid="{00000000-0005-0000-0000-0000410A0000}"/>
    <cellStyle name="Cálculo 15 4 5 5" xfId="18546" xr:uid="{00000000-0005-0000-0000-0000420A0000}"/>
    <cellStyle name="Cálculo 15 4 6" xfId="3744" xr:uid="{00000000-0005-0000-0000-0000430A0000}"/>
    <cellStyle name="Cálculo 15 4 6 2" xfId="6381" xr:uid="{00000000-0005-0000-0000-0000440A0000}"/>
    <cellStyle name="Cálculo 15 4 6 2 2" xfId="12692" xr:uid="{00000000-0005-0000-0000-0000450A0000}"/>
    <cellStyle name="Cálculo 15 4 6 2 2 2" xfId="27800" xr:uid="{00000000-0005-0000-0000-0000460A0000}"/>
    <cellStyle name="Cálculo 15 4 6 2 3" xfId="15667" xr:uid="{00000000-0005-0000-0000-0000470A0000}"/>
    <cellStyle name="Cálculo 15 4 6 2 3 2" xfId="30775" xr:uid="{00000000-0005-0000-0000-0000480A0000}"/>
    <cellStyle name="Cálculo 15 4 6 2 4" xfId="21489" xr:uid="{00000000-0005-0000-0000-0000490A0000}"/>
    <cellStyle name="Cálculo 15 4 6 3" xfId="10126" xr:uid="{00000000-0005-0000-0000-00004A0A0000}"/>
    <cellStyle name="Cálculo 15 4 6 3 2" xfId="25234" xr:uid="{00000000-0005-0000-0000-00004B0A0000}"/>
    <cellStyle name="Cálculo 15 4 6 4" xfId="15751" xr:uid="{00000000-0005-0000-0000-00004C0A0000}"/>
    <cellStyle name="Cálculo 15 4 6 4 2" xfId="30859" xr:uid="{00000000-0005-0000-0000-00004D0A0000}"/>
    <cellStyle name="Cálculo 15 4 6 5" xfId="18852" xr:uid="{00000000-0005-0000-0000-00004E0A0000}"/>
    <cellStyle name="Cálculo 15 4 7" xfId="4121" xr:uid="{00000000-0005-0000-0000-00004F0A0000}"/>
    <cellStyle name="Cálculo 15 4 7 2" xfId="6758" xr:uid="{00000000-0005-0000-0000-0000500A0000}"/>
    <cellStyle name="Cálculo 15 4 7 2 2" xfId="13069" xr:uid="{00000000-0005-0000-0000-0000510A0000}"/>
    <cellStyle name="Cálculo 15 4 7 2 2 2" xfId="28177" xr:uid="{00000000-0005-0000-0000-0000520A0000}"/>
    <cellStyle name="Cálculo 15 4 7 2 3" xfId="16743" xr:uid="{00000000-0005-0000-0000-0000530A0000}"/>
    <cellStyle name="Cálculo 15 4 7 2 3 2" xfId="31851" xr:uid="{00000000-0005-0000-0000-0000540A0000}"/>
    <cellStyle name="Cálculo 15 4 7 2 4" xfId="21866" xr:uid="{00000000-0005-0000-0000-0000550A0000}"/>
    <cellStyle name="Cálculo 15 4 7 3" xfId="10503" xr:uid="{00000000-0005-0000-0000-0000560A0000}"/>
    <cellStyle name="Cálculo 15 4 7 3 2" xfId="25611" xr:uid="{00000000-0005-0000-0000-0000570A0000}"/>
    <cellStyle name="Cálculo 15 4 7 4" xfId="9295" xr:uid="{00000000-0005-0000-0000-0000580A0000}"/>
    <cellStyle name="Cálculo 15 4 7 4 2" xfId="24403" xr:uid="{00000000-0005-0000-0000-0000590A0000}"/>
    <cellStyle name="Cálculo 15 4 7 5" xfId="19229" xr:uid="{00000000-0005-0000-0000-00005A0A0000}"/>
    <cellStyle name="Cálculo 15 4 8" xfId="4686" xr:uid="{00000000-0005-0000-0000-00005B0A0000}"/>
    <cellStyle name="Cálculo 15 4 8 2" xfId="11068" xr:uid="{00000000-0005-0000-0000-00005C0A0000}"/>
    <cellStyle name="Cálculo 15 4 8 2 2" xfId="26176" xr:uid="{00000000-0005-0000-0000-00005D0A0000}"/>
    <cellStyle name="Cálculo 15 4 8 3" xfId="15179" xr:uid="{00000000-0005-0000-0000-00005E0A0000}"/>
    <cellStyle name="Cálculo 15 4 8 3 2" xfId="30287" xr:uid="{00000000-0005-0000-0000-00005F0A0000}"/>
    <cellStyle name="Cálculo 15 4 8 4" xfId="19794" xr:uid="{00000000-0005-0000-0000-0000600A0000}"/>
    <cellStyle name="Cálculo 15 4 9" xfId="8547" xr:uid="{00000000-0005-0000-0000-0000610A0000}"/>
    <cellStyle name="Cálculo 15 4 9 2" xfId="23655" xr:uid="{00000000-0005-0000-0000-0000620A0000}"/>
    <cellStyle name="Cálculo 15 5" xfId="2072" xr:uid="{00000000-0005-0000-0000-0000630A0000}"/>
    <cellStyle name="Cálculo 15 5 10" xfId="7858" xr:uid="{00000000-0005-0000-0000-0000640A0000}"/>
    <cellStyle name="Cálculo 15 5 10 2" xfId="22966" xr:uid="{00000000-0005-0000-0000-0000650A0000}"/>
    <cellStyle name="Cálculo 15 5 11" xfId="17297" xr:uid="{00000000-0005-0000-0000-0000660A0000}"/>
    <cellStyle name="Cálculo 15 5 2" xfId="2832" xr:uid="{00000000-0005-0000-0000-0000670A0000}"/>
    <cellStyle name="Cálculo 15 5 2 2" xfId="5469" xr:uid="{00000000-0005-0000-0000-0000680A0000}"/>
    <cellStyle name="Cálculo 15 5 2 2 2" xfId="14510" xr:uid="{00000000-0005-0000-0000-0000690A0000}"/>
    <cellStyle name="Cálculo 15 5 2 2 2 2" xfId="29618" xr:uid="{00000000-0005-0000-0000-00006A0A0000}"/>
    <cellStyle name="Cálculo 15 5 2 2 3" xfId="20577" xr:uid="{00000000-0005-0000-0000-00006B0A0000}"/>
    <cellStyle name="Cálculo 15 5 2 3" xfId="13699" xr:uid="{00000000-0005-0000-0000-00006C0A0000}"/>
    <cellStyle name="Cálculo 15 5 2 3 2" xfId="28807" xr:uid="{00000000-0005-0000-0000-00006D0A0000}"/>
    <cellStyle name="Cálculo 15 5 2 4" xfId="17940" xr:uid="{00000000-0005-0000-0000-00006E0A0000}"/>
    <cellStyle name="Cálculo 15 5 3" xfId="3135" xr:uid="{00000000-0005-0000-0000-00006F0A0000}"/>
    <cellStyle name="Cálculo 15 5 3 2" xfId="5772" xr:uid="{00000000-0005-0000-0000-0000700A0000}"/>
    <cellStyle name="Cálculo 15 5 3 2 2" xfId="12083" xr:uid="{00000000-0005-0000-0000-0000710A0000}"/>
    <cellStyle name="Cálculo 15 5 3 2 2 2" xfId="27191" xr:uid="{00000000-0005-0000-0000-0000720A0000}"/>
    <cellStyle name="Cálculo 15 5 3 2 3" xfId="15050" xr:uid="{00000000-0005-0000-0000-0000730A0000}"/>
    <cellStyle name="Cálculo 15 5 3 2 3 2" xfId="30158" xr:uid="{00000000-0005-0000-0000-0000740A0000}"/>
    <cellStyle name="Cálculo 15 5 3 2 4" xfId="20880" xr:uid="{00000000-0005-0000-0000-0000750A0000}"/>
    <cellStyle name="Cálculo 15 5 3 3" xfId="9517" xr:uid="{00000000-0005-0000-0000-0000760A0000}"/>
    <cellStyle name="Cálculo 15 5 3 3 2" xfId="24625" xr:uid="{00000000-0005-0000-0000-0000770A0000}"/>
    <cellStyle name="Cálculo 15 5 3 4" xfId="13921" xr:uid="{00000000-0005-0000-0000-0000780A0000}"/>
    <cellStyle name="Cálculo 15 5 3 4 2" xfId="29029" xr:uid="{00000000-0005-0000-0000-0000790A0000}"/>
    <cellStyle name="Cálculo 15 5 3 5" xfId="18243" xr:uid="{00000000-0005-0000-0000-00007A0A0000}"/>
    <cellStyle name="Cálculo 15 5 4" xfId="3461" xr:uid="{00000000-0005-0000-0000-00007B0A0000}"/>
    <cellStyle name="Cálculo 15 5 4 2" xfId="6098" xr:uid="{00000000-0005-0000-0000-00007C0A0000}"/>
    <cellStyle name="Cálculo 15 5 4 2 2" xfId="12409" xr:uid="{00000000-0005-0000-0000-00007D0A0000}"/>
    <cellStyle name="Cálculo 15 5 4 2 2 2" xfId="27517" xr:uid="{00000000-0005-0000-0000-00007E0A0000}"/>
    <cellStyle name="Cálculo 15 5 4 2 3" xfId="8154" xr:uid="{00000000-0005-0000-0000-00007F0A0000}"/>
    <cellStyle name="Cálculo 15 5 4 2 3 2" xfId="23262" xr:uid="{00000000-0005-0000-0000-0000800A0000}"/>
    <cellStyle name="Cálculo 15 5 4 2 4" xfId="21206" xr:uid="{00000000-0005-0000-0000-0000810A0000}"/>
    <cellStyle name="Cálculo 15 5 4 3" xfId="9843" xr:uid="{00000000-0005-0000-0000-0000820A0000}"/>
    <cellStyle name="Cálculo 15 5 4 3 2" xfId="24951" xr:uid="{00000000-0005-0000-0000-0000830A0000}"/>
    <cellStyle name="Cálculo 15 5 4 4" xfId="13499" xr:uid="{00000000-0005-0000-0000-0000840A0000}"/>
    <cellStyle name="Cálculo 15 5 4 4 2" xfId="28607" xr:uid="{00000000-0005-0000-0000-0000850A0000}"/>
    <cellStyle name="Cálculo 15 5 4 5" xfId="18569" xr:uid="{00000000-0005-0000-0000-0000860A0000}"/>
    <cellStyle name="Cálculo 15 5 5" xfId="3767" xr:uid="{00000000-0005-0000-0000-0000870A0000}"/>
    <cellStyle name="Cálculo 15 5 5 2" xfId="6404" xr:uid="{00000000-0005-0000-0000-0000880A0000}"/>
    <cellStyle name="Cálculo 15 5 5 2 2" xfId="12715" xr:uid="{00000000-0005-0000-0000-0000890A0000}"/>
    <cellStyle name="Cálculo 15 5 5 2 2 2" xfId="27823" xr:uid="{00000000-0005-0000-0000-00008A0A0000}"/>
    <cellStyle name="Cálculo 15 5 5 2 3" xfId="14865" xr:uid="{00000000-0005-0000-0000-00008B0A0000}"/>
    <cellStyle name="Cálculo 15 5 5 2 3 2" xfId="29973" xr:uid="{00000000-0005-0000-0000-00008C0A0000}"/>
    <cellStyle name="Cálculo 15 5 5 2 4" xfId="21512" xr:uid="{00000000-0005-0000-0000-00008D0A0000}"/>
    <cellStyle name="Cálculo 15 5 5 3" xfId="10149" xr:uid="{00000000-0005-0000-0000-00008E0A0000}"/>
    <cellStyle name="Cálculo 15 5 5 3 2" xfId="25257" xr:uid="{00000000-0005-0000-0000-00008F0A0000}"/>
    <cellStyle name="Cálculo 15 5 5 4" xfId="16223" xr:uid="{00000000-0005-0000-0000-0000900A0000}"/>
    <cellStyle name="Cálculo 15 5 5 4 2" xfId="31331" xr:uid="{00000000-0005-0000-0000-0000910A0000}"/>
    <cellStyle name="Cálculo 15 5 5 5" xfId="18875" xr:uid="{00000000-0005-0000-0000-0000920A0000}"/>
    <cellStyle name="Cálculo 15 5 6" xfId="4144" xr:uid="{00000000-0005-0000-0000-0000930A0000}"/>
    <cellStyle name="Cálculo 15 5 6 2" xfId="6781" xr:uid="{00000000-0005-0000-0000-0000940A0000}"/>
    <cellStyle name="Cálculo 15 5 6 2 2" xfId="13092" xr:uid="{00000000-0005-0000-0000-0000950A0000}"/>
    <cellStyle name="Cálculo 15 5 6 2 2 2" xfId="28200" xr:uid="{00000000-0005-0000-0000-0000960A0000}"/>
    <cellStyle name="Cálculo 15 5 6 2 3" xfId="16766" xr:uid="{00000000-0005-0000-0000-0000970A0000}"/>
    <cellStyle name="Cálculo 15 5 6 2 3 2" xfId="31874" xr:uid="{00000000-0005-0000-0000-0000980A0000}"/>
    <cellStyle name="Cálculo 15 5 6 2 4" xfId="21889" xr:uid="{00000000-0005-0000-0000-0000990A0000}"/>
    <cellStyle name="Cálculo 15 5 6 3" xfId="10526" xr:uid="{00000000-0005-0000-0000-00009A0A0000}"/>
    <cellStyle name="Cálculo 15 5 6 3 2" xfId="25634" xr:uid="{00000000-0005-0000-0000-00009B0A0000}"/>
    <cellStyle name="Cálculo 15 5 6 4" xfId="8111" xr:uid="{00000000-0005-0000-0000-00009C0A0000}"/>
    <cellStyle name="Cálculo 15 5 6 4 2" xfId="23219" xr:uid="{00000000-0005-0000-0000-00009D0A0000}"/>
    <cellStyle name="Cálculo 15 5 6 5" xfId="19252" xr:uid="{00000000-0005-0000-0000-00009E0A0000}"/>
    <cellStyle name="Cálculo 15 5 7" xfId="4709" xr:uid="{00000000-0005-0000-0000-00009F0A0000}"/>
    <cellStyle name="Cálculo 15 5 7 2" xfId="11091" xr:uid="{00000000-0005-0000-0000-0000A00A0000}"/>
    <cellStyle name="Cálculo 15 5 7 2 2" xfId="26199" xr:uid="{00000000-0005-0000-0000-0000A10A0000}"/>
    <cellStyle name="Cálculo 15 5 7 3" xfId="13770" xr:uid="{00000000-0005-0000-0000-0000A20A0000}"/>
    <cellStyle name="Cálculo 15 5 7 3 2" xfId="28878" xr:uid="{00000000-0005-0000-0000-0000A30A0000}"/>
    <cellStyle name="Cálculo 15 5 7 4" xfId="19817" xr:uid="{00000000-0005-0000-0000-0000A40A0000}"/>
    <cellStyle name="Cálculo 15 5 8" xfId="8570" xr:uid="{00000000-0005-0000-0000-0000A50A0000}"/>
    <cellStyle name="Cálculo 15 5 8 2" xfId="23678" xr:uid="{00000000-0005-0000-0000-0000A60A0000}"/>
    <cellStyle name="Cálculo 15 5 9" xfId="15395" xr:uid="{00000000-0005-0000-0000-0000A70A0000}"/>
    <cellStyle name="Cálculo 15 5 9 2" xfId="30503" xr:uid="{00000000-0005-0000-0000-0000A80A0000}"/>
    <cellStyle name="Cálculo 16" xfId="756" xr:uid="{00000000-0005-0000-0000-0000A90A0000}"/>
    <cellStyle name="Cálculo 16 2" xfId="1830" xr:uid="{00000000-0005-0000-0000-0000AA0A0000}"/>
    <cellStyle name="Cálculo 16 2 10" xfId="8331" xr:uid="{00000000-0005-0000-0000-0000AB0A0000}"/>
    <cellStyle name="Cálculo 16 2 10 2" xfId="23439" xr:uid="{00000000-0005-0000-0000-0000AC0A0000}"/>
    <cellStyle name="Cálculo 16 2 11" xfId="11782" xr:uid="{00000000-0005-0000-0000-0000AD0A0000}"/>
    <cellStyle name="Cálculo 16 2 11 2" xfId="26890" xr:uid="{00000000-0005-0000-0000-0000AE0A0000}"/>
    <cellStyle name="Cálculo 16 2 12" xfId="14444" xr:uid="{00000000-0005-0000-0000-0000AF0A0000}"/>
    <cellStyle name="Cálculo 16 2 12 2" xfId="29552" xr:uid="{00000000-0005-0000-0000-0000B00A0000}"/>
    <cellStyle name="Cálculo 16 2 13" xfId="17055" xr:uid="{00000000-0005-0000-0000-0000B10A0000}"/>
    <cellStyle name="Cálculo 16 2 2" xfId="2390" xr:uid="{00000000-0005-0000-0000-0000B20A0000}"/>
    <cellStyle name="Cálculo 16 2 2 2" xfId="5027" xr:uid="{00000000-0005-0000-0000-0000B30A0000}"/>
    <cellStyle name="Cálculo 16 2 2 2 2" xfId="11391" xr:uid="{00000000-0005-0000-0000-0000B40A0000}"/>
    <cellStyle name="Cálculo 16 2 2 2 2 2" xfId="26499" xr:uid="{00000000-0005-0000-0000-0000B50A0000}"/>
    <cellStyle name="Cálculo 16 2 2 2 3" xfId="9288" xr:uid="{00000000-0005-0000-0000-0000B60A0000}"/>
    <cellStyle name="Cálculo 16 2 2 2 3 2" xfId="24396" xr:uid="{00000000-0005-0000-0000-0000B70A0000}"/>
    <cellStyle name="Cálculo 16 2 2 2 4" xfId="20135" xr:uid="{00000000-0005-0000-0000-0000B80A0000}"/>
    <cellStyle name="Cálculo 16 2 2 3" xfId="8857" xr:uid="{00000000-0005-0000-0000-0000B90A0000}"/>
    <cellStyle name="Cálculo 16 2 2 3 2" xfId="23965" xr:uid="{00000000-0005-0000-0000-0000BA0A0000}"/>
    <cellStyle name="Cálculo 16 2 3" xfId="2230" xr:uid="{00000000-0005-0000-0000-0000BB0A0000}"/>
    <cellStyle name="Cálculo 16 2 3 2" xfId="4867" xr:uid="{00000000-0005-0000-0000-0000BC0A0000}"/>
    <cellStyle name="Cálculo 16 2 3 2 2" xfId="15450" xr:uid="{00000000-0005-0000-0000-0000BD0A0000}"/>
    <cellStyle name="Cálculo 16 2 3 2 2 2" xfId="30558" xr:uid="{00000000-0005-0000-0000-0000BE0A0000}"/>
    <cellStyle name="Cálculo 16 2 3 2 3" xfId="19975" xr:uid="{00000000-0005-0000-0000-0000BF0A0000}"/>
    <cellStyle name="Cálculo 16 2 3 3" xfId="14570" xr:uid="{00000000-0005-0000-0000-0000C00A0000}"/>
    <cellStyle name="Cálculo 16 2 3 3 2" xfId="29678" xr:uid="{00000000-0005-0000-0000-0000C10A0000}"/>
    <cellStyle name="Cálculo 16 2 3 4" xfId="17455" xr:uid="{00000000-0005-0000-0000-0000C20A0000}"/>
    <cellStyle name="Cálculo 16 2 4" xfId="2924" xr:uid="{00000000-0005-0000-0000-0000C30A0000}"/>
    <cellStyle name="Cálculo 16 2 4 2" xfId="5561" xr:uid="{00000000-0005-0000-0000-0000C40A0000}"/>
    <cellStyle name="Cálculo 16 2 4 2 2" xfId="11872" xr:uid="{00000000-0005-0000-0000-0000C50A0000}"/>
    <cellStyle name="Cálculo 16 2 4 2 2 2" xfId="26980" xr:uid="{00000000-0005-0000-0000-0000C60A0000}"/>
    <cellStyle name="Cálculo 16 2 4 2 3" xfId="7122" xr:uid="{00000000-0005-0000-0000-0000C70A0000}"/>
    <cellStyle name="Cálculo 16 2 4 2 3 2" xfId="22230" xr:uid="{00000000-0005-0000-0000-0000C80A0000}"/>
    <cellStyle name="Cálculo 16 2 4 2 4" xfId="20669" xr:uid="{00000000-0005-0000-0000-0000C90A0000}"/>
    <cellStyle name="Cálculo 16 2 4 3" xfId="9306" xr:uid="{00000000-0005-0000-0000-0000CA0A0000}"/>
    <cellStyle name="Cálculo 16 2 4 3 2" xfId="24414" xr:uid="{00000000-0005-0000-0000-0000CB0A0000}"/>
    <cellStyle name="Cálculo 16 2 4 4" xfId="9296" xr:uid="{00000000-0005-0000-0000-0000CC0A0000}"/>
    <cellStyle name="Cálculo 16 2 4 4 2" xfId="24404" xr:uid="{00000000-0005-0000-0000-0000CD0A0000}"/>
    <cellStyle name="Cálculo 16 2 4 5" xfId="18032" xr:uid="{00000000-0005-0000-0000-0000CE0A0000}"/>
    <cellStyle name="Cálculo 16 2 5" xfId="3250" xr:uid="{00000000-0005-0000-0000-0000CF0A0000}"/>
    <cellStyle name="Cálculo 16 2 5 2" xfId="5887" xr:uid="{00000000-0005-0000-0000-0000D00A0000}"/>
    <cellStyle name="Cálculo 16 2 5 2 2" xfId="12198" xr:uid="{00000000-0005-0000-0000-0000D10A0000}"/>
    <cellStyle name="Cálculo 16 2 5 2 2 2" xfId="27306" xr:uid="{00000000-0005-0000-0000-0000D20A0000}"/>
    <cellStyle name="Cálculo 16 2 5 2 3" xfId="15025" xr:uid="{00000000-0005-0000-0000-0000D30A0000}"/>
    <cellStyle name="Cálculo 16 2 5 2 3 2" xfId="30133" xr:uid="{00000000-0005-0000-0000-0000D40A0000}"/>
    <cellStyle name="Cálculo 16 2 5 2 4" xfId="20995" xr:uid="{00000000-0005-0000-0000-0000D50A0000}"/>
    <cellStyle name="Cálculo 16 2 5 3" xfId="9632" xr:uid="{00000000-0005-0000-0000-0000D60A0000}"/>
    <cellStyle name="Cálculo 16 2 5 3 2" xfId="24740" xr:uid="{00000000-0005-0000-0000-0000D70A0000}"/>
    <cellStyle name="Cálculo 16 2 5 4" xfId="15409" xr:uid="{00000000-0005-0000-0000-0000D80A0000}"/>
    <cellStyle name="Cálculo 16 2 5 4 2" xfId="30517" xr:uid="{00000000-0005-0000-0000-0000D90A0000}"/>
    <cellStyle name="Cálculo 16 2 5 5" xfId="18358" xr:uid="{00000000-0005-0000-0000-0000DA0A0000}"/>
    <cellStyle name="Cálculo 16 2 6" xfId="3556" xr:uid="{00000000-0005-0000-0000-0000DB0A0000}"/>
    <cellStyle name="Cálculo 16 2 6 2" xfId="6193" xr:uid="{00000000-0005-0000-0000-0000DC0A0000}"/>
    <cellStyle name="Cálculo 16 2 6 2 2" xfId="12504" xr:uid="{00000000-0005-0000-0000-0000DD0A0000}"/>
    <cellStyle name="Cálculo 16 2 6 2 2 2" xfId="27612" xr:uid="{00000000-0005-0000-0000-0000DE0A0000}"/>
    <cellStyle name="Cálculo 16 2 6 2 3" xfId="7706" xr:uid="{00000000-0005-0000-0000-0000DF0A0000}"/>
    <cellStyle name="Cálculo 16 2 6 2 3 2" xfId="22814" xr:uid="{00000000-0005-0000-0000-0000E00A0000}"/>
    <cellStyle name="Cálculo 16 2 6 2 4" xfId="21301" xr:uid="{00000000-0005-0000-0000-0000E10A0000}"/>
    <cellStyle name="Cálculo 16 2 6 3" xfId="9938" xr:uid="{00000000-0005-0000-0000-0000E20A0000}"/>
    <cellStyle name="Cálculo 16 2 6 3 2" xfId="25046" xr:uid="{00000000-0005-0000-0000-0000E30A0000}"/>
    <cellStyle name="Cálculo 16 2 6 4" xfId="8293" xr:uid="{00000000-0005-0000-0000-0000E40A0000}"/>
    <cellStyle name="Cálculo 16 2 6 4 2" xfId="23401" xr:uid="{00000000-0005-0000-0000-0000E50A0000}"/>
    <cellStyle name="Cálculo 16 2 6 5" xfId="18664" xr:uid="{00000000-0005-0000-0000-0000E60A0000}"/>
    <cellStyle name="Cálculo 16 2 7" xfId="3902" xr:uid="{00000000-0005-0000-0000-0000E70A0000}"/>
    <cellStyle name="Cálculo 16 2 7 2" xfId="6539" xr:uid="{00000000-0005-0000-0000-0000E80A0000}"/>
    <cellStyle name="Cálculo 16 2 7 2 2" xfId="12850" xr:uid="{00000000-0005-0000-0000-0000E90A0000}"/>
    <cellStyle name="Cálculo 16 2 7 2 2 2" xfId="27958" xr:uid="{00000000-0005-0000-0000-0000EA0A0000}"/>
    <cellStyle name="Cálculo 16 2 7 2 3" xfId="7045" xr:uid="{00000000-0005-0000-0000-0000EB0A0000}"/>
    <cellStyle name="Cálculo 16 2 7 2 3 2" xfId="22153" xr:uid="{00000000-0005-0000-0000-0000EC0A0000}"/>
    <cellStyle name="Cálculo 16 2 7 2 4" xfId="21647" xr:uid="{00000000-0005-0000-0000-0000ED0A0000}"/>
    <cellStyle name="Cálculo 16 2 7 3" xfId="10284" xr:uid="{00000000-0005-0000-0000-0000EE0A0000}"/>
    <cellStyle name="Cálculo 16 2 7 3 2" xfId="25392" xr:uid="{00000000-0005-0000-0000-0000EF0A0000}"/>
    <cellStyle name="Cálculo 16 2 7 4" xfId="14681" xr:uid="{00000000-0005-0000-0000-0000F00A0000}"/>
    <cellStyle name="Cálculo 16 2 7 4 2" xfId="29789" xr:uid="{00000000-0005-0000-0000-0000F10A0000}"/>
    <cellStyle name="Cálculo 16 2 7 5" xfId="19010" xr:uid="{00000000-0005-0000-0000-0000F20A0000}"/>
    <cellStyle name="Cálculo 16 2 8" xfId="4266" xr:uid="{00000000-0005-0000-0000-0000F30A0000}"/>
    <cellStyle name="Cálculo 16 2 8 2" xfId="6903" xr:uid="{00000000-0005-0000-0000-0000F40A0000}"/>
    <cellStyle name="Cálculo 16 2 8 2 2" xfId="13214" xr:uid="{00000000-0005-0000-0000-0000F50A0000}"/>
    <cellStyle name="Cálculo 16 2 8 2 2 2" xfId="28322" xr:uid="{00000000-0005-0000-0000-0000F60A0000}"/>
    <cellStyle name="Cálculo 16 2 8 2 3" xfId="16878" xr:uid="{00000000-0005-0000-0000-0000F70A0000}"/>
    <cellStyle name="Cálculo 16 2 8 2 3 2" xfId="31986" xr:uid="{00000000-0005-0000-0000-0000F80A0000}"/>
    <cellStyle name="Cálculo 16 2 8 2 4" xfId="22011" xr:uid="{00000000-0005-0000-0000-0000F90A0000}"/>
    <cellStyle name="Cálculo 16 2 8 3" xfId="10648" xr:uid="{00000000-0005-0000-0000-0000FA0A0000}"/>
    <cellStyle name="Cálculo 16 2 8 3 2" xfId="25756" xr:uid="{00000000-0005-0000-0000-0000FB0A0000}"/>
    <cellStyle name="Cálculo 16 2 8 4" xfId="14021" xr:uid="{00000000-0005-0000-0000-0000FC0A0000}"/>
    <cellStyle name="Cálculo 16 2 8 4 2" xfId="29129" xr:uid="{00000000-0005-0000-0000-0000FD0A0000}"/>
    <cellStyle name="Cálculo 16 2 8 5" xfId="19374" xr:uid="{00000000-0005-0000-0000-0000FE0A0000}"/>
    <cellStyle name="Cálculo 16 2 9" xfId="4467" xr:uid="{00000000-0005-0000-0000-0000FF0A0000}"/>
    <cellStyle name="Cálculo 16 2 9 2" xfId="10849" xr:uid="{00000000-0005-0000-0000-0000000B0000}"/>
    <cellStyle name="Cálculo 16 2 9 2 2" xfId="25957" xr:uid="{00000000-0005-0000-0000-0000010B0000}"/>
    <cellStyle name="Cálculo 16 2 9 3" xfId="8203" xr:uid="{00000000-0005-0000-0000-0000020B0000}"/>
    <cellStyle name="Cálculo 16 2 9 3 2" xfId="23311" xr:uid="{00000000-0005-0000-0000-0000030B0000}"/>
    <cellStyle name="Cálculo 16 2 9 4" xfId="19575" xr:uid="{00000000-0005-0000-0000-0000040B0000}"/>
    <cellStyle name="Cálculo 16 3" xfId="1813" xr:uid="{00000000-0005-0000-0000-0000050B0000}"/>
    <cellStyle name="Cálculo 16 3 10" xfId="7255" xr:uid="{00000000-0005-0000-0000-0000060B0000}"/>
    <cellStyle name="Cálculo 16 3 10 2" xfId="22363" xr:uid="{00000000-0005-0000-0000-0000070B0000}"/>
    <cellStyle name="Cálculo 16 3 11" xfId="13600" xr:uid="{00000000-0005-0000-0000-0000080B0000}"/>
    <cellStyle name="Cálculo 16 3 11 2" xfId="28708" xr:uid="{00000000-0005-0000-0000-0000090B0000}"/>
    <cellStyle name="Cálculo 16 3 12" xfId="17038" xr:uid="{00000000-0005-0000-0000-00000A0B0000}"/>
    <cellStyle name="Cálculo 16 3 2" xfId="2373" xr:uid="{00000000-0005-0000-0000-00000B0B0000}"/>
    <cellStyle name="Cálculo 16 3 2 2" xfId="5010" xr:uid="{00000000-0005-0000-0000-00000C0B0000}"/>
    <cellStyle name="Cálculo 16 3 2 2 2" xfId="11374" xr:uid="{00000000-0005-0000-0000-00000D0B0000}"/>
    <cellStyle name="Cálculo 16 3 2 2 2 2" xfId="26482" xr:uid="{00000000-0005-0000-0000-00000E0B0000}"/>
    <cellStyle name="Cálculo 16 3 2 2 3" xfId="16265" xr:uid="{00000000-0005-0000-0000-00000F0B0000}"/>
    <cellStyle name="Cálculo 16 3 2 2 3 2" xfId="31373" xr:uid="{00000000-0005-0000-0000-0000100B0000}"/>
    <cellStyle name="Cálculo 16 3 2 2 4" xfId="20118" xr:uid="{00000000-0005-0000-0000-0000110B0000}"/>
    <cellStyle name="Cálculo 16 3 2 3" xfId="8840" xr:uid="{00000000-0005-0000-0000-0000120B0000}"/>
    <cellStyle name="Cálculo 16 3 2 3 2" xfId="23948" xr:uid="{00000000-0005-0000-0000-0000130B0000}"/>
    <cellStyle name="Cálculo 16 3 2 4" xfId="16122" xr:uid="{00000000-0005-0000-0000-0000140B0000}"/>
    <cellStyle name="Cálculo 16 3 2 4 2" xfId="31230" xr:uid="{00000000-0005-0000-0000-0000150B0000}"/>
    <cellStyle name="Cálculo 16 3 2 5" xfId="15043" xr:uid="{00000000-0005-0000-0000-0000160B0000}"/>
    <cellStyle name="Cálculo 16 3 2 5 2" xfId="30151" xr:uid="{00000000-0005-0000-0000-0000170B0000}"/>
    <cellStyle name="Cálculo 16 3 2 6" xfId="17581" xr:uid="{00000000-0005-0000-0000-0000180B0000}"/>
    <cellStyle name="Cálculo 16 3 3" xfId="2247" xr:uid="{00000000-0005-0000-0000-0000190B0000}"/>
    <cellStyle name="Cálculo 16 3 3 2" xfId="4884" xr:uid="{00000000-0005-0000-0000-00001A0B0000}"/>
    <cellStyle name="Cálculo 16 3 3 2 2" xfId="15638" xr:uid="{00000000-0005-0000-0000-00001B0B0000}"/>
    <cellStyle name="Cálculo 16 3 3 2 2 2" xfId="30746" xr:uid="{00000000-0005-0000-0000-00001C0B0000}"/>
    <cellStyle name="Cálculo 16 3 3 2 3" xfId="19992" xr:uid="{00000000-0005-0000-0000-00001D0B0000}"/>
    <cellStyle name="Cálculo 16 3 3 3" xfId="13881" xr:uid="{00000000-0005-0000-0000-00001E0B0000}"/>
    <cellStyle name="Cálculo 16 3 3 3 2" xfId="28989" xr:uid="{00000000-0005-0000-0000-00001F0B0000}"/>
    <cellStyle name="Cálculo 16 3 3 4" xfId="17472" xr:uid="{00000000-0005-0000-0000-0000200B0000}"/>
    <cellStyle name="Cálculo 16 3 4" xfId="2648" xr:uid="{00000000-0005-0000-0000-0000210B0000}"/>
    <cellStyle name="Cálculo 16 3 4 2" xfId="5285" xr:uid="{00000000-0005-0000-0000-0000220B0000}"/>
    <cellStyle name="Cálculo 16 3 4 2 2" xfId="11649" xr:uid="{00000000-0005-0000-0000-0000230B0000}"/>
    <cellStyle name="Cálculo 16 3 4 2 2 2" xfId="26757" xr:uid="{00000000-0005-0000-0000-0000240B0000}"/>
    <cellStyle name="Cálculo 16 3 4 2 3" xfId="14691" xr:uid="{00000000-0005-0000-0000-0000250B0000}"/>
    <cellStyle name="Cálculo 16 3 4 2 3 2" xfId="29799" xr:uid="{00000000-0005-0000-0000-0000260B0000}"/>
    <cellStyle name="Cálculo 16 3 4 2 4" xfId="20393" xr:uid="{00000000-0005-0000-0000-0000270B0000}"/>
    <cellStyle name="Cálculo 16 3 4 3" xfId="9115" xr:uid="{00000000-0005-0000-0000-0000280B0000}"/>
    <cellStyle name="Cálculo 16 3 4 3 2" xfId="24223" xr:uid="{00000000-0005-0000-0000-0000290B0000}"/>
    <cellStyle name="Cálculo 16 3 4 4" xfId="13572" xr:uid="{00000000-0005-0000-0000-00002A0B0000}"/>
    <cellStyle name="Cálculo 16 3 4 4 2" xfId="28680" xr:uid="{00000000-0005-0000-0000-00002B0B0000}"/>
    <cellStyle name="Cálculo 16 3 4 5" xfId="17756" xr:uid="{00000000-0005-0000-0000-00002C0B0000}"/>
    <cellStyle name="Cálculo 16 3 5" xfId="3233" xr:uid="{00000000-0005-0000-0000-00002D0B0000}"/>
    <cellStyle name="Cálculo 16 3 5 2" xfId="5870" xr:uid="{00000000-0005-0000-0000-00002E0B0000}"/>
    <cellStyle name="Cálculo 16 3 5 2 2" xfId="12181" xr:uid="{00000000-0005-0000-0000-00002F0B0000}"/>
    <cellStyle name="Cálculo 16 3 5 2 2 2" xfId="27289" xr:uid="{00000000-0005-0000-0000-0000300B0000}"/>
    <cellStyle name="Cálculo 16 3 5 2 3" xfId="11808" xr:uid="{00000000-0005-0000-0000-0000310B0000}"/>
    <cellStyle name="Cálculo 16 3 5 2 3 2" xfId="26916" xr:uid="{00000000-0005-0000-0000-0000320B0000}"/>
    <cellStyle name="Cálculo 16 3 5 2 4" xfId="20978" xr:uid="{00000000-0005-0000-0000-0000330B0000}"/>
    <cellStyle name="Cálculo 16 3 5 3" xfId="9615" xr:uid="{00000000-0005-0000-0000-0000340B0000}"/>
    <cellStyle name="Cálculo 16 3 5 3 2" xfId="24723" xr:uid="{00000000-0005-0000-0000-0000350B0000}"/>
    <cellStyle name="Cálculo 16 3 5 4" xfId="16512" xr:uid="{00000000-0005-0000-0000-0000360B0000}"/>
    <cellStyle name="Cálculo 16 3 5 4 2" xfId="31620" xr:uid="{00000000-0005-0000-0000-0000370B0000}"/>
    <cellStyle name="Cálculo 16 3 5 5" xfId="18341" xr:uid="{00000000-0005-0000-0000-0000380B0000}"/>
    <cellStyle name="Cálculo 16 3 6" xfId="2315" xr:uid="{00000000-0005-0000-0000-0000390B0000}"/>
    <cellStyle name="Cálculo 16 3 6 2" xfId="4952" xr:uid="{00000000-0005-0000-0000-00003A0B0000}"/>
    <cellStyle name="Cálculo 16 3 6 2 2" xfId="11316" xr:uid="{00000000-0005-0000-0000-00003B0B0000}"/>
    <cellStyle name="Cálculo 16 3 6 2 2 2" xfId="26424" xr:uid="{00000000-0005-0000-0000-00003C0B0000}"/>
    <cellStyle name="Cálculo 16 3 6 2 3" xfId="15101" xr:uid="{00000000-0005-0000-0000-00003D0B0000}"/>
    <cellStyle name="Cálculo 16 3 6 2 3 2" xfId="30209" xr:uid="{00000000-0005-0000-0000-00003E0B0000}"/>
    <cellStyle name="Cálculo 16 3 6 2 4" xfId="20060" xr:uid="{00000000-0005-0000-0000-00003F0B0000}"/>
    <cellStyle name="Cálculo 16 3 6 3" xfId="8782" xr:uid="{00000000-0005-0000-0000-0000400B0000}"/>
    <cellStyle name="Cálculo 16 3 6 3 2" xfId="23890" xr:uid="{00000000-0005-0000-0000-0000410B0000}"/>
    <cellStyle name="Cálculo 16 3 6 4" xfId="14986" xr:uid="{00000000-0005-0000-0000-0000420B0000}"/>
    <cellStyle name="Cálculo 16 3 6 4 2" xfId="30094" xr:uid="{00000000-0005-0000-0000-0000430B0000}"/>
    <cellStyle name="Cálculo 16 3 6 5" xfId="17540" xr:uid="{00000000-0005-0000-0000-0000440B0000}"/>
    <cellStyle name="Cálculo 16 3 7" xfId="3885" xr:uid="{00000000-0005-0000-0000-0000450B0000}"/>
    <cellStyle name="Cálculo 16 3 7 2" xfId="6522" xr:uid="{00000000-0005-0000-0000-0000460B0000}"/>
    <cellStyle name="Cálculo 16 3 7 2 2" xfId="12833" xr:uid="{00000000-0005-0000-0000-0000470B0000}"/>
    <cellStyle name="Cálculo 16 3 7 2 2 2" xfId="27941" xr:uid="{00000000-0005-0000-0000-0000480B0000}"/>
    <cellStyle name="Cálculo 16 3 7 2 3" xfId="16506" xr:uid="{00000000-0005-0000-0000-0000490B0000}"/>
    <cellStyle name="Cálculo 16 3 7 2 3 2" xfId="31614" xr:uid="{00000000-0005-0000-0000-00004A0B0000}"/>
    <cellStyle name="Cálculo 16 3 7 2 4" xfId="21630" xr:uid="{00000000-0005-0000-0000-00004B0B0000}"/>
    <cellStyle name="Cálculo 16 3 7 3" xfId="10267" xr:uid="{00000000-0005-0000-0000-00004C0B0000}"/>
    <cellStyle name="Cálculo 16 3 7 3 2" xfId="25375" xr:uid="{00000000-0005-0000-0000-00004D0B0000}"/>
    <cellStyle name="Cálculo 16 3 7 4" xfId="13402" xr:uid="{00000000-0005-0000-0000-00004E0B0000}"/>
    <cellStyle name="Cálculo 16 3 7 4 2" xfId="28510" xr:uid="{00000000-0005-0000-0000-00004F0B0000}"/>
    <cellStyle name="Cálculo 16 3 7 5" xfId="18993" xr:uid="{00000000-0005-0000-0000-0000500B0000}"/>
    <cellStyle name="Cálculo 16 3 8" xfId="4450" xr:uid="{00000000-0005-0000-0000-0000510B0000}"/>
    <cellStyle name="Cálculo 16 3 8 2" xfId="10832" xr:uid="{00000000-0005-0000-0000-0000520B0000}"/>
    <cellStyle name="Cálculo 16 3 8 2 2" xfId="25940" xr:uid="{00000000-0005-0000-0000-0000530B0000}"/>
    <cellStyle name="Cálculo 16 3 8 3" xfId="16139" xr:uid="{00000000-0005-0000-0000-0000540B0000}"/>
    <cellStyle name="Cálculo 16 3 8 3 2" xfId="31247" xr:uid="{00000000-0005-0000-0000-0000550B0000}"/>
    <cellStyle name="Cálculo 16 3 8 4" xfId="19558" xr:uid="{00000000-0005-0000-0000-0000560B0000}"/>
    <cellStyle name="Cálculo 16 3 9" xfId="8314" xr:uid="{00000000-0005-0000-0000-0000570B0000}"/>
    <cellStyle name="Cálculo 16 3 9 2" xfId="23422" xr:uid="{00000000-0005-0000-0000-0000580B0000}"/>
    <cellStyle name="Cálculo 16 4" xfId="2050" xr:uid="{00000000-0005-0000-0000-0000590B0000}"/>
    <cellStyle name="Cálculo 16 4 10" xfId="13652" xr:uid="{00000000-0005-0000-0000-00005A0B0000}"/>
    <cellStyle name="Cálculo 16 4 10 2" xfId="28760" xr:uid="{00000000-0005-0000-0000-00005B0B0000}"/>
    <cellStyle name="Cálculo 16 4 11" xfId="7048" xr:uid="{00000000-0005-0000-0000-00005C0B0000}"/>
    <cellStyle name="Cálculo 16 4 11 2" xfId="22156" xr:uid="{00000000-0005-0000-0000-00005D0B0000}"/>
    <cellStyle name="Cálculo 16 4 12" xfId="17275" xr:uid="{00000000-0005-0000-0000-00005E0B0000}"/>
    <cellStyle name="Cálculo 16 4 2" xfId="2557" xr:uid="{00000000-0005-0000-0000-00005F0B0000}"/>
    <cellStyle name="Cálculo 16 4 2 2" xfId="5194" xr:uid="{00000000-0005-0000-0000-0000600B0000}"/>
    <cellStyle name="Cálculo 16 4 2 2 2" xfId="11558" xr:uid="{00000000-0005-0000-0000-0000610B0000}"/>
    <cellStyle name="Cálculo 16 4 2 2 2 2" xfId="26666" xr:uid="{00000000-0005-0000-0000-0000620B0000}"/>
    <cellStyle name="Cálculo 16 4 2 2 3" xfId="15368" xr:uid="{00000000-0005-0000-0000-0000630B0000}"/>
    <cellStyle name="Cálculo 16 4 2 2 3 2" xfId="30476" xr:uid="{00000000-0005-0000-0000-0000640B0000}"/>
    <cellStyle name="Cálculo 16 4 2 2 4" xfId="20302" xr:uid="{00000000-0005-0000-0000-0000650B0000}"/>
    <cellStyle name="Cálculo 16 4 2 3" xfId="9024" xr:uid="{00000000-0005-0000-0000-0000660B0000}"/>
    <cellStyle name="Cálculo 16 4 2 3 2" xfId="24132" xr:uid="{00000000-0005-0000-0000-0000670B0000}"/>
    <cellStyle name="Cálculo 16 4 2 4" xfId="16529" xr:uid="{00000000-0005-0000-0000-0000680B0000}"/>
    <cellStyle name="Cálculo 16 4 2 4 2" xfId="31637" xr:uid="{00000000-0005-0000-0000-0000690B0000}"/>
    <cellStyle name="Cálculo 16 4 2 5" xfId="15437" xr:uid="{00000000-0005-0000-0000-00006A0B0000}"/>
    <cellStyle name="Cálculo 16 4 2 5 2" xfId="30545" xr:uid="{00000000-0005-0000-0000-00006B0B0000}"/>
    <cellStyle name="Cálculo 16 4 2 6" xfId="17665" xr:uid="{00000000-0005-0000-0000-00006C0B0000}"/>
    <cellStyle name="Cálculo 16 4 3" xfId="2810" xr:uid="{00000000-0005-0000-0000-00006D0B0000}"/>
    <cellStyle name="Cálculo 16 4 3 2" xfId="5447" xr:uid="{00000000-0005-0000-0000-00006E0B0000}"/>
    <cellStyle name="Cálculo 16 4 3 2 2" xfId="15366" xr:uid="{00000000-0005-0000-0000-00006F0B0000}"/>
    <cellStyle name="Cálculo 16 4 3 2 2 2" xfId="30474" xr:uid="{00000000-0005-0000-0000-0000700B0000}"/>
    <cellStyle name="Cálculo 16 4 3 2 3" xfId="20555" xr:uid="{00000000-0005-0000-0000-0000710B0000}"/>
    <cellStyle name="Cálculo 16 4 3 3" xfId="16385" xr:uid="{00000000-0005-0000-0000-0000720B0000}"/>
    <cellStyle name="Cálculo 16 4 3 3 2" xfId="31493" xr:uid="{00000000-0005-0000-0000-0000730B0000}"/>
    <cellStyle name="Cálculo 16 4 3 4" xfId="17918" xr:uid="{00000000-0005-0000-0000-0000740B0000}"/>
    <cellStyle name="Cálculo 16 4 4" xfId="3113" xr:uid="{00000000-0005-0000-0000-0000750B0000}"/>
    <cellStyle name="Cálculo 16 4 4 2" xfId="5750" xr:uid="{00000000-0005-0000-0000-0000760B0000}"/>
    <cellStyle name="Cálculo 16 4 4 2 2" xfId="12061" xr:uid="{00000000-0005-0000-0000-0000770B0000}"/>
    <cellStyle name="Cálculo 16 4 4 2 2 2" xfId="27169" xr:uid="{00000000-0005-0000-0000-0000780B0000}"/>
    <cellStyle name="Cálculo 16 4 4 2 3" xfId="7260" xr:uid="{00000000-0005-0000-0000-0000790B0000}"/>
    <cellStyle name="Cálculo 16 4 4 2 3 2" xfId="22368" xr:uid="{00000000-0005-0000-0000-00007A0B0000}"/>
    <cellStyle name="Cálculo 16 4 4 2 4" xfId="20858" xr:uid="{00000000-0005-0000-0000-00007B0B0000}"/>
    <cellStyle name="Cálculo 16 4 4 3" xfId="9495" xr:uid="{00000000-0005-0000-0000-00007C0B0000}"/>
    <cellStyle name="Cálculo 16 4 4 3 2" xfId="24603" xr:uid="{00000000-0005-0000-0000-00007D0B0000}"/>
    <cellStyle name="Cálculo 16 4 4 4" xfId="13503" xr:uid="{00000000-0005-0000-0000-00007E0B0000}"/>
    <cellStyle name="Cálculo 16 4 4 4 2" xfId="28611" xr:uid="{00000000-0005-0000-0000-00007F0B0000}"/>
    <cellStyle name="Cálculo 16 4 4 5" xfId="18221" xr:uid="{00000000-0005-0000-0000-0000800B0000}"/>
    <cellStyle name="Cálculo 16 4 5" xfId="3439" xr:uid="{00000000-0005-0000-0000-0000810B0000}"/>
    <cellStyle name="Cálculo 16 4 5 2" xfId="6076" xr:uid="{00000000-0005-0000-0000-0000820B0000}"/>
    <cellStyle name="Cálculo 16 4 5 2 2" xfId="12387" xr:uid="{00000000-0005-0000-0000-0000830B0000}"/>
    <cellStyle name="Cálculo 16 4 5 2 2 2" xfId="27495" xr:uid="{00000000-0005-0000-0000-0000840B0000}"/>
    <cellStyle name="Cálculo 16 4 5 2 3" xfId="14712" xr:uid="{00000000-0005-0000-0000-0000850B0000}"/>
    <cellStyle name="Cálculo 16 4 5 2 3 2" xfId="29820" xr:uid="{00000000-0005-0000-0000-0000860B0000}"/>
    <cellStyle name="Cálculo 16 4 5 2 4" xfId="21184" xr:uid="{00000000-0005-0000-0000-0000870B0000}"/>
    <cellStyle name="Cálculo 16 4 5 3" xfId="9821" xr:uid="{00000000-0005-0000-0000-0000880B0000}"/>
    <cellStyle name="Cálculo 16 4 5 3 2" xfId="24929" xr:uid="{00000000-0005-0000-0000-0000890B0000}"/>
    <cellStyle name="Cálculo 16 4 5 4" xfId="13625" xr:uid="{00000000-0005-0000-0000-00008A0B0000}"/>
    <cellStyle name="Cálculo 16 4 5 4 2" xfId="28733" xr:uid="{00000000-0005-0000-0000-00008B0B0000}"/>
    <cellStyle name="Cálculo 16 4 5 5" xfId="18547" xr:uid="{00000000-0005-0000-0000-00008C0B0000}"/>
    <cellStyle name="Cálculo 16 4 6" xfId="3745" xr:uid="{00000000-0005-0000-0000-00008D0B0000}"/>
    <cellStyle name="Cálculo 16 4 6 2" xfId="6382" xr:uid="{00000000-0005-0000-0000-00008E0B0000}"/>
    <cellStyle name="Cálculo 16 4 6 2 2" xfId="12693" xr:uid="{00000000-0005-0000-0000-00008F0B0000}"/>
    <cellStyle name="Cálculo 16 4 6 2 2 2" xfId="27801" xr:uid="{00000000-0005-0000-0000-0000900B0000}"/>
    <cellStyle name="Cálculo 16 4 6 2 3" xfId="13395" xr:uid="{00000000-0005-0000-0000-0000910B0000}"/>
    <cellStyle name="Cálculo 16 4 6 2 3 2" xfId="28503" xr:uid="{00000000-0005-0000-0000-0000920B0000}"/>
    <cellStyle name="Cálculo 16 4 6 2 4" xfId="21490" xr:uid="{00000000-0005-0000-0000-0000930B0000}"/>
    <cellStyle name="Cálculo 16 4 6 3" xfId="10127" xr:uid="{00000000-0005-0000-0000-0000940B0000}"/>
    <cellStyle name="Cálculo 16 4 6 3 2" xfId="25235" xr:uid="{00000000-0005-0000-0000-0000950B0000}"/>
    <cellStyle name="Cálculo 16 4 6 4" xfId="14809" xr:uid="{00000000-0005-0000-0000-0000960B0000}"/>
    <cellStyle name="Cálculo 16 4 6 4 2" xfId="29917" xr:uid="{00000000-0005-0000-0000-0000970B0000}"/>
    <cellStyle name="Cálculo 16 4 6 5" xfId="18853" xr:uid="{00000000-0005-0000-0000-0000980B0000}"/>
    <cellStyle name="Cálculo 16 4 7" xfId="4122" xr:uid="{00000000-0005-0000-0000-0000990B0000}"/>
    <cellStyle name="Cálculo 16 4 7 2" xfId="6759" xr:uid="{00000000-0005-0000-0000-00009A0B0000}"/>
    <cellStyle name="Cálculo 16 4 7 2 2" xfId="13070" xr:uid="{00000000-0005-0000-0000-00009B0B0000}"/>
    <cellStyle name="Cálculo 16 4 7 2 2 2" xfId="28178" xr:uid="{00000000-0005-0000-0000-00009C0B0000}"/>
    <cellStyle name="Cálculo 16 4 7 2 3" xfId="16744" xr:uid="{00000000-0005-0000-0000-00009D0B0000}"/>
    <cellStyle name="Cálculo 16 4 7 2 3 2" xfId="31852" xr:uid="{00000000-0005-0000-0000-00009E0B0000}"/>
    <cellStyle name="Cálculo 16 4 7 2 4" xfId="21867" xr:uid="{00000000-0005-0000-0000-00009F0B0000}"/>
    <cellStyle name="Cálculo 16 4 7 3" xfId="10504" xr:uid="{00000000-0005-0000-0000-0000A00B0000}"/>
    <cellStyle name="Cálculo 16 4 7 3 2" xfId="25612" xr:uid="{00000000-0005-0000-0000-0000A10B0000}"/>
    <cellStyle name="Cálculo 16 4 7 4" xfId="14527" xr:uid="{00000000-0005-0000-0000-0000A20B0000}"/>
    <cellStyle name="Cálculo 16 4 7 4 2" xfId="29635" xr:uid="{00000000-0005-0000-0000-0000A30B0000}"/>
    <cellStyle name="Cálculo 16 4 7 5" xfId="19230" xr:uid="{00000000-0005-0000-0000-0000A40B0000}"/>
    <cellStyle name="Cálculo 16 4 8" xfId="4687" xr:uid="{00000000-0005-0000-0000-0000A50B0000}"/>
    <cellStyle name="Cálculo 16 4 8 2" xfId="11069" xr:uid="{00000000-0005-0000-0000-0000A60B0000}"/>
    <cellStyle name="Cálculo 16 4 8 2 2" xfId="26177" xr:uid="{00000000-0005-0000-0000-0000A70B0000}"/>
    <cellStyle name="Cálculo 16 4 8 3" xfId="15378" xr:uid="{00000000-0005-0000-0000-0000A80B0000}"/>
    <cellStyle name="Cálculo 16 4 8 3 2" xfId="30486" xr:uid="{00000000-0005-0000-0000-0000A90B0000}"/>
    <cellStyle name="Cálculo 16 4 8 4" xfId="19795" xr:uid="{00000000-0005-0000-0000-0000AA0B0000}"/>
    <cellStyle name="Cálculo 16 4 9" xfId="8548" xr:uid="{00000000-0005-0000-0000-0000AB0B0000}"/>
    <cellStyle name="Cálculo 16 4 9 2" xfId="23656" xr:uid="{00000000-0005-0000-0000-0000AC0B0000}"/>
    <cellStyle name="Cálculo 16 5" xfId="2071" xr:uid="{00000000-0005-0000-0000-0000AD0B0000}"/>
    <cellStyle name="Cálculo 16 5 10" xfId="15071" xr:uid="{00000000-0005-0000-0000-0000AE0B0000}"/>
    <cellStyle name="Cálculo 16 5 10 2" xfId="30179" xr:uid="{00000000-0005-0000-0000-0000AF0B0000}"/>
    <cellStyle name="Cálculo 16 5 11" xfId="17296" xr:uid="{00000000-0005-0000-0000-0000B00B0000}"/>
    <cellStyle name="Cálculo 16 5 2" xfId="2831" xr:uid="{00000000-0005-0000-0000-0000B10B0000}"/>
    <cellStyle name="Cálculo 16 5 2 2" xfId="5468" xr:uid="{00000000-0005-0000-0000-0000B20B0000}"/>
    <cellStyle name="Cálculo 16 5 2 2 2" xfId="13658" xr:uid="{00000000-0005-0000-0000-0000B30B0000}"/>
    <cellStyle name="Cálculo 16 5 2 2 2 2" xfId="28766" xr:uid="{00000000-0005-0000-0000-0000B40B0000}"/>
    <cellStyle name="Cálculo 16 5 2 2 3" xfId="20576" xr:uid="{00000000-0005-0000-0000-0000B50B0000}"/>
    <cellStyle name="Cálculo 16 5 2 3" xfId="7888" xr:uid="{00000000-0005-0000-0000-0000B60B0000}"/>
    <cellStyle name="Cálculo 16 5 2 3 2" xfId="22996" xr:uid="{00000000-0005-0000-0000-0000B70B0000}"/>
    <cellStyle name="Cálculo 16 5 2 4" xfId="17939" xr:uid="{00000000-0005-0000-0000-0000B80B0000}"/>
    <cellStyle name="Cálculo 16 5 3" xfId="3134" xr:uid="{00000000-0005-0000-0000-0000B90B0000}"/>
    <cellStyle name="Cálculo 16 5 3 2" xfId="5771" xr:uid="{00000000-0005-0000-0000-0000BA0B0000}"/>
    <cellStyle name="Cálculo 16 5 3 2 2" xfId="12082" xr:uid="{00000000-0005-0000-0000-0000BB0B0000}"/>
    <cellStyle name="Cálculo 16 5 3 2 2 2" xfId="27190" xr:uid="{00000000-0005-0000-0000-0000BC0B0000}"/>
    <cellStyle name="Cálculo 16 5 3 2 3" xfId="9231" xr:uid="{00000000-0005-0000-0000-0000BD0B0000}"/>
    <cellStyle name="Cálculo 16 5 3 2 3 2" xfId="24339" xr:uid="{00000000-0005-0000-0000-0000BE0B0000}"/>
    <cellStyle name="Cálculo 16 5 3 2 4" xfId="20879" xr:uid="{00000000-0005-0000-0000-0000BF0B0000}"/>
    <cellStyle name="Cálculo 16 5 3 3" xfId="9516" xr:uid="{00000000-0005-0000-0000-0000C00B0000}"/>
    <cellStyle name="Cálculo 16 5 3 3 2" xfId="24624" xr:uid="{00000000-0005-0000-0000-0000C10B0000}"/>
    <cellStyle name="Cálculo 16 5 3 4" xfId="15548" xr:uid="{00000000-0005-0000-0000-0000C20B0000}"/>
    <cellStyle name="Cálculo 16 5 3 4 2" xfId="30656" xr:uid="{00000000-0005-0000-0000-0000C30B0000}"/>
    <cellStyle name="Cálculo 16 5 3 5" xfId="18242" xr:uid="{00000000-0005-0000-0000-0000C40B0000}"/>
    <cellStyle name="Cálculo 16 5 4" xfId="3460" xr:uid="{00000000-0005-0000-0000-0000C50B0000}"/>
    <cellStyle name="Cálculo 16 5 4 2" xfId="6097" xr:uid="{00000000-0005-0000-0000-0000C60B0000}"/>
    <cellStyle name="Cálculo 16 5 4 2 2" xfId="12408" xr:uid="{00000000-0005-0000-0000-0000C70B0000}"/>
    <cellStyle name="Cálculo 16 5 4 2 2 2" xfId="27516" xr:uid="{00000000-0005-0000-0000-0000C80B0000}"/>
    <cellStyle name="Cálculo 16 5 4 2 3" xfId="14369" xr:uid="{00000000-0005-0000-0000-0000C90B0000}"/>
    <cellStyle name="Cálculo 16 5 4 2 3 2" xfId="29477" xr:uid="{00000000-0005-0000-0000-0000CA0B0000}"/>
    <cellStyle name="Cálculo 16 5 4 2 4" xfId="21205" xr:uid="{00000000-0005-0000-0000-0000CB0B0000}"/>
    <cellStyle name="Cálculo 16 5 4 3" xfId="9842" xr:uid="{00000000-0005-0000-0000-0000CC0B0000}"/>
    <cellStyle name="Cálculo 16 5 4 3 2" xfId="24950" xr:uid="{00000000-0005-0000-0000-0000CD0B0000}"/>
    <cellStyle name="Cálculo 16 5 4 4" xfId="15094" xr:uid="{00000000-0005-0000-0000-0000CE0B0000}"/>
    <cellStyle name="Cálculo 16 5 4 4 2" xfId="30202" xr:uid="{00000000-0005-0000-0000-0000CF0B0000}"/>
    <cellStyle name="Cálculo 16 5 4 5" xfId="18568" xr:uid="{00000000-0005-0000-0000-0000D00B0000}"/>
    <cellStyle name="Cálculo 16 5 5" xfId="3766" xr:uid="{00000000-0005-0000-0000-0000D10B0000}"/>
    <cellStyle name="Cálculo 16 5 5 2" xfId="6403" xr:uid="{00000000-0005-0000-0000-0000D20B0000}"/>
    <cellStyle name="Cálculo 16 5 5 2 2" xfId="12714" xr:uid="{00000000-0005-0000-0000-0000D30B0000}"/>
    <cellStyle name="Cálculo 16 5 5 2 2 2" xfId="27822" xr:uid="{00000000-0005-0000-0000-0000D40B0000}"/>
    <cellStyle name="Cálculo 16 5 5 2 3" xfId="14684" xr:uid="{00000000-0005-0000-0000-0000D50B0000}"/>
    <cellStyle name="Cálculo 16 5 5 2 3 2" xfId="29792" xr:uid="{00000000-0005-0000-0000-0000D60B0000}"/>
    <cellStyle name="Cálculo 16 5 5 2 4" xfId="21511" xr:uid="{00000000-0005-0000-0000-0000D70B0000}"/>
    <cellStyle name="Cálculo 16 5 5 3" xfId="10148" xr:uid="{00000000-0005-0000-0000-0000D80B0000}"/>
    <cellStyle name="Cálculo 16 5 5 3 2" xfId="25256" xr:uid="{00000000-0005-0000-0000-0000D90B0000}"/>
    <cellStyle name="Cálculo 16 5 5 4" xfId="7726" xr:uid="{00000000-0005-0000-0000-0000DA0B0000}"/>
    <cellStyle name="Cálculo 16 5 5 4 2" xfId="22834" xr:uid="{00000000-0005-0000-0000-0000DB0B0000}"/>
    <cellStyle name="Cálculo 16 5 5 5" xfId="18874" xr:uid="{00000000-0005-0000-0000-0000DC0B0000}"/>
    <cellStyle name="Cálculo 16 5 6" xfId="4143" xr:uid="{00000000-0005-0000-0000-0000DD0B0000}"/>
    <cellStyle name="Cálculo 16 5 6 2" xfId="6780" xr:uid="{00000000-0005-0000-0000-0000DE0B0000}"/>
    <cellStyle name="Cálculo 16 5 6 2 2" xfId="13091" xr:uid="{00000000-0005-0000-0000-0000DF0B0000}"/>
    <cellStyle name="Cálculo 16 5 6 2 2 2" xfId="28199" xr:uid="{00000000-0005-0000-0000-0000E00B0000}"/>
    <cellStyle name="Cálculo 16 5 6 2 3" xfId="16765" xr:uid="{00000000-0005-0000-0000-0000E10B0000}"/>
    <cellStyle name="Cálculo 16 5 6 2 3 2" xfId="31873" xr:uid="{00000000-0005-0000-0000-0000E20B0000}"/>
    <cellStyle name="Cálculo 16 5 6 2 4" xfId="21888" xr:uid="{00000000-0005-0000-0000-0000E30B0000}"/>
    <cellStyle name="Cálculo 16 5 6 3" xfId="10525" xr:uid="{00000000-0005-0000-0000-0000E40B0000}"/>
    <cellStyle name="Cálculo 16 5 6 3 2" xfId="25633" xr:uid="{00000000-0005-0000-0000-0000E50B0000}"/>
    <cellStyle name="Cálculo 16 5 6 4" xfId="7610" xr:uid="{00000000-0005-0000-0000-0000E60B0000}"/>
    <cellStyle name="Cálculo 16 5 6 4 2" xfId="22718" xr:uid="{00000000-0005-0000-0000-0000E70B0000}"/>
    <cellStyle name="Cálculo 16 5 6 5" xfId="19251" xr:uid="{00000000-0005-0000-0000-0000E80B0000}"/>
    <cellStyle name="Cálculo 16 5 7" xfId="4708" xr:uid="{00000000-0005-0000-0000-0000E90B0000}"/>
    <cellStyle name="Cálculo 16 5 7 2" xfId="11090" xr:uid="{00000000-0005-0000-0000-0000EA0B0000}"/>
    <cellStyle name="Cálculo 16 5 7 2 2" xfId="26198" xr:uid="{00000000-0005-0000-0000-0000EB0B0000}"/>
    <cellStyle name="Cálculo 16 5 7 3" xfId="7060" xr:uid="{00000000-0005-0000-0000-0000EC0B0000}"/>
    <cellStyle name="Cálculo 16 5 7 3 2" xfId="22168" xr:uid="{00000000-0005-0000-0000-0000ED0B0000}"/>
    <cellStyle name="Cálculo 16 5 7 4" xfId="19816" xr:uid="{00000000-0005-0000-0000-0000EE0B0000}"/>
    <cellStyle name="Cálculo 16 5 8" xfId="8569" xr:uid="{00000000-0005-0000-0000-0000EF0B0000}"/>
    <cellStyle name="Cálculo 16 5 8 2" xfId="23677" xr:uid="{00000000-0005-0000-0000-0000F00B0000}"/>
    <cellStyle name="Cálculo 16 5 9" xfId="7502" xr:uid="{00000000-0005-0000-0000-0000F10B0000}"/>
    <cellStyle name="Cálculo 16 5 9 2" xfId="22610" xr:uid="{00000000-0005-0000-0000-0000F20B0000}"/>
    <cellStyle name="Cálculo 17" xfId="757" xr:uid="{00000000-0005-0000-0000-0000F30B0000}"/>
    <cellStyle name="Cálculo 17 2" xfId="1831" xr:uid="{00000000-0005-0000-0000-0000F40B0000}"/>
    <cellStyle name="Cálculo 17 2 10" xfId="8332" xr:uid="{00000000-0005-0000-0000-0000F50B0000}"/>
    <cellStyle name="Cálculo 17 2 10 2" xfId="23440" xr:uid="{00000000-0005-0000-0000-0000F60B0000}"/>
    <cellStyle name="Cálculo 17 2 11" xfId="7724" xr:uid="{00000000-0005-0000-0000-0000F70B0000}"/>
    <cellStyle name="Cálculo 17 2 11 2" xfId="22832" xr:uid="{00000000-0005-0000-0000-0000F80B0000}"/>
    <cellStyle name="Cálculo 17 2 12" xfId="15968" xr:uid="{00000000-0005-0000-0000-0000F90B0000}"/>
    <cellStyle name="Cálculo 17 2 12 2" xfId="31076" xr:uid="{00000000-0005-0000-0000-0000FA0B0000}"/>
    <cellStyle name="Cálculo 17 2 13" xfId="17056" xr:uid="{00000000-0005-0000-0000-0000FB0B0000}"/>
    <cellStyle name="Cálculo 17 2 2" xfId="2391" xr:uid="{00000000-0005-0000-0000-0000FC0B0000}"/>
    <cellStyle name="Cálculo 17 2 2 2" xfId="5028" xr:uid="{00000000-0005-0000-0000-0000FD0B0000}"/>
    <cellStyle name="Cálculo 17 2 2 2 2" xfId="11392" xr:uid="{00000000-0005-0000-0000-0000FE0B0000}"/>
    <cellStyle name="Cálculo 17 2 2 2 2 2" xfId="26500" xr:uid="{00000000-0005-0000-0000-0000FF0B0000}"/>
    <cellStyle name="Cálculo 17 2 2 2 3" xfId="7383" xr:uid="{00000000-0005-0000-0000-0000000C0000}"/>
    <cellStyle name="Cálculo 17 2 2 2 3 2" xfId="22491" xr:uid="{00000000-0005-0000-0000-0000010C0000}"/>
    <cellStyle name="Cálculo 17 2 2 2 4" xfId="20136" xr:uid="{00000000-0005-0000-0000-0000020C0000}"/>
    <cellStyle name="Cálculo 17 2 2 3" xfId="8858" xr:uid="{00000000-0005-0000-0000-0000030C0000}"/>
    <cellStyle name="Cálculo 17 2 2 3 2" xfId="23966" xr:uid="{00000000-0005-0000-0000-0000040C0000}"/>
    <cellStyle name="Cálculo 17 2 3" xfId="2229" xr:uid="{00000000-0005-0000-0000-0000050C0000}"/>
    <cellStyle name="Cálculo 17 2 3 2" xfId="4866" xr:uid="{00000000-0005-0000-0000-0000060C0000}"/>
    <cellStyle name="Cálculo 17 2 3 2 2" xfId="11217" xr:uid="{00000000-0005-0000-0000-0000070C0000}"/>
    <cellStyle name="Cálculo 17 2 3 2 2 2" xfId="26325" xr:uid="{00000000-0005-0000-0000-0000080C0000}"/>
    <cellStyle name="Cálculo 17 2 3 2 3" xfId="19974" xr:uid="{00000000-0005-0000-0000-0000090C0000}"/>
    <cellStyle name="Cálculo 17 2 3 3" xfId="7552" xr:uid="{00000000-0005-0000-0000-00000A0C0000}"/>
    <cellStyle name="Cálculo 17 2 3 3 2" xfId="22660" xr:uid="{00000000-0005-0000-0000-00000B0C0000}"/>
    <cellStyle name="Cálculo 17 2 3 4" xfId="17454" xr:uid="{00000000-0005-0000-0000-00000C0C0000}"/>
    <cellStyle name="Cálculo 17 2 4" xfId="2925" xr:uid="{00000000-0005-0000-0000-00000D0C0000}"/>
    <cellStyle name="Cálculo 17 2 4 2" xfId="5562" xr:uid="{00000000-0005-0000-0000-00000E0C0000}"/>
    <cellStyle name="Cálculo 17 2 4 2 2" xfId="11873" xr:uid="{00000000-0005-0000-0000-00000F0C0000}"/>
    <cellStyle name="Cálculo 17 2 4 2 2 2" xfId="26981" xr:uid="{00000000-0005-0000-0000-0000100C0000}"/>
    <cellStyle name="Cálculo 17 2 4 2 3" xfId="14845" xr:uid="{00000000-0005-0000-0000-0000110C0000}"/>
    <cellStyle name="Cálculo 17 2 4 2 3 2" xfId="29953" xr:uid="{00000000-0005-0000-0000-0000120C0000}"/>
    <cellStyle name="Cálculo 17 2 4 2 4" xfId="20670" xr:uid="{00000000-0005-0000-0000-0000130C0000}"/>
    <cellStyle name="Cálculo 17 2 4 3" xfId="9307" xr:uid="{00000000-0005-0000-0000-0000140C0000}"/>
    <cellStyle name="Cálculo 17 2 4 3 2" xfId="24415" xr:uid="{00000000-0005-0000-0000-0000150C0000}"/>
    <cellStyle name="Cálculo 17 2 4 4" xfId="7213" xr:uid="{00000000-0005-0000-0000-0000160C0000}"/>
    <cellStyle name="Cálculo 17 2 4 4 2" xfId="22321" xr:uid="{00000000-0005-0000-0000-0000170C0000}"/>
    <cellStyle name="Cálculo 17 2 4 5" xfId="18033" xr:uid="{00000000-0005-0000-0000-0000180C0000}"/>
    <cellStyle name="Cálculo 17 2 5" xfId="3251" xr:uid="{00000000-0005-0000-0000-0000190C0000}"/>
    <cellStyle name="Cálculo 17 2 5 2" xfId="5888" xr:uid="{00000000-0005-0000-0000-00001A0C0000}"/>
    <cellStyle name="Cálculo 17 2 5 2 2" xfId="12199" xr:uid="{00000000-0005-0000-0000-00001B0C0000}"/>
    <cellStyle name="Cálculo 17 2 5 2 2 2" xfId="27307" xr:uid="{00000000-0005-0000-0000-00001C0C0000}"/>
    <cellStyle name="Cálculo 17 2 5 2 3" xfId="15078" xr:uid="{00000000-0005-0000-0000-00001D0C0000}"/>
    <cellStyle name="Cálculo 17 2 5 2 3 2" xfId="30186" xr:uid="{00000000-0005-0000-0000-00001E0C0000}"/>
    <cellStyle name="Cálculo 17 2 5 2 4" xfId="20996" xr:uid="{00000000-0005-0000-0000-00001F0C0000}"/>
    <cellStyle name="Cálculo 17 2 5 3" xfId="9633" xr:uid="{00000000-0005-0000-0000-0000200C0000}"/>
    <cellStyle name="Cálculo 17 2 5 3 2" xfId="24741" xr:uid="{00000000-0005-0000-0000-0000210C0000}"/>
    <cellStyle name="Cálculo 17 2 5 4" xfId="13665" xr:uid="{00000000-0005-0000-0000-0000220C0000}"/>
    <cellStyle name="Cálculo 17 2 5 4 2" xfId="28773" xr:uid="{00000000-0005-0000-0000-0000230C0000}"/>
    <cellStyle name="Cálculo 17 2 5 5" xfId="18359" xr:uid="{00000000-0005-0000-0000-0000240C0000}"/>
    <cellStyle name="Cálculo 17 2 6" xfId="3557" xr:uid="{00000000-0005-0000-0000-0000250C0000}"/>
    <cellStyle name="Cálculo 17 2 6 2" xfId="6194" xr:uid="{00000000-0005-0000-0000-0000260C0000}"/>
    <cellStyle name="Cálculo 17 2 6 2 2" xfId="12505" xr:uid="{00000000-0005-0000-0000-0000270C0000}"/>
    <cellStyle name="Cálculo 17 2 6 2 2 2" xfId="27613" xr:uid="{00000000-0005-0000-0000-0000280C0000}"/>
    <cellStyle name="Cálculo 17 2 6 2 3" xfId="14879" xr:uid="{00000000-0005-0000-0000-0000290C0000}"/>
    <cellStyle name="Cálculo 17 2 6 2 3 2" xfId="29987" xr:uid="{00000000-0005-0000-0000-00002A0C0000}"/>
    <cellStyle name="Cálculo 17 2 6 2 4" xfId="21302" xr:uid="{00000000-0005-0000-0000-00002B0C0000}"/>
    <cellStyle name="Cálculo 17 2 6 3" xfId="9939" xr:uid="{00000000-0005-0000-0000-00002C0C0000}"/>
    <cellStyle name="Cálculo 17 2 6 3 2" xfId="25047" xr:uid="{00000000-0005-0000-0000-00002D0C0000}"/>
    <cellStyle name="Cálculo 17 2 6 4" xfId="15732" xr:uid="{00000000-0005-0000-0000-00002E0C0000}"/>
    <cellStyle name="Cálculo 17 2 6 4 2" xfId="30840" xr:uid="{00000000-0005-0000-0000-00002F0C0000}"/>
    <cellStyle name="Cálculo 17 2 6 5" xfId="18665" xr:uid="{00000000-0005-0000-0000-0000300C0000}"/>
    <cellStyle name="Cálculo 17 2 7" xfId="3903" xr:uid="{00000000-0005-0000-0000-0000310C0000}"/>
    <cellStyle name="Cálculo 17 2 7 2" xfId="6540" xr:uid="{00000000-0005-0000-0000-0000320C0000}"/>
    <cellStyle name="Cálculo 17 2 7 2 2" xfId="12851" xr:uid="{00000000-0005-0000-0000-0000330C0000}"/>
    <cellStyle name="Cálculo 17 2 7 2 2 2" xfId="27959" xr:uid="{00000000-0005-0000-0000-0000340C0000}"/>
    <cellStyle name="Cálculo 17 2 7 2 3" xfId="14254" xr:uid="{00000000-0005-0000-0000-0000350C0000}"/>
    <cellStyle name="Cálculo 17 2 7 2 3 2" xfId="29362" xr:uid="{00000000-0005-0000-0000-0000360C0000}"/>
    <cellStyle name="Cálculo 17 2 7 2 4" xfId="21648" xr:uid="{00000000-0005-0000-0000-0000370C0000}"/>
    <cellStyle name="Cálculo 17 2 7 3" xfId="10285" xr:uid="{00000000-0005-0000-0000-0000380C0000}"/>
    <cellStyle name="Cálculo 17 2 7 3 2" xfId="25393" xr:uid="{00000000-0005-0000-0000-0000390C0000}"/>
    <cellStyle name="Cálculo 17 2 7 4" xfId="13511" xr:uid="{00000000-0005-0000-0000-00003A0C0000}"/>
    <cellStyle name="Cálculo 17 2 7 4 2" xfId="28619" xr:uid="{00000000-0005-0000-0000-00003B0C0000}"/>
    <cellStyle name="Cálculo 17 2 7 5" xfId="19011" xr:uid="{00000000-0005-0000-0000-00003C0C0000}"/>
    <cellStyle name="Cálculo 17 2 8" xfId="4267" xr:uid="{00000000-0005-0000-0000-00003D0C0000}"/>
    <cellStyle name="Cálculo 17 2 8 2" xfId="6904" xr:uid="{00000000-0005-0000-0000-00003E0C0000}"/>
    <cellStyle name="Cálculo 17 2 8 2 2" xfId="13215" xr:uid="{00000000-0005-0000-0000-00003F0C0000}"/>
    <cellStyle name="Cálculo 17 2 8 2 2 2" xfId="28323" xr:uid="{00000000-0005-0000-0000-0000400C0000}"/>
    <cellStyle name="Cálculo 17 2 8 2 3" xfId="16879" xr:uid="{00000000-0005-0000-0000-0000410C0000}"/>
    <cellStyle name="Cálculo 17 2 8 2 3 2" xfId="31987" xr:uid="{00000000-0005-0000-0000-0000420C0000}"/>
    <cellStyle name="Cálculo 17 2 8 2 4" xfId="22012" xr:uid="{00000000-0005-0000-0000-0000430C0000}"/>
    <cellStyle name="Cálculo 17 2 8 3" xfId="10649" xr:uid="{00000000-0005-0000-0000-0000440C0000}"/>
    <cellStyle name="Cálculo 17 2 8 3 2" xfId="25757" xr:uid="{00000000-0005-0000-0000-0000450C0000}"/>
    <cellStyle name="Cálculo 17 2 8 4" xfId="15743" xr:uid="{00000000-0005-0000-0000-0000460C0000}"/>
    <cellStyle name="Cálculo 17 2 8 4 2" xfId="30851" xr:uid="{00000000-0005-0000-0000-0000470C0000}"/>
    <cellStyle name="Cálculo 17 2 8 5" xfId="19375" xr:uid="{00000000-0005-0000-0000-0000480C0000}"/>
    <cellStyle name="Cálculo 17 2 9" xfId="4468" xr:uid="{00000000-0005-0000-0000-0000490C0000}"/>
    <cellStyle name="Cálculo 17 2 9 2" xfId="10850" xr:uid="{00000000-0005-0000-0000-00004A0C0000}"/>
    <cellStyle name="Cálculo 17 2 9 2 2" xfId="25958" xr:uid="{00000000-0005-0000-0000-00004B0C0000}"/>
    <cellStyle name="Cálculo 17 2 9 3" xfId="14127" xr:uid="{00000000-0005-0000-0000-00004C0C0000}"/>
    <cellStyle name="Cálculo 17 2 9 3 2" xfId="29235" xr:uid="{00000000-0005-0000-0000-00004D0C0000}"/>
    <cellStyle name="Cálculo 17 2 9 4" xfId="19576" xr:uid="{00000000-0005-0000-0000-00004E0C0000}"/>
    <cellStyle name="Cálculo 17 3" xfId="1814" xr:uid="{00000000-0005-0000-0000-00004F0C0000}"/>
    <cellStyle name="Cálculo 17 3 10" xfId="11771" xr:uid="{00000000-0005-0000-0000-0000500C0000}"/>
    <cellStyle name="Cálculo 17 3 10 2" xfId="26879" xr:uid="{00000000-0005-0000-0000-0000510C0000}"/>
    <cellStyle name="Cálculo 17 3 11" xfId="15299" xr:uid="{00000000-0005-0000-0000-0000520C0000}"/>
    <cellStyle name="Cálculo 17 3 11 2" xfId="30407" xr:uid="{00000000-0005-0000-0000-0000530C0000}"/>
    <cellStyle name="Cálculo 17 3 12" xfId="17039" xr:uid="{00000000-0005-0000-0000-0000540C0000}"/>
    <cellStyle name="Cálculo 17 3 2" xfId="2374" xr:uid="{00000000-0005-0000-0000-0000550C0000}"/>
    <cellStyle name="Cálculo 17 3 2 2" xfId="5011" xr:uid="{00000000-0005-0000-0000-0000560C0000}"/>
    <cellStyle name="Cálculo 17 3 2 2 2" xfId="11375" xr:uid="{00000000-0005-0000-0000-0000570C0000}"/>
    <cellStyle name="Cálculo 17 3 2 2 2 2" xfId="26483" xr:uid="{00000000-0005-0000-0000-0000580C0000}"/>
    <cellStyle name="Cálculo 17 3 2 2 3" xfId="14869" xr:uid="{00000000-0005-0000-0000-0000590C0000}"/>
    <cellStyle name="Cálculo 17 3 2 2 3 2" xfId="29977" xr:uid="{00000000-0005-0000-0000-00005A0C0000}"/>
    <cellStyle name="Cálculo 17 3 2 2 4" xfId="20119" xr:uid="{00000000-0005-0000-0000-00005B0C0000}"/>
    <cellStyle name="Cálculo 17 3 2 3" xfId="8841" xr:uid="{00000000-0005-0000-0000-00005C0C0000}"/>
    <cellStyle name="Cálculo 17 3 2 3 2" xfId="23949" xr:uid="{00000000-0005-0000-0000-00005D0C0000}"/>
    <cellStyle name="Cálculo 17 3 2 4" xfId="13549" xr:uid="{00000000-0005-0000-0000-00005E0C0000}"/>
    <cellStyle name="Cálculo 17 3 2 4 2" xfId="28657" xr:uid="{00000000-0005-0000-0000-00005F0C0000}"/>
    <cellStyle name="Cálculo 17 3 2 5" xfId="13733" xr:uid="{00000000-0005-0000-0000-0000600C0000}"/>
    <cellStyle name="Cálculo 17 3 2 5 2" xfId="28841" xr:uid="{00000000-0005-0000-0000-0000610C0000}"/>
    <cellStyle name="Cálculo 17 3 2 6" xfId="17582" xr:uid="{00000000-0005-0000-0000-0000620C0000}"/>
    <cellStyle name="Cálculo 17 3 3" xfId="2246" xr:uid="{00000000-0005-0000-0000-0000630C0000}"/>
    <cellStyle name="Cálculo 17 3 3 2" xfId="4883" xr:uid="{00000000-0005-0000-0000-0000640C0000}"/>
    <cellStyle name="Cálculo 17 3 3 2 2" xfId="11225" xr:uid="{00000000-0005-0000-0000-0000650C0000}"/>
    <cellStyle name="Cálculo 17 3 3 2 2 2" xfId="26333" xr:uid="{00000000-0005-0000-0000-0000660C0000}"/>
    <cellStyle name="Cálculo 17 3 3 2 3" xfId="19991" xr:uid="{00000000-0005-0000-0000-0000670C0000}"/>
    <cellStyle name="Cálculo 17 3 3 3" xfId="14794" xr:uid="{00000000-0005-0000-0000-0000680C0000}"/>
    <cellStyle name="Cálculo 17 3 3 3 2" xfId="29902" xr:uid="{00000000-0005-0000-0000-0000690C0000}"/>
    <cellStyle name="Cálculo 17 3 3 4" xfId="17471" xr:uid="{00000000-0005-0000-0000-00006A0C0000}"/>
    <cellStyle name="Cálculo 17 3 4" xfId="2342" xr:uid="{00000000-0005-0000-0000-00006B0C0000}"/>
    <cellStyle name="Cálculo 17 3 4 2" xfId="4979" xr:uid="{00000000-0005-0000-0000-00006C0C0000}"/>
    <cellStyle name="Cálculo 17 3 4 2 2" xfId="11343" xr:uid="{00000000-0005-0000-0000-00006D0C0000}"/>
    <cellStyle name="Cálculo 17 3 4 2 2 2" xfId="26451" xr:uid="{00000000-0005-0000-0000-00006E0C0000}"/>
    <cellStyle name="Cálculo 17 3 4 2 3" xfId="13398" xr:uid="{00000000-0005-0000-0000-00006F0C0000}"/>
    <cellStyle name="Cálculo 17 3 4 2 3 2" xfId="28506" xr:uid="{00000000-0005-0000-0000-0000700C0000}"/>
    <cellStyle name="Cálculo 17 3 4 2 4" xfId="20087" xr:uid="{00000000-0005-0000-0000-0000710C0000}"/>
    <cellStyle name="Cálculo 17 3 4 3" xfId="8809" xr:uid="{00000000-0005-0000-0000-0000720C0000}"/>
    <cellStyle name="Cálculo 17 3 4 3 2" xfId="23917" xr:uid="{00000000-0005-0000-0000-0000730C0000}"/>
    <cellStyle name="Cálculo 17 3 4 4" xfId="16156" xr:uid="{00000000-0005-0000-0000-0000740C0000}"/>
    <cellStyle name="Cálculo 17 3 4 4 2" xfId="31264" xr:uid="{00000000-0005-0000-0000-0000750C0000}"/>
    <cellStyle name="Cálculo 17 3 4 5" xfId="17567" xr:uid="{00000000-0005-0000-0000-0000760C0000}"/>
    <cellStyle name="Cálculo 17 3 5" xfId="3234" xr:uid="{00000000-0005-0000-0000-0000770C0000}"/>
    <cellStyle name="Cálculo 17 3 5 2" xfId="5871" xr:uid="{00000000-0005-0000-0000-0000780C0000}"/>
    <cellStyle name="Cálculo 17 3 5 2 2" xfId="12182" xr:uid="{00000000-0005-0000-0000-0000790C0000}"/>
    <cellStyle name="Cálculo 17 3 5 2 2 2" xfId="27290" xr:uid="{00000000-0005-0000-0000-00007A0C0000}"/>
    <cellStyle name="Cálculo 17 3 5 2 3" xfId="16184" xr:uid="{00000000-0005-0000-0000-00007B0C0000}"/>
    <cellStyle name="Cálculo 17 3 5 2 3 2" xfId="31292" xr:uid="{00000000-0005-0000-0000-00007C0C0000}"/>
    <cellStyle name="Cálculo 17 3 5 2 4" xfId="20979" xr:uid="{00000000-0005-0000-0000-00007D0C0000}"/>
    <cellStyle name="Cálculo 17 3 5 3" xfId="9616" xr:uid="{00000000-0005-0000-0000-00007E0C0000}"/>
    <cellStyle name="Cálculo 17 3 5 3 2" xfId="24724" xr:uid="{00000000-0005-0000-0000-00007F0C0000}"/>
    <cellStyle name="Cálculo 17 3 5 4" xfId="13800" xr:uid="{00000000-0005-0000-0000-0000800C0000}"/>
    <cellStyle name="Cálculo 17 3 5 4 2" xfId="28908" xr:uid="{00000000-0005-0000-0000-0000810C0000}"/>
    <cellStyle name="Cálculo 17 3 5 5" xfId="18342" xr:uid="{00000000-0005-0000-0000-0000820C0000}"/>
    <cellStyle name="Cálculo 17 3 6" xfId="2316" xr:uid="{00000000-0005-0000-0000-0000830C0000}"/>
    <cellStyle name="Cálculo 17 3 6 2" xfId="4953" xr:uid="{00000000-0005-0000-0000-0000840C0000}"/>
    <cellStyle name="Cálculo 17 3 6 2 2" xfId="11317" xr:uid="{00000000-0005-0000-0000-0000850C0000}"/>
    <cellStyle name="Cálculo 17 3 6 2 2 2" xfId="26425" xr:uid="{00000000-0005-0000-0000-0000860C0000}"/>
    <cellStyle name="Cálculo 17 3 6 2 3" xfId="9147" xr:uid="{00000000-0005-0000-0000-0000870C0000}"/>
    <cellStyle name="Cálculo 17 3 6 2 3 2" xfId="24255" xr:uid="{00000000-0005-0000-0000-0000880C0000}"/>
    <cellStyle name="Cálculo 17 3 6 2 4" xfId="20061" xr:uid="{00000000-0005-0000-0000-0000890C0000}"/>
    <cellStyle name="Cálculo 17 3 6 3" xfId="8783" xr:uid="{00000000-0005-0000-0000-00008A0C0000}"/>
    <cellStyle name="Cálculo 17 3 6 3 2" xfId="23891" xr:uid="{00000000-0005-0000-0000-00008B0C0000}"/>
    <cellStyle name="Cálculo 17 3 6 4" xfId="14678" xr:uid="{00000000-0005-0000-0000-00008C0C0000}"/>
    <cellStyle name="Cálculo 17 3 6 4 2" xfId="29786" xr:uid="{00000000-0005-0000-0000-00008D0C0000}"/>
    <cellStyle name="Cálculo 17 3 6 5" xfId="17541" xr:uid="{00000000-0005-0000-0000-00008E0C0000}"/>
    <cellStyle name="Cálculo 17 3 7" xfId="3886" xr:uid="{00000000-0005-0000-0000-00008F0C0000}"/>
    <cellStyle name="Cálculo 17 3 7 2" xfId="6523" xr:uid="{00000000-0005-0000-0000-0000900C0000}"/>
    <cellStyle name="Cálculo 17 3 7 2 2" xfId="12834" xr:uid="{00000000-0005-0000-0000-0000910C0000}"/>
    <cellStyle name="Cálculo 17 3 7 2 2 2" xfId="27942" xr:uid="{00000000-0005-0000-0000-0000920C0000}"/>
    <cellStyle name="Cálculo 17 3 7 2 3" xfId="7895" xr:uid="{00000000-0005-0000-0000-0000930C0000}"/>
    <cellStyle name="Cálculo 17 3 7 2 3 2" xfId="23003" xr:uid="{00000000-0005-0000-0000-0000940C0000}"/>
    <cellStyle name="Cálculo 17 3 7 2 4" xfId="21631" xr:uid="{00000000-0005-0000-0000-0000950C0000}"/>
    <cellStyle name="Cálculo 17 3 7 3" xfId="10268" xr:uid="{00000000-0005-0000-0000-0000960C0000}"/>
    <cellStyle name="Cálculo 17 3 7 3 2" xfId="25376" xr:uid="{00000000-0005-0000-0000-0000970C0000}"/>
    <cellStyle name="Cálculo 17 3 7 4" xfId="16400" xr:uid="{00000000-0005-0000-0000-0000980C0000}"/>
    <cellStyle name="Cálculo 17 3 7 4 2" xfId="31508" xr:uid="{00000000-0005-0000-0000-0000990C0000}"/>
    <cellStyle name="Cálculo 17 3 7 5" xfId="18994" xr:uid="{00000000-0005-0000-0000-00009A0C0000}"/>
    <cellStyle name="Cálculo 17 3 8" xfId="4451" xr:uid="{00000000-0005-0000-0000-00009B0C0000}"/>
    <cellStyle name="Cálculo 17 3 8 2" xfId="10833" xr:uid="{00000000-0005-0000-0000-00009C0C0000}"/>
    <cellStyle name="Cálculo 17 3 8 2 2" xfId="25941" xr:uid="{00000000-0005-0000-0000-00009D0C0000}"/>
    <cellStyle name="Cálculo 17 3 8 3" xfId="15130" xr:uid="{00000000-0005-0000-0000-00009E0C0000}"/>
    <cellStyle name="Cálculo 17 3 8 3 2" xfId="30238" xr:uid="{00000000-0005-0000-0000-00009F0C0000}"/>
    <cellStyle name="Cálculo 17 3 8 4" xfId="19559" xr:uid="{00000000-0005-0000-0000-0000A00C0000}"/>
    <cellStyle name="Cálculo 17 3 9" xfId="8315" xr:uid="{00000000-0005-0000-0000-0000A10C0000}"/>
    <cellStyle name="Cálculo 17 3 9 2" xfId="23423" xr:uid="{00000000-0005-0000-0000-0000A20C0000}"/>
    <cellStyle name="Cálculo 17 4" xfId="2051" xr:uid="{00000000-0005-0000-0000-0000A30C0000}"/>
    <cellStyle name="Cálculo 17 4 10" xfId="11781" xr:uid="{00000000-0005-0000-0000-0000A40C0000}"/>
    <cellStyle name="Cálculo 17 4 10 2" xfId="26889" xr:uid="{00000000-0005-0000-0000-0000A50C0000}"/>
    <cellStyle name="Cálculo 17 4 11" xfId="7497" xr:uid="{00000000-0005-0000-0000-0000A60C0000}"/>
    <cellStyle name="Cálculo 17 4 11 2" xfId="22605" xr:uid="{00000000-0005-0000-0000-0000A70C0000}"/>
    <cellStyle name="Cálculo 17 4 12" xfId="17276" xr:uid="{00000000-0005-0000-0000-0000A80C0000}"/>
    <cellStyle name="Cálculo 17 4 2" xfId="2558" xr:uid="{00000000-0005-0000-0000-0000A90C0000}"/>
    <cellStyle name="Cálculo 17 4 2 2" xfId="5195" xr:uid="{00000000-0005-0000-0000-0000AA0C0000}"/>
    <cellStyle name="Cálculo 17 4 2 2 2" xfId="11559" xr:uid="{00000000-0005-0000-0000-0000AB0C0000}"/>
    <cellStyle name="Cálculo 17 4 2 2 2 2" xfId="26667" xr:uid="{00000000-0005-0000-0000-0000AC0C0000}"/>
    <cellStyle name="Cálculo 17 4 2 2 3" xfId="9230" xr:uid="{00000000-0005-0000-0000-0000AD0C0000}"/>
    <cellStyle name="Cálculo 17 4 2 2 3 2" xfId="24338" xr:uid="{00000000-0005-0000-0000-0000AE0C0000}"/>
    <cellStyle name="Cálculo 17 4 2 2 4" xfId="20303" xr:uid="{00000000-0005-0000-0000-0000AF0C0000}"/>
    <cellStyle name="Cálculo 17 4 2 3" xfId="9025" xr:uid="{00000000-0005-0000-0000-0000B00C0000}"/>
    <cellStyle name="Cálculo 17 4 2 3 2" xfId="24133" xr:uid="{00000000-0005-0000-0000-0000B10C0000}"/>
    <cellStyle name="Cálculo 17 4 2 4" xfId="8160" xr:uid="{00000000-0005-0000-0000-0000B20C0000}"/>
    <cellStyle name="Cálculo 17 4 2 4 2" xfId="23268" xr:uid="{00000000-0005-0000-0000-0000B30C0000}"/>
    <cellStyle name="Cálculo 17 4 2 5" xfId="14046" xr:uid="{00000000-0005-0000-0000-0000B40C0000}"/>
    <cellStyle name="Cálculo 17 4 2 5 2" xfId="29154" xr:uid="{00000000-0005-0000-0000-0000B50C0000}"/>
    <cellStyle name="Cálculo 17 4 2 6" xfId="17666" xr:uid="{00000000-0005-0000-0000-0000B60C0000}"/>
    <cellStyle name="Cálculo 17 4 3" xfId="2811" xr:uid="{00000000-0005-0000-0000-0000B70C0000}"/>
    <cellStyle name="Cálculo 17 4 3 2" xfId="5448" xr:uid="{00000000-0005-0000-0000-0000B80C0000}"/>
    <cellStyle name="Cálculo 17 4 3 2 2" xfId="8034" xr:uid="{00000000-0005-0000-0000-0000B90C0000}"/>
    <cellStyle name="Cálculo 17 4 3 2 2 2" xfId="23142" xr:uid="{00000000-0005-0000-0000-0000BA0C0000}"/>
    <cellStyle name="Cálculo 17 4 3 2 3" xfId="20556" xr:uid="{00000000-0005-0000-0000-0000BB0C0000}"/>
    <cellStyle name="Cálculo 17 4 3 3" xfId="15963" xr:uid="{00000000-0005-0000-0000-0000BC0C0000}"/>
    <cellStyle name="Cálculo 17 4 3 3 2" xfId="31071" xr:uid="{00000000-0005-0000-0000-0000BD0C0000}"/>
    <cellStyle name="Cálculo 17 4 3 4" xfId="17919" xr:uid="{00000000-0005-0000-0000-0000BE0C0000}"/>
    <cellStyle name="Cálculo 17 4 4" xfId="3114" xr:uid="{00000000-0005-0000-0000-0000BF0C0000}"/>
    <cellStyle name="Cálculo 17 4 4 2" xfId="5751" xr:uid="{00000000-0005-0000-0000-0000C00C0000}"/>
    <cellStyle name="Cálculo 17 4 4 2 2" xfId="12062" xr:uid="{00000000-0005-0000-0000-0000C10C0000}"/>
    <cellStyle name="Cálculo 17 4 4 2 2 2" xfId="27170" xr:uid="{00000000-0005-0000-0000-0000C20C0000}"/>
    <cellStyle name="Cálculo 17 4 4 2 3" xfId="7079" xr:uid="{00000000-0005-0000-0000-0000C30C0000}"/>
    <cellStyle name="Cálculo 17 4 4 2 3 2" xfId="22187" xr:uid="{00000000-0005-0000-0000-0000C40C0000}"/>
    <cellStyle name="Cálculo 17 4 4 2 4" xfId="20859" xr:uid="{00000000-0005-0000-0000-0000C50C0000}"/>
    <cellStyle name="Cálculo 17 4 4 3" xfId="9496" xr:uid="{00000000-0005-0000-0000-0000C60C0000}"/>
    <cellStyle name="Cálculo 17 4 4 3 2" xfId="24604" xr:uid="{00000000-0005-0000-0000-0000C70C0000}"/>
    <cellStyle name="Cálculo 17 4 4 4" xfId="15546" xr:uid="{00000000-0005-0000-0000-0000C80C0000}"/>
    <cellStyle name="Cálculo 17 4 4 4 2" xfId="30654" xr:uid="{00000000-0005-0000-0000-0000C90C0000}"/>
    <cellStyle name="Cálculo 17 4 4 5" xfId="18222" xr:uid="{00000000-0005-0000-0000-0000CA0C0000}"/>
    <cellStyle name="Cálculo 17 4 5" xfId="3440" xr:uid="{00000000-0005-0000-0000-0000CB0C0000}"/>
    <cellStyle name="Cálculo 17 4 5 2" xfId="6077" xr:uid="{00000000-0005-0000-0000-0000CC0C0000}"/>
    <cellStyle name="Cálculo 17 4 5 2 2" xfId="12388" xr:uid="{00000000-0005-0000-0000-0000CD0C0000}"/>
    <cellStyle name="Cálculo 17 4 5 2 2 2" xfId="27496" xr:uid="{00000000-0005-0000-0000-0000CE0C0000}"/>
    <cellStyle name="Cálculo 17 4 5 2 3" xfId="15322" xr:uid="{00000000-0005-0000-0000-0000CF0C0000}"/>
    <cellStyle name="Cálculo 17 4 5 2 3 2" xfId="30430" xr:uid="{00000000-0005-0000-0000-0000D00C0000}"/>
    <cellStyle name="Cálculo 17 4 5 2 4" xfId="21185" xr:uid="{00000000-0005-0000-0000-0000D10C0000}"/>
    <cellStyle name="Cálculo 17 4 5 3" xfId="9822" xr:uid="{00000000-0005-0000-0000-0000D20C0000}"/>
    <cellStyle name="Cálculo 17 4 5 3 2" xfId="24930" xr:uid="{00000000-0005-0000-0000-0000D30C0000}"/>
    <cellStyle name="Cálculo 17 4 5 4" xfId="11790" xr:uid="{00000000-0005-0000-0000-0000D40C0000}"/>
    <cellStyle name="Cálculo 17 4 5 4 2" xfId="26898" xr:uid="{00000000-0005-0000-0000-0000D50C0000}"/>
    <cellStyle name="Cálculo 17 4 5 5" xfId="18548" xr:uid="{00000000-0005-0000-0000-0000D60C0000}"/>
    <cellStyle name="Cálculo 17 4 6" xfId="3746" xr:uid="{00000000-0005-0000-0000-0000D70C0000}"/>
    <cellStyle name="Cálculo 17 4 6 2" xfId="6383" xr:uid="{00000000-0005-0000-0000-0000D80C0000}"/>
    <cellStyle name="Cálculo 17 4 6 2 2" xfId="12694" xr:uid="{00000000-0005-0000-0000-0000D90C0000}"/>
    <cellStyle name="Cálculo 17 4 6 2 2 2" xfId="27802" xr:uid="{00000000-0005-0000-0000-0000DA0C0000}"/>
    <cellStyle name="Cálculo 17 4 6 2 3" xfId="13553" xr:uid="{00000000-0005-0000-0000-0000DB0C0000}"/>
    <cellStyle name="Cálculo 17 4 6 2 3 2" xfId="28661" xr:uid="{00000000-0005-0000-0000-0000DC0C0000}"/>
    <cellStyle name="Cálculo 17 4 6 2 4" xfId="21491" xr:uid="{00000000-0005-0000-0000-0000DD0C0000}"/>
    <cellStyle name="Cálculo 17 4 6 3" xfId="10128" xr:uid="{00000000-0005-0000-0000-0000DE0C0000}"/>
    <cellStyle name="Cálculo 17 4 6 3 2" xfId="25236" xr:uid="{00000000-0005-0000-0000-0000DF0C0000}"/>
    <cellStyle name="Cálculo 17 4 6 4" xfId="7067" xr:uid="{00000000-0005-0000-0000-0000E00C0000}"/>
    <cellStyle name="Cálculo 17 4 6 4 2" xfId="22175" xr:uid="{00000000-0005-0000-0000-0000E10C0000}"/>
    <cellStyle name="Cálculo 17 4 6 5" xfId="18854" xr:uid="{00000000-0005-0000-0000-0000E20C0000}"/>
    <cellStyle name="Cálculo 17 4 7" xfId="4123" xr:uid="{00000000-0005-0000-0000-0000E30C0000}"/>
    <cellStyle name="Cálculo 17 4 7 2" xfId="6760" xr:uid="{00000000-0005-0000-0000-0000E40C0000}"/>
    <cellStyle name="Cálculo 17 4 7 2 2" xfId="13071" xr:uid="{00000000-0005-0000-0000-0000E50C0000}"/>
    <cellStyle name="Cálculo 17 4 7 2 2 2" xfId="28179" xr:uid="{00000000-0005-0000-0000-0000E60C0000}"/>
    <cellStyle name="Cálculo 17 4 7 2 3" xfId="16745" xr:uid="{00000000-0005-0000-0000-0000E70C0000}"/>
    <cellStyle name="Cálculo 17 4 7 2 3 2" xfId="31853" xr:uid="{00000000-0005-0000-0000-0000E80C0000}"/>
    <cellStyle name="Cálculo 17 4 7 2 4" xfId="21868" xr:uid="{00000000-0005-0000-0000-0000E90C0000}"/>
    <cellStyle name="Cálculo 17 4 7 3" xfId="10505" xr:uid="{00000000-0005-0000-0000-0000EA0C0000}"/>
    <cellStyle name="Cálculo 17 4 7 3 2" xfId="25613" xr:uid="{00000000-0005-0000-0000-0000EB0C0000}"/>
    <cellStyle name="Cálculo 17 4 7 4" xfId="7426" xr:uid="{00000000-0005-0000-0000-0000EC0C0000}"/>
    <cellStyle name="Cálculo 17 4 7 4 2" xfId="22534" xr:uid="{00000000-0005-0000-0000-0000ED0C0000}"/>
    <cellStyle name="Cálculo 17 4 7 5" xfId="19231" xr:uid="{00000000-0005-0000-0000-0000EE0C0000}"/>
    <cellStyle name="Cálculo 17 4 8" xfId="4688" xr:uid="{00000000-0005-0000-0000-0000EF0C0000}"/>
    <cellStyle name="Cálculo 17 4 8 2" xfId="11070" xr:uid="{00000000-0005-0000-0000-0000F00C0000}"/>
    <cellStyle name="Cálculo 17 4 8 2 2" xfId="26178" xr:uid="{00000000-0005-0000-0000-0000F10C0000}"/>
    <cellStyle name="Cálculo 17 4 8 3" xfId="15070" xr:uid="{00000000-0005-0000-0000-0000F20C0000}"/>
    <cellStyle name="Cálculo 17 4 8 3 2" xfId="30178" xr:uid="{00000000-0005-0000-0000-0000F30C0000}"/>
    <cellStyle name="Cálculo 17 4 8 4" xfId="19796" xr:uid="{00000000-0005-0000-0000-0000F40C0000}"/>
    <cellStyle name="Cálculo 17 4 9" xfId="8549" xr:uid="{00000000-0005-0000-0000-0000F50C0000}"/>
    <cellStyle name="Cálculo 17 4 9 2" xfId="23657" xr:uid="{00000000-0005-0000-0000-0000F60C0000}"/>
    <cellStyle name="Cálculo 17 5" xfId="2070" xr:uid="{00000000-0005-0000-0000-0000F70C0000}"/>
    <cellStyle name="Cálculo 17 5 10" xfId="8080" xr:uid="{00000000-0005-0000-0000-0000F80C0000}"/>
    <cellStyle name="Cálculo 17 5 10 2" xfId="23188" xr:uid="{00000000-0005-0000-0000-0000F90C0000}"/>
    <cellStyle name="Cálculo 17 5 11" xfId="17295" xr:uid="{00000000-0005-0000-0000-0000FA0C0000}"/>
    <cellStyle name="Cálculo 17 5 2" xfId="2830" xr:uid="{00000000-0005-0000-0000-0000FB0C0000}"/>
    <cellStyle name="Cálculo 17 5 2 2" xfId="5467" xr:uid="{00000000-0005-0000-0000-0000FC0C0000}"/>
    <cellStyle name="Cálculo 17 5 2 2 2" xfId="13670" xr:uid="{00000000-0005-0000-0000-0000FD0C0000}"/>
    <cellStyle name="Cálculo 17 5 2 2 2 2" xfId="28778" xr:uid="{00000000-0005-0000-0000-0000FE0C0000}"/>
    <cellStyle name="Cálculo 17 5 2 2 3" xfId="20575" xr:uid="{00000000-0005-0000-0000-0000FF0C0000}"/>
    <cellStyle name="Cálculo 17 5 2 3" xfId="7794" xr:uid="{00000000-0005-0000-0000-0000000D0000}"/>
    <cellStyle name="Cálculo 17 5 2 3 2" xfId="22902" xr:uid="{00000000-0005-0000-0000-0000010D0000}"/>
    <cellStyle name="Cálculo 17 5 2 4" xfId="17938" xr:uid="{00000000-0005-0000-0000-0000020D0000}"/>
    <cellStyle name="Cálculo 17 5 3" xfId="3133" xr:uid="{00000000-0005-0000-0000-0000030D0000}"/>
    <cellStyle name="Cálculo 17 5 3 2" xfId="5770" xr:uid="{00000000-0005-0000-0000-0000040D0000}"/>
    <cellStyle name="Cálculo 17 5 3 2 2" xfId="12081" xr:uid="{00000000-0005-0000-0000-0000050D0000}"/>
    <cellStyle name="Cálculo 17 5 3 2 2 2" xfId="27189" xr:uid="{00000000-0005-0000-0000-0000060D0000}"/>
    <cellStyle name="Cálculo 17 5 3 2 3" xfId="7239" xr:uid="{00000000-0005-0000-0000-0000070D0000}"/>
    <cellStyle name="Cálculo 17 5 3 2 3 2" xfId="22347" xr:uid="{00000000-0005-0000-0000-0000080D0000}"/>
    <cellStyle name="Cálculo 17 5 3 2 4" xfId="20878" xr:uid="{00000000-0005-0000-0000-0000090D0000}"/>
    <cellStyle name="Cálculo 17 5 3 3" xfId="9515" xr:uid="{00000000-0005-0000-0000-00000A0D0000}"/>
    <cellStyle name="Cálculo 17 5 3 3 2" xfId="24623" xr:uid="{00000000-0005-0000-0000-00000B0D0000}"/>
    <cellStyle name="Cálculo 17 5 3 4" xfId="7772" xr:uid="{00000000-0005-0000-0000-00000C0D0000}"/>
    <cellStyle name="Cálculo 17 5 3 4 2" xfId="22880" xr:uid="{00000000-0005-0000-0000-00000D0D0000}"/>
    <cellStyle name="Cálculo 17 5 3 5" xfId="18241" xr:uid="{00000000-0005-0000-0000-00000E0D0000}"/>
    <cellStyle name="Cálculo 17 5 4" xfId="3459" xr:uid="{00000000-0005-0000-0000-00000F0D0000}"/>
    <cellStyle name="Cálculo 17 5 4 2" xfId="6096" xr:uid="{00000000-0005-0000-0000-0000100D0000}"/>
    <cellStyle name="Cálculo 17 5 4 2 2" xfId="12407" xr:uid="{00000000-0005-0000-0000-0000110D0000}"/>
    <cellStyle name="Cálculo 17 5 4 2 2 2" xfId="27515" xr:uid="{00000000-0005-0000-0000-0000120D0000}"/>
    <cellStyle name="Cálculo 17 5 4 2 3" xfId="15681" xr:uid="{00000000-0005-0000-0000-0000130D0000}"/>
    <cellStyle name="Cálculo 17 5 4 2 3 2" xfId="30789" xr:uid="{00000000-0005-0000-0000-0000140D0000}"/>
    <cellStyle name="Cálculo 17 5 4 2 4" xfId="21204" xr:uid="{00000000-0005-0000-0000-0000150D0000}"/>
    <cellStyle name="Cálculo 17 5 4 3" xfId="9841" xr:uid="{00000000-0005-0000-0000-0000160D0000}"/>
    <cellStyle name="Cálculo 17 5 4 3 2" xfId="24949" xr:uid="{00000000-0005-0000-0000-0000170D0000}"/>
    <cellStyle name="Cálculo 17 5 4 4" xfId="7039" xr:uid="{00000000-0005-0000-0000-0000180D0000}"/>
    <cellStyle name="Cálculo 17 5 4 4 2" xfId="22147" xr:uid="{00000000-0005-0000-0000-0000190D0000}"/>
    <cellStyle name="Cálculo 17 5 4 5" xfId="18567" xr:uid="{00000000-0005-0000-0000-00001A0D0000}"/>
    <cellStyle name="Cálculo 17 5 5" xfId="3765" xr:uid="{00000000-0005-0000-0000-00001B0D0000}"/>
    <cellStyle name="Cálculo 17 5 5 2" xfId="6402" xr:uid="{00000000-0005-0000-0000-00001C0D0000}"/>
    <cellStyle name="Cálculo 17 5 5 2 2" xfId="12713" xr:uid="{00000000-0005-0000-0000-00001D0D0000}"/>
    <cellStyle name="Cálculo 17 5 5 2 2 2" xfId="27821" xr:uid="{00000000-0005-0000-0000-00001E0D0000}"/>
    <cellStyle name="Cálculo 17 5 5 2 3" xfId="14186" xr:uid="{00000000-0005-0000-0000-00001F0D0000}"/>
    <cellStyle name="Cálculo 17 5 5 2 3 2" xfId="29294" xr:uid="{00000000-0005-0000-0000-0000200D0000}"/>
    <cellStyle name="Cálculo 17 5 5 2 4" xfId="21510" xr:uid="{00000000-0005-0000-0000-0000210D0000}"/>
    <cellStyle name="Cálculo 17 5 5 3" xfId="10147" xr:uid="{00000000-0005-0000-0000-0000220D0000}"/>
    <cellStyle name="Cálculo 17 5 5 3 2" xfId="25255" xr:uid="{00000000-0005-0000-0000-0000230D0000}"/>
    <cellStyle name="Cálculo 17 5 5 4" xfId="9215" xr:uid="{00000000-0005-0000-0000-0000240D0000}"/>
    <cellStyle name="Cálculo 17 5 5 4 2" xfId="24323" xr:uid="{00000000-0005-0000-0000-0000250D0000}"/>
    <cellStyle name="Cálculo 17 5 5 5" xfId="18873" xr:uid="{00000000-0005-0000-0000-0000260D0000}"/>
    <cellStyle name="Cálculo 17 5 6" xfId="4142" xr:uid="{00000000-0005-0000-0000-0000270D0000}"/>
    <cellStyle name="Cálculo 17 5 6 2" xfId="6779" xr:uid="{00000000-0005-0000-0000-0000280D0000}"/>
    <cellStyle name="Cálculo 17 5 6 2 2" xfId="13090" xr:uid="{00000000-0005-0000-0000-0000290D0000}"/>
    <cellStyle name="Cálculo 17 5 6 2 2 2" xfId="28198" xr:uid="{00000000-0005-0000-0000-00002A0D0000}"/>
    <cellStyle name="Cálculo 17 5 6 2 3" xfId="16764" xr:uid="{00000000-0005-0000-0000-00002B0D0000}"/>
    <cellStyle name="Cálculo 17 5 6 2 3 2" xfId="31872" xr:uid="{00000000-0005-0000-0000-00002C0D0000}"/>
    <cellStyle name="Cálculo 17 5 6 2 4" xfId="21887" xr:uid="{00000000-0005-0000-0000-00002D0D0000}"/>
    <cellStyle name="Cálculo 17 5 6 3" xfId="10524" xr:uid="{00000000-0005-0000-0000-00002E0D0000}"/>
    <cellStyle name="Cálculo 17 5 6 3 2" xfId="25632" xr:uid="{00000000-0005-0000-0000-00002F0D0000}"/>
    <cellStyle name="Cálculo 17 5 6 4" xfId="16235" xr:uid="{00000000-0005-0000-0000-0000300D0000}"/>
    <cellStyle name="Cálculo 17 5 6 4 2" xfId="31343" xr:uid="{00000000-0005-0000-0000-0000310D0000}"/>
    <cellStyle name="Cálculo 17 5 6 5" xfId="19250" xr:uid="{00000000-0005-0000-0000-0000320D0000}"/>
    <cellStyle name="Cálculo 17 5 7" xfId="4707" xr:uid="{00000000-0005-0000-0000-0000330D0000}"/>
    <cellStyle name="Cálculo 17 5 7 2" xfId="11089" xr:uid="{00000000-0005-0000-0000-0000340D0000}"/>
    <cellStyle name="Cálculo 17 5 7 2 2" xfId="26197" xr:uid="{00000000-0005-0000-0000-0000350D0000}"/>
    <cellStyle name="Cálculo 17 5 7 3" xfId="15519" xr:uid="{00000000-0005-0000-0000-0000360D0000}"/>
    <cellStyle name="Cálculo 17 5 7 3 2" xfId="30627" xr:uid="{00000000-0005-0000-0000-0000370D0000}"/>
    <cellStyle name="Cálculo 17 5 7 4" xfId="19815" xr:uid="{00000000-0005-0000-0000-0000380D0000}"/>
    <cellStyle name="Cálculo 17 5 8" xfId="8568" xr:uid="{00000000-0005-0000-0000-0000390D0000}"/>
    <cellStyle name="Cálculo 17 5 8 2" xfId="23676" xr:uid="{00000000-0005-0000-0000-00003A0D0000}"/>
    <cellStyle name="Cálculo 17 5 9" xfId="7059" xr:uid="{00000000-0005-0000-0000-00003B0D0000}"/>
    <cellStyle name="Cálculo 17 5 9 2" xfId="22167" xr:uid="{00000000-0005-0000-0000-00003C0D0000}"/>
    <cellStyle name="Cálculo 18" xfId="758" xr:uid="{00000000-0005-0000-0000-00003D0D0000}"/>
    <cellStyle name="Cálculo 18 2" xfId="1832" xr:uid="{00000000-0005-0000-0000-00003E0D0000}"/>
    <cellStyle name="Cálculo 18 2 10" xfId="8333" xr:uid="{00000000-0005-0000-0000-00003F0D0000}"/>
    <cellStyle name="Cálculo 18 2 10 2" xfId="23441" xr:uid="{00000000-0005-0000-0000-0000400D0000}"/>
    <cellStyle name="Cálculo 18 2 11" xfId="7186" xr:uid="{00000000-0005-0000-0000-0000410D0000}"/>
    <cellStyle name="Cálculo 18 2 11 2" xfId="22294" xr:uid="{00000000-0005-0000-0000-0000420D0000}"/>
    <cellStyle name="Cálculo 18 2 12" xfId="7528" xr:uid="{00000000-0005-0000-0000-0000430D0000}"/>
    <cellStyle name="Cálculo 18 2 12 2" xfId="22636" xr:uid="{00000000-0005-0000-0000-0000440D0000}"/>
    <cellStyle name="Cálculo 18 2 13" xfId="17057" xr:uid="{00000000-0005-0000-0000-0000450D0000}"/>
    <cellStyle name="Cálculo 18 2 2" xfId="2392" xr:uid="{00000000-0005-0000-0000-0000460D0000}"/>
    <cellStyle name="Cálculo 18 2 2 2" xfId="5029" xr:uid="{00000000-0005-0000-0000-0000470D0000}"/>
    <cellStyle name="Cálculo 18 2 2 2 2" xfId="11393" xr:uid="{00000000-0005-0000-0000-0000480D0000}"/>
    <cellStyle name="Cálculo 18 2 2 2 2 2" xfId="26501" xr:uid="{00000000-0005-0000-0000-0000490D0000}"/>
    <cellStyle name="Cálculo 18 2 2 2 3" xfId="15531" xr:uid="{00000000-0005-0000-0000-00004A0D0000}"/>
    <cellStyle name="Cálculo 18 2 2 2 3 2" xfId="30639" xr:uid="{00000000-0005-0000-0000-00004B0D0000}"/>
    <cellStyle name="Cálculo 18 2 2 2 4" xfId="20137" xr:uid="{00000000-0005-0000-0000-00004C0D0000}"/>
    <cellStyle name="Cálculo 18 2 2 3" xfId="8859" xr:uid="{00000000-0005-0000-0000-00004D0D0000}"/>
    <cellStyle name="Cálculo 18 2 2 3 2" xfId="23967" xr:uid="{00000000-0005-0000-0000-00004E0D0000}"/>
    <cellStyle name="Cálculo 18 2 3" xfId="2228" xr:uid="{00000000-0005-0000-0000-00004F0D0000}"/>
    <cellStyle name="Cálculo 18 2 3 2" xfId="4865" xr:uid="{00000000-0005-0000-0000-0000500D0000}"/>
    <cellStyle name="Cálculo 18 2 3 2 2" xfId="14775" xr:uid="{00000000-0005-0000-0000-0000510D0000}"/>
    <cellStyle name="Cálculo 18 2 3 2 2 2" xfId="29883" xr:uid="{00000000-0005-0000-0000-0000520D0000}"/>
    <cellStyle name="Cálculo 18 2 3 2 3" xfId="19973" xr:uid="{00000000-0005-0000-0000-0000530D0000}"/>
    <cellStyle name="Cálculo 18 2 3 3" xfId="15901" xr:uid="{00000000-0005-0000-0000-0000540D0000}"/>
    <cellStyle name="Cálculo 18 2 3 3 2" xfId="31009" xr:uid="{00000000-0005-0000-0000-0000550D0000}"/>
    <cellStyle name="Cálculo 18 2 3 4" xfId="17453" xr:uid="{00000000-0005-0000-0000-0000560D0000}"/>
    <cellStyle name="Cálculo 18 2 4" xfId="2926" xr:uid="{00000000-0005-0000-0000-0000570D0000}"/>
    <cellStyle name="Cálculo 18 2 4 2" xfId="5563" xr:uid="{00000000-0005-0000-0000-0000580D0000}"/>
    <cellStyle name="Cálculo 18 2 4 2 2" xfId="11874" xr:uid="{00000000-0005-0000-0000-0000590D0000}"/>
    <cellStyle name="Cálculo 18 2 4 2 2 2" xfId="26982" xr:uid="{00000000-0005-0000-0000-00005A0D0000}"/>
    <cellStyle name="Cálculo 18 2 4 2 3" xfId="14617" xr:uid="{00000000-0005-0000-0000-00005B0D0000}"/>
    <cellStyle name="Cálculo 18 2 4 2 3 2" xfId="29725" xr:uid="{00000000-0005-0000-0000-00005C0D0000}"/>
    <cellStyle name="Cálculo 18 2 4 2 4" xfId="20671" xr:uid="{00000000-0005-0000-0000-00005D0D0000}"/>
    <cellStyle name="Cálculo 18 2 4 3" xfId="9308" xr:uid="{00000000-0005-0000-0000-00005E0D0000}"/>
    <cellStyle name="Cálculo 18 2 4 3 2" xfId="24416" xr:uid="{00000000-0005-0000-0000-00005F0D0000}"/>
    <cellStyle name="Cálculo 18 2 4 4" xfId="9253" xr:uid="{00000000-0005-0000-0000-0000600D0000}"/>
    <cellStyle name="Cálculo 18 2 4 4 2" xfId="24361" xr:uid="{00000000-0005-0000-0000-0000610D0000}"/>
    <cellStyle name="Cálculo 18 2 4 5" xfId="18034" xr:uid="{00000000-0005-0000-0000-0000620D0000}"/>
    <cellStyle name="Cálculo 18 2 5" xfId="3252" xr:uid="{00000000-0005-0000-0000-0000630D0000}"/>
    <cellStyle name="Cálculo 18 2 5 2" xfId="5889" xr:uid="{00000000-0005-0000-0000-0000640D0000}"/>
    <cellStyle name="Cálculo 18 2 5 2 2" xfId="12200" xr:uid="{00000000-0005-0000-0000-0000650D0000}"/>
    <cellStyle name="Cálculo 18 2 5 2 2 2" xfId="27308" xr:uid="{00000000-0005-0000-0000-0000660D0000}"/>
    <cellStyle name="Cálculo 18 2 5 2 3" xfId="9242" xr:uid="{00000000-0005-0000-0000-0000670D0000}"/>
    <cellStyle name="Cálculo 18 2 5 2 3 2" xfId="24350" xr:uid="{00000000-0005-0000-0000-0000680D0000}"/>
    <cellStyle name="Cálculo 18 2 5 2 4" xfId="20997" xr:uid="{00000000-0005-0000-0000-0000690D0000}"/>
    <cellStyle name="Cálculo 18 2 5 3" xfId="9634" xr:uid="{00000000-0005-0000-0000-00006A0D0000}"/>
    <cellStyle name="Cálculo 18 2 5 3 2" xfId="24742" xr:uid="{00000000-0005-0000-0000-00006B0D0000}"/>
    <cellStyle name="Cálculo 18 2 5 4" xfId="16269" xr:uid="{00000000-0005-0000-0000-00006C0D0000}"/>
    <cellStyle name="Cálculo 18 2 5 4 2" xfId="31377" xr:uid="{00000000-0005-0000-0000-00006D0D0000}"/>
    <cellStyle name="Cálculo 18 2 5 5" xfId="18360" xr:uid="{00000000-0005-0000-0000-00006E0D0000}"/>
    <cellStyle name="Cálculo 18 2 6" xfId="3558" xr:uid="{00000000-0005-0000-0000-00006F0D0000}"/>
    <cellStyle name="Cálculo 18 2 6 2" xfId="6195" xr:uid="{00000000-0005-0000-0000-0000700D0000}"/>
    <cellStyle name="Cálculo 18 2 6 2 2" xfId="12506" xr:uid="{00000000-0005-0000-0000-0000710D0000}"/>
    <cellStyle name="Cálculo 18 2 6 2 2 2" xfId="27614" xr:uid="{00000000-0005-0000-0000-0000720D0000}"/>
    <cellStyle name="Cálculo 18 2 6 2 3" xfId="15929" xr:uid="{00000000-0005-0000-0000-0000730D0000}"/>
    <cellStyle name="Cálculo 18 2 6 2 3 2" xfId="31037" xr:uid="{00000000-0005-0000-0000-0000740D0000}"/>
    <cellStyle name="Cálculo 18 2 6 2 4" xfId="21303" xr:uid="{00000000-0005-0000-0000-0000750D0000}"/>
    <cellStyle name="Cálculo 18 2 6 3" xfId="9940" xr:uid="{00000000-0005-0000-0000-0000760D0000}"/>
    <cellStyle name="Cálculo 18 2 6 3 2" xfId="25048" xr:uid="{00000000-0005-0000-0000-0000770D0000}"/>
    <cellStyle name="Cálculo 18 2 6 4" xfId="15008" xr:uid="{00000000-0005-0000-0000-0000780D0000}"/>
    <cellStyle name="Cálculo 18 2 6 4 2" xfId="30116" xr:uid="{00000000-0005-0000-0000-0000790D0000}"/>
    <cellStyle name="Cálculo 18 2 6 5" xfId="18666" xr:uid="{00000000-0005-0000-0000-00007A0D0000}"/>
    <cellStyle name="Cálculo 18 2 7" xfId="3904" xr:uid="{00000000-0005-0000-0000-00007B0D0000}"/>
    <cellStyle name="Cálculo 18 2 7 2" xfId="6541" xr:uid="{00000000-0005-0000-0000-00007C0D0000}"/>
    <cellStyle name="Cálculo 18 2 7 2 2" xfId="12852" xr:uid="{00000000-0005-0000-0000-00007D0D0000}"/>
    <cellStyle name="Cálculo 18 2 7 2 2 2" xfId="27960" xr:uid="{00000000-0005-0000-0000-00007E0D0000}"/>
    <cellStyle name="Cálculo 18 2 7 2 3" xfId="15953" xr:uid="{00000000-0005-0000-0000-00007F0D0000}"/>
    <cellStyle name="Cálculo 18 2 7 2 3 2" xfId="31061" xr:uid="{00000000-0005-0000-0000-0000800D0000}"/>
    <cellStyle name="Cálculo 18 2 7 2 4" xfId="21649" xr:uid="{00000000-0005-0000-0000-0000810D0000}"/>
    <cellStyle name="Cálculo 18 2 7 3" xfId="10286" xr:uid="{00000000-0005-0000-0000-0000820D0000}"/>
    <cellStyle name="Cálculo 18 2 7 3 2" xfId="25394" xr:uid="{00000000-0005-0000-0000-0000830D0000}"/>
    <cellStyle name="Cálculo 18 2 7 4" xfId="14714" xr:uid="{00000000-0005-0000-0000-0000840D0000}"/>
    <cellStyle name="Cálculo 18 2 7 4 2" xfId="29822" xr:uid="{00000000-0005-0000-0000-0000850D0000}"/>
    <cellStyle name="Cálculo 18 2 7 5" xfId="19012" xr:uid="{00000000-0005-0000-0000-0000860D0000}"/>
    <cellStyle name="Cálculo 18 2 8" xfId="4268" xr:uid="{00000000-0005-0000-0000-0000870D0000}"/>
    <cellStyle name="Cálculo 18 2 8 2" xfId="6905" xr:uid="{00000000-0005-0000-0000-0000880D0000}"/>
    <cellStyle name="Cálculo 18 2 8 2 2" xfId="13216" xr:uid="{00000000-0005-0000-0000-0000890D0000}"/>
    <cellStyle name="Cálculo 18 2 8 2 2 2" xfId="28324" xr:uid="{00000000-0005-0000-0000-00008A0D0000}"/>
    <cellStyle name="Cálculo 18 2 8 2 3" xfId="16880" xr:uid="{00000000-0005-0000-0000-00008B0D0000}"/>
    <cellStyle name="Cálculo 18 2 8 2 3 2" xfId="31988" xr:uid="{00000000-0005-0000-0000-00008C0D0000}"/>
    <cellStyle name="Cálculo 18 2 8 2 4" xfId="22013" xr:uid="{00000000-0005-0000-0000-00008D0D0000}"/>
    <cellStyle name="Cálculo 18 2 8 3" xfId="10650" xr:uid="{00000000-0005-0000-0000-00008E0D0000}"/>
    <cellStyle name="Cálculo 18 2 8 3 2" xfId="25758" xr:uid="{00000000-0005-0000-0000-00008F0D0000}"/>
    <cellStyle name="Cálculo 18 2 8 4" xfId="13481" xr:uid="{00000000-0005-0000-0000-0000900D0000}"/>
    <cellStyle name="Cálculo 18 2 8 4 2" xfId="28589" xr:uid="{00000000-0005-0000-0000-0000910D0000}"/>
    <cellStyle name="Cálculo 18 2 8 5" xfId="19376" xr:uid="{00000000-0005-0000-0000-0000920D0000}"/>
    <cellStyle name="Cálculo 18 2 9" xfId="4469" xr:uid="{00000000-0005-0000-0000-0000930D0000}"/>
    <cellStyle name="Cálculo 18 2 9 2" xfId="10851" xr:uid="{00000000-0005-0000-0000-0000940D0000}"/>
    <cellStyle name="Cálculo 18 2 9 2 2" xfId="25959" xr:uid="{00000000-0005-0000-0000-0000950D0000}"/>
    <cellStyle name="Cálculo 18 2 9 3" xfId="7673" xr:uid="{00000000-0005-0000-0000-0000960D0000}"/>
    <cellStyle name="Cálculo 18 2 9 3 2" xfId="22781" xr:uid="{00000000-0005-0000-0000-0000970D0000}"/>
    <cellStyle name="Cálculo 18 2 9 4" xfId="19577" xr:uid="{00000000-0005-0000-0000-0000980D0000}"/>
    <cellStyle name="Cálculo 18 3" xfId="1815" xr:uid="{00000000-0005-0000-0000-0000990D0000}"/>
    <cellStyle name="Cálculo 18 3 10" xfId="11794" xr:uid="{00000000-0005-0000-0000-00009A0D0000}"/>
    <cellStyle name="Cálculo 18 3 10 2" xfId="26902" xr:uid="{00000000-0005-0000-0000-00009B0D0000}"/>
    <cellStyle name="Cálculo 18 3 11" xfId="15339" xr:uid="{00000000-0005-0000-0000-00009C0D0000}"/>
    <cellStyle name="Cálculo 18 3 11 2" xfId="30447" xr:uid="{00000000-0005-0000-0000-00009D0D0000}"/>
    <cellStyle name="Cálculo 18 3 12" xfId="17040" xr:uid="{00000000-0005-0000-0000-00009E0D0000}"/>
    <cellStyle name="Cálculo 18 3 2" xfId="2375" xr:uid="{00000000-0005-0000-0000-00009F0D0000}"/>
    <cellStyle name="Cálculo 18 3 2 2" xfId="5012" xr:uid="{00000000-0005-0000-0000-0000A00D0000}"/>
    <cellStyle name="Cálculo 18 3 2 2 2" xfId="11376" xr:uid="{00000000-0005-0000-0000-0000A10D0000}"/>
    <cellStyle name="Cálculo 18 3 2 2 2 2" xfId="26484" xr:uid="{00000000-0005-0000-0000-0000A20D0000}"/>
    <cellStyle name="Cálculo 18 3 2 2 3" xfId="13361" xr:uid="{00000000-0005-0000-0000-0000A30D0000}"/>
    <cellStyle name="Cálculo 18 3 2 2 3 2" xfId="28469" xr:uid="{00000000-0005-0000-0000-0000A40D0000}"/>
    <cellStyle name="Cálculo 18 3 2 2 4" xfId="20120" xr:uid="{00000000-0005-0000-0000-0000A50D0000}"/>
    <cellStyle name="Cálculo 18 3 2 3" xfId="8842" xr:uid="{00000000-0005-0000-0000-0000A60D0000}"/>
    <cellStyle name="Cálculo 18 3 2 3 2" xfId="23950" xr:uid="{00000000-0005-0000-0000-0000A70D0000}"/>
    <cellStyle name="Cálculo 18 3 2 4" xfId="14979" xr:uid="{00000000-0005-0000-0000-0000A80D0000}"/>
    <cellStyle name="Cálculo 18 3 2 4 2" xfId="30087" xr:uid="{00000000-0005-0000-0000-0000A90D0000}"/>
    <cellStyle name="Cálculo 18 3 2 5" xfId="13650" xr:uid="{00000000-0005-0000-0000-0000AA0D0000}"/>
    <cellStyle name="Cálculo 18 3 2 5 2" xfId="28758" xr:uid="{00000000-0005-0000-0000-0000AB0D0000}"/>
    <cellStyle name="Cálculo 18 3 2 6" xfId="17583" xr:uid="{00000000-0005-0000-0000-0000AC0D0000}"/>
    <cellStyle name="Cálculo 18 3 3" xfId="2245" xr:uid="{00000000-0005-0000-0000-0000AD0D0000}"/>
    <cellStyle name="Cálculo 18 3 3 2" xfId="4882" xr:uid="{00000000-0005-0000-0000-0000AE0D0000}"/>
    <cellStyle name="Cálculo 18 3 3 2 2" xfId="13811" xr:uid="{00000000-0005-0000-0000-0000AF0D0000}"/>
    <cellStyle name="Cálculo 18 3 3 2 2 2" xfId="28919" xr:uid="{00000000-0005-0000-0000-0000B00D0000}"/>
    <cellStyle name="Cálculo 18 3 3 2 3" xfId="19990" xr:uid="{00000000-0005-0000-0000-0000B10D0000}"/>
    <cellStyle name="Cálculo 18 3 3 3" xfId="7405" xr:uid="{00000000-0005-0000-0000-0000B20D0000}"/>
    <cellStyle name="Cálculo 18 3 3 3 2" xfId="22513" xr:uid="{00000000-0005-0000-0000-0000B30D0000}"/>
    <cellStyle name="Cálculo 18 3 3 4" xfId="17470" xr:uid="{00000000-0005-0000-0000-0000B40D0000}"/>
    <cellStyle name="Cálculo 18 3 4" xfId="2649" xr:uid="{00000000-0005-0000-0000-0000B50D0000}"/>
    <cellStyle name="Cálculo 18 3 4 2" xfId="5286" xr:uid="{00000000-0005-0000-0000-0000B60D0000}"/>
    <cellStyle name="Cálculo 18 3 4 2 2" xfId="11650" xr:uid="{00000000-0005-0000-0000-0000B70D0000}"/>
    <cellStyle name="Cálculo 18 3 4 2 2 2" xfId="26758" xr:uid="{00000000-0005-0000-0000-0000B80D0000}"/>
    <cellStyle name="Cálculo 18 3 4 2 3" xfId="16021" xr:uid="{00000000-0005-0000-0000-0000B90D0000}"/>
    <cellStyle name="Cálculo 18 3 4 2 3 2" xfId="31129" xr:uid="{00000000-0005-0000-0000-0000BA0D0000}"/>
    <cellStyle name="Cálculo 18 3 4 2 4" xfId="20394" xr:uid="{00000000-0005-0000-0000-0000BB0D0000}"/>
    <cellStyle name="Cálculo 18 3 4 3" xfId="9116" xr:uid="{00000000-0005-0000-0000-0000BC0D0000}"/>
    <cellStyle name="Cálculo 18 3 4 3 2" xfId="24224" xr:uid="{00000000-0005-0000-0000-0000BD0D0000}"/>
    <cellStyle name="Cálculo 18 3 4 4" xfId="16018" xr:uid="{00000000-0005-0000-0000-0000BE0D0000}"/>
    <cellStyle name="Cálculo 18 3 4 4 2" xfId="31126" xr:uid="{00000000-0005-0000-0000-0000BF0D0000}"/>
    <cellStyle name="Cálculo 18 3 4 5" xfId="17757" xr:uid="{00000000-0005-0000-0000-0000C00D0000}"/>
    <cellStyle name="Cálculo 18 3 5" xfId="3235" xr:uid="{00000000-0005-0000-0000-0000C10D0000}"/>
    <cellStyle name="Cálculo 18 3 5 2" xfId="5872" xr:uid="{00000000-0005-0000-0000-0000C20D0000}"/>
    <cellStyle name="Cálculo 18 3 5 2 2" xfId="12183" xr:uid="{00000000-0005-0000-0000-0000C30D0000}"/>
    <cellStyle name="Cálculo 18 3 5 2 2 2" xfId="27291" xr:uid="{00000000-0005-0000-0000-0000C40D0000}"/>
    <cellStyle name="Cálculo 18 3 5 2 3" xfId="15331" xr:uid="{00000000-0005-0000-0000-0000C50D0000}"/>
    <cellStyle name="Cálculo 18 3 5 2 3 2" xfId="30439" xr:uid="{00000000-0005-0000-0000-0000C60D0000}"/>
    <cellStyle name="Cálculo 18 3 5 2 4" xfId="20980" xr:uid="{00000000-0005-0000-0000-0000C70D0000}"/>
    <cellStyle name="Cálculo 18 3 5 3" xfId="9617" xr:uid="{00000000-0005-0000-0000-0000C80D0000}"/>
    <cellStyle name="Cálculo 18 3 5 3 2" xfId="24725" xr:uid="{00000000-0005-0000-0000-0000C90D0000}"/>
    <cellStyle name="Cálculo 18 3 5 4" xfId="14911" xr:uid="{00000000-0005-0000-0000-0000CA0D0000}"/>
    <cellStyle name="Cálculo 18 3 5 4 2" xfId="30019" xr:uid="{00000000-0005-0000-0000-0000CB0D0000}"/>
    <cellStyle name="Cálculo 18 3 5 5" xfId="18343" xr:uid="{00000000-0005-0000-0000-0000CC0D0000}"/>
    <cellStyle name="Cálculo 18 3 6" xfId="2317" xr:uid="{00000000-0005-0000-0000-0000CD0D0000}"/>
    <cellStyle name="Cálculo 18 3 6 2" xfId="4954" xr:uid="{00000000-0005-0000-0000-0000CE0D0000}"/>
    <cellStyle name="Cálculo 18 3 6 2 2" xfId="11318" xr:uid="{00000000-0005-0000-0000-0000CF0D0000}"/>
    <cellStyle name="Cálculo 18 3 6 2 2 2" xfId="26426" xr:uid="{00000000-0005-0000-0000-0000D00D0000}"/>
    <cellStyle name="Cálculo 18 3 6 2 3" xfId="14226" xr:uid="{00000000-0005-0000-0000-0000D10D0000}"/>
    <cellStyle name="Cálculo 18 3 6 2 3 2" xfId="29334" xr:uid="{00000000-0005-0000-0000-0000D20D0000}"/>
    <cellStyle name="Cálculo 18 3 6 2 4" xfId="20062" xr:uid="{00000000-0005-0000-0000-0000D30D0000}"/>
    <cellStyle name="Cálculo 18 3 6 3" xfId="8784" xr:uid="{00000000-0005-0000-0000-0000D40D0000}"/>
    <cellStyle name="Cálculo 18 3 6 3 2" xfId="23892" xr:uid="{00000000-0005-0000-0000-0000D50D0000}"/>
    <cellStyle name="Cálculo 18 3 6 4" xfId="14941" xr:uid="{00000000-0005-0000-0000-0000D60D0000}"/>
    <cellStyle name="Cálculo 18 3 6 4 2" xfId="30049" xr:uid="{00000000-0005-0000-0000-0000D70D0000}"/>
    <cellStyle name="Cálculo 18 3 6 5" xfId="17542" xr:uid="{00000000-0005-0000-0000-0000D80D0000}"/>
    <cellStyle name="Cálculo 18 3 7" xfId="3887" xr:uid="{00000000-0005-0000-0000-0000D90D0000}"/>
    <cellStyle name="Cálculo 18 3 7 2" xfId="6524" xr:uid="{00000000-0005-0000-0000-0000DA0D0000}"/>
    <cellStyle name="Cálculo 18 3 7 2 2" xfId="12835" xr:uid="{00000000-0005-0000-0000-0000DB0D0000}"/>
    <cellStyle name="Cálculo 18 3 7 2 2 2" xfId="27943" xr:uid="{00000000-0005-0000-0000-0000DC0D0000}"/>
    <cellStyle name="Cálculo 18 3 7 2 3" xfId="7452" xr:uid="{00000000-0005-0000-0000-0000DD0D0000}"/>
    <cellStyle name="Cálculo 18 3 7 2 3 2" xfId="22560" xr:uid="{00000000-0005-0000-0000-0000DE0D0000}"/>
    <cellStyle name="Cálculo 18 3 7 2 4" xfId="21632" xr:uid="{00000000-0005-0000-0000-0000DF0D0000}"/>
    <cellStyle name="Cálculo 18 3 7 3" xfId="10269" xr:uid="{00000000-0005-0000-0000-0000E00D0000}"/>
    <cellStyle name="Cálculo 18 3 7 3 2" xfId="25377" xr:uid="{00000000-0005-0000-0000-0000E10D0000}"/>
    <cellStyle name="Cálculo 18 3 7 4" xfId="15323" xr:uid="{00000000-0005-0000-0000-0000E20D0000}"/>
    <cellStyle name="Cálculo 18 3 7 4 2" xfId="30431" xr:uid="{00000000-0005-0000-0000-0000E30D0000}"/>
    <cellStyle name="Cálculo 18 3 7 5" xfId="18995" xr:uid="{00000000-0005-0000-0000-0000E40D0000}"/>
    <cellStyle name="Cálculo 18 3 8" xfId="4452" xr:uid="{00000000-0005-0000-0000-0000E50D0000}"/>
    <cellStyle name="Cálculo 18 3 8 2" xfId="10834" xr:uid="{00000000-0005-0000-0000-0000E60D0000}"/>
    <cellStyle name="Cálculo 18 3 8 2 2" xfId="25942" xr:uid="{00000000-0005-0000-0000-0000E70D0000}"/>
    <cellStyle name="Cálculo 18 3 8 3" xfId="14364" xr:uid="{00000000-0005-0000-0000-0000E80D0000}"/>
    <cellStyle name="Cálculo 18 3 8 3 2" xfId="29472" xr:uid="{00000000-0005-0000-0000-0000E90D0000}"/>
    <cellStyle name="Cálculo 18 3 8 4" xfId="19560" xr:uid="{00000000-0005-0000-0000-0000EA0D0000}"/>
    <cellStyle name="Cálculo 18 3 9" xfId="8316" xr:uid="{00000000-0005-0000-0000-0000EB0D0000}"/>
    <cellStyle name="Cálculo 18 3 9 2" xfId="23424" xr:uid="{00000000-0005-0000-0000-0000EC0D0000}"/>
    <cellStyle name="Cálculo 18 4" xfId="2052" xr:uid="{00000000-0005-0000-0000-0000ED0D0000}"/>
    <cellStyle name="Cálculo 18 4 10" xfId="13780" xr:uid="{00000000-0005-0000-0000-0000EE0D0000}"/>
    <cellStyle name="Cálculo 18 4 10 2" xfId="28888" xr:uid="{00000000-0005-0000-0000-0000EF0D0000}"/>
    <cellStyle name="Cálculo 18 4 11" xfId="7628" xr:uid="{00000000-0005-0000-0000-0000F00D0000}"/>
    <cellStyle name="Cálculo 18 4 11 2" xfId="22736" xr:uid="{00000000-0005-0000-0000-0000F10D0000}"/>
    <cellStyle name="Cálculo 18 4 12" xfId="17277" xr:uid="{00000000-0005-0000-0000-0000F20D0000}"/>
    <cellStyle name="Cálculo 18 4 2" xfId="2559" xr:uid="{00000000-0005-0000-0000-0000F30D0000}"/>
    <cellStyle name="Cálculo 18 4 2 2" xfId="5196" xr:uid="{00000000-0005-0000-0000-0000F40D0000}"/>
    <cellStyle name="Cálculo 18 4 2 2 2" xfId="11560" xr:uid="{00000000-0005-0000-0000-0000F50D0000}"/>
    <cellStyle name="Cálculo 18 4 2 2 2 2" xfId="26668" xr:uid="{00000000-0005-0000-0000-0000F60D0000}"/>
    <cellStyle name="Cálculo 18 4 2 2 3" xfId="13517" xr:uid="{00000000-0005-0000-0000-0000F70D0000}"/>
    <cellStyle name="Cálculo 18 4 2 2 3 2" xfId="28625" xr:uid="{00000000-0005-0000-0000-0000F80D0000}"/>
    <cellStyle name="Cálculo 18 4 2 2 4" xfId="20304" xr:uid="{00000000-0005-0000-0000-0000F90D0000}"/>
    <cellStyle name="Cálculo 18 4 2 3" xfId="9026" xr:uid="{00000000-0005-0000-0000-0000FA0D0000}"/>
    <cellStyle name="Cálculo 18 4 2 3 2" xfId="24134" xr:uid="{00000000-0005-0000-0000-0000FB0D0000}"/>
    <cellStyle name="Cálculo 18 4 2 4" xfId="16023" xr:uid="{00000000-0005-0000-0000-0000FC0D0000}"/>
    <cellStyle name="Cálculo 18 4 2 4 2" xfId="31131" xr:uid="{00000000-0005-0000-0000-0000FD0D0000}"/>
    <cellStyle name="Cálculo 18 4 2 5" xfId="7727" xr:uid="{00000000-0005-0000-0000-0000FE0D0000}"/>
    <cellStyle name="Cálculo 18 4 2 5 2" xfId="22835" xr:uid="{00000000-0005-0000-0000-0000FF0D0000}"/>
    <cellStyle name="Cálculo 18 4 2 6" xfId="17667" xr:uid="{00000000-0005-0000-0000-0000000E0000}"/>
    <cellStyle name="Cálculo 18 4 3" xfId="2812" xr:uid="{00000000-0005-0000-0000-0000010E0000}"/>
    <cellStyle name="Cálculo 18 4 3 2" xfId="5449" xr:uid="{00000000-0005-0000-0000-0000020E0000}"/>
    <cellStyle name="Cálculo 18 4 3 2 2" xfId="7967" xr:uid="{00000000-0005-0000-0000-0000030E0000}"/>
    <cellStyle name="Cálculo 18 4 3 2 2 2" xfId="23075" xr:uid="{00000000-0005-0000-0000-0000040E0000}"/>
    <cellStyle name="Cálculo 18 4 3 2 3" xfId="20557" xr:uid="{00000000-0005-0000-0000-0000050E0000}"/>
    <cellStyle name="Cálculo 18 4 3 3" xfId="7965" xr:uid="{00000000-0005-0000-0000-0000060E0000}"/>
    <cellStyle name="Cálculo 18 4 3 3 2" xfId="23073" xr:uid="{00000000-0005-0000-0000-0000070E0000}"/>
    <cellStyle name="Cálculo 18 4 3 4" xfId="17920" xr:uid="{00000000-0005-0000-0000-0000080E0000}"/>
    <cellStyle name="Cálculo 18 4 4" xfId="3115" xr:uid="{00000000-0005-0000-0000-0000090E0000}"/>
    <cellStyle name="Cálculo 18 4 4 2" xfId="5752" xr:uid="{00000000-0005-0000-0000-00000A0E0000}"/>
    <cellStyle name="Cálculo 18 4 4 2 2" xfId="12063" xr:uid="{00000000-0005-0000-0000-00000B0E0000}"/>
    <cellStyle name="Cálculo 18 4 4 2 2 2" xfId="27171" xr:uid="{00000000-0005-0000-0000-00000C0E0000}"/>
    <cellStyle name="Cálculo 18 4 4 2 3" xfId="16169" xr:uid="{00000000-0005-0000-0000-00000D0E0000}"/>
    <cellStyle name="Cálculo 18 4 4 2 3 2" xfId="31277" xr:uid="{00000000-0005-0000-0000-00000E0E0000}"/>
    <cellStyle name="Cálculo 18 4 4 2 4" xfId="20860" xr:uid="{00000000-0005-0000-0000-00000F0E0000}"/>
    <cellStyle name="Cálculo 18 4 4 3" xfId="9497" xr:uid="{00000000-0005-0000-0000-0000100E0000}"/>
    <cellStyle name="Cálculo 18 4 4 3 2" xfId="24605" xr:uid="{00000000-0005-0000-0000-0000110E0000}"/>
    <cellStyle name="Cálculo 18 4 4 4" xfId="13580" xr:uid="{00000000-0005-0000-0000-0000120E0000}"/>
    <cellStyle name="Cálculo 18 4 4 4 2" xfId="28688" xr:uid="{00000000-0005-0000-0000-0000130E0000}"/>
    <cellStyle name="Cálculo 18 4 4 5" xfId="18223" xr:uid="{00000000-0005-0000-0000-0000140E0000}"/>
    <cellStyle name="Cálculo 18 4 5" xfId="3441" xr:uid="{00000000-0005-0000-0000-0000150E0000}"/>
    <cellStyle name="Cálculo 18 4 5 2" xfId="6078" xr:uid="{00000000-0005-0000-0000-0000160E0000}"/>
    <cellStyle name="Cálculo 18 4 5 2 2" xfId="12389" xr:uid="{00000000-0005-0000-0000-0000170E0000}"/>
    <cellStyle name="Cálculo 18 4 5 2 2 2" xfId="27497" xr:uid="{00000000-0005-0000-0000-0000180E0000}"/>
    <cellStyle name="Cálculo 18 4 5 2 3" xfId="14376" xr:uid="{00000000-0005-0000-0000-0000190E0000}"/>
    <cellStyle name="Cálculo 18 4 5 2 3 2" xfId="29484" xr:uid="{00000000-0005-0000-0000-00001A0E0000}"/>
    <cellStyle name="Cálculo 18 4 5 2 4" xfId="21186" xr:uid="{00000000-0005-0000-0000-00001B0E0000}"/>
    <cellStyle name="Cálculo 18 4 5 3" xfId="9823" xr:uid="{00000000-0005-0000-0000-00001C0E0000}"/>
    <cellStyle name="Cálculo 18 4 5 3 2" xfId="24931" xr:uid="{00000000-0005-0000-0000-00001D0E0000}"/>
    <cellStyle name="Cálculo 18 4 5 4" xfId="9220" xr:uid="{00000000-0005-0000-0000-00001E0E0000}"/>
    <cellStyle name="Cálculo 18 4 5 4 2" xfId="24328" xr:uid="{00000000-0005-0000-0000-00001F0E0000}"/>
    <cellStyle name="Cálculo 18 4 5 5" xfId="18549" xr:uid="{00000000-0005-0000-0000-0000200E0000}"/>
    <cellStyle name="Cálculo 18 4 6" xfId="3747" xr:uid="{00000000-0005-0000-0000-0000210E0000}"/>
    <cellStyle name="Cálculo 18 4 6 2" xfId="6384" xr:uid="{00000000-0005-0000-0000-0000220E0000}"/>
    <cellStyle name="Cálculo 18 4 6 2 2" xfId="12695" xr:uid="{00000000-0005-0000-0000-0000230E0000}"/>
    <cellStyle name="Cálculo 18 4 6 2 2 2" xfId="27803" xr:uid="{00000000-0005-0000-0000-0000240E0000}"/>
    <cellStyle name="Cálculo 18 4 6 2 3" xfId="14896" xr:uid="{00000000-0005-0000-0000-0000250E0000}"/>
    <cellStyle name="Cálculo 18 4 6 2 3 2" xfId="30004" xr:uid="{00000000-0005-0000-0000-0000260E0000}"/>
    <cellStyle name="Cálculo 18 4 6 2 4" xfId="21492" xr:uid="{00000000-0005-0000-0000-0000270E0000}"/>
    <cellStyle name="Cálculo 18 4 6 3" xfId="10129" xr:uid="{00000000-0005-0000-0000-0000280E0000}"/>
    <cellStyle name="Cálculo 18 4 6 3 2" xfId="25237" xr:uid="{00000000-0005-0000-0000-0000290E0000}"/>
    <cellStyle name="Cálculo 18 4 6 4" xfId="7544" xr:uid="{00000000-0005-0000-0000-00002A0E0000}"/>
    <cellStyle name="Cálculo 18 4 6 4 2" xfId="22652" xr:uid="{00000000-0005-0000-0000-00002B0E0000}"/>
    <cellStyle name="Cálculo 18 4 6 5" xfId="18855" xr:uid="{00000000-0005-0000-0000-00002C0E0000}"/>
    <cellStyle name="Cálculo 18 4 7" xfId="4124" xr:uid="{00000000-0005-0000-0000-00002D0E0000}"/>
    <cellStyle name="Cálculo 18 4 7 2" xfId="6761" xr:uid="{00000000-0005-0000-0000-00002E0E0000}"/>
    <cellStyle name="Cálculo 18 4 7 2 2" xfId="13072" xr:uid="{00000000-0005-0000-0000-00002F0E0000}"/>
    <cellStyle name="Cálculo 18 4 7 2 2 2" xfId="28180" xr:uid="{00000000-0005-0000-0000-0000300E0000}"/>
    <cellStyle name="Cálculo 18 4 7 2 3" xfId="16746" xr:uid="{00000000-0005-0000-0000-0000310E0000}"/>
    <cellStyle name="Cálculo 18 4 7 2 3 2" xfId="31854" xr:uid="{00000000-0005-0000-0000-0000320E0000}"/>
    <cellStyle name="Cálculo 18 4 7 2 4" xfId="21869" xr:uid="{00000000-0005-0000-0000-0000330E0000}"/>
    <cellStyle name="Cálculo 18 4 7 3" xfId="10506" xr:uid="{00000000-0005-0000-0000-0000340E0000}"/>
    <cellStyle name="Cálculo 18 4 7 3 2" xfId="25614" xr:uid="{00000000-0005-0000-0000-0000350E0000}"/>
    <cellStyle name="Cálculo 18 4 7 4" xfId="9152" xr:uid="{00000000-0005-0000-0000-0000360E0000}"/>
    <cellStyle name="Cálculo 18 4 7 4 2" xfId="24260" xr:uid="{00000000-0005-0000-0000-0000370E0000}"/>
    <cellStyle name="Cálculo 18 4 7 5" xfId="19232" xr:uid="{00000000-0005-0000-0000-0000380E0000}"/>
    <cellStyle name="Cálculo 18 4 8" xfId="4689" xr:uid="{00000000-0005-0000-0000-0000390E0000}"/>
    <cellStyle name="Cálculo 18 4 8 2" xfId="11071" xr:uid="{00000000-0005-0000-0000-00003A0E0000}"/>
    <cellStyle name="Cálculo 18 4 8 2 2" xfId="26179" xr:uid="{00000000-0005-0000-0000-00003B0E0000}"/>
    <cellStyle name="Cálculo 18 4 8 3" xfId="15235" xr:uid="{00000000-0005-0000-0000-00003C0E0000}"/>
    <cellStyle name="Cálculo 18 4 8 3 2" xfId="30343" xr:uid="{00000000-0005-0000-0000-00003D0E0000}"/>
    <cellStyle name="Cálculo 18 4 8 4" xfId="19797" xr:uid="{00000000-0005-0000-0000-00003E0E0000}"/>
    <cellStyle name="Cálculo 18 4 9" xfId="8550" xr:uid="{00000000-0005-0000-0000-00003F0E0000}"/>
    <cellStyle name="Cálculo 18 4 9 2" xfId="23658" xr:uid="{00000000-0005-0000-0000-0000400E0000}"/>
    <cellStyle name="Cálculo 18 5" xfId="2069" xr:uid="{00000000-0005-0000-0000-0000410E0000}"/>
    <cellStyle name="Cálculo 18 5 10" xfId="15826" xr:uid="{00000000-0005-0000-0000-0000420E0000}"/>
    <cellStyle name="Cálculo 18 5 10 2" xfId="30934" xr:uid="{00000000-0005-0000-0000-0000430E0000}"/>
    <cellStyle name="Cálculo 18 5 11" xfId="17294" xr:uid="{00000000-0005-0000-0000-0000440E0000}"/>
    <cellStyle name="Cálculo 18 5 2" xfId="2829" xr:uid="{00000000-0005-0000-0000-0000450E0000}"/>
    <cellStyle name="Cálculo 18 5 2 2" xfId="5466" xr:uid="{00000000-0005-0000-0000-0000460E0000}"/>
    <cellStyle name="Cálculo 18 5 2 2 2" xfId="11774" xr:uid="{00000000-0005-0000-0000-0000470E0000}"/>
    <cellStyle name="Cálculo 18 5 2 2 2 2" xfId="26882" xr:uid="{00000000-0005-0000-0000-0000480E0000}"/>
    <cellStyle name="Cálculo 18 5 2 2 3" xfId="20574" xr:uid="{00000000-0005-0000-0000-0000490E0000}"/>
    <cellStyle name="Cálculo 18 5 2 3" xfId="8087" xr:uid="{00000000-0005-0000-0000-00004A0E0000}"/>
    <cellStyle name="Cálculo 18 5 2 3 2" xfId="23195" xr:uid="{00000000-0005-0000-0000-00004B0E0000}"/>
    <cellStyle name="Cálculo 18 5 2 4" xfId="17937" xr:uid="{00000000-0005-0000-0000-00004C0E0000}"/>
    <cellStyle name="Cálculo 18 5 3" xfId="3132" xr:uid="{00000000-0005-0000-0000-00004D0E0000}"/>
    <cellStyle name="Cálculo 18 5 3 2" xfId="5769" xr:uid="{00000000-0005-0000-0000-00004E0E0000}"/>
    <cellStyle name="Cálculo 18 5 3 2 2" xfId="12080" xr:uid="{00000000-0005-0000-0000-00004F0E0000}"/>
    <cellStyle name="Cálculo 18 5 3 2 2 2" xfId="27188" xr:uid="{00000000-0005-0000-0000-0000500E0000}"/>
    <cellStyle name="Cálculo 18 5 3 2 3" xfId="7580" xr:uid="{00000000-0005-0000-0000-0000510E0000}"/>
    <cellStyle name="Cálculo 18 5 3 2 3 2" xfId="22688" xr:uid="{00000000-0005-0000-0000-0000520E0000}"/>
    <cellStyle name="Cálculo 18 5 3 2 4" xfId="20877" xr:uid="{00000000-0005-0000-0000-0000530E0000}"/>
    <cellStyle name="Cálculo 18 5 3 3" xfId="9514" xr:uid="{00000000-0005-0000-0000-0000540E0000}"/>
    <cellStyle name="Cálculo 18 5 3 3 2" xfId="24622" xr:uid="{00000000-0005-0000-0000-0000550E0000}"/>
    <cellStyle name="Cálculo 18 5 3 4" xfId="13891" xr:uid="{00000000-0005-0000-0000-0000560E0000}"/>
    <cellStyle name="Cálculo 18 5 3 4 2" xfId="28999" xr:uid="{00000000-0005-0000-0000-0000570E0000}"/>
    <cellStyle name="Cálculo 18 5 3 5" xfId="18240" xr:uid="{00000000-0005-0000-0000-0000580E0000}"/>
    <cellStyle name="Cálculo 18 5 4" xfId="3458" xr:uid="{00000000-0005-0000-0000-0000590E0000}"/>
    <cellStyle name="Cálculo 18 5 4 2" xfId="6095" xr:uid="{00000000-0005-0000-0000-00005A0E0000}"/>
    <cellStyle name="Cálculo 18 5 4 2 2" xfId="12406" xr:uid="{00000000-0005-0000-0000-00005B0E0000}"/>
    <cellStyle name="Cálculo 18 5 4 2 2 2" xfId="27514" xr:uid="{00000000-0005-0000-0000-00005C0E0000}"/>
    <cellStyle name="Cálculo 18 5 4 2 3" xfId="7484" xr:uid="{00000000-0005-0000-0000-00005D0E0000}"/>
    <cellStyle name="Cálculo 18 5 4 2 3 2" xfId="22592" xr:uid="{00000000-0005-0000-0000-00005E0E0000}"/>
    <cellStyle name="Cálculo 18 5 4 2 4" xfId="21203" xr:uid="{00000000-0005-0000-0000-00005F0E0000}"/>
    <cellStyle name="Cálculo 18 5 4 3" xfId="9840" xr:uid="{00000000-0005-0000-0000-0000600E0000}"/>
    <cellStyle name="Cálculo 18 5 4 3 2" xfId="24948" xr:uid="{00000000-0005-0000-0000-0000610E0000}"/>
    <cellStyle name="Cálculo 18 5 4 4" xfId="7768" xr:uid="{00000000-0005-0000-0000-0000620E0000}"/>
    <cellStyle name="Cálculo 18 5 4 4 2" xfId="22876" xr:uid="{00000000-0005-0000-0000-0000630E0000}"/>
    <cellStyle name="Cálculo 18 5 4 5" xfId="18566" xr:uid="{00000000-0005-0000-0000-0000640E0000}"/>
    <cellStyle name="Cálculo 18 5 5" xfId="3764" xr:uid="{00000000-0005-0000-0000-0000650E0000}"/>
    <cellStyle name="Cálculo 18 5 5 2" xfId="6401" xr:uid="{00000000-0005-0000-0000-0000660E0000}"/>
    <cellStyle name="Cálculo 18 5 5 2 2" xfId="12712" xr:uid="{00000000-0005-0000-0000-0000670E0000}"/>
    <cellStyle name="Cálculo 18 5 5 2 2 2" xfId="27820" xr:uid="{00000000-0005-0000-0000-0000680E0000}"/>
    <cellStyle name="Cálculo 18 5 5 2 3" xfId="11242" xr:uid="{00000000-0005-0000-0000-0000690E0000}"/>
    <cellStyle name="Cálculo 18 5 5 2 3 2" xfId="26350" xr:uid="{00000000-0005-0000-0000-00006A0E0000}"/>
    <cellStyle name="Cálculo 18 5 5 2 4" xfId="21509" xr:uid="{00000000-0005-0000-0000-00006B0E0000}"/>
    <cellStyle name="Cálculo 18 5 5 3" xfId="10146" xr:uid="{00000000-0005-0000-0000-00006C0E0000}"/>
    <cellStyle name="Cálculo 18 5 5 3 2" xfId="25254" xr:uid="{00000000-0005-0000-0000-00006D0E0000}"/>
    <cellStyle name="Cálculo 18 5 5 4" xfId="15245" xr:uid="{00000000-0005-0000-0000-00006E0E0000}"/>
    <cellStyle name="Cálculo 18 5 5 4 2" xfId="30353" xr:uid="{00000000-0005-0000-0000-00006F0E0000}"/>
    <cellStyle name="Cálculo 18 5 5 5" xfId="18872" xr:uid="{00000000-0005-0000-0000-0000700E0000}"/>
    <cellStyle name="Cálculo 18 5 6" xfId="4141" xr:uid="{00000000-0005-0000-0000-0000710E0000}"/>
    <cellStyle name="Cálculo 18 5 6 2" xfId="6778" xr:uid="{00000000-0005-0000-0000-0000720E0000}"/>
    <cellStyle name="Cálculo 18 5 6 2 2" xfId="13089" xr:uid="{00000000-0005-0000-0000-0000730E0000}"/>
    <cellStyle name="Cálculo 18 5 6 2 2 2" xfId="28197" xr:uid="{00000000-0005-0000-0000-0000740E0000}"/>
    <cellStyle name="Cálculo 18 5 6 2 3" xfId="16763" xr:uid="{00000000-0005-0000-0000-0000750E0000}"/>
    <cellStyle name="Cálculo 18 5 6 2 3 2" xfId="31871" xr:uid="{00000000-0005-0000-0000-0000760E0000}"/>
    <cellStyle name="Cálculo 18 5 6 2 4" xfId="21886" xr:uid="{00000000-0005-0000-0000-0000770E0000}"/>
    <cellStyle name="Cálculo 18 5 6 3" xfId="10523" xr:uid="{00000000-0005-0000-0000-0000780E0000}"/>
    <cellStyle name="Cálculo 18 5 6 3 2" xfId="25631" xr:uid="{00000000-0005-0000-0000-0000790E0000}"/>
    <cellStyle name="Cálculo 18 5 6 4" xfId="15870" xr:uid="{00000000-0005-0000-0000-00007A0E0000}"/>
    <cellStyle name="Cálculo 18 5 6 4 2" xfId="30978" xr:uid="{00000000-0005-0000-0000-00007B0E0000}"/>
    <cellStyle name="Cálculo 18 5 6 5" xfId="19249" xr:uid="{00000000-0005-0000-0000-00007C0E0000}"/>
    <cellStyle name="Cálculo 18 5 7" xfId="4706" xr:uid="{00000000-0005-0000-0000-00007D0E0000}"/>
    <cellStyle name="Cálculo 18 5 7 2" xfId="11088" xr:uid="{00000000-0005-0000-0000-00007E0E0000}"/>
    <cellStyle name="Cálculo 18 5 7 2 2" xfId="26196" xr:uid="{00000000-0005-0000-0000-00007F0E0000}"/>
    <cellStyle name="Cálculo 18 5 7 3" xfId="7820" xr:uid="{00000000-0005-0000-0000-0000800E0000}"/>
    <cellStyle name="Cálculo 18 5 7 3 2" xfId="22928" xr:uid="{00000000-0005-0000-0000-0000810E0000}"/>
    <cellStyle name="Cálculo 18 5 7 4" xfId="19814" xr:uid="{00000000-0005-0000-0000-0000820E0000}"/>
    <cellStyle name="Cálculo 18 5 8" xfId="8567" xr:uid="{00000000-0005-0000-0000-0000830E0000}"/>
    <cellStyle name="Cálculo 18 5 8 2" xfId="23675" xr:uid="{00000000-0005-0000-0000-0000840E0000}"/>
    <cellStyle name="Cálculo 18 5 9" xfId="15328" xr:uid="{00000000-0005-0000-0000-0000850E0000}"/>
    <cellStyle name="Cálculo 18 5 9 2" xfId="30436" xr:uid="{00000000-0005-0000-0000-0000860E0000}"/>
    <cellStyle name="Cálculo 2" xfId="759" xr:uid="{00000000-0005-0000-0000-0000870E0000}"/>
    <cellStyle name="Cálculo 2 2" xfId="1833" xr:uid="{00000000-0005-0000-0000-0000880E0000}"/>
    <cellStyle name="Cálculo 2 2 10" xfId="8334" xr:uid="{00000000-0005-0000-0000-0000890E0000}"/>
    <cellStyle name="Cálculo 2 2 10 2" xfId="23442" xr:uid="{00000000-0005-0000-0000-00008A0E0000}"/>
    <cellStyle name="Cálculo 2 2 11" xfId="7127" xr:uid="{00000000-0005-0000-0000-00008B0E0000}"/>
    <cellStyle name="Cálculo 2 2 11 2" xfId="22235" xr:uid="{00000000-0005-0000-0000-00008C0E0000}"/>
    <cellStyle name="Cálculo 2 2 12" xfId="15851" xr:uid="{00000000-0005-0000-0000-00008D0E0000}"/>
    <cellStyle name="Cálculo 2 2 12 2" xfId="30959" xr:uid="{00000000-0005-0000-0000-00008E0E0000}"/>
    <cellStyle name="Cálculo 2 2 13" xfId="17058" xr:uid="{00000000-0005-0000-0000-00008F0E0000}"/>
    <cellStyle name="Cálculo 2 2 2" xfId="2393" xr:uid="{00000000-0005-0000-0000-0000900E0000}"/>
    <cellStyle name="Cálculo 2 2 2 2" xfId="5030" xr:uid="{00000000-0005-0000-0000-0000910E0000}"/>
    <cellStyle name="Cálculo 2 2 2 2 2" xfId="11394" xr:uid="{00000000-0005-0000-0000-0000920E0000}"/>
    <cellStyle name="Cálculo 2 2 2 2 2 2" xfId="26502" xr:uid="{00000000-0005-0000-0000-0000930E0000}"/>
    <cellStyle name="Cálculo 2 2 2 2 3" xfId="7467" xr:uid="{00000000-0005-0000-0000-0000940E0000}"/>
    <cellStyle name="Cálculo 2 2 2 2 3 2" xfId="22575" xr:uid="{00000000-0005-0000-0000-0000950E0000}"/>
    <cellStyle name="Cálculo 2 2 2 2 4" xfId="20138" xr:uid="{00000000-0005-0000-0000-0000960E0000}"/>
    <cellStyle name="Cálculo 2 2 2 3" xfId="8860" xr:uid="{00000000-0005-0000-0000-0000970E0000}"/>
    <cellStyle name="Cálculo 2 2 2 3 2" xfId="23968" xr:uid="{00000000-0005-0000-0000-0000980E0000}"/>
    <cellStyle name="Cálculo 2 2 3" xfId="2227" xr:uid="{00000000-0005-0000-0000-0000990E0000}"/>
    <cellStyle name="Cálculo 2 2 3 2" xfId="4864" xr:uid="{00000000-0005-0000-0000-00009A0E0000}"/>
    <cellStyle name="Cálculo 2 2 3 2 2" xfId="16185" xr:uid="{00000000-0005-0000-0000-00009B0E0000}"/>
    <cellStyle name="Cálculo 2 2 3 2 2 2" xfId="31293" xr:uid="{00000000-0005-0000-0000-00009C0E0000}"/>
    <cellStyle name="Cálculo 2 2 3 2 3" xfId="19972" xr:uid="{00000000-0005-0000-0000-00009D0E0000}"/>
    <cellStyle name="Cálculo 2 2 3 3" xfId="13656" xr:uid="{00000000-0005-0000-0000-00009E0E0000}"/>
    <cellStyle name="Cálculo 2 2 3 3 2" xfId="28764" xr:uid="{00000000-0005-0000-0000-00009F0E0000}"/>
    <cellStyle name="Cálculo 2 2 3 4" xfId="17452" xr:uid="{00000000-0005-0000-0000-0000A00E0000}"/>
    <cellStyle name="Cálculo 2 2 4" xfId="2927" xr:uid="{00000000-0005-0000-0000-0000A10E0000}"/>
    <cellStyle name="Cálculo 2 2 4 2" xfId="5564" xr:uid="{00000000-0005-0000-0000-0000A20E0000}"/>
    <cellStyle name="Cálculo 2 2 4 2 2" xfId="11875" xr:uid="{00000000-0005-0000-0000-0000A30E0000}"/>
    <cellStyle name="Cálculo 2 2 4 2 2 2" xfId="26983" xr:uid="{00000000-0005-0000-0000-0000A40E0000}"/>
    <cellStyle name="Cálculo 2 2 4 2 3" xfId="14836" xr:uid="{00000000-0005-0000-0000-0000A50E0000}"/>
    <cellStyle name="Cálculo 2 2 4 2 3 2" xfId="29944" xr:uid="{00000000-0005-0000-0000-0000A60E0000}"/>
    <cellStyle name="Cálculo 2 2 4 2 4" xfId="20672" xr:uid="{00000000-0005-0000-0000-0000A70E0000}"/>
    <cellStyle name="Cálculo 2 2 4 3" xfId="9309" xr:uid="{00000000-0005-0000-0000-0000A80E0000}"/>
    <cellStyle name="Cálculo 2 2 4 3 2" xfId="24417" xr:uid="{00000000-0005-0000-0000-0000A90E0000}"/>
    <cellStyle name="Cálculo 2 2 4 4" xfId="16559" xr:uid="{00000000-0005-0000-0000-0000AA0E0000}"/>
    <cellStyle name="Cálculo 2 2 4 4 2" xfId="31667" xr:uid="{00000000-0005-0000-0000-0000AB0E0000}"/>
    <cellStyle name="Cálculo 2 2 4 5" xfId="18035" xr:uid="{00000000-0005-0000-0000-0000AC0E0000}"/>
    <cellStyle name="Cálculo 2 2 5" xfId="3253" xr:uid="{00000000-0005-0000-0000-0000AD0E0000}"/>
    <cellStyle name="Cálculo 2 2 5 2" xfId="5890" xr:uid="{00000000-0005-0000-0000-0000AE0E0000}"/>
    <cellStyle name="Cálculo 2 2 5 2 2" xfId="12201" xr:uid="{00000000-0005-0000-0000-0000AF0E0000}"/>
    <cellStyle name="Cálculo 2 2 5 2 2 2" xfId="27309" xr:uid="{00000000-0005-0000-0000-0000B00E0000}"/>
    <cellStyle name="Cálculo 2 2 5 2 3" xfId="15893" xr:uid="{00000000-0005-0000-0000-0000B10E0000}"/>
    <cellStyle name="Cálculo 2 2 5 2 3 2" xfId="31001" xr:uid="{00000000-0005-0000-0000-0000B20E0000}"/>
    <cellStyle name="Cálculo 2 2 5 2 4" xfId="20998" xr:uid="{00000000-0005-0000-0000-0000B30E0000}"/>
    <cellStyle name="Cálculo 2 2 5 3" xfId="9635" xr:uid="{00000000-0005-0000-0000-0000B40E0000}"/>
    <cellStyle name="Cálculo 2 2 5 3 2" xfId="24743" xr:uid="{00000000-0005-0000-0000-0000B50E0000}"/>
    <cellStyle name="Cálculo 2 2 5 4" xfId="16220" xr:uid="{00000000-0005-0000-0000-0000B60E0000}"/>
    <cellStyle name="Cálculo 2 2 5 4 2" xfId="31328" xr:uid="{00000000-0005-0000-0000-0000B70E0000}"/>
    <cellStyle name="Cálculo 2 2 5 5" xfId="18361" xr:uid="{00000000-0005-0000-0000-0000B80E0000}"/>
    <cellStyle name="Cálculo 2 2 6" xfId="3559" xr:uid="{00000000-0005-0000-0000-0000B90E0000}"/>
    <cellStyle name="Cálculo 2 2 6 2" xfId="6196" xr:uid="{00000000-0005-0000-0000-0000BA0E0000}"/>
    <cellStyle name="Cálculo 2 2 6 2 2" xfId="12507" xr:uid="{00000000-0005-0000-0000-0000BB0E0000}"/>
    <cellStyle name="Cálculo 2 2 6 2 2 2" xfId="27615" xr:uid="{00000000-0005-0000-0000-0000BC0E0000}"/>
    <cellStyle name="Cálculo 2 2 6 2 3" xfId="14636" xr:uid="{00000000-0005-0000-0000-0000BD0E0000}"/>
    <cellStyle name="Cálculo 2 2 6 2 3 2" xfId="29744" xr:uid="{00000000-0005-0000-0000-0000BE0E0000}"/>
    <cellStyle name="Cálculo 2 2 6 2 4" xfId="21304" xr:uid="{00000000-0005-0000-0000-0000BF0E0000}"/>
    <cellStyle name="Cálculo 2 2 6 3" xfId="9941" xr:uid="{00000000-0005-0000-0000-0000C00E0000}"/>
    <cellStyle name="Cálculo 2 2 6 3 2" xfId="25049" xr:uid="{00000000-0005-0000-0000-0000C10E0000}"/>
    <cellStyle name="Cálculo 2 2 6 4" xfId="15702" xr:uid="{00000000-0005-0000-0000-0000C20E0000}"/>
    <cellStyle name="Cálculo 2 2 6 4 2" xfId="30810" xr:uid="{00000000-0005-0000-0000-0000C30E0000}"/>
    <cellStyle name="Cálculo 2 2 6 5" xfId="18667" xr:uid="{00000000-0005-0000-0000-0000C40E0000}"/>
    <cellStyle name="Cálculo 2 2 7" xfId="3905" xr:uid="{00000000-0005-0000-0000-0000C50E0000}"/>
    <cellStyle name="Cálculo 2 2 7 2" xfId="6542" xr:uid="{00000000-0005-0000-0000-0000C60E0000}"/>
    <cellStyle name="Cálculo 2 2 7 2 2" xfId="12853" xr:uid="{00000000-0005-0000-0000-0000C70E0000}"/>
    <cellStyle name="Cálculo 2 2 7 2 2 2" xfId="27961" xr:uid="{00000000-0005-0000-0000-0000C80E0000}"/>
    <cellStyle name="Cálculo 2 2 7 2 3" xfId="7110" xr:uid="{00000000-0005-0000-0000-0000C90E0000}"/>
    <cellStyle name="Cálculo 2 2 7 2 3 2" xfId="22218" xr:uid="{00000000-0005-0000-0000-0000CA0E0000}"/>
    <cellStyle name="Cálculo 2 2 7 2 4" xfId="21650" xr:uid="{00000000-0005-0000-0000-0000CB0E0000}"/>
    <cellStyle name="Cálculo 2 2 7 3" xfId="10287" xr:uid="{00000000-0005-0000-0000-0000CC0E0000}"/>
    <cellStyle name="Cálculo 2 2 7 3 2" xfId="25395" xr:uid="{00000000-0005-0000-0000-0000CD0E0000}"/>
    <cellStyle name="Cálculo 2 2 7 4" xfId="7414" xr:uid="{00000000-0005-0000-0000-0000CE0E0000}"/>
    <cellStyle name="Cálculo 2 2 7 4 2" xfId="22522" xr:uid="{00000000-0005-0000-0000-0000CF0E0000}"/>
    <cellStyle name="Cálculo 2 2 7 5" xfId="19013" xr:uid="{00000000-0005-0000-0000-0000D00E0000}"/>
    <cellStyle name="Cálculo 2 2 8" xfId="4269" xr:uid="{00000000-0005-0000-0000-0000D10E0000}"/>
    <cellStyle name="Cálculo 2 2 8 2" xfId="6906" xr:uid="{00000000-0005-0000-0000-0000D20E0000}"/>
    <cellStyle name="Cálculo 2 2 8 2 2" xfId="13217" xr:uid="{00000000-0005-0000-0000-0000D30E0000}"/>
    <cellStyle name="Cálculo 2 2 8 2 2 2" xfId="28325" xr:uid="{00000000-0005-0000-0000-0000D40E0000}"/>
    <cellStyle name="Cálculo 2 2 8 2 3" xfId="16881" xr:uid="{00000000-0005-0000-0000-0000D50E0000}"/>
    <cellStyle name="Cálculo 2 2 8 2 3 2" xfId="31989" xr:uid="{00000000-0005-0000-0000-0000D60E0000}"/>
    <cellStyle name="Cálculo 2 2 8 2 4" xfId="22014" xr:uid="{00000000-0005-0000-0000-0000D70E0000}"/>
    <cellStyle name="Cálculo 2 2 8 3" xfId="10651" xr:uid="{00000000-0005-0000-0000-0000D80E0000}"/>
    <cellStyle name="Cálculo 2 2 8 3 2" xfId="25759" xr:uid="{00000000-0005-0000-0000-0000D90E0000}"/>
    <cellStyle name="Cálculo 2 2 8 4" xfId="16119" xr:uid="{00000000-0005-0000-0000-0000DA0E0000}"/>
    <cellStyle name="Cálculo 2 2 8 4 2" xfId="31227" xr:uid="{00000000-0005-0000-0000-0000DB0E0000}"/>
    <cellStyle name="Cálculo 2 2 8 5" xfId="19377" xr:uid="{00000000-0005-0000-0000-0000DC0E0000}"/>
    <cellStyle name="Cálculo 2 2 9" xfId="4470" xr:uid="{00000000-0005-0000-0000-0000DD0E0000}"/>
    <cellStyle name="Cálculo 2 2 9 2" xfId="10852" xr:uid="{00000000-0005-0000-0000-0000DE0E0000}"/>
    <cellStyle name="Cálculo 2 2 9 2 2" xfId="25960" xr:uid="{00000000-0005-0000-0000-0000DF0E0000}"/>
    <cellStyle name="Cálculo 2 2 9 3" xfId="7559" xr:uid="{00000000-0005-0000-0000-0000E00E0000}"/>
    <cellStyle name="Cálculo 2 2 9 3 2" xfId="22667" xr:uid="{00000000-0005-0000-0000-0000E10E0000}"/>
    <cellStyle name="Cálculo 2 2 9 4" xfId="19578" xr:uid="{00000000-0005-0000-0000-0000E20E0000}"/>
    <cellStyle name="Cálculo 2 3" xfId="1816" xr:uid="{00000000-0005-0000-0000-0000E30E0000}"/>
    <cellStyle name="Cálculo 2 3 10" xfId="7408" xr:uid="{00000000-0005-0000-0000-0000E40E0000}"/>
    <cellStyle name="Cálculo 2 3 10 2" xfId="22516" xr:uid="{00000000-0005-0000-0000-0000E50E0000}"/>
    <cellStyle name="Cálculo 2 3 11" xfId="13535" xr:uid="{00000000-0005-0000-0000-0000E60E0000}"/>
    <cellStyle name="Cálculo 2 3 11 2" xfId="28643" xr:uid="{00000000-0005-0000-0000-0000E70E0000}"/>
    <cellStyle name="Cálculo 2 3 12" xfId="17041" xr:uid="{00000000-0005-0000-0000-0000E80E0000}"/>
    <cellStyle name="Cálculo 2 3 2" xfId="2376" xr:uid="{00000000-0005-0000-0000-0000E90E0000}"/>
    <cellStyle name="Cálculo 2 3 2 2" xfId="5013" xr:uid="{00000000-0005-0000-0000-0000EA0E0000}"/>
    <cellStyle name="Cálculo 2 3 2 2 2" xfId="11377" xr:uid="{00000000-0005-0000-0000-0000EB0E0000}"/>
    <cellStyle name="Cálculo 2 3 2 2 2 2" xfId="26485" xr:uid="{00000000-0005-0000-0000-0000EC0E0000}"/>
    <cellStyle name="Cálculo 2 3 2 2 3" xfId="7206" xr:uid="{00000000-0005-0000-0000-0000ED0E0000}"/>
    <cellStyle name="Cálculo 2 3 2 2 3 2" xfId="22314" xr:uid="{00000000-0005-0000-0000-0000EE0E0000}"/>
    <cellStyle name="Cálculo 2 3 2 2 4" xfId="20121" xr:uid="{00000000-0005-0000-0000-0000EF0E0000}"/>
    <cellStyle name="Cálculo 2 3 2 3" xfId="8843" xr:uid="{00000000-0005-0000-0000-0000F00E0000}"/>
    <cellStyle name="Cálculo 2 3 2 3 2" xfId="23951" xr:uid="{00000000-0005-0000-0000-0000F10E0000}"/>
    <cellStyle name="Cálculo 2 3 2 4" xfId="7054" xr:uid="{00000000-0005-0000-0000-0000F20E0000}"/>
    <cellStyle name="Cálculo 2 3 2 4 2" xfId="22162" xr:uid="{00000000-0005-0000-0000-0000F30E0000}"/>
    <cellStyle name="Cálculo 2 3 2 5" xfId="7789" xr:uid="{00000000-0005-0000-0000-0000F40E0000}"/>
    <cellStyle name="Cálculo 2 3 2 5 2" xfId="22897" xr:uid="{00000000-0005-0000-0000-0000F50E0000}"/>
    <cellStyle name="Cálculo 2 3 2 6" xfId="17584" xr:uid="{00000000-0005-0000-0000-0000F60E0000}"/>
    <cellStyle name="Cálculo 2 3 3" xfId="2244" xr:uid="{00000000-0005-0000-0000-0000F70E0000}"/>
    <cellStyle name="Cálculo 2 3 3 2" xfId="4881" xr:uid="{00000000-0005-0000-0000-0000F80E0000}"/>
    <cellStyle name="Cálculo 2 3 3 2 2" xfId="14782" xr:uid="{00000000-0005-0000-0000-0000F90E0000}"/>
    <cellStyle name="Cálculo 2 3 3 2 2 2" xfId="29890" xr:uid="{00000000-0005-0000-0000-0000FA0E0000}"/>
    <cellStyle name="Cálculo 2 3 3 2 3" xfId="19989" xr:uid="{00000000-0005-0000-0000-0000FB0E0000}"/>
    <cellStyle name="Cálculo 2 3 3 3" xfId="16104" xr:uid="{00000000-0005-0000-0000-0000FC0E0000}"/>
    <cellStyle name="Cálculo 2 3 3 3 2" xfId="31212" xr:uid="{00000000-0005-0000-0000-0000FD0E0000}"/>
    <cellStyle name="Cálculo 2 3 3 4" xfId="17469" xr:uid="{00000000-0005-0000-0000-0000FE0E0000}"/>
    <cellStyle name="Cálculo 2 3 4" xfId="2343" xr:uid="{00000000-0005-0000-0000-0000FF0E0000}"/>
    <cellStyle name="Cálculo 2 3 4 2" xfId="4980" xr:uid="{00000000-0005-0000-0000-0000000F0000}"/>
    <cellStyle name="Cálculo 2 3 4 2 2" xfId="11344" xr:uid="{00000000-0005-0000-0000-0000010F0000}"/>
    <cellStyle name="Cálculo 2 3 4 2 2 2" xfId="26452" xr:uid="{00000000-0005-0000-0000-0000020F0000}"/>
    <cellStyle name="Cálculo 2 3 4 2 3" xfId="8051" xr:uid="{00000000-0005-0000-0000-0000030F0000}"/>
    <cellStyle name="Cálculo 2 3 4 2 3 2" xfId="23159" xr:uid="{00000000-0005-0000-0000-0000040F0000}"/>
    <cellStyle name="Cálculo 2 3 4 2 4" xfId="20088" xr:uid="{00000000-0005-0000-0000-0000050F0000}"/>
    <cellStyle name="Cálculo 2 3 4 3" xfId="8810" xr:uid="{00000000-0005-0000-0000-0000060F0000}"/>
    <cellStyle name="Cálculo 2 3 4 3 2" xfId="23918" xr:uid="{00000000-0005-0000-0000-0000070F0000}"/>
    <cellStyle name="Cálculo 2 3 4 4" xfId="13496" xr:uid="{00000000-0005-0000-0000-0000080F0000}"/>
    <cellStyle name="Cálculo 2 3 4 4 2" xfId="28604" xr:uid="{00000000-0005-0000-0000-0000090F0000}"/>
    <cellStyle name="Cálculo 2 3 4 5" xfId="17568" xr:uid="{00000000-0005-0000-0000-00000A0F0000}"/>
    <cellStyle name="Cálculo 2 3 5" xfId="3236" xr:uid="{00000000-0005-0000-0000-00000B0F0000}"/>
    <cellStyle name="Cálculo 2 3 5 2" xfId="5873" xr:uid="{00000000-0005-0000-0000-00000C0F0000}"/>
    <cellStyle name="Cálculo 2 3 5 2 2" xfId="12184" xr:uid="{00000000-0005-0000-0000-00000D0F0000}"/>
    <cellStyle name="Cálculo 2 3 5 2 2 2" xfId="27292" xr:uid="{00000000-0005-0000-0000-00000E0F0000}"/>
    <cellStyle name="Cálculo 2 3 5 2 3" xfId="11814" xr:uid="{00000000-0005-0000-0000-00000F0F0000}"/>
    <cellStyle name="Cálculo 2 3 5 2 3 2" xfId="26922" xr:uid="{00000000-0005-0000-0000-0000100F0000}"/>
    <cellStyle name="Cálculo 2 3 5 2 4" xfId="20981" xr:uid="{00000000-0005-0000-0000-0000110F0000}"/>
    <cellStyle name="Cálculo 2 3 5 3" xfId="9618" xr:uid="{00000000-0005-0000-0000-0000120F0000}"/>
    <cellStyle name="Cálculo 2 3 5 3 2" xfId="24726" xr:uid="{00000000-0005-0000-0000-0000130F0000}"/>
    <cellStyle name="Cálculo 2 3 5 4" xfId="16539" xr:uid="{00000000-0005-0000-0000-0000140F0000}"/>
    <cellStyle name="Cálculo 2 3 5 4 2" xfId="31647" xr:uid="{00000000-0005-0000-0000-0000150F0000}"/>
    <cellStyle name="Cálculo 2 3 5 5" xfId="18344" xr:uid="{00000000-0005-0000-0000-0000160F0000}"/>
    <cellStyle name="Cálculo 2 3 6" xfId="2318" xr:uid="{00000000-0005-0000-0000-0000170F0000}"/>
    <cellStyle name="Cálculo 2 3 6 2" xfId="4955" xr:uid="{00000000-0005-0000-0000-0000180F0000}"/>
    <cellStyle name="Cálculo 2 3 6 2 2" xfId="11319" xr:uid="{00000000-0005-0000-0000-0000190F0000}"/>
    <cellStyle name="Cálculo 2 3 6 2 2 2" xfId="26427" xr:uid="{00000000-0005-0000-0000-00001A0F0000}"/>
    <cellStyle name="Cálculo 2 3 6 2 3" xfId="8209" xr:uid="{00000000-0005-0000-0000-00001B0F0000}"/>
    <cellStyle name="Cálculo 2 3 6 2 3 2" xfId="23317" xr:uid="{00000000-0005-0000-0000-00001C0F0000}"/>
    <cellStyle name="Cálculo 2 3 6 2 4" xfId="20063" xr:uid="{00000000-0005-0000-0000-00001D0F0000}"/>
    <cellStyle name="Cálculo 2 3 6 3" xfId="8785" xr:uid="{00000000-0005-0000-0000-00001E0F0000}"/>
    <cellStyle name="Cálculo 2 3 6 3 2" xfId="23893" xr:uid="{00000000-0005-0000-0000-00001F0F0000}"/>
    <cellStyle name="Cálculo 2 3 6 4" xfId="8693" xr:uid="{00000000-0005-0000-0000-0000200F0000}"/>
    <cellStyle name="Cálculo 2 3 6 4 2" xfId="23801" xr:uid="{00000000-0005-0000-0000-0000210F0000}"/>
    <cellStyle name="Cálculo 2 3 6 5" xfId="17543" xr:uid="{00000000-0005-0000-0000-0000220F0000}"/>
    <cellStyle name="Cálculo 2 3 7" xfId="3888" xr:uid="{00000000-0005-0000-0000-0000230F0000}"/>
    <cellStyle name="Cálculo 2 3 7 2" xfId="6525" xr:uid="{00000000-0005-0000-0000-0000240F0000}"/>
    <cellStyle name="Cálculo 2 3 7 2 2" xfId="12836" xr:uid="{00000000-0005-0000-0000-0000250F0000}"/>
    <cellStyle name="Cálculo 2 3 7 2 2 2" xfId="27944" xr:uid="{00000000-0005-0000-0000-0000260F0000}"/>
    <cellStyle name="Cálculo 2 3 7 2 3" xfId="7836" xr:uid="{00000000-0005-0000-0000-0000270F0000}"/>
    <cellStyle name="Cálculo 2 3 7 2 3 2" xfId="22944" xr:uid="{00000000-0005-0000-0000-0000280F0000}"/>
    <cellStyle name="Cálculo 2 3 7 2 4" xfId="21633" xr:uid="{00000000-0005-0000-0000-0000290F0000}"/>
    <cellStyle name="Cálculo 2 3 7 3" xfId="10270" xr:uid="{00000000-0005-0000-0000-00002A0F0000}"/>
    <cellStyle name="Cálculo 2 3 7 3 2" xfId="25378" xr:uid="{00000000-0005-0000-0000-00002B0F0000}"/>
    <cellStyle name="Cálculo 2 3 7 4" xfId="9187" xr:uid="{00000000-0005-0000-0000-00002C0F0000}"/>
    <cellStyle name="Cálculo 2 3 7 4 2" xfId="24295" xr:uid="{00000000-0005-0000-0000-00002D0F0000}"/>
    <cellStyle name="Cálculo 2 3 7 5" xfId="18996" xr:uid="{00000000-0005-0000-0000-00002E0F0000}"/>
    <cellStyle name="Cálculo 2 3 8" xfId="4453" xr:uid="{00000000-0005-0000-0000-00002F0F0000}"/>
    <cellStyle name="Cálculo 2 3 8 2" xfId="10835" xr:uid="{00000000-0005-0000-0000-0000300F0000}"/>
    <cellStyle name="Cálculo 2 3 8 2 2" xfId="25943" xr:uid="{00000000-0005-0000-0000-0000310F0000}"/>
    <cellStyle name="Cálculo 2 3 8 3" xfId="7056" xr:uid="{00000000-0005-0000-0000-0000320F0000}"/>
    <cellStyle name="Cálculo 2 3 8 3 2" xfId="22164" xr:uid="{00000000-0005-0000-0000-0000330F0000}"/>
    <cellStyle name="Cálculo 2 3 8 4" xfId="19561" xr:uid="{00000000-0005-0000-0000-0000340F0000}"/>
    <cellStyle name="Cálculo 2 3 9" xfId="8317" xr:uid="{00000000-0005-0000-0000-0000350F0000}"/>
    <cellStyle name="Cálculo 2 3 9 2" xfId="23425" xr:uid="{00000000-0005-0000-0000-0000360F0000}"/>
    <cellStyle name="Cálculo 2 4" xfId="2053" xr:uid="{00000000-0005-0000-0000-0000370F0000}"/>
    <cellStyle name="Cálculo 2 4 10" xfId="15033" xr:uid="{00000000-0005-0000-0000-0000380F0000}"/>
    <cellStyle name="Cálculo 2 4 10 2" xfId="30141" xr:uid="{00000000-0005-0000-0000-0000390F0000}"/>
    <cellStyle name="Cálculo 2 4 11" xfId="14518" xr:uid="{00000000-0005-0000-0000-00003A0F0000}"/>
    <cellStyle name="Cálculo 2 4 11 2" xfId="29626" xr:uid="{00000000-0005-0000-0000-00003B0F0000}"/>
    <cellStyle name="Cálculo 2 4 12" xfId="17278" xr:uid="{00000000-0005-0000-0000-00003C0F0000}"/>
    <cellStyle name="Cálculo 2 4 2" xfId="2560" xr:uid="{00000000-0005-0000-0000-00003D0F0000}"/>
    <cellStyle name="Cálculo 2 4 2 2" xfId="5197" xr:uid="{00000000-0005-0000-0000-00003E0F0000}"/>
    <cellStyle name="Cálculo 2 4 2 2 2" xfId="11561" xr:uid="{00000000-0005-0000-0000-00003F0F0000}"/>
    <cellStyle name="Cálculo 2 4 2 2 2 2" xfId="26669" xr:uid="{00000000-0005-0000-0000-0000400F0000}"/>
    <cellStyle name="Cálculo 2 4 2 2 3" xfId="16219" xr:uid="{00000000-0005-0000-0000-0000410F0000}"/>
    <cellStyle name="Cálculo 2 4 2 2 3 2" xfId="31327" xr:uid="{00000000-0005-0000-0000-0000420F0000}"/>
    <cellStyle name="Cálculo 2 4 2 2 4" xfId="20305" xr:uid="{00000000-0005-0000-0000-0000430F0000}"/>
    <cellStyle name="Cálculo 2 4 2 3" xfId="9027" xr:uid="{00000000-0005-0000-0000-0000440F0000}"/>
    <cellStyle name="Cálculo 2 4 2 3 2" xfId="24135" xr:uid="{00000000-0005-0000-0000-0000450F0000}"/>
    <cellStyle name="Cálculo 2 4 2 4" xfId="13655" xr:uid="{00000000-0005-0000-0000-0000460F0000}"/>
    <cellStyle name="Cálculo 2 4 2 4 2" xfId="28763" xr:uid="{00000000-0005-0000-0000-0000470F0000}"/>
    <cellStyle name="Cálculo 2 4 2 5" xfId="7202" xr:uid="{00000000-0005-0000-0000-0000480F0000}"/>
    <cellStyle name="Cálculo 2 4 2 5 2" xfId="22310" xr:uid="{00000000-0005-0000-0000-0000490F0000}"/>
    <cellStyle name="Cálculo 2 4 2 6" xfId="17668" xr:uid="{00000000-0005-0000-0000-00004A0F0000}"/>
    <cellStyle name="Cálculo 2 4 3" xfId="2813" xr:uid="{00000000-0005-0000-0000-00004B0F0000}"/>
    <cellStyle name="Cálculo 2 4 3 2" xfId="5450" xr:uid="{00000000-0005-0000-0000-00004C0F0000}"/>
    <cellStyle name="Cálculo 2 4 3 2 2" xfId="7565" xr:uid="{00000000-0005-0000-0000-00004D0F0000}"/>
    <cellStyle name="Cálculo 2 4 3 2 2 2" xfId="22673" xr:uid="{00000000-0005-0000-0000-00004E0F0000}"/>
    <cellStyle name="Cálculo 2 4 3 2 3" xfId="20558" xr:uid="{00000000-0005-0000-0000-00004F0F0000}"/>
    <cellStyle name="Cálculo 2 4 3 3" xfId="15923" xr:uid="{00000000-0005-0000-0000-0000500F0000}"/>
    <cellStyle name="Cálculo 2 4 3 3 2" xfId="31031" xr:uid="{00000000-0005-0000-0000-0000510F0000}"/>
    <cellStyle name="Cálculo 2 4 3 4" xfId="17921" xr:uid="{00000000-0005-0000-0000-0000520F0000}"/>
    <cellStyle name="Cálculo 2 4 4" xfId="3116" xr:uid="{00000000-0005-0000-0000-0000530F0000}"/>
    <cellStyle name="Cálculo 2 4 4 2" xfId="5753" xr:uid="{00000000-0005-0000-0000-0000540F0000}"/>
    <cellStyle name="Cálculo 2 4 4 2 2" xfId="12064" xr:uid="{00000000-0005-0000-0000-0000550F0000}"/>
    <cellStyle name="Cálculo 2 4 4 2 2 2" xfId="27172" xr:uid="{00000000-0005-0000-0000-0000560F0000}"/>
    <cellStyle name="Cálculo 2 4 4 2 3" xfId="14605" xr:uid="{00000000-0005-0000-0000-0000570F0000}"/>
    <cellStyle name="Cálculo 2 4 4 2 3 2" xfId="29713" xr:uid="{00000000-0005-0000-0000-0000580F0000}"/>
    <cellStyle name="Cálculo 2 4 4 2 4" xfId="20861" xr:uid="{00000000-0005-0000-0000-0000590F0000}"/>
    <cellStyle name="Cálculo 2 4 4 3" xfId="9498" xr:uid="{00000000-0005-0000-0000-00005A0F0000}"/>
    <cellStyle name="Cálculo 2 4 4 3 2" xfId="24606" xr:uid="{00000000-0005-0000-0000-00005B0F0000}"/>
    <cellStyle name="Cálculo 2 4 4 4" xfId="15061" xr:uid="{00000000-0005-0000-0000-00005C0F0000}"/>
    <cellStyle name="Cálculo 2 4 4 4 2" xfId="30169" xr:uid="{00000000-0005-0000-0000-00005D0F0000}"/>
    <cellStyle name="Cálculo 2 4 4 5" xfId="18224" xr:uid="{00000000-0005-0000-0000-00005E0F0000}"/>
    <cellStyle name="Cálculo 2 4 5" xfId="3442" xr:uid="{00000000-0005-0000-0000-00005F0F0000}"/>
    <cellStyle name="Cálculo 2 4 5 2" xfId="6079" xr:uid="{00000000-0005-0000-0000-0000600F0000}"/>
    <cellStyle name="Cálculo 2 4 5 2 2" xfId="12390" xr:uid="{00000000-0005-0000-0000-0000610F0000}"/>
    <cellStyle name="Cálculo 2 4 5 2 2 2" xfId="27498" xr:uid="{00000000-0005-0000-0000-0000620F0000}"/>
    <cellStyle name="Cálculo 2 4 5 2 3" xfId="16375" xr:uid="{00000000-0005-0000-0000-0000630F0000}"/>
    <cellStyle name="Cálculo 2 4 5 2 3 2" xfId="31483" xr:uid="{00000000-0005-0000-0000-0000640F0000}"/>
    <cellStyle name="Cálculo 2 4 5 2 4" xfId="21187" xr:uid="{00000000-0005-0000-0000-0000650F0000}"/>
    <cellStyle name="Cálculo 2 4 5 3" xfId="9824" xr:uid="{00000000-0005-0000-0000-0000660F0000}"/>
    <cellStyle name="Cálculo 2 4 5 3 2" xfId="24932" xr:uid="{00000000-0005-0000-0000-0000670F0000}"/>
    <cellStyle name="Cálculo 2 4 5 4" xfId="16030" xr:uid="{00000000-0005-0000-0000-0000680F0000}"/>
    <cellStyle name="Cálculo 2 4 5 4 2" xfId="31138" xr:uid="{00000000-0005-0000-0000-0000690F0000}"/>
    <cellStyle name="Cálculo 2 4 5 5" xfId="18550" xr:uid="{00000000-0005-0000-0000-00006A0F0000}"/>
    <cellStyle name="Cálculo 2 4 6" xfId="3748" xr:uid="{00000000-0005-0000-0000-00006B0F0000}"/>
    <cellStyle name="Cálculo 2 4 6 2" xfId="6385" xr:uid="{00000000-0005-0000-0000-00006C0F0000}"/>
    <cellStyle name="Cálculo 2 4 6 2 2" xfId="12696" xr:uid="{00000000-0005-0000-0000-00006D0F0000}"/>
    <cellStyle name="Cálculo 2 4 6 2 2 2" xfId="27804" xr:uid="{00000000-0005-0000-0000-00006E0F0000}"/>
    <cellStyle name="Cálculo 2 4 6 2 3" xfId="15267" xr:uid="{00000000-0005-0000-0000-00006F0F0000}"/>
    <cellStyle name="Cálculo 2 4 6 2 3 2" xfId="30375" xr:uid="{00000000-0005-0000-0000-0000700F0000}"/>
    <cellStyle name="Cálculo 2 4 6 2 4" xfId="21493" xr:uid="{00000000-0005-0000-0000-0000710F0000}"/>
    <cellStyle name="Cálculo 2 4 6 3" xfId="10130" xr:uid="{00000000-0005-0000-0000-0000720F0000}"/>
    <cellStyle name="Cálculo 2 4 6 3 2" xfId="25238" xr:uid="{00000000-0005-0000-0000-0000730F0000}"/>
    <cellStyle name="Cálculo 2 4 6 4" xfId="11669" xr:uid="{00000000-0005-0000-0000-0000740F0000}"/>
    <cellStyle name="Cálculo 2 4 6 4 2" xfId="26777" xr:uid="{00000000-0005-0000-0000-0000750F0000}"/>
    <cellStyle name="Cálculo 2 4 6 5" xfId="18856" xr:uid="{00000000-0005-0000-0000-0000760F0000}"/>
    <cellStyle name="Cálculo 2 4 7" xfId="4125" xr:uid="{00000000-0005-0000-0000-0000770F0000}"/>
    <cellStyle name="Cálculo 2 4 7 2" xfId="6762" xr:uid="{00000000-0005-0000-0000-0000780F0000}"/>
    <cellStyle name="Cálculo 2 4 7 2 2" xfId="13073" xr:uid="{00000000-0005-0000-0000-0000790F0000}"/>
    <cellStyle name="Cálculo 2 4 7 2 2 2" xfId="28181" xr:uid="{00000000-0005-0000-0000-00007A0F0000}"/>
    <cellStyle name="Cálculo 2 4 7 2 3" xfId="16747" xr:uid="{00000000-0005-0000-0000-00007B0F0000}"/>
    <cellStyle name="Cálculo 2 4 7 2 3 2" xfId="31855" xr:uid="{00000000-0005-0000-0000-00007C0F0000}"/>
    <cellStyle name="Cálculo 2 4 7 2 4" xfId="21870" xr:uid="{00000000-0005-0000-0000-00007D0F0000}"/>
    <cellStyle name="Cálculo 2 4 7 3" xfId="10507" xr:uid="{00000000-0005-0000-0000-00007E0F0000}"/>
    <cellStyle name="Cálculo 2 4 7 3 2" xfId="25615" xr:uid="{00000000-0005-0000-0000-00007F0F0000}"/>
    <cellStyle name="Cálculo 2 4 7 4" xfId="14998" xr:uid="{00000000-0005-0000-0000-0000800F0000}"/>
    <cellStyle name="Cálculo 2 4 7 4 2" xfId="30106" xr:uid="{00000000-0005-0000-0000-0000810F0000}"/>
    <cellStyle name="Cálculo 2 4 7 5" xfId="19233" xr:uid="{00000000-0005-0000-0000-0000820F0000}"/>
    <cellStyle name="Cálculo 2 4 8" xfId="4690" xr:uid="{00000000-0005-0000-0000-0000830F0000}"/>
    <cellStyle name="Cálculo 2 4 8 2" xfId="11072" xr:uid="{00000000-0005-0000-0000-0000840F0000}"/>
    <cellStyle name="Cálculo 2 4 8 2 2" xfId="26180" xr:uid="{00000000-0005-0000-0000-0000850F0000}"/>
    <cellStyle name="Cálculo 2 4 8 3" xfId="7907" xr:uid="{00000000-0005-0000-0000-0000860F0000}"/>
    <cellStyle name="Cálculo 2 4 8 3 2" xfId="23015" xr:uid="{00000000-0005-0000-0000-0000870F0000}"/>
    <cellStyle name="Cálculo 2 4 8 4" xfId="19798" xr:uid="{00000000-0005-0000-0000-0000880F0000}"/>
    <cellStyle name="Cálculo 2 4 9" xfId="8551" xr:uid="{00000000-0005-0000-0000-0000890F0000}"/>
    <cellStyle name="Cálculo 2 4 9 2" xfId="23659" xr:uid="{00000000-0005-0000-0000-00008A0F0000}"/>
    <cellStyle name="Cálculo 2 5" xfId="2068" xr:uid="{00000000-0005-0000-0000-00008B0F0000}"/>
    <cellStyle name="Cálculo 2 5 10" xfId="8148" xr:uid="{00000000-0005-0000-0000-00008C0F0000}"/>
    <cellStyle name="Cálculo 2 5 10 2" xfId="23256" xr:uid="{00000000-0005-0000-0000-00008D0F0000}"/>
    <cellStyle name="Cálculo 2 5 11" xfId="17293" xr:uid="{00000000-0005-0000-0000-00008E0F0000}"/>
    <cellStyle name="Cálculo 2 5 2" xfId="2828" xr:uid="{00000000-0005-0000-0000-00008F0F0000}"/>
    <cellStyle name="Cálculo 2 5 2 2" xfId="5465" xr:uid="{00000000-0005-0000-0000-0000900F0000}"/>
    <cellStyle name="Cálculo 2 5 2 2 2" xfId="16391" xr:uid="{00000000-0005-0000-0000-0000910F0000}"/>
    <cellStyle name="Cálculo 2 5 2 2 2 2" xfId="31499" xr:uid="{00000000-0005-0000-0000-0000920F0000}"/>
    <cellStyle name="Cálculo 2 5 2 2 3" xfId="20573" xr:uid="{00000000-0005-0000-0000-0000930F0000}"/>
    <cellStyle name="Cálculo 2 5 2 3" xfId="14217" xr:uid="{00000000-0005-0000-0000-0000940F0000}"/>
    <cellStyle name="Cálculo 2 5 2 3 2" xfId="29325" xr:uid="{00000000-0005-0000-0000-0000950F0000}"/>
    <cellStyle name="Cálculo 2 5 2 4" xfId="17936" xr:uid="{00000000-0005-0000-0000-0000960F0000}"/>
    <cellStyle name="Cálculo 2 5 3" xfId="3131" xr:uid="{00000000-0005-0000-0000-0000970F0000}"/>
    <cellStyle name="Cálculo 2 5 3 2" xfId="5768" xr:uid="{00000000-0005-0000-0000-0000980F0000}"/>
    <cellStyle name="Cálculo 2 5 3 2 2" xfId="12079" xr:uid="{00000000-0005-0000-0000-0000990F0000}"/>
    <cellStyle name="Cálculo 2 5 3 2 2 2" xfId="27187" xr:uid="{00000000-0005-0000-0000-00009A0F0000}"/>
    <cellStyle name="Cálculo 2 5 3 2 3" xfId="14090" xr:uid="{00000000-0005-0000-0000-00009B0F0000}"/>
    <cellStyle name="Cálculo 2 5 3 2 3 2" xfId="29198" xr:uid="{00000000-0005-0000-0000-00009C0F0000}"/>
    <cellStyle name="Cálculo 2 5 3 2 4" xfId="20876" xr:uid="{00000000-0005-0000-0000-00009D0F0000}"/>
    <cellStyle name="Cálculo 2 5 3 3" xfId="9513" xr:uid="{00000000-0005-0000-0000-00009E0F0000}"/>
    <cellStyle name="Cálculo 2 5 3 3 2" xfId="24621" xr:uid="{00000000-0005-0000-0000-00009F0F0000}"/>
    <cellStyle name="Cálculo 2 5 3 4" xfId="15002" xr:uid="{00000000-0005-0000-0000-0000A00F0000}"/>
    <cellStyle name="Cálculo 2 5 3 4 2" xfId="30110" xr:uid="{00000000-0005-0000-0000-0000A10F0000}"/>
    <cellStyle name="Cálculo 2 5 3 5" xfId="18239" xr:uid="{00000000-0005-0000-0000-0000A20F0000}"/>
    <cellStyle name="Cálculo 2 5 4" xfId="3457" xr:uid="{00000000-0005-0000-0000-0000A30F0000}"/>
    <cellStyle name="Cálculo 2 5 4 2" xfId="6094" xr:uid="{00000000-0005-0000-0000-0000A40F0000}"/>
    <cellStyle name="Cálculo 2 5 4 2 2" xfId="12405" xr:uid="{00000000-0005-0000-0000-0000A50F0000}"/>
    <cellStyle name="Cálculo 2 5 4 2 2 2" xfId="27513" xr:uid="{00000000-0005-0000-0000-0000A60F0000}"/>
    <cellStyle name="Cálculo 2 5 4 2 3" xfId="7575" xr:uid="{00000000-0005-0000-0000-0000A70F0000}"/>
    <cellStyle name="Cálculo 2 5 4 2 3 2" xfId="22683" xr:uid="{00000000-0005-0000-0000-0000A80F0000}"/>
    <cellStyle name="Cálculo 2 5 4 2 4" xfId="21202" xr:uid="{00000000-0005-0000-0000-0000A90F0000}"/>
    <cellStyle name="Cálculo 2 5 4 3" xfId="9839" xr:uid="{00000000-0005-0000-0000-0000AA0F0000}"/>
    <cellStyle name="Cálculo 2 5 4 3 2" xfId="24947" xr:uid="{00000000-0005-0000-0000-0000AB0F0000}"/>
    <cellStyle name="Cálculo 2 5 4 4" xfId="7413" xr:uid="{00000000-0005-0000-0000-0000AC0F0000}"/>
    <cellStyle name="Cálculo 2 5 4 4 2" xfId="22521" xr:uid="{00000000-0005-0000-0000-0000AD0F0000}"/>
    <cellStyle name="Cálculo 2 5 4 5" xfId="18565" xr:uid="{00000000-0005-0000-0000-0000AE0F0000}"/>
    <cellStyle name="Cálculo 2 5 5" xfId="3763" xr:uid="{00000000-0005-0000-0000-0000AF0F0000}"/>
    <cellStyle name="Cálculo 2 5 5 2" xfId="6400" xr:uid="{00000000-0005-0000-0000-0000B00F0000}"/>
    <cellStyle name="Cálculo 2 5 5 2 2" xfId="12711" xr:uid="{00000000-0005-0000-0000-0000B10F0000}"/>
    <cellStyle name="Cálculo 2 5 5 2 2 2" xfId="27819" xr:uid="{00000000-0005-0000-0000-0000B20F0000}"/>
    <cellStyle name="Cálculo 2 5 5 2 3" xfId="13555" xr:uid="{00000000-0005-0000-0000-0000B30F0000}"/>
    <cellStyle name="Cálculo 2 5 5 2 3 2" xfId="28663" xr:uid="{00000000-0005-0000-0000-0000B40F0000}"/>
    <cellStyle name="Cálculo 2 5 5 2 4" xfId="21508" xr:uid="{00000000-0005-0000-0000-0000B50F0000}"/>
    <cellStyle name="Cálculo 2 5 5 3" xfId="10145" xr:uid="{00000000-0005-0000-0000-0000B60F0000}"/>
    <cellStyle name="Cálculo 2 5 5 3 2" xfId="25253" xr:uid="{00000000-0005-0000-0000-0000B70F0000}"/>
    <cellStyle name="Cálculo 2 5 5 4" xfId="14929" xr:uid="{00000000-0005-0000-0000-0000B80F0000}"/>
    <cellStyle name="Cálculo 2 5 5 4 2" xfId="30037" xr:uid="{00000000-0005-0000-0000-0000B90F0000}"/>
    <cellStyle name="Cálculo 2 5 5 5" xfId="18871" xr:uid="{00000000-0005-0000-0000-0000BA0F0000}"/>
    <cellStyle name="Cálculo 2 5 6" xfId="4140" xr:uid="{00000000-0005-0000-0000-0000BB0F0000}"/>
    <cellStyle name="Cálculo 2 5 6 2" xfId="6777" xr:uid="{00000000-0005-0000-0000-0000BC0F0000}"/>
    <cellStyle name="Cálculo 2 5 6 2 2" xfId="13088" xr:uid="{00000000-0005-0000-0000-0000BD0F0000}"/>
    <cellStyle name="Cálculo 2 5 6 2 2 2" xfId="28196" xr:uid="{00000000-0005-0000-0000-0000BE0F0000}"/>
    <cellStyle name="Cálculo 2 5 6 2 3" xfId="16762" xr:uid="{00000000-0005-0000-0000-0000BF0F0000}"/>
    <cellStyle name="Cálculo 2 5 6 2 3 2" xfId="31870" xr:uid="{00000000-0005-0000-0000-0000C00F0000}"/>
    <cellStyle name="Cálculo 2 5 6 2 4" xfId="21885" xr:uid="{00000000-0005-0000-0000-0000C10F0000}"/>
    <cellStyle name="Cálculo 2 5 6 3" xfId="10522" xr:uid="{00000000-0005-0000-0000-0000C20F0000}"/>
    <cellStyle name="Cálculo 2 5 6 3 2" xfId="25630" xr:uid="{00000000-0005-0000-0000-0000C30F0000}"/>
    <cellStyle name="Cálculo 2 5 6 4" xfId="13970" xr:uid="{00000000-0005-0000-0000-0000C40F0000}"/>
    <cellStyle name="Cálculo 2 5 6 4 2" xfId="29078" xr:uid="{00000000-0005-0000-0000-0000C50F0000}"/>
    <cellStyle name="Cálculo 2 5 6 5" xfId="19248" xr:uid="{00000000-0005-0000-0000-0000C60F0000}"/>
    <cellStyle name="Cálculo 2 5 7" xfId="4705" xr:uid="{00000000-0005-0000-0000-0000C70F0000}"/>
    <cellStyle name="Cálculo 2 5 7 2" xfId="11087" xr:uid="{00000000-0005-0000-0000-0000C80F0000}"/>
    <cellStyle name="Cálculo 2 5 7 2 2" xfId="26195" xr:uid="{00000000-0005-0000-0000-0000C90F0000}"/>
    <cellStyle name="Cálculo 2 5 7 3" xfId="14027" xr:uid="{00000000-0005-0000-0000-0000CA0F0000}"/>
    <cellStyle name="Cálculo 2 5 7 3 2" xfId="29135" xr:uid="{00000000-0005-0000-0000-0000CB0F0000}"/>
    <cellStyle name="Cálculo 2 5 7 4" xfId="19813" xr:uid="{00000000-0005-0000-0000-0000CC0F0000}"/>
    <cellStyle name="Cálculo 2 5 8" xfId="8566" xr:uid="{00000000-0005-0000-0000-0000CD0F0000}"/>
    <cellStyle name="Cálculo 2 5 8 2" xfId="23674" xr:uid="{00000000-0005-0000-0000-0000CE0F0000}"/>
    <cellStyle name="Cálculo 2 5 9" xfId="13682" xr:uid="{00000000-0005-0000-0000-0000CF0F0000}"/>
    <cellStyle name="Cálculo 2 5 9 2" xfId="28790" xr:uid="{00000000-0005-0000-0000-0000D00F0000}"/>
    <cellStyle name="Cálculo 3" xfId="760" xr:uid="{00000000-0005-0000-0000-0000D10F0000}"/>
    <cellStyle name="Cálculo 3 2" xfId="1834" xr:uid="{00000000-0005-0000-0000-0000D20F0000}"/>
    <cellStyle name="Cálculo 3 2 10" xfId="8335" xr:uid="{00000000-0005-0000-0000-0000D30F0000}"/>
    <cellStyle name="Cálculo 3 2 10 2" xfId="23443" xr:uid="{00000000-0005-0000-0000-0000D40F0000}"/>
    <cellStyle name="Cálculo 3 2 11" xfId="16364" xr:uid="{00000000-0005-0000-0000-0000D50F0000}"/>
    <cellStyle name="Cálculo 3 2 11 2" xfId="31472" xr:uid="{00000000-0005-0000-0000-0000D60F0000}"/>
    <cellStyle name="Cálculo 3 2 12" xfId="14341" xr:uid="{00000000-0005-0000-0000-0000D70F0000}"/>
    <cellStyle name="Cálculo 3 2 12 2" xfId="29449" xr:uid="{00000000-0005-0000-0000-0000D80F0000}"/>
    <cellStyle name="Cálculo 3 2 13" xfId="17059" xr:uid="{00000000-0005-0000-0000-0000D90F0000}"/>
    <cellStyle name="Cálculo 3 2 2" xfId="2394" xr:uid="{00000000-0005-0000-0000-0000DA0F0000}"/>
    <cellStyle name="Cálculo 3 2 2 2" xfId="5031" xr:uid="{00000000-0005-0000-0000-0000DB0F0000}"/>
    <cellStyle name="Cálculo 3 2 2 2 2" xfId="11395" xr:uid="{00000000-0005-0000-0000-0000DC0F0000}"/>
    <cellStyle name="Cálculo 3 2 2 2 2 2" xfId="26503" xr:uid="{00000000-0005-0000-0000-0000DD0F0000}"/>
    <cellStyle name="Cálculo 3 2 2 2 3" xfId="16479" xr:uid="{00000000-0005-0000-0000-0000DE0F0000}"/>
    <cellStyle name="Cálculo 3 2 2 2 3 2" xfId="31587" xr:uid="{00000000-0005-0000-0000-0000DF0F0000}"/>
    <cellStyle name="Cálculo 3 2 2 2 4" xfId="20139" xr:uid="{00000000-0005-0000-0000-0000E00F0000}"/>
    <cellStyle name="Cálculo 3 2 2 3" xfId="8861" xr:uid="{00000000-0005-0000-0000-0000E10F0000}"/>
    <cellStyle name="Cálculo 3 2 2 3 2" xfId="23969" xr:uid="{00000000-0005-0000-0000-0000E20F0000}"/>
    <cellStyle name="Cálculo 3 2 3" xfId="2226" xr:uid="{00000000-0005-0000-0000-0000E30F0000}"/>
    <cellStyle name="Cálculo 3 2 3 2" xfId="4863" xr:uid="{00000000-0005-0000-0000-0000E40F0000}"/>
    <cellStyle name="Cálculo 3 2 3 2 2" xfId="16125" xr:uid="{00000000-0005-0000-0000-0000E50F0000}"/>
    <cellStyle name="Cálculo 3 2 3 2 2 2" xfId="31233" xr:uid="{00000000-0005-0000-0000-0000E60F0000}"/>
    <cellStyle name="Cálculo 3 2 3 2 3" xfId="19971" xr:uid="{00000000-0005-0000-0000-0000E70F0000}"/>
    <cellStyle name="Cálculo 3 2 3 3" xfId="16260" xr:uid="{00000000-0005-0000-0000-0000E80F0000}"/>
    <cellStyle name="Cálculo 3 2 3 3 2" xfId="31368" xr:uid="{00000000-0005-0000-0000-0000E90F0000}"/>
    <cellStyle name="Cálculo 3 2 3 4" xfId="17451" xr:uid="{00000000-0005-0000-0000-0000EA0F0000}"/>
    <cellStyle name="Cálculo 3 2 4" xfId="2928" xr:uid="{00000000-0005-0000-0000-0000EB0F0000}"/>
    <cellStyle name="Cálculo 3 2 4 2" xfId="5565" xr:uid="{00000000-0005-0000-0000-0000EC0F0000}"/>
    <cellStyle name="Cálculo 3 2 4 2 2" xfId="11876" xr:uid="{00000000-0005-0000-0000-0000ED0F0000}"/>
    <cellStyle name="Cálculo 3 2 4 2 2 2" xfId="26984" xr:uid="{00000000-0005-0000-0000-0000EE0F0000}"/>
    <cellStyle name="Cálculo 3 2 4 2 3" xfId="11235" xr:uid="{00000000-0005-0000-0000-0000EF0F0000}"/>
    <cellStyle name="Cálculo 3 2 4 2 3 2" xfId="26343" xr:uid="{00000000-0005-0000-0000-0000F00F0000}"/>
    <cellStyle name="Cálculo 3 2 4 2 4" xfId="20673" xr:uid="{00000000-0005-0000-0000-0000F10F0000}"/>
    <cellStyle name="Cálculo 3 2 4 3" xfId="9310" xr:uid="{00000000-0005-0000-0000-0000F20F0000}"/>
    <cellStyle name="Cálculo 3 2 4 3 2" xfId="24418" xr:uid="{00000000-0005-0000-0000-0000F30F0000}"/>
    <cellStyle name="Cálculo 3 2 4 4" xfId="13486" xr:uid="{00000000-0005-0000-0000-0000F40F0000}"/>
    <cellStyle name="Cálculo 3 2 4 4 2" xfId="28594" xr:uid="{00000000-0005-0000-0000-0000F50F0000}"/>
    <cellStyle name="Cálculo 3 2 4 5" xfId="18036" xr:uid="{00000000-0005-0000-0000-0000F60F0000}"/>
    <cellStyle name="Cálculo 3 2 5" xfId="3254" xr:uid="{00000000-0005-0000-0000-0000F70F0000}"/>
    <cellStyle name="Cálculo 3 2 5 2" xfId="5891" xr:uid="{00000000-0005-0000-0000-0000F80F0000}"/>
    <cellStyle name="Cálculo 3 2 5 2 2" xfId="12202" xr:uid="{00000000-0005-0000-0000-0000F90F0000}"/>
    <cellStyle name="Cálculo 3 2 5 2 2 2" xfId="27310" xr:uid="{00000000-0005-0000-0000-0000FA0F0000}"/>
    <cellStyle name="Cálculo 3 2 5 2 3" xfId="15015" xr:uid="{00000000-0005-0000-0000-0000FB0F0000}"/>
    <cellStyle name="Cálculo 3 2 5 2 3 2" xfId="30123" xr:uid="{00000000-0005-0000-0000-0000FC0F0000}"/>
    <cellStyle name="Cálculo 3 2 5 2 4" xfId="20999" xr:uid="{00000000-0005-0000-0000-0000FD0F0000}"/>
    <cellStyle name="Cálculo 3 2 5 3" xfId="9636" xr:uid="{00000000-0005-0000-0000-0000FE0F0000}"/>
    <cellStyle name="Cálculo 3 2 5 3 2" xfId="24744" xr:uid="{00000000-0005-0000-0000-0000FF0F0000}"/>
    <cellStyle name="Cálculo 3 2 5 4" xfId="7601" xr:uid="{00000000-0005-0000-0000-000000100000}"/>
    <cellStyle name="Cálculo 3 2 5 4 2" xfId="22709" xr:uid="{00000000-0005-0000-0000-000001100000}"/>
    <cellStyle name="Cálculo 3 2 5 5" xfId="18362" xr:uid="{00000000-0005-0000-0000-000002100000}"/>
    <cellStyle name="Cálculo 3 2 6" xfId="3560" xr:uid="{00000000-0005-0000-0000-000003100000}"/>
    <cellStyle name="Cálculo 3 2 6 2" xfId="6197" xr:uid="{00000000-0005-0000-0000-000004100000}"/>
    <cellStyle name="Cálculo 3 2 6 2 2" xfId="12508" xr:uid="{00000000-0005-0000-0000-000005100000}"/>
    <cellStyle name="Cálculo 3 2 6 2 2 2" xfId="27616" xr:uid="{00000000-0005-0000-0000-000006100000}"/>
    <cellStyle name="Cálculo 3 2 6 2 3" xfId="15127" xr:uid="{00000000-0005-0000-0000-000007100000}"/>
    <cellStyle name="Cálculo 3 2 6 2 3 2" xfId="30235" xr:uid="{00000000-0005-0000-0000-000008100000}"/>
    <cellStyle name="Cálculo 3 2 6 2 4" xfId="21305" xr:uid="{00000000-0005-0000-0000-000009100000}"/>
    <cellStyle name="Cálculo 3 2 6 3" xfId="9942" xr:uid="{00000000-0005-0000-0000-00000A100000}"/>
    <cellStyle name="Cálculo 3 2 6 3 2" xfId="25050" xr:uid="{00000000-0005-0000-0000-00000B100000}"/>
    <cellStyle name="Cálculo 3 2 6 4" xfId="15424" xr:uid="{00000000-0005-0000-0000-00000C100000}"/>
    <cellStyle name="Cálculo 3 2 6 4 2" xfId="30532" xr:uid="{00000000-0005-0000-0000-00000D100000}"/>
    <cellStyle name="Cálculo 3 2 6 5" xfId="18668" xr:uid="{00000000-0005-0000-0000-00000E100000}"/>
    <cellStyle name="Cálculo 3 2 7" xfId="3906" xr:uid="{00000000-0005-0000-0000-00000F100000}"/>
    <cellStyle name="Cálculo 3 2 7 2" xfId="6543" xr:uid="{00000000-0005-0000-0000-000010100000}"/>
    <cellStyle name="Cálculo 3 2 7 2 2" xfId="12854" xr:uid="{00000000-0005-0000-0000-000011100000}"/>
    <cellStyle name="Cálculo 3 2 7 2 2 2" xfId="27962" xr:uid="{00000000-0005-0000-0000-000012100000}"/>
    <cellStyle name="Cálculo 3 2 7 2 3" xfId="7109" xr:uid="{00000000-0005-0000-0000-000013100000}"/>
    <cellStyle name="Cálculo 3 2 7 2 3 2" xfId="22217" xr:uid="{00000000-0005-0000-0000-000014100000}"/>
    <cellStyle name="Cálculo 3 2 7 2 4" xfId="21651" xr:uid="{00000000-0005-0000-0000-000015100000}"/>
    <cellStyle name="Cálculo 3 2 7 3" xfId="10288" xr:uid="{00000000-0005-0000-0000-000016100000}"/>
    <cellStyle name="Cálculo 3 2 7 3 2" xfId="25396" xr:uid="{00000000-0005-0000-0000-000017100000}"/>
    <cellStyle name="Cálculo 3 2 7 4" xfId="15246" xr:uid="{00000000-0005-0000-0000-000018100000}"/>
    <cellStyle name="Cálculo 3 2 7 4 2" xfId="30354" xr:uid="{00000000-0005-0000-0000-000019100000}"/>
    <cellStyle name="Cálculo 3 2 7 5" xfId="19014" xr:uid="{00000000-0005-0000-0000-00001A100000}"/>
    <cellStyle name="Cálculo 3 2 8" xfId="4270" xr:uid="{00000000-0005-0000-0000-00001B100000}"/>
    <cellStyle name="Cálculo 3 2 8 2" xfId="6907" xr:uid="{00000000-0005-0000-0000-00001C100000}"/>
    <cellStyle name="Cálculo 3 2 8 2 2" xfId="13218" xr:uid="{00000000-0005-0000-0000-00001D100000}"/>
    <cellStyle name="Cálculo 3 2 8 2 2 2" xfId="28326" xr:uid="{00000000-0005-0000-0000-00001E100000}"/>
    <cellStyle name="Cálculo 3 2 8 2 3" xfId="16882" xr:uid="{00000000-0005-0000-0000-00001F100000}"/>
    <cellStyle name="Cálculo 3 2 8 2 3 2" xfId="31990" xr:uid="{00000000-0005-0000-0000-000020100000}"/>
    <cellStyle name="Cálculo 3 2 8 2 4" xfId="22015" xr:uid="{00000000-0005-0000-0000-000021100000}"/>
    <cellStyle name="Cálculo 3 2 8 3" xfId="10652" xr:uid="{00000000-0005-0000-0000-000022100000}"/>
    <cellStyle name="Cálculo 3 2 8 3 2" xfId="25760" xr:uid="{00000000-0005-0000-0000-000023100000}"/>
    <cellStyle name="Cálculo 3 2 8 4" xfId="13421" xr:uid="{00000000-0005-0000-0000-000024100000}"/>
    <cellStyle name="Cálculo 3 2 8 4 2" xfId="28529" xr:uid="{00000000-0005-0000-0000-000025100000}"/>
    <cellStyle name="Cálculo 3 2 8 5" xfId="19378" xr:uid="{00000000-0005-0000-0000-000026100000}"/>
    <cellStyle name="Cálculo 3 2 9" xfId="4471" xr:uid="{00000000-0005-0000-0000-000027100000}"/>
    <cellStyle name="Cálculo 3 2 9 2" xfId="10853" xr:uid="{00000000-0005-0000-0000-000028100000}"/>
    <cellStyle name="Cálculo 3 2 9 2 2" xfId="25961" xr:uid="{00000000-0005-0000-0000-000029100000}"/>
    <cellStyle name="Cálculo 3 2 9 3" xfId="8041" xr:uid="{00000000-0005-0000-0000-00002A100000}"/>
    <cellStyle name="Cálculo 3 2 9 3 2" xfId="23149" xr:uid="{00000000-0005-0000-0000-00002B100000}"/>
    <cellStyle name="Cálculo 3 2 9 4" xfId="19579" xr:uid="{00000000-0005-0000-0000-00002C100000}"/>
    <cellStyle name="Cálculo 3 3" xfId="1817" xr:uid="{00000000-0005-0000-0000-00002D100000}"/>
    <cellStyle name="Cálculo 3 3 10" xfId="15818" xr:uid="{00000000-0005-0000-0000-00002E100000}"/>
    <cellStyle name="Cálculo 3 3 10 2" xfId="30926" xr:uid="{00000000-0005-0000-0000-00002F100000}"/>
    <cellStyle name="Cálculo 3 3 11" xfId="13610" xr:uid="{00000000-0005-0000-0000-000030100000}"/>
    <cellStyle name="Cálculo 3 3 11 2" xfId="28718" xr:uid="{00000000-0005-0000-0000-000031100000}"/>
    <cellStyle name="Cálculo 3 3 12" xfId="17042" xr:uid="{00000000-0005-0000-0000-000032100000}"/>
    <cellStyle name="Cálculo 3 3 2" xfId="2377" xr:uid="{00000000-0005-0000-0000-000033100000}"/>
    <cellStyle name="Cálculo 3 3 2 2" xfId="5014" xr:uid="{00000000-0005-0000-0000-000034100000}"/>
    <cellStyle name="Cálculo 3 3 2 2 2" xfId="11378" xr:uid="{00000000-0005-0000-0000-000035100000}"/>
    <cellStyle name="Cálculo 3 3 2 2 2 2" xfId="26486" xr:uid="{00000000-0005-0000-0000-000036100000}"/>
    <cellStyle name="Cálculo 3 3 2 2 3" xfId="7592" xr:uid="{00000000-0005-0000-0000-000037100000}"/>
    <cellStyle name="Cálculo 3 3 2 2 3 2" xfId="22700" xr:uid="{00000000-0005-0000-0000-000038100000}"/>
    <cellStyle name="Cálculo 3 3 2 2 4" xfId="20122" xr:uid="{00000000-0005-0000-0000-000039100000}"/>
    <cellStyle name="Cálculo 3 3 2 3" xfId="8844" xr:uid="{00000000-0005-0000-0000-00003A100000}"/>
    <cellStyle name="Cálculo 3 3 2 3 2" xfId="23952" xr:uid="{00000000-0005-0000-0000-00003B100000}"/>
    <cellStyle name="Cálculo 3 3 2 4" xfId="16499" xr:uid="{00000000-0005-0000-0000-00003C100000}"/>
    <cellStyle name="Cálculo 3 3 2 4 2" xfId="31607" xr:uid="{00000000-0005-0000-0000-00003D100000}"/>
    <cellStyle name="Cálculo 3 3 2 5" xfId="13462" xr:uid="{00000000-0005-0000-0000-00003E100000}"/>
    <cellStyle name="Cálculo 3 3 2 5 2" xfId="28570" xr:uid="{00000000-0005-0000-0000-00003F100000}"/>
    <cellStyle name="Cálculo 3 3 2 6" xfId="17585" xr:uid="{00000000-0005-0000-0000-000040100000}"/>
    <cellStyle name="Cálculo 3 3 3" xfId="2243" xr:uid="{00000000-0005-0000-0000-000041100000}"/>
    <cellStyle name="Cálculo 3 3 3 2" xfId="4880" xr:uid="{00000000-0005-0000-0000-000042100000}"/>
    <cellStyle name="Cálculo 3 3 3 2 2" xfId="8115" xr:uid="{00000000-0005-0000-0000-000043100000}"/>
    <cellStyle name="Cálculo 3 3 3 2 2 2" xfId="23223" xr:uid="{00000000-0005-0000-0000-000044100000}"/>
    <cellStyle name="Cálculo 3 3 3 2 3" xfId="19988" xr:uid="{00000000-0005-0000-0000-000045100000}"/>
    <cellStyle name="Cálculo 3 3 3 3" xfId="7959" xr:uid="{00000000-0005-0000-0000-000046100000}"/>
    <cellStyle name="Cálculo 3 3 3 3 2" xfId="23067" xr:uid="{00000000-0005-0000-0000-000047100000}"/>
    <cellStyle name="Cálculo 3 3 3 4" xfId="17468" xr:uid="{00000000-0005-0000-0000-000048100000}"/>
    <cellStyle name="Cálculo 3 3 4" xfId="2650" xr:uid="{00000000-0005-0000-0000-000049100000}"/>
    <cellStyle name="Cálculo 3 3 4 2" xfId="5287" xr:uid="{00000000-0005-0000-0000-00004A100000}"/>
    <cellStyle name="Cálculo 3 3 4 2 2" xfId="11651" xr:uid="{00000000-0005-0000-0000-00004B100000}"/>
    <cellStyle name="Cálculo 3 3 4 2 2 2" xfId="26759" xr:uid="{00000000-0005-0000-0000-00004C100000}"/>
    <cellStyle name="Cálculo 3 3 4 2 3" xfId="14817" xr:uid="{00000000-0005-0000-0000-00004D100000}"/>
    <cellStyle name="Cálculo 3 3 4 2 3 2" xfId="29925" xr:uid="{00000000-0005-0000-0000-00004E100000}"/>
    <cellStyle name="Cálculo 3 3 4 2 4" xfId="20395" xr:uid="{00000000-0005-0000-0000-00004F100000}"/>
    <cellStyle name="Cálculo 3 3 4 3" xfId="9117" xr:uid="{00000000-0005-0000-0000-000050100000}"/>
    <cellStyle name="Cálculo 3 3 4 3 2" xfId="24225" xr:uid="{00000000-0005-0000-0000-000051100000}"/>
    <cellStyle name="Cálculo 3 3 4 4" xfId="15849" xr:uid="{00000000-0005-0000-0000-000052100000}"/>
    <cellStyle name="Cálculo 3 3 4 4 2" xfId="30957" xr:uid="{00000000-0005-0000-0000-000053100000}"/>
    <cellStyle name="Cálculo 3 3 4 5" xfId="17758" xr:uid="{00000000-0005-0000-0000-000054100000}"/>
    <cellStyle name="Cálculo 3 3 5" xfId="3237" xr:uid="{00000000-0005-0000-0000-000055100000}"/>
    <cellStyle name="Cálculo 3 3 5 2" xfId="5874" xr:uid="{00000000-0005-0000-0000-000056100000}"/>
    <cellStyle name="Cálculo 3 3 5 2 2" xfId="12185" xr:uid="{00000000-0005-0000-0000-000057100000}"/>
    <cellStyle name="Cálculo 3 3 5 2 2 2" xfId="27293" xr:uid="{00000000-0005-0000-0000-000058100000}"/>
    <cellStyle name="Cálculo 3 3 5 2 3" xfId="15309" xr:uid="{00000000-0005-0000-0000-000059100000}"/>
    <cellStyle name="Cálculo 3 3 5 2 3 2" xfId="30417" xr:uid="{00000000-0005-0000-0000-00005A100000}"/>
    <cellStyle name="Cálculo 3 3 5 2 4" xfId="20982" xr:uid="{00000000-0005-0000-0000-00005B100000}"/>
    <cellStyle name="Cálculo 3 3 5 3" xfId="9619" xr:uid="{00000000-0005-0000-0000-00005C100000}"/>
    <cellStyle name="Cálculo 3 3 5 3 2" xfId="24727" xr:uid="{00000000-0005-0000-0000-00005D100000}"/>
    <cellStyle name="Cálculo 3 3 5 4" xfId="7553" xr:uid="{00000000-0005-0000-0000-00005E100000}"/>
    <cellStyle name="Cálculo 3 3 5 4 2" xfId="22661" xr:uid="{00000000-0005-0000-0000-00005F100000}"/>
    <cellStyle name="Cálculo 3 3 5 5" xfId="18345" xr:uid="{00000000-0005-0000-0000-000060100000}"/>
    <cellStyle name="Cálculo 3 3 6" xfId="2319" xr:uid="{00000000-0005-0000-0000-000061100000}"/>
    <cellStyle name="Cálculo 3 3 6 2" xfId="4956" xr:uid="{00000000-0005-0000-0000-000062100000}"/>
    <cellStyle name="Cálculo 3 3 6 2 2" xfId="11320" xr:uid="{00000000-0005-0000-0000-000063100000}"/>
    <cellStyle name="Cálculo 3 3 6 2 2 2" xfId="26428" xr:uid="{00000000-0005-0000-0000-000064100000}"/>
    <cellStyle name="Cálculo 3 3 6 2 3" xfId="14736" xr:uid="{00000000-0005-0000-0000-000065100000}"/>
    <cellStyle name="Cálculo 3 3 6 2 3 2" xfId="29844" xr:uid="{00000000-0005-0000-0000-000066100000}"/>
    <cellStyle name="Cálculo 3 3 6 2 4" xfId="20064" xr:uid="{00000000-0005-0000-0000-000067100000}"/>
    <cellStyle name="Cálculo 3 3 6 3" xfId="8786" xr:uid="{00000000-0005-0000-0000-000068100000}"/>
    <cellStyle name="Cálculo 3 3 6 3 2" xfId="23894" xr:uid="{00000000-0005-0000-0000-000069100000}"/>
    <cellStyle name="Cálculo 3 3 6 4" xfId="7825" xr:uid="{00000000-0005-0000-0000-00006A100000}"/>
    <cellStyle name="Cálculo 3 3 6 4 2" xfId="22933" xr:uid="{00000000-0005-0000-0000-00006B100000}"/>
    <cellStyle name="Cálculo 3 3 6 5" xfId="17544" xr:uid="{00000000-0005-0000-0000-00006C100000}"/>
    <cellStyle name="Cálculo 3 3 7" xfId="3889" xr:uid="{00000000-0005-0000-0000-00006D100000}"/>
    <cellStyle name="Cálculo 3 3 7 2" xfId="6526" xr:uid="{00000000-0005-0000-0000-00006E100000}"/>
    <cellStyle name="Cálculo 3 3 7 2 2" xfId="12837" xr:uid="{00000000-0005-0000-0000-00006F100000}"/>
    <cellStyle name="Cálculo 3 3 7 2 2 2" xfId="27945" xr:uid="{00000000-0005-0000-0000-000070100000}"/>
    <cellStyle name="Cálculo 3 3 7 2 3" xfId="13442" xr:uid="{00000000-0005-0000-0000-000071100000}"/>
    <cellStyle name="Cálculo 3 3 7 2 3 2" xfId="28550" xr:uid="{00000000-0005-0000-0000-000072100000}"/>
    <cellStyle name="Cálculo 3 3 7 2 4" xfId="21634" xr:uid="{00000000-0005-0000-0000-000073100000}"/>
    <cellStyle name="Cálculo 3 3 7 3" xfId="10271" xr:uid="{00000000-0005-0000-0000-000074100000}"/>
    <cellStyle name="Cálculo 3 3 7 3 2" xfId="25379" xr:uid="{00000000-0005-0000-0000-000075100000}"/>
    <cellStyle name="Cálculo 3 3 7 4" xfId="7627" xr:uid="{00000000-0005-0000-0000-000076100000}"/>
    <cellStyle name="Cálculo 3 3 7 4 2" xfId="22735" xr:uid="{00000000-0005-0000-0000-000077100000}"/>
    <cellStyle name="Cálculo 3 3 7 5" xfId="18997" xr:uid="{00000000-0005-0000-0000-000078100000}"/>
    <cellStyle name="Cálculo 3 3 8" xfId="4454" xr:uid="{00000000-0005-0000-0000-000079100000}"/>
    <cellStyle name="Cálculo 3 3 8 2" xfId="10836" xr:uid="{00000000-0005-0000-0000-00007A100000}"/>
    <cellStyle name="Cálculo 3 3 8 2 2" xfId="25944" xr:uid="{00000000-0005-0000-0000-00007B100000}"/>
    <cellStyle name="Cálculo 3 3 8 3" xfId="7987" xr:uid="{00000000-0005-0000-0000-00007C100000}"/>
    <cellStyle name="Cálculo 3 3 8 3 2" xfId="23095" xr:uid="{00000000-0005-0000-0000-00007D100000}"/>
    <cellStyle name="Cálculo 3 3 8 4" xfId="19562" xr:uid="{00000000-0005-0000-0000-00007E100000}"/>
    <cellStyle name="Cálculo 3 3 9" xfId="8318" xr:uid="{00000000-0005-0000-0000-00007F100000}"/>
    <cellStyle name="Cálculo 3 3 9 2" xfId="23426" xr:uid="{00000000-0005-0000-0000-000080100000}"/>
    <cellStyle name="Cálculo 3 4" xfId="2054" xr:uid="{00000000-0005-0000-0000-000081100000}"/>
    <cellStyle name="Cálculo 3 4 10" xfId="15167" xr:uid="{00000000-0005-0000-0000-000082100000}"/>
    <cellStyle name="Cálculo 3 4 10 2" xfId="30275" xr:uid="{00000000-0005-0000-0000-000083100000}"/>
    <cellStyle name="Cálculo 3 4 11" xfId="15464" xr:uid="{00000000-0005-0000-0000-000084100000}"/>
    <cellStyle name="Cálculo 3 4 11 2" xfId="30572" xr:uid="{00000000-0005-0000-0000-000085100000}"/>
    <cellStyle name="Cálculo 3 4 12" xfId="17279" xr:uid="{00000000-0005-0000-0000-000086100000}"/>
    <cellStyle name="Cálculo 3 4 2" xfId="2561" xr:uid="{00000000-0005-0000-0000-000087100000}"/>
    <cellStyle name="Cálculo 3 4 2 2" xfId="5198" xr:uid="{00000000-0005-0000-0000-000088100000}"/>
    <cellStyle name="Cálculo 3 4 2 2 2" xfId="11562" xr:uid="{00000000-0005-0000-0000-000089100000}"/>
    <cellStyle name="Cálculo 3 4 2 2 2 2" xfId="26670" xr:uid="{00000000-0005-0000-0000-00008A100000}"/>
    <cellStyle name="Cálculo 3 4 2 2 3" xfId="14964" xr:uid="{00000000-0005-0000-0000-00008B100000}"/>
    <cellStyle name="Cálculo 3 4 2 2 3 2" xfId="30072" xr:uid="{00000000-0005-0000-0000-00008C100000}"/>
    <cellStyle name="Cálculo 3 4 2 2 4" xfId="20306" xr:uid="{00000000-0005-0000-0000-00008D100000}"/>
    <cellStyle name="Cálculo 3 4 2 3" xfId="9028" xr:uid="{00000000-0005-0000-0000-00008E100000}"/>
    <cellStyle name="Cálculo 3 4 2 3 2" xfId="24136" xr:uid="{00000000-0005-0000-0000-00008F100000}"/>
    <cellStyle name="Cálculo 3 4 2 4" xfId="14885" xr:uid="{00000000-0005-0000-0000-000090100000}"/>
    <cellStyle name="Cálculo 3 4 2 4 2" xfId="29993" xr:uid="{00000000-0005-0000-0000-000091100000}"/>
    <cellStyle name="Cálculo 3 4 2 5" xfId="13487" xr:uid="{00000000-0005-0000-0000-000092100000}"/>
    <cellStyle name="Cálculo 3 4 2 5 2" xfId="28595" xr:uid="{00000000-0005-0000-0000-000093100000}"/>
    <cellStyle name="Cálculo 3 4 2 6" xfId="17669" xr:uid="{00000000-0005-0000-0000-000094100000}"/>
    <cellStyle name="Cálculo 3 4 3" xfId="2814" xr:uid="{00000000-0005-0000-0000-000095100000}"/>
    <cellStyle name="Cálculo 3 4 3 2" xfId="5451" xr:uid="{00000000-0005-0000-0000-000096100000}"/>
    <cellStyle name="Cálculo 3 4 3 2 2" xfId="13926" xr:uid="{00000000-0005-0000-0000-000097100000}"/>
    <cellStyle name="Cálculo 3 4 3 2 2 2" xfId="29034" xr:uid="{00000000-0005-0000-0000-000098100000}"/>
    <cellStyle name="Cálculo 3 4 3 2 3" xfId="20559" xr:uid="{00000000-0005-0000-0000-000099100000}"/>
    <cellStyle name="Cálculo 3 4 3 3" xfId="13738" xr:uid="{00000000-0005-0000-0000-00009A100000}"/>
    <cellStyle name="Cálculo 3 4 3 3 2" xfId="28846" xr:uid="{00000000-0005-0000-0000-00009B100000}"/>
    <cellStyle name="Cálculo 3 4 3 4" xfId="17922" xr:uid="{00000000-0005-0000-0000-00009C100000}"/>
    <cellStyle name="Cálculo 3 4 4" xfId="3117" xr:uid="{00000000-0005-0000-0000-00009D100000}"/>
    <cellStyle name="Cálculo 3 4 4 2" xfId="5754" xr:uid="{00000000-0005-0000-0000-00009E100000}"/>
    <cellStyle name="Cálculo 3 4 4 2 2" xfId="12065" xr:uid="{00000000-0005-0000-0000-00009F100000}"/>
    <cellStyle name="Cálculo 3 4 4 2 2 2" xfId="27173" xr:uid="{00000000-0005-0000-0000-0000A0100000}"/>
    <cellStyle name="Cálculo 3 4 4 2 3" xfId="14989" xr:uid="{00000000-0005-0000-0000-0000A1100000}"/>
    <cellStyle name="Cálculo 3 4 4 2 3 2" xfId="30097" xr:uid="{00000000-0005-0000-0000-0000A2100000}"/>
    <cellStyle name="Cálculo 3 4 4 2 4" xfId="20862" xr:uid="{00000000-0005-0000-0000-0000A3100000}"/>
    <cellStyle name="Cálculo 3 4 4 3" xfId="9499" xr:uid="{00000000-0005-0000-0000-0000A4100000}"/>
    <cellStyle name="Cálculo 3 4 4 3 2" xfId="24607" xr:uid="{00000000-0005-0000-0000-0000A5100000}"/>
    <cellStyle name="Cálculo 3 4 4 4" xfId="13436" xr:uid="{00000000-0005-0000-0000-0000A6100000}"/>
    <cellStyle name="Cálculo 3 4 4 4 2" xfId="28544" xr:uid="{00000000-0005-0000-0000-0000A7100000}"/>
    <cellStyle name="Cálculo 3 4 4 5" xfId="18225" xr:uid="{00000000-0005-0000-0000-0000A8100000}"/>
    <cellStyle name="Cálculo 3 4 5" xfId="3443" xr:uid="{00000000-0005-0000-0000-0000A9100000}"/>
    <cellStyle name="Cálculo 3 4 5 2" xfId="6080" xr:uid="{00000000-0005-0000-0000-0000AA100000}"/>
    <cellStyle name="Cálculo 3 4 5 2 2" xfId="12391" xr:uid="{00000000-0005-0000-0000-0000AB100000}"/>
    <cellStyle name="Cálculo 3 4 5 2 2 2" xfId="27499" xr:uid="{00000000-0005-0000-0000-0000AC100000}"/>
    <cellStyle name="Cálculo 3 4 5 2 3" xfId="16005" xr:uid="{00000000-0005-0000-0000-0000AD100000}"/>
    <cellStyle name="Cálculo 3 4 5 2 3 2" xfId="31113" xr:uid="{00000000-0005-0000-0000-0000AE100000}"/>
    <cellStyle name="Cálculo 3 4 5 2 4" xfId="21188" xr:uid="{00000000-0005-0000-0000-0000AF100000}"/>
    <cellStyle name="Cálculo 3 4 5 3" xfId="9825" xr:uid="{00000000-0005-0000-0000-0000B0100000}"/>
    <cellStyle name="Cálculo 3 4 5 3 2" xfId="24933" xr:uid="{00000000-0005-0000-0000-0000B1100000}"/>
    <cellStyle name="Cálculo 3 4 5 4" xfId="7957" xr:uid="{00000000-0005-0000-0000-0000B2100000}"/>
    <cellStyle name="Cálculo 3 4 5 4 2" xfId="23065" xr:uid="{00000000-0005-0000-0000-0000B3100000}"/>
    <cellStyle name="Cálculo 3 4 5 5" xfId="18551" xr:uid="{00000000-0005-0000-0000-0000B4100000}"/>
    <cellStyle name="Cálculo 3 4 6" xfId="3749" xr:uid="{00000000-0005-0000-0000-0000B5100000}"/>
    <cellStyle name="Cálculo 3 4 6 2" xfId="6386" xr:uid="{00000000-0005-0000-0000-0000B6100000}"/>
    <cellStyle name="Cálculo 3 4 6 2 2" xfId="12697" xr:uid="{00000000-0005-0000-0000-0000B7100000}"/>
    <cellStyle name="Cálculo 3 4 6 2 2 2" xfId="27805" xr:uid="{00000000-0005-0000-0000-0000B8100000}"/>
    <cellStyle name="Cálculo 3 4 6 2 3" xfId="13935" xr:uid="{00000000-0005-0000-0000-0000B9100000}"/>
    <cellStyle name="Cálculo 3 4 6 2 3 2" xfId="29043" xr:uid="{00000000-0005-0000-0000-0000BA100000}"/>
    <cellStyle name="Cálculo 3 4 6 2 4" xfId="21494" xr:uid="{00000000-0005-0000-0000-0000BB100000}"/>
    <cellStyle name="Cálculo 3 4 6 3" xfId="10131" xr:uid="{00000000-0005-0000-0000-0000BC100000}"/>
    <cellStyle name="Cálculo 3 4 6 3 2" xfId="25239" xr:uid="{00000000-0005-0000-0000-0000BD100000}"/>
    <cellStyle name="Cálculo 3 4 6 4" xfId="7154" xr:uid="{00000000-0005-0000-0000-0000BE100000}"/>
    <cellStyle name="Cálculo 3 4 6 4 2" xfId="22262" xr:uid="{00000000-0005-0000-0000-0000BF100000}"/>
    <cellStyle name="Cálculo 3 4 6 5" xfId="18857" xr:uid="{00000000-0005-0000-0000-0000C0100000}"/>
    <cellStyle name="Cálculo 3 4 7" xfId="4126" xr:uid="{00000000-0005-0000-0000-0000C1100000}"/>
    <cellStyle name="Cálculo 3 4 7 2" xfId="6763" xr:uid="{00000000-0005-0000-0000-0000C2100000}"/>
    <cellStyle name="Cálculo 3 4 7 2 2" xfId="13074" xr:uid="{00000000-0005-0000-0000-0000C3100000}"/>
    <cellStyle name="Cálculo 3 4 7 2 2 2" xfId="28182" xr:uid="{00000000-0005-0000-0000-0000C4100000}"/>
    <cellStyle name="Cálculo 3 4 7 2 3" xfId="16748" xr:uid="{00000000-0005-0000-0000-0000C5100000}"/>
    <cellStyle name="Cálculo 3 4 7 2 3 2" xfId="31856" xr:uid="{00000000-0005-0000-0000-0000C6100000}"/>
    <cellStyle name="Cálculo 3 4 7 2 4" xfId="21871" xr:uid="{00000000-0005-0000-0000-0000C7100000}"/>
    <cellStyle name="Cálculo 3 4 7 3" xfId="10508" xr:uid="{00000000-0005-0000-0000-0000C8100000}"/>
    <cellStyle name="Cálculo 3 4 7 3 2" xfId="25616" xr:uid="{00000000-0005-0000-0000-0000C9100000}"/>
    <cellStyle name="Cálculo 3 4 7 4" xfId="15841" xr:uid="{00000000-0005-0000-0000-0000CA100000}"/>
    <cellStyle name="Cálculo 3 4 7 4 2" xfId="30949" xr:uid="{00000000-0005-0000-0000-0000CB100000}"/>
    <cellStyle name="Cálculo 3 4 7 5" xfId="19234" xr:uid="{00000000-0005-0000-0000-0000CC100000}"/>
    <cellStyle name="Cálculo 3 4 8" xfId="4691" xr:uid="{00000000-0005-0000-0000-0000CD100000}"/>
    <cellStyle name="Cálculo 3 4 8 2" xfId="11073" xr:uid="{00000000-0005-0000-0000-0000CE100000}"/>
    <cellStyle name="Cálculo 3 4 8 2 2" xfId="26181" xr:uid="{00000000-0005-0000-0000-0000CF100000}"/>
    <cellStyle name="Cálculo 3 4 8 3" xfId="14013" xr:uid="{00000000-0005-0000-0000-0000D0100000}"/>
    <cellStyle name="Cálculo 3 4 8 3 2" xfId="29121" xr:uid="{00000000-0005-0000-0000-0000D1100000}"/>
    <cellStyle name="Cálculo 3 4 8 4" xfId="19799" xr:uid="{00000000-0005-0000-0000-0000D2100000}"/>
    <cellStyle name="Cálculo 3 4 9" xfId="8552" xr:uid="{00000000-0005-0000-0000-0000D3100000}"/>
    <cellStyle name="Cálculo 3 4 9 2" xfId="23660" xr:uid="{00000000-0005-0000-0000-0000D4100000}"/>
    <cellStyle name="Cálculo 3 5" xfId="2067" xr:uid="{00000000-0005-0000-0000-0000D5100000}"/>
    <cellStyle name="Cálculo 3 5 10" xfId="14078" xr:uid="{00000000-0005-0000-0000-0000D6100000}"/>
    <cellStyle name="Cálculo 3 5 10 2" xfId="29186" xr:uid="{00000000-0005-0000-0000-0000D7100000}"/>
    <cellStyle name="Cálculo 3 5 11" xfId="17292" xr:uid="{00000000-0005-0000-0000-0000D8100000}"/>
    <cellStyle name="Cálculo 3 5 2" xfId="2827" xr:uid="{00000000-0005-0000-0000-0000D9100000}"/>
    <cellStyle name="Cálculo 3 5 2 2" xfId="5464" xr:uid="{00000000-0005-0000-0000-0000DA100000}"/>
    <cellStyle name="Cálculo 3 5 2 2 2" xfId="14187" xr:uid="{00000000-0005-0000-0000-0000DB100000}"/>
    <cellStyle name="Cálculo 3 5 2 2 2 2" xfId="29295" xr:uid="{00000000-0005-0000-0000-0000DC100000}"/>
    <cellStyle name="Cálculo 3 5 2 2 3" xfId="20572" xr:uid="{00000000-0005-0000-0000-0000DD100000}"/>
    <cellStyle name="Cálculo 3 5 2 3" xfId="9241" xr:uid="{00000000-0005-0000-0000-0000DE100000}"/>
    <cellStyle name="Cálculo 3 5 2 3 2" xfId="24349" xr:uid="{00000000-0005-0000-0000-0000DF100000}"/>
    <cellStyle name="Cálculo 3 5 2 4" xfId="17935" xr:uid="{00000000-0005-0000-0000-0000E0100000}"/>
    <cellStyle name="Cálculo 3 5 3" xfId="3130" xr:uid="{00000000-0005-0000-0000-0000E1100000}"/>
    <cellStyle name="Cálculo 3 5 3 2" xfId="5767" xr:uid="{00000000-0005-0000-0000-0000E2100000}"/>
    <cellStyle name="Cálculo 3 5 3 2 2" xfId="12078" xr:uid="{00000000-0005-0000-0000-0000E3100000}"/>
    <cellStyle name="Cálculo 3 5 3 2 2 2" xfId="27186" xr:uid="{00000000-0005-0000-0000-0000E4100000}"/>
    <cellStyle name="Cálculo 3 5 3 2 3" xfId="14565" xr:uid="{00000000-0005-0000-0000-0000E5100000}"/>
    <cellStyle name="Cálculo 3 5 3 2 3 2" xfId="29673" xr:uid="{00000000-0005-0000-0000-0000E6100000}"/>
    <cellStyle name="Cálculo 3 5 3 2 4" xfId="20875" xr:uid="{00000000-0005-0000-0000-0000E7100000}"/>
    <cellStyle name="Cálculo 3 5 3 3" xfId="9512" xr:uid="{00000000-0005-0000-0000-0000E8100000}"/>
    <cellStyle name="Cálculo 3 5 3 3 2" xfId="24620" xr:uid="{00000000-0005-0000-0000-0000E9100000}"/>
    <cellStyle name="Cálculo 3 5 3 4" xfId="8468" xr:uid="{00000000-0005-0000-0000-0000EA100000}"/>
    <cellStyle name="Cálculo 3 5 3 4 2" xfId="23576" xr:uid="{00000000-0005-0000-0000-0000EB100000}"/>
    <cellStyle name="Cálculo 3 5 3 5" xfId="18238" xr:uid="{00000000-0005-0000-0000-0000EC100000}"/>
    <cellStyle name="Cálculo 3 5 4" xfId="3456" xr:uid="{00000000-0005-0000-0000-0000ED100000}"/>
    <cellStyle name="Cálculo 3 5 4 2" xfId="6093" xr:uid="{00000000-0005-0000-0000-0000EE100000}"/>
    <cellStyle name="Cálculo 3 5 4 2 2" xfId="12404" xr:uid="{00000000-0005-0000-0000-0000EF100000}"/>
    <cellStyle name="Cálculo 3 5 4 2 2 2" xfId="27512" xr:uid="{00000000-0005-0000-0000-0000F0100000}"/>
    <cellStyle name="Cálculo 3 5 4 2 3" xfId="14765" xr:uid="{00000000-0005-0000-0000-0000F1100000}"/>
    <cellStyle name="Cálculo 3 5 4 2 3 2" xfId="29873" xr:uid="{00000000-0005-0000-0000-0000F2100000}"/>
    <cellStyle name="Cálculo 3 5 4 2 4" xfId="21201" xr:uid="{00000000-0005-0000-0000-0000F3100000}"/>
    <cellStyle name="Cálculo 3 5 4 3" xfId="9838" xr:uid="{00000000-0005-0000-0000-0000F4100000}"/>
    <cellStyle name="Cálculo 3 5 4 3 2" xfId="24946" xr:uid="{00000000-0005-0000-0000-0000F5100000}"/>
    <cellStyle name="Cálculo 3 5 4 4" xfId="9266" xr:uid="{00000000-0005-0000-0000-0000F6100000}"/>
    <cellStyle name="Cálculo 3 5 4 4 2" xfId="24374" xr:uid="{00000000-0005-0000-0000-0000F7100000}"/>
    <cellStyle name="Cálculo 3 5 4 5" xfId="18564" xr:uid="{00000000-0005-0000-0000-0000F8100000}"/>
    <cellStyle name="Cálculo 3 5 5" xfId="3762" xr:uid="{00000000-0005-0000-0000-0000F9100000}"/>
    <cellStyle name="Cálculo 3 5 5 2" xfId="6399" xr:uid="{00000000-0005-0000-0000-0000FA100000}"/>
    <cellStyle name="Cálculo 3 5 5 2 2" xfId="12710" xr:uid="{00000000-0005-0000-0000-0000FB100000}"/>
    <cellStyle name="Cálculo 3 5 5 2 2 2" xfId="27818" xr:uid="{00000000-0005-0000-0000-0000FC100000}"/>
    <cellStyle name="Cálculo 3 5 5 2 3" xfId="8288" xr:uid="{00000000-0005-0000-0000-0000FD100000}"/>
    <cellStyle name="Cálculo 3 5 5 2 3 2" xfId="23396" xr:uid="{00000000-0005-0000-0000-0000FE100000}"/>
    <cellStyle name="Cálculo 3 5 5 2 4" xfId="21507" xr:uid="{00000000-0005-0000-0000-0000FF100000}"/>
    <cellStyle name="Cálculo 3 5 5 3" xfId="10144" xr:uid="{00000000-0005-0000-0000-000000110000}"/>
    <cellStyle name="Cálculo 3 5 5 3 2" xfId="25252" xr:uid="{00000000-0005-0000-0000-000001110000}"/>
    <cellStyle name="Cálculo 3 5 5 4" xfId="15771" xr:uid="{00000000-0005-0000-0000-000002110000}"/>
    <cellStyle name="Cálculo 3 5 5 4 2" xfId="30879" xr:uid="{00000000-0005-0000-0000-000003110000}"/>
    <cellStyle name="Cálculo 3 5 5 5" xfId="18870" xr:uid="{00000000-0005-0000-0000-000004110000}"/>
    <cellStyle name="Cálculo 3 5 6" xfId="4139" xr:uid="{00000000-0005-0000-0000-000005110000}"/>
    <cellStyle name="Cálculo 3 5 6 2" xfId="6776" xr:uid="{00000000-0005-0000-0000-000006110000}"/>
    <cellStyle name="Cálculo 3 5 6 2 2" xfId="13087" xr:uid="{00000000-0005-0000-0000-000007110000}"/>
    <cellStyle name="Cálculo 3 5 6 2 2 2" xfId="28195" xr:uid="{00000000-0005-0000-0000-000008110000}"/>
    <cellStyle name="Cálculo 3 5 6 2 3" xfId="16761" xr:uid="{00000000-0005-0000-0000-000009110000}"/>
    <cellStyle name="Cálculo 3 5 6 2 3 2" xfId="31869" xr:uid="{00000000-0005-0000-0000-00000A110000}"/>
    <cellStyle name="Cálculo 3 5 6 2 4" xfId="21884" xr:uid="{00000000-0005-0000-0000-00000B110000}"/>
    <cellStyle name="Cálculo 3 5 6 3" xfId="10521" xr:uid="{00000000-0005-0000-0000-00000C110000}"/>
    <cellStyle name="Cálculo 3 5 6 3 2" xfId="25629" xr:uid="{00000000-0005-0000-0000-00000D110000}"/>
    <cellStyle name="Cálculo 3 5 6 4" xfId="8133" xr:uid="{00000000-0005-0000-0000-00000E110000}"/>
    <cellStyle name="Cálculo 3 5 6 4 2" xfId="23241" xr:uid="{00000000-0005-0000-0000-00000F110000}"/>
    <cellStyle name="Cálculo 3 5 6 5" xfId="19247" xr:uid="{00000000-0005-0000-0000-000010110000}"/>
    <cellStyle name="Cálculo 3 5 7" xfId="4704" xr:uid="{00000000-0005-0000-0000-000011110000}"/>
    <cellStyle name="Cálculo 3 5 7 2" xfId="11086" xr:uid="{00000000-0005-0000-0000-000012110000}"/>
    <cellStyle name="Cálculo 3 5 7 2 2" xfId="26194" xr:uid="{00000000-0005-0000-0000-000013110000}"/>
    <cellStyle name="Cálculo 3 5 7 3" xfId="14126" xr:uid="{00000000-0005-0000-0000-000014110000}"/>
    <cellStyle name="Cálculo 3 5 7 3 2" xfId="29234" xr:uid="{00000000-0005-0000-0000-000015110000}"/>
    <cellStyle name="Cálculo 3 5 7 4" xfId="19812" xr:uid="{00000000-0005-0000-0000-000016110000}"/>
    <cellStyle name="Cálculo 3 5 8" xfId="8565" xr:uid="{00000000-0005-0000-0000-000017110000}"/>
    <cellStyle name="Cálculo 3 5 8 2" xfId="23673" xr:uid="{00000000-0005-0000-0000-000018110000}"/>
    <cellStyle name="Cálculo 3 5 9" xfId="15809" xr:uid="{00000000-0005-0000-0000-000019110000}"/>
    <cellStyle name="Cálculo 3 5 9 2" xfId="30917" xr:uid="{00000000-0005-0000-0000-00001A110000}"/>
    <cellStyle name="Cálculo 4" xfId="761" xr:uid="{00000000-0005-0000-0000-00001B110000}"/>
    <cellStyle name="Cálculo 4 2" xfId="1835" xr:uid="{00000000-0005-0000-0000-00001C110000}"/>
    <cellStyle name="Cálculo 4 2 10" xfId="8336" xr:uid="{00000000-0005-0000-0000-00001D110000}"/>
    <cellStyle name="Cálculo 4 2 10 2" xfId="23444" xr:uid="{00000000-0005-0000-0000-00001E110000}"/>
    <cellStyle name="Cálculo 4 2 11" xfId="7498" xr:uid="{00000000-0005-0000-0000-00001F110000}"/>
    <cellStyle name="Cálculo 4 2 11 2" xfId="22606" xr:uid="{00000000-0005-0000-0000-000020110000}"/>
    <cellStyle name="Cálculo 4 2 12" xfId="14883" xr:uid="{00000000-0005-0000-0000-000021110000}"/>
    <cellStyle name="Cálculo 4 2 12 2" xfId="29991" xr:uid="{00000000-0005-0000-0000-000022110000}"/>
    <cellStyle name="Cálculo 4 2 13" xfId="17060" xr:uid="{00000000-0005-0000-0000-000023110000}"/>
    <cellStyle name="Cálculo 4 2 2" xfId="2395" xr:uid="{00000000-0005-0000-0000-000024110000}"/>
    <cellStyle name="Cálculo 4 2 2 2" xfId="5032" xr:uid="{00000000-0005-0000-0000-000025110000}"/>
    <cellStyle name="Cálculo 4 2 2 2 2" xfId="11396" xr:uid="{00000000-0005-0000-0000-000026110000}"/>
    <cellStyle name="Cálculo 4 2 2 2 2 2" xfId="26504" xr:uid="{00000000-0005-0000-0000-000027110000}"/>
    <cellStyle name="Cálculo 4 2 2 2 3" xfId="8015" xr:uid="{00000000-0005-0000-0000-000028110000}"/>
    <cellStyle name="Cálculo 4 2 2 2 3 2" xfId="23123" xr:uid="{00000000-0005-0000-0000-000029110000}"/>
    <cellStyle name="Cálculo 4 2 2 2 4" xfId="20140" xr:uid="{00000000-0005-0000-0000-00002A110000}"/>
    <cellStyle name="Cálculo 4 2 2 3" xfId="8862" xr:uid="{00000000-0005-0000-0000-00002B110000}"/>
    <cellStyle name="Cálculo 4 2 2 3 2" xfId="23970" xr:uid="{00000000-0005-0000-0000-00002C110000}"/>
    <cellStyle name="Cálculo 4 2 3" xfId="2225" xr:uid="{00000000-0005-0000-0000-00002D110000}"/>
    <cellStyle name="Cálculo 4 2 3 2" xfId="4862" xr:uid="{00000000-0005-0000-0000-00002E110000}"/>
    <cellStyle name="Cálculo 4 2 3 2 2" xfId="14535" xr:uid="{00000000-0005-0000-0000-00002F110000}"/>
    <cellStyle name="Cálculo 4 2 3 2 2 2" xfId="29643" xr:uid="{00000000-0005-0000-0000-000030110000}"/>
    <cellStyle name="Cálculo 4 2 3 2 3" xfId="19970" xr:uid="{00000000-0005-0000-0000-000031110000}"/>
    <cellStyle name="Cálculo 4 2 3 3" xfId="13566" xr:uid="{00000000-0005-0000-0000-000032110000}"/>
    <cellStyle name="Cálculo 4 2 3 3 2" xfId="28674" xr:uid="{00000000-0005-0000-0000-000033110000}"/>
    <cellStyle name="Cálculo 4 2 3 4" xfId="17450" xr:uid="{00000000-0005-0000-0000-000034110000}"/>
    <cellStyle name="Cálculo 4 2 4" xfId="2929" xr:uid="{00000000-0005-0000-0000-000035110000}"/>
    <cellStyle name="Cálculo 4 2 4 2" xfId="5566" xr:uid="{00000000-0005-0000-0000-000036110000}"/>
    <cellStyle name="Cálculo 4 2 4 2 2" xfId="11877" xr:uid="{00000000-0005-0000-0000-000037110000}"/>
    <cellStyle name="Cálculo 4 2 4 2 2 2" xfId="26985" xr:uid="{00000000-0005-0000-0000-000038110000}"/>
    <cellStyle name="Cálculo 4 2 4 2 3" xfId="7319" xr:uid="{00000000-0005-0000-0000-000039110000}"/>
    <cellStyle name="Cálculo 4 2 4 2 3 2" xfId="22427" xr:uid="{00000000-0005-0000-0000-00003A110000}"/>
    <cellStyle name="Cálculo 4 2 4 2 4" xfId="20674" xr:uid="{00000000-0005-0000-0000-00003B110000}"/>
    <cellStyle name="Cálculo 4 2 4 3" xfId="9311" xr:uid="{00000000-0005-0000-0000-00003C110000}"/>
    <cellStyle name="Cálculo 4 2 4 3 2" xfId="24419" xr:uid="{00000000-0005-0000-0000-00003D110000}"/>
    <cellStyle name="Cálculo 4 2 4 4" xfId="14938" xr:uid="{00000000-0005-0000-0000-00003E110000}"/>
    <cellStyle name="Cálculo 4 2 4 4 2" xfId="30046" xr:uid="{00000000-0005-0000-0000-00003F110000}"/>
    <cellStyle name="Cálculo 4 2 4 5" xfId="18037" xr:uid="{00000000-0005-0000-0000-000040110000}"/>
    <cellStyle name="Cálculo 4 2 5" xfId="3255" xr:uid="{00000000-0005-0000-0000-000041110000}"/>
    <cellStyle name="Cálculo 4 2 5 2" xfId="5892" xr:uid="{00000000-0005-0000-0000-000042110000}"/>
    <cellStyle name="Cálculo 4 2 5 2 2" xfId="12203" xr:uid="{00000000-0005-0000-0000-000043110000}"/>
    <cellStyle name="Cálculo 4 2 5 2 2 2" xfId="27311" xr:uid="{00000000-0005-0000-0000-000044110000}"/>
    <cellStyle name="Cálculo 4 2 5 2 3" xfId="14307" xr:uid="{00000000-0005-0000-0000-000045110000}"/>
    <cellStyle name="Cálculo 4 2 5 2 3 2" xfId="29415" xr:uid="{00000000-0005-0000-0000-000046110000}"/>
    <cellStyle name="Cálculo 4 2 5 2 4" xfId="21000" xr:uid="{00000000-0005-0000-0000-000047110000}"/>
    <cellStyle name="Cálculo 4 2 5 3" xfId="9637" xr:uid="{00000000-0005-0000-0000-000048110000}"/>
    <cellStyle name="Cálculo 4 2 5 3 2" xfId="24745" xr:uid="{00000000-0005-0000-0000-000049110000}"/>
    <cellStyle name="Cálculo 4 2 5 4" xfId="8212" xr:uid="{00000000-0005-0000-0000-00004A110000}"/>
    <cellStyle name="Cálculo 4 2 5 4 2" xfId="23320" xr:uid="{00000000-0005-0000-0000-00004B110000}"/>
    <cellStyle name="Cálculo 4 2 5 5" xfId="18363" xr:uid="{00000000-0005-0000-0000-00004C110000}"/>
    <cellStyle name="Cálculo 4 2 6" xfId="3561" xr:uid="{00000000-0005-0000-0000-00004D110000}"/>
    <cellStyle name="Cálculo 4 2 6 2" xfId="6198" xr:uid="{00000000-0005-0000-0000-00004E110000}"/>
    <cellStyle name="Cálculo 4 2 6 2 2" xfId="12509" xr:uid="{00000000-0005-0000-0000-00004F110000}"/>
    <cellStyle name="Cálculo 4 2 6 2 2 2" xfId="27617" xr:uid="{00000000-0005-0000-0000-000050110000}"/>
    <cellStyle name="Cálculo 4 2 6 2 3" xfId="13786" xr:uid="{00000000-0005-0000-0000-000051110000}"/>
    <cellStyle name="Cálculo 4 2 6 2 3 2" xfId="28894" xr:uid="{00000000-0005-0000-0000-000052110000}"/>
    <cellStyle name="Cálculo 4 2 6 2 4" xfId="21306" xr:uid="{00000000-0005-0000-0000-000053110000}"/>
    <cellStyle name="Cálculo 4 2 6 3" xfId="9943" xr:uid="{00000000-0005-0000-0000-000054110000}"/>
    <cellStyle name="Cálculo 4 2 6 3 2" xfId="25051" xr:uid="{00000000-0005-0000-0000-000055110000}"/>
    <cellStyle name="Cálculo 4 2 6 4" xfId="13384" xr:uid="{00000000-0005-0000-0000-000056110000}"/>
    <cellStyle name="Cálculo 4 2 6 4 2" xfId="28492" xr:uid="{00000000-0005-0000-0000-000057110000}"/>
    <cellStyle name="Cálculo 4 2 6 5" xfId="18669" xr:uid="{00000000-0005-0000-0000-000058110000}"/>
    <cellStyle name="Cálculo 4 2 7" xfId="3907" xr:uid="{00000000-0005-0000-0000-000059110000}"/>
    <cellStyle name="Cálculo 4 2 7 2" xfId="6544" xr:uid="{00000000-0005-0000-0000-00005A110000}"/>
    <cellStyle name="Cálculo 4 2 7 2 2" xfId="12855" xr:uid="{00000000-0005-0000-0000-00005B110000}"/>
    <cellStyle name="Cálculo 4 2 7 2 2 2" xfId="27963" xr:uid="{00000000-0005-0000-0000-00005C110000}"/>
    <cellStyle name="Cálculo 4 2 7 2 3" xfId="15052" xr:uid="{00000000-0005-0000-0000-00005D110000}"/>
    <cellStyle name="Cálculo 4 2 7 2 3 2" xfId="30160" xr:uid="{00000000-0005-0000-0000-00005E110000}"/>
    <cellStyle name="Cálculo 4 2 7 2 4" xfId="21652" xr:uid="{00000000-0005-0000-0000-00005F110000}"/>
    <cellStyle name="Cálculo 4 2 7 3" xfId="10289" xr:uid="{00000000-0005-0000-0000-000060110000}"/>
    <cellStyle name="Cálculo 4 2 7 3 2" xfId="25397" xr:uid="{00000000-0005-0000-0000-000061110000}"/>
    <cellStyle name="Cálculo 4 2 7 4" xfId="13622" xr:uid="{00000000-0005-0000-0000-000062110000}"/>
    <cellStyle name="Cálculo 4 2 7 4 2" xfId="28730" xr:uid="{00000000-0005-0000-0000-000063110000}"/>
    <cellStyle name="Cálculo 4 2 7 5" xfId="19015" xr:uid="{00000000-0005-0000-0000-000064110000}"/>
    <cellStyle name="Cálculo 4 2 8" xfId="4271" xr:uid="{00000000-0005-0000-0000-000065110000}"/>
    <cellStyle name="Cálculo 4 2 8 2" xfId="6908" xr:uid="{00000000-0005-0000-0000-000066110000}"/>
    <cellStyle name="Cálculo 4 2 8 2 2" xfId="13219" xr:uid="{00000000-0005-0000-0000-000067110000}"/>
    <cellStyle name="Cálculo 4 2 8 2 2 2" xfId="28327" xr:uid="{00000000-0005-0000-0000-000068110000}"/>
    <cellStyle name="Cálculo 4 2 8 2 3" xfId="16883" xr:uid="{00000000-0005-0000-0000-000069110000}"/>
    <cellStyle name="Cálculo 4 2 8 2 3 2" xfId="31991" xr:uid="{00000000-0005-0000-0000-00006A110000}"/>
    <cellStyle name="Cálculo 4 2 8 2 4" xfId="22016" xr:uid="{00000000-0005-0000-0000-00006B110000}"/>
    <cellStyle name="Cálculo 4 2 8 3" xfId="10653" xr:uid="{00000000-0005-0000-0000-00006C110000}"/>
    <cellStyle name="Cálculo 4 2 8 3 2" xfId="25761" xr:uid="{00000000-0005-0000-0000-00006D110000}"/>
    <cellStyle name="Cálculo 4 2 8 4" xfId="15808" xr:uid="{00000000-0005-0000-0000-00006E110000}"/>
    <cellStyle name="Cálculo 4 2 8 4 2" xfId="30916" xr:uid="{00000000-0005-0000-0000-00006F110000}"/>
    <cellStyle name="Cálculo 4 2 8 5" xfId="19379" xr:uid="{00000000-0005-0000-0000-000070110000}"/>
    <cellStyle name="Cálculo 4 2 9" xfId="4472" xr:uid="{00000000-0005-0000-0000-000071110000}"/>
    <cellStyle name="Cálculo 4 2 9 2" xfId="10854" xr:uid="{00000000-0005-0000-0000-000072110000}"/>
    <cellStyle name="Cálculo 4 2 9 2 2" xfId="25962" xr:uid="{00000000-0005-0000-0000-000073110000}"/>
    <cellStyle name="Cálculo 4 2 9 3" xfId="7787" xr:uid="{00000000-0005-0000-0000-000074110000}"/>
    <cellStyle name="Cálculo 4 2 9 3 2" xfId="22895" xr:uid="{00000000-0005-0000-0000-000075110000}"/>
    <cellStyle name="Cálculo 4 2 9 4" xfId="19580" xr:uid="{00000000-0005-0000-0000-000076110000}"/>
    <cellStyle name="Cálculo 4 3" xfId="1818" xr:uid="{00000000-0005-0000-0000-000077110000}"/>
    <cellStyle name="Cálculo 4 3 10" xfId="11661" xr:uid="{00000000-0005-0000-0000-000078110000}"/>
    <cellStyle name="Cálculo 4 3 10 2" xfId="26769" xr:uid="{00000000-0005-0000-0000-000079110000}"/>
    <cellStyle name="Cálculo 4 3 11" xfId="14442" xr:uid="{00000000-0005-0000-0000-00007A110000}"/>
    <cellStyle name="Cálculo 4 3 11 2" xfId="29550" xr:uid="{00000000-0005-0000-0000-00007B110000}"/>
    <cellStyle name="Cálculo 4 3 12" xfId="17043" xr:uid="{00000000-0005-0000-0000-00007C110000}"/>
    <cellStyle name="Cálculo 4 3 2" xfId="2378" xr:uid="{00000000-0005-0000-0000-00007D110000}"/>
    <cellStyle name="Cálculo 4 3 2 2" xfId="5015" xr:uid="{00000000-0005-0000-0000-00007E110000}"/>
    <cellStyle name="Cálculo 4 3 2 2 2" xfId="11379" xr:uid="{00000000-0005-0000-0000-00007F110000}"/>
    <cellStyle name="Cálculo 4 3 2 2 2 2" xfId="26487" xr:uid="{00000000-0005-0000-0000-000080110000}"/>
    <cellStyle name="Cálculo 4 3 2 2 3" xfId="14853" xr:uid="{00000000-0005-0000-0000-000081110000}"/>
    <cellStyle name="Cálculo 4 3 2 2 3 2" xfId="29961" xr:uid="{00000000-0005-0000-0000-000082110000}"/>
    <cellStyle name="Cálculo 4 3 2 2 4" xfId="20123" xr:uid="{00000000-0005-0000-0000-000083110000}"/>
    <cellStyle name="Cálculo 4 3 2 3" xfId="8845" xr:uid="{00000000-0005-0000-0000-000084110000}"/>
    <cellStyle name="Cálculo 4 3 2 3 2" xfId="23953" xr:uid="{00000000-0005-0000-0000-000085110000}"/>
    <cellStyle name="Cálculo 4 3 2 4" xfId="15289" xr:uid="{00000000-0005-0000-0000-000086110000}"/>
    <cellStyle name="Cálculo 4 3 2 4 2" xfId="30397" xr:uid="{00000000-0005-0000-0000-000087110000}"/>
    <cellStyle name="Cálculo 4 3 2 5" xfId="15297" xr:uid="{00000000-0005-0000-0000-000088110000}"/>
    <cellStyle name="Cálculo 4 3 2 5 2" xfId="30405" xr:uid="{00000000-0005-0000-0000-000089110000}"/>
    <cellStyle name="Cálculo 4 3 2 6" xfId="17586" xr:uid="{00000000-0005-0000-0000-00008A110000}"/>
    <cellStyle name="Cálculo 4 3 3" xfId="2242" xr:uid="{00000000-0005-0000-0000-00008B110000}"/>
    <cellStyle name="Cálculo 4 3 3 2" xfId="4879" xr:uid="{00000000-0005-0000-0000-00008C110000}"/>
    <cellStyle name="Cálculo 4 3 3 2 2" xfId="15946" xr:uid="{00000000-0005-0000-0000-00008D110000}"/>
    <cellStyle name="Cálculo 4 3 3 2 2 2" xfId="31054" xr:uid="{00000000-0005-0000-0000-00008E110000}"/>
    <cellStyle name="Cálculo 4 3 3 2 3" xfId="19987" xr:uid="{00000000-0005-0000-0000-00008F110000}"/>
    <cellStyle name="Cálculo 4 3 3 3" xfId="14289" xr:uid="{00000000-0005-0000-0000-000090110000}"/>
    <cellStyle name="Cálculo 4 3 3 3 2" xfId="29397" xr:uid="{00000000-0005-0000-0000-000091110000}"/>
    <cellStyle name="Cálculo 4 3 3 4" xfId="17467" xr:uid="{00000000-0005-0000-0000-000092110000}"/>
    <cellStyle name="Cálculo 4 3 4" xfId="2344" xr:uid="{00000000-0005-0000-0000-000093110000}"/>
    <cellStyle name="Cálculo 4 3 4 2" xfId="4981" xr:uid="{00000000-0005-0000-0000-000094110000}"/>
    <cellStyle name="Cálculo 4 3 4 2 2" xfId="11345" xr:uid="{00000000-0005-0000-0000-000095110000}"/>
    <cellStyle name="Cálculo 4 3 4 2 2 2" xfId="26453" xr:uid="{00000000-0005-0000-0000-000096110000}"/>
    <cellStyle name="Cálculo 4 3 4 2 3" xfId="15860" xr:uid="{00000000-0005-0000-0000-000097110000}"/>
    <cellStyle name="Cálculo 4 3 4 2 3 2" xfId="30968" xr:uid="{00000000-0005-0000-0000-000098110000}"/>
    <cellStyle name="Cálculo 4 3 4 2 4" xfId="20089" xr:uid="{00000000-0005-0000-0000-000099110000}"/>
    <cellStyle name="Cálculo 4 3 4 3" xfId="8811" xr:uid="{00000000-0005-0000-0000-00009A110000}"/>
    <cellStyle name="Cálculo 4 3 4 3 2" xfId="23919" xr:uid="{00000000-0005-0000-0000-00009B110000}"/>
    <cellStyle name="Cálculo 4 3 4 4" xfId="13829" xr:uid="{00000000-0005-0000-0000-00009C110000}"/>
    <cellStyle name="Cálculo 4 3 4 4 2" xfId="28937" xr:uid="{00000000-0005-0000-0000-00009D110000}"/>
    <cellStyle name="Cálculo 4 3 4 5" xfId="17569" xr:uid="{00000000-0005-0000-0000-00009E110000}"/>
    <cellStyle name="Cálculo 4 3 5" xfId="3238" xr:uid="{00000000-0005-0000-0000-00009F110000}"/>
    <cellStyle name="Cálculo 4 3 5 2" xfId="5875" xr:uid="{00000000-0005-0000-0000-0000A0110000}"/>
    <cellStyle name="Cálculo 4 3 5 2 2" xfId="12186" xr:uid="{00000000-0005-0000-0000-0000A1110000}"/>
    <cellStyle name="Cálculo 4 3 5 2 2 2" xfId="27294" xr:uid="{00000000-0005-0000-0000-0000A2110000}"/>
    <cellStyle name="Cálculo 4 3 5 2 3" xfId="7463" xr:uid="{00000000-0005-0000-0000-0000A3110000}"/>
    <cellStyle name="Cálculo 4 3 5 2 3 2" xfId="22571" xr:uid="{00000000-0005-0000-0000-0000A4110000}"/>
    <cellStyle name="Cálculo 4 3 5 2 4" xfId="20983" xr:uid="{00000000-0005-0000-0000-0000A5110000}"/>
    <cellStyle name="Cálculo 4 3 5 3" xfId="9620" xr:uid="{00000000-0005-0000-0000-0000A6110000}"/>
    <cellStyle name="Cálculo 4 3 5 3 2" xfId="24728" xr:uid="{00000000-0005-0000-0000-0000A7110000}"/>
    <cellStyle name="Cálculo 4 3 5 4" xfId="13934" xr:uid="{00000000-0005-0000-0000-0000A8110000}"/>
    <cellStyle name="Cálculo 4 3 5 4 2" xfId="29042" xr:uid="{00000000-0005-0000-0000-0000A9110000}"/>
    <cellStyle name="Cálculo 4 3 5 5" xfId="18346" xr:uid="{00000000-0005-0000-0000-0000AA110000}"/>
    <cellStyle name="Cálculo 4 3 6" xfId="2320" xr:uid="{00000000-0005-0000-0000-0000AB110000}"/>
    <cellStyle name="Cálculo 4 3 6 2" xfId="4957" xr:uid="{00000000-0005-0000-0000-0000AC110000}"/>
    <cellStyle name="Cálculo 4 3 6 2 2" xfId="11321" xr:uid="{00000000-0005-0000-0000-0000AD110000}"/>
    <cellStyle name="Cálculo 4 3 6 2 2 2" xfId="26429" xr:uid="{00000000-0005-0000-0000-0000AE110000}"/>
    <cellStyle name="Cálculo 4 3 6 2 3" xfId="14653" xr:uid="{00000000-0005-0000-0000-0000AF110000}"/>
    <cellStyle name="Cálculo 4 3 6 2 3 2" xfId="29761" xr:uid="{00000000-0005-0000-0000-0000B0110000}"/>
    <cellStyle name="Cálculo 4 3 6 2 4" xfId="20065" xr:uid="{00000000-0005-0000-0000-0000B1110000}"/>
    <cellStyle name="Cálculo 4 3 6 3" xfId="8787" xr:uid="{00000000-0005-0000-0000-0000B2110000}"/>
    <cellStyle name="Cálculo 4 3 6 3 2" xfId="23895" xr:uid="{00000000-0005-0000-0000-0000B3110000}"/>
    <cellStyle name="Cálculo 4 3 6 4" xfId="16376" xr:uid="{00000000-0005-0000-0000-0000B4110000}"/>
    <cellStyle name="Cálculo 4 3 6 4 2" xfId="31484" xr:uid="{00000000-0005-0000-0000-0000B5110000}"/>
    <cellStyle name="Cálculo 4 3 6 5" xfId="17545" xr:uid="{00000000-0005-0000-0000-0000B6110000}"/>
    <cellStyle name="Cálculo 4 3 7" xfId="3890" xr:uid="{00000000-0005-0000-0000-0000B7110000}"/>
    <cellStyle name="Cálculo 4 3 7 2" xfId="6527" xr:uid="{00000000-0005-0000-0000-0000B8110000}"/>
    <cellStyle name="Cálculo 4 3 7 2 2" xfId="12838" xr:uid="{00000000-0005-0000-0000-0000B9110000}"/>
    <cellStyle name="Cálculo 4 3 7 2 2 2" xfId="27946" xr:uid="{00000000-0005-0000-0000-0000BA110000}"/>
    <cellStyle name="Cálculo 4 3 7 2 3" xfId="14953" xr:uid="{00000000-0005-0000-0000-0000BB110000}"/>
    <cellStyle name="Cálculo 4 3 7 2 3 2" xfId="30061" xr:uid="{00000000-0005-0000-0000-0000BC110000}"/>
    <cellStyle name="Cálculo 4 3 7 2 4" xfId="21635" xr:uid="{00000000-0005-0000-0000-0000BD110000}"/>
    <cellStyle name="Cálculo 4 3 7 3" xfId="10272" xr:uid="{00000000-0005-0000-0000-0000BE110000}"/>
    <cellStyle name="Cálculo 4 3 7 3 2" xfId="25380" xr:uid="{00000000-0005-0000-0000-0000BF110000}"/>
    <cellStyle name="Cálculo 4 3 7 4" xfId="7385" xr:uid="{00000000-0005-0000-0000-0000C0110000}"/>
    <cellStyle name="Cálculo 4 3 7 4 2" xfId="22493" xr:uid="{00000000-0005-0000-0000-0000C1110000}"/>
    <cellStyle name="Cálculo 4 3 7 5" xfId="18998" xr:uid="{00000000-0005-0000-0000-0000C2110000}"/>
    <cellStyle name="Cálculo 4 3 8" xfId="4455" xr:uid="{00000000-0005-0000-0000-0000C3110000}"/>
    <cellStyle name="Cálculo 4 3 8 2" xfId="10837" xr:uid="{00000000-0005-0000-0000-0000C4110000}"/>
    <cellStyle name="Cálculo 4 3 8 2 2" xfId="25945" xr:uid="{00000000-0005-0000-0000-0000C5110000}"/>
    <cellStyle name="Cálculo 4 3 8 3" xfId="16035" xr:uid="{00000000-0005-0000-0000-0000C6110000}"/>
    <cellStyle name="Cálculo 4 3 8 3 2" xfId="31143" xr:uid="{00000000-0005-0000-0000-0000C7110000}"/>
    <cellStyle name="Cálculo 4 3 8 4" xfId="19563" xr:uid="{00000000-0005-0000-0000-0000C8110000}"/>
    <cellStyle name="Cálculo 4 3 9" xfId="8319" xr:uid="{00000000-0005-0000-0000-0000C9110000}"/>
    <cellStyle name="Cálculo 4 3 9 2" xfId="23427" xr:uid="{00000000-0005-0000-0000-0000CA110000}"/>
    <cellStyle name="Cálculo 4 4" xfId="2055" xr:uid="{00000000-0005-0000-0000-0000CB110000}"/>
    <cellStyle name="Cálculo 4 4 10" xfId="9245" xr:uid="{00000000-0005-0000-0000-0000CC110000}"/>
    <cellStyle name="Cálculo 4 4 10 2" xfId="24353" xr:uid="{00000000-0005-0000-0000-0000CD110000}"/>
    <cellStyle name="Cálculo 4 4 11" xfId="15227" xr:uid="{00000000-0005-0000-0000-0000CE110000}"/>
    <cellStyle name="Cálculo 4 4 11 2" xfId="30335" xr:uid="{00000000-0005-0000-0000-0000CF110000}"/>
    <cellStyle name="Cálculo 4 4 12" xfId="17280" xr:uid="{00000000-0005-0000-0000-0000D0110000}"/>
    <cellStyle name="Cálculo 4 4 2" xfId="2562" xr:uid="{00000000-0005-0000-0000-0000D1110000}"/>
    <cellStyle name="Cálculo 4 4 2 2" xfId="5199" xr:uid="{00000000-0005-0000-0000-0000D2110000}"/>
    <cellStyle name="Cálculo 4 4 2 2 2" xfId="11563" xr:uid="{00000000-0005-0000-0000-0000D3110000}"/>
    <cellStyle name="Cálculo 4 4 2 2 2 2" xfId="26671" xr:uid="{00000000-0005-0000-0000-0000D4110000}"/>
    <cellStyle name="Cálculo 4 4 2 2 3" xfId="7972" xr:uid="{00000000-0005-0000-0000-0000D5110000}"/>
    <cellStyle name="Cálculo 4 4 2 2 3 2" xfId="23080" xr:uid="{00000000-0005-0000-0000-0000D6110000}"/>
    <cellStyle name="Cálculo 4 4 2 2 4" xfId="20307" xr:uid="{00000000-0005-0000-0000-0000D7110000}"/>
    <cellStyle name="Cálculo 4 4 2 3" xfId="9029" xr:uid="{00000000-0005-0000-0000-0000D8110000}"/>
    <cellStyle name="Cálculo 4 4 2 3 2" xfId="24137" xr:uid="{00000000-0005-0000-0000-0000D9110000}"/>
    <cellStyle name="Cálculo 4 4 2 4" xfId="15704" xr:uid="{00000000-0005-0000-0000-0000DA110000}"/>
    <cellStyle name="Cálculo 4 4 2 4 2" xfId="30812" xr:uid="{00000000-0005-0000-0000-0000DB110000}"/>
    <cellStyle name="Cálculo 4 4 2 5" xfId="15761" xr:uid="{00000000-0005-0000-0000-0000DC110000}"/>
    <cellStyle name="Cálculo 4 4 2 5 2" xfId="30869" xr:uid="{00000000-0005-0000-0000-0000DD110000}"/>
    <cellStyle name="Cálculo 4 4 2 6" xfId="17670" xr:uid="{00000000-0005-0000-0000-0000DE110000}"/>
    <cellStyle name="Cálculo 4 4 3" xfId="2815" xr:uid="{00000000-0005-0000-0000-0000DF110000}"/>
    <cellStyle name="Cálculo 4 4 3 2" xfId="5452" xr:uid="{00000000-0005-0000-0000-0000E0110000}"/>
    <cellStyle name="Cálculo 4 4 3 2 2" xfId="15971" xr:uid="{00000000-0005-0000-0000-0000E1110000}"/>
    <cellStyle name="Cálculo 4 4 3 2 2 2" xfId="31079" xr:uid="{00000000-0005-0000-0000-0000E2110000}"/>
    <cellStyle name="Cálculo 4 4 3 2 3" xfId="20560" xr:uid="{00000000-0005-0000-0000-0000E3110000}"/>
    <cellStyle name="Cálculo 4 4 3 3" xfId="15258" xr:uid="{00000000-0005-0000-0000-0000E4110000}"/>
    <cellStyle name="Cálculo 4 4 3 3 2" xfId="30366" xr:uid="{00000000-0005-0000-0000-0000E5110000}"/>
    <cellStyle name="Cálculo 4 4 3 4" xfId="17923" xr:uid="{00000000-0005-0000-0000-0000E6110000}"/>
    <cellStyle name="Cálculo 4 4 4" xfId="3118" xr:uid="{00000000-0005-0000-0000-0000E7110000}"/>
    <cellStyle name="Cálculo 4 4 4 2" xfId="5755" xr:uid="{00000000-0005-0000-0000-0000E8110000}"/>
    <cellStyle name="Cálculo 4 4 4 2 2" xfId="12066" xr:uid="{00000000-0005-0000-0000-0000E9110000}"/>
    <cellStyle name="Cálculo 4 4 4 2 2 2" xfId="27174" xr:uid="{00000000-0005-0000-0000-0000EA110000}"/>
    <cellStyle name="Cálculo 4 4 4 2 3" xfId="15445" xr:uid="{00000000-0005-0000-0000-0000EB110000}"/>
    <cellStyle name="Cálculo 4 4 4 2 3 2" xfId="30553" xr:uid="{00000000-0005-0000-0000-0000EC110000}"/>
    <cellStyle name="Cálculo 4 4 4 2 4" xfId="20863" xr:uid="{00000000-0005-0000-0000-0000ED110000}"/>
    <cellStyle name="Cálculo 4 4 4 3" xfId="9500" xr:uid="{00000000-0005-0000-0000-0000EE110000}"/>
    <cellStyle name="Cálculo 4 4 4 3 2" xfId="24608" xr:uid="{00000000-0005-0000-0000-0000EF110000}"/>
    <cellStyle name="Cálculo 4 4 4 4" xfId="13679" xr:uid="{00000000-0005-0000-0000-0000F0110000}"/>
    <cellStyle name="Cálculo 4 4 4 4 2" xfId="28787" xr:uid="{00000000-0005-0000-0000-0000F1110000}"/>
    <cellStyle name="Cálculo 4 4 4 5" xfId="18226" xr:uid="{00000000-0005-0000-0000-0000F2110000}"/>
    <cellStyle name="Cálculo 4 4 5" xfId="3444" xr:uid="{00000000-0005-0000-0000-0000F3110000}"/>
    <cellStyle name="Cálculo 4 4 5 2" xfId="6081" xr:uid="{00000000-0005-0000-0000-0000F4110000}"/>
    <cellStyle name="Cálculo 4 4 5 2 2" xfId="12392" xr:uid="{00000000-0005-0000-0000-0000F5110000}"/>
    <cellStyle name="Cálculo 4 4 5 2 2 2" xfId="27500" xr:uid="{00000000-0005-0000-0000-0000F6110000}"/>
    <cellStyle name="Cálculo 4 4 5 2 3" xfId="16356" xr:uid="{00000000-0005-0000-0000-0000F7110000}"/>
    <cellStyle name="Cálculo 4 4 5 2 3 2" xfId="31464" xr:uid="{00000000-0005-0000-0000-0000F8110000}"/>
    <cellStyle name="Cálculo 4 4 5 2 4" xfId="21189" xr:uid="{00000000-0005-0000-0000-0000F9110000}"/>
    <cellStyle name="Cálculo 4 4 5 3" xfId="9826" xr:uid="{00000000-0005-0000-0000-0000FA110000}"/>
    <cellStyle name="Cálculo 4 4 5 3 2" xfId="24934" xr:uid="{00000000-0005-0000-0000-0000FB110000}"/>
    <cellStyle name="Cálculo 4 4 5 4" xfId="15136" xr:uid="{00000000-0005-0000-0000-0000FC110000}"/>
    <cellStyle name="Cálculo 4 4 5 4 2" xfId="30244" xr:uid="{00000000-0005-0000-0000-0000FD110000}"/>
    <cellStyle name="Cálculo 4 4 5 5" xfId="18552" xr:uid="{00000000-0005-0000-0000-0000FE110000}"/>
    <cellStyle name="Cálculo 4 4 6" xfId="3750" xr:uid="{00000000-0005-0000-0000-0000FF110000}"/>
    <cellStyle name="Cálculo 4 4 6 2" xfId="6387" xr:uid="{00000000-0005-0000-0000-000000120000}"/>
    <cellStyle name="Cálculo 4 4 6 2 2" xfId="12698" xr:uid="{00000000-0005-0000-0000-000001120000}"/>
    <cellStyle name="Cálculo 4 4 6 2 2 2" xfId="27806" xr:uid="{00000000-0005-0000-0000-000002120000}"/>
    <cellStyle name="Cálculo 4 4 6 2 3" xfId="13805" xr:uid="{00000000-0005-0000-0000-000003120000}"/>
    <cellStyle name="Cálculo 4 4 6 2 3 2" xfId="28913" xr:uid="{00000000-0005-0000-0000-000004120000}"/>
    <cellStyle name="Cálculo 4 4 6 2 4" xfId="21495" xr:uid="{00000000-0005-0000-0000-000005120000}"/>
    <cellStyle name="Cálculo 4 4 6 3" xfId="10132" xr:uid="{00000000-0005-0000-0000-000006120000}"/>
    <cellStyle name="Cálculo 4 4 6 3 2" xfId="25240" xr:uid="{00000000-0005-0000-0000-000007120000}"/>
    <cellStyle name="Cálculo 4 4 6 4" xfId="14011" xr:uid="{00000000-0005-0000-0000-000008120000}"/>
    <cellStyle name="Cálculo 4 4 6 4 2" xfId="29119" xr:uid="{00000000-0005-0000-0000-000009120000}"/>
    <cellStyle name="Cálculo 4 4 6 5" xfId="18858" xr:uid="{00000000-0005-0000-0000-00000A120000}"/>
    <cellStyle name="Cálculo 4 4 7" xfId="4127" xr:uid="{00000000-0005-0000-0000-00000B120000}"/>
    <cellStyle name="Cálculo 4 4 7 2" xfId="6764" xr:uid="{00000000-0005-0000-0000-00000C120000}"/>
    <cellStyle name="Cálculo 4 4 7 2 2" xfId="13075" xr:uid="{00000000-0005-0000-0000-00000D120000}"/>
    <cellStyle name="Cálculo 4 4 7 2 2 2" xfId="28183" xr:uid="{00000000-0005-0000-0000-00000E120000}"/>
    <cellStyle name="Cálculo 4 4 7 2 3" xfId="16749" xr:uid="{00000000-0005-0000-0000-00000F120000}"/>
    <cellStyle name="Cálculo 4 4 7 2 3 2" xfId="31857" xr:uid="{00000000-0005-0000-0000-000010120000}"/>
    <cellStyle name="Cálculo 4 4 7 2 4" xfId="21872" xr:uid="{00000000-0005-0000-0000-000011120000}"/>
    <cellStyle name="Cálculo 4 4 7 3" xfId="10509" xr:uid="{00000000-0005-0000-0000-000012120000}"/>
    <cellStyle name="Cálculo 4 4 7 3 2" xfId="25617" xr:uid="{00000000-0005-0000-0000-000013120000}"/>
    <cellStyle name="Cálculo 4 4 7 4" xfId="15610" xr:uid="{00000000-0005-0000-0000-000014120000}"/>
    <cellStyle name="Cálculo 4 4 7 4 2" xfId="30718" xr:uid="{00000000-0005-0000-0000-000015120000}"/>
    <cellStyle name="Cálculo 4 4 7 5" xfId="19235" xr:uid="{00000000-0005-0000-0000-000016120000}"/>
    <cellStyle name="Cálculo 4 4 8" xfId="4692" xr:uid="{00000000-0005-0000-0000-000017120000}"/>
    <cellStyle name="Cálculo 4 4 8 2" xfId="11074" xr:uid="{00000000-0005-0000-0000-000018120000}"/>
    <cellStyle name="Cálculo 4 4 8 2 2" xfId="26182" xr:uid="{00000000-0005-0000-0000-000019120000}"/>
    <cellStyle name="Cálculo 4 4 8 3" xfId="9240" xr:uid="{00000000-0005-0000-0000-00001A120000}"/>
    <cellStyle name="Cálculo 4 4 8 3 2" xfId="24348" xr:uid="{00000000-0005-0000-0000-00001B120000}"/>
    <cellStyle name="Cálculo 4 4 8 4" xfId="19800" xr:uid="{00000000-0005-0000-0000-00001C120000}"/>
    <cellStyle name="Cálculo 4 4 9" xfId="8553" xr:uid="{00000000-0005-0000-0000-00001D120000}"/>
    <cellStyle name="Cálculo 4 4 9 2" xfId="23661" xr:uid="{00000000-0005-0000-0000-00001E120000}"/>
    <cellStyle name="Cálculo 4 5" xfId="2066" xr:uid="{00000000-0005-0000-0000-00001F120000}"/>
    <cellStyle name="Cálculo 4 5 10" xfId="7548" xr:uid="{00000000-0005-0000-0000-000020120000}"/>
    <cellStyle name="Cálculo 4 5 10 2" xfId="22656" xr:uid="{00000000-0005-0000-0000-000021120000}"/>
    <cellStyle name="Cálculo 4 5 11" xfId="17291" xr:uid="{00000000-0005-0000-0000-000022120000}"/>
    <cellStyle name="Cálculo 4 5 2" xfId="2826" xr:uid="{00000000-0005-0000-0000-000023120000}"/>
    <cellStyle name="Cálculo 4 5 2 2" xfId="5463" xr:uid="{00000000-0005-0000-0000-000024120000}"/>
    <cellStyle name="Cálculo 4 5 2 2 2" xfId="7343" xr:uid="{00000000-0005-0000-0000-000025120000}"/>
    <cellStyle name="Cálculo 4 5 2 2 2 2" xfId="22451" xr:uid="{00000000-0005-0000-0000-000026120000}"/>
    <cellStyle name="Cálculo 4 5 2 2 3" xfId="20571" xr:uid="{00000000-0005-0000-0000-000027120000}"/>
    <cellStyle name="Cálculo 4 5 2 3" xfId="13663" xr:uid="{00000000-0005-0000-0000-000028120000}"/>
    <cellStyle name="Cálculo 4 5 2 3 2" xfId="28771" xr:uid="{00000000-0005-0000-0000-000029120000}"/>
    <cellStyle name="Cálculo 4 5 2 4" xfId="17934" xr:uid="{00000000-0005-0000-0000-00002A120000}"/>
    <cellStyle name="Cálculo 4 5 3" xfId="3129" xr:uid="{00000000-0005-0000-0000-00002B120000}"/>
    <cellStyle name="Cálculo 4 5 3 2" xfId="5766" xr:uid="{00000000-0005-0000-0000-00002C120000}"/>
    <cellStyle name="Cálculo 4 5 3 2 2" xfId="12077" xr:uid="{00000000-0005-0000-0000-00002D120000}"/>
    <cellStyle name="Cálculo 4 5 3 2 2 2" xfId="27185" xr:uid="{00000000-0005-0000-0000-00002E120000}"/>
    <cellStyle name="Cálculo 4 5 3 2 3" xfId="16338" xr:uid="{00000000-0005-0000-0000-00002F120000}"/>
    <cellStyle name="Cálculo 4 5 3 2 3 2" xfId="31446" xr:uid="{00000000-0005-0000-0000-000030120000}"/>
    <cellStyle name="Cálculo 4 5 3 2 4" xfId="20874" xr:uid="{00000000-0005-0000-0000-000031120000}"/>
    <cellStyle name="Cálculo 4 5 3 3" xfId="9511" xr:uid="{00000000-0005-0000-0000-000032120000}"/>
    <cellStyle name="Cálculo 4 5 3 3 2" xfId="24619" xr:uid="{00000000-0005-0000-0000-000033120000}"/>
    <cellStyle name="Cálculo 4 5 3 4" xfId="14924" xr:uid="{00000000-0005-0000-0000-000034120000}"/>
    <cellStyle name="Cálculo 4 5 3 4 2" xfId="30032" xr:uid="{00000000-0005-0000-0000-000035120000}"/>
    <cellStyle name="Cálculo 4 5 3 5" xfId="18237" xr:uid="{00000000-0005-0000-0000-000036120000}"/>
    <cellStyle name="Cálculo 4 5 4" xfId="3455" xr:uid="{00000000-0005-0000-0000-000037120000}"/>
    <cellStyle name="Cálculo 4 5 4 2" xfId="6092" xr:uid="{00000000-0005-0000-0000-000038120000}"/>
    <cellStyle name="Cálculo 4 5 4 2 2" xfId="12403" xr:uid="{00000000-0005-0000-0000-000039120000}"/>
    <cellStyle name="Cálculo 4 5 4 2 2 2" xfId="27511" xr:uid="{00000000-0005-0000-0000-00003A120000}"/>
    <cellStyle name="Cálculo 4 5 4 2 3" xfId="7105" xr:uid="{00000000-0005-0000-0000-00003B120000}"/>
    <cellStyle name="Cálculo 4 5 4 2 3 2" xfId="22213" xr:uid="{00000000-0005-0000-0000-00003C120000}"/>
    <cellStyle name="Cálculo 4 5 4 2 4" xfId="21200" xr:uid="{00000000-0005-0000-0000-00003D120000}"/>
    <cellStyle name="Cálculo 4 5 4 3" xfId="9837" xr:uid="{00000000-0005-0000-0000-00003E120000}"/>
    <cellStyle name="Cálculo 4 5 4 3 2" xfId="24945" xr:uid="{00000000-0005-0000-0000-00003F120000}"/>
    <cellStyle name="Cálculo 4 5 4 4" xfId="7569" xr:uid="{00000000-0005-0000-0000-000040120000}"/>
    <cellStyle name="Cálculo 4 5 4 4 2" xfId="22677" xr:uid="{00000000-0005-0000-0000-000041120000}"/>
    <cellStyle name="Cálculo 4 5 4 5" xfId="18563" xr:uid="{00000000-0005-0000-0000-000042120000}"/>
    <cellStyle name="Cálculo 4 5 5" xfId="3761" xr:uid="{00000000-0005-0000-0000-000043120000}"/>
    <cellStyle name="Cálculo 4 5 5 2" xfId="6398" xr:uid="{00000000-0005-0000-0000-000044120000}"/>
    <cellStyle name="Cálculo 4 5 5 2 2" xfId="12709" xr:uid="{00000000-0005-0000-0000-000045120000}"/>
    <cellStyle name="Cálculo 4 5 5 2 2 2" xfId="27817" xr:uid="{00000000-0005-0000-0000-000046120000}"/>
    <cellStyle name="Cálculo 4 5 5 2 3" xfId="16071" xr:uid="{00000000-0005-0000-0000-000047120000}"/>
    <cellStyle name="Cálculo 4 5 5 2 3 2" xfId="31179" xr:uid="{00000000-0005-0000-0000-000048120000}"/>
    <cellStyle name="Cálculo 4 5 5 2 4" xfId="21506" xr:uid="{00000000-0005-0000-0000-000049120000}"/>
    <cellStyle name="Cálculo 4 5 5 3" xfId="10143" xr:uid="{00000000-0005-0000-0000-00004A120000}"/>
    <cellStyle name="Cálculo 4 5 5 3 2" xfId="25251" xr:uid="{00000000-0005-0000-0000-00004B120000}"/>
    <cellStyle name="Cálculo 4 5 5 4" xfId="13485" xr:uid="{00000000-0005-0000-0000-00004C120000}"/>
    <cellStyle name="Cálculo 4 5 5 4 2" xfId="28593" xr:uid="{00000000-0005-0000-0000-00004D120000}"/>
    <cellStyle name="Cálculo 4 5 5 5" xfId="18869" xr:uid="{00000000-0005-0000-0000-00004E120000}"/>
    <cellStyle name="Cálculo 4 5 6" xfId="4138" xr:uid="{00000000-0005-0000-0000-00004F120000}"/>
    <cellStyle name="Cálculo 4 5 6 2" xfId="6775" xr:uid="{00000000-0005-0000-0000-000050120000}"/>
    <cellStyle name="Cálculo 4 5 6 2 2" xfId="13086" xr:uid="{00000000-0005-0000-0000-000051120000}"/>
    <cellStyle name="Cálculo 4 5 6 2 2 2" xfId="28194" xr:uid="{00000000-0005-0000-0000-000052120000}"/>
    <cellStyle name="Cálculo 4 5 6 2 3" xfId="16760" xr:uid="{00000000-0005-0000-0000-000053120000}"/>
    <cellStyle name="Cálculo 4 5 6 2 3 2" xfId="31868" xr:uid="{00000000-0005-0000-0000-000054120000}"/>
    <cellStyle name="Cálculo 4 5 6 2 4" xfId="21883" xr:uid="{00000000-0005-0000-0000-000055120000}"/>
    <cellStyle name="Cálculo 4 5 6 3" xfId="10520" xr:uid="{00000000-0005-0000-0000-000056120000}"/>
    <cellStyle name="Cálculo 4 5 6 3 2" xfId="25628" xr:uid="{00000000-0005-0000-0000-000057120000}"/>
    <cellStyle name="Cálculo 4 5 6 4" xfId="16087" xr:uid="{00000000-0005-0000-0000-000058120000}"/>
    <cellStyle name="Cálculo 4 5 6 4 2" xfId="31195" xr:uid="{00000000-0005-0000-0000-000059120000}"/>
    <cellStyle name="Cálculo 4 5 6 5" xfId="19246" xr:uid="{00000000-0005-0000-0000-00005A120000}"/>
    <cellStyle name="Cálculo 4 5 7" xfId="4703" xr:uid="{00000000-0005-0000-0000-00005B120000}"/>
    <cellStyle name="Cálculo 4 5 7 2" xfId="11085" xr:uid="{00000000-0005-0000-0000-00005C120000}"/>
    <cellStyle name="Cálculo 4 5 7 2 2" xfId="26193" xr:uid="{00000000-0005-0000-0000-00005D120000}"/>
    <cellStyle name="Cálculo 4 5 7 3" xfId="14734" xr:uid="{00000000-0005-0000-0000-00005E120000}"/>
    <cellStyle name="Cálculo 4 5 7 3 2" xfId="29842" xr:uid="{00000000-0005-0000-0000-00005F120000}"/>
    <cellStyle name="Cálculo 4 5 7 4" xfId="19811" xr:uid="{00000000-0005-0000-0000-000060120000}"/>
    <cellStyle name="Cálculo 4 5 8" xfId="8564" xr:uid="{00000000-0005-0000-0000-000061120000}"/>
    <cellStyle name="Cálculo 4 5 8 2" xfId="23672" xr:uid="{00000000-0005-0000-0000-000062120000}"/>
    <cellStyle name="Cálculo 4 5 9" xfId="16085" xr:uid="{00000000-0005-0000-0000-000063120000}"/>
    <cellStyle name="Cálculo 4 5 9 2" xfId="31193" xr:uid="{00000000-0005-0000-0000-000064120000}"/>
    <cellStyle name="Cálculo 5" xfId="762" xr:uid="{00000000-0005-0000-0000-000065120000}"/>
    <cellStyle name="Cálculo 5 2" xfId="1836" xr:uid="{00000000-0005-0000-0000-000066120000}"/>
    <cellStyle name="Cálculo 5 2 10" xfId="8337" xr:uid="{00000000-0005-0000-0000-000067120000}"/>
    <cellStyle name="Cálculo 5 2 10 2" xfId="23445" xr:uid="{00000000-0005-0000-0000-000068120000}"/>
    <cellStyle name="Cálculo 5 2 11" xfId="9159" xr:uid="{00000000-0005-0000-0000-000069120000}"/>
    <cellStyle name="Cálculo 5 2 11 2" xfId="24267" xr:uid="{00000000-0005-0000-0000-00006A120000}"/>
    <cellStyle name="Cálculo 5 2 12" xfId="15612" xr:uid="{00000000-0005-0000-0000-00006B120000}"/>
    <cellStyle name="Cálculo 5 2 12 2" xfId="30720" xr:uid="{00000000-0005-0000-0000-00006C120000}"/>
    <cellStyle name="Cálculo 5 2 13" xfId="17061" xr:uid="{00000000-0005-0000-0000-00006D120000}"/>
    <cellStyle name="Cálculo 5 2 2" xfId="2396" xr:uid="{00000000-0005-0000-0000-00006E120000}"/>
    <cellStyle name="Cálculo 5 2 2 2" xfId="5033" xr:uid="{00000000-0005-0000-0000-00006F120000}"/>
    <cellStyle name="Cálculo 5 2 2 2 2" xfId="11397" xr:uid="{00000000-0005-0000-0000-000070120000}"/>
    <cellStyle name="Cálculo 5 2 2 2 2 2" xfId="26505" xr:uid="{00000000-0005-0000-0000-000071120000}"/>
    <cellStyle name="Cálculo 5 2 2 2 3" xfId="16524" xr:uid="{00000000-0005-0000-0000-000072120000}"/>
    <cellStyle name="Cálculo 5 2 2 2 3 2" xfId="31632" xr:uid="{00000000-0005-0000-0000-000073120000}"/>
    <cellStyle name="Cálculo 5 2 2 2 4" xfId="20141" xr:uid="{00000000-0005-0000-0000-000074120000}"/>
    <cellStyle name="Cálculo 5 2 2 3" xfId="8863" xr:uid="{00000000-0005-0000-0000-000075120000}"/>
    <cellStyle name="Cálculo 5 2 2 3 2" xfId="23971" xr:uid="{00000000-0005-0000-0000-000076120000}"/>
    <cellStyle name="Cálculo 5 2 3" xfId="2224" xr:uid="{00000000-0005-0000-0000-000077120000}"/>
    <cellStyle name="Cálculo 5 2 3 2" xfId="4861" xr:uid="{00000000-0005-0000-0000-000078120000}"/>
    <cellStyle name="Cálculo 5 2 3 2 2" xfId="14686" xr:uid="{00000000-0005-0000-0000-000079120000}"/>
    <cellStyle name="Cálculo 5 2 3 2 2 2" xfId="29794" xr:uid="{00000000-0005-0000-0000-00007A120000}"/>
    <cellStyle name="Cálculo 5 2 3 2 3" xfId="19969" xr:uid="{00000000-0005-0000-0000-00007B120000}"/>
    <cellStyle name="Cálculo 5 2 3 3" xfId="14159" xr:uid="{00000000-0005-0000-0000-00007C120000}"/>
    <cellStyle name="Cálculo 5 2 3 3 2" xfId="29267" xr:uid="{00000000-0005-0000-0000-00007D120000}"/>
    <cellStyle name="Cálculo 5 2 3 4" xfId="17449" xr:uid="{00000000-0005-0000-0000-00007E120000}"/>
    <cellStyle name="Cálculo 5 2 4" xfId="2930" xr:uid="{00000000-0005-0000-0000-00007F120000}"/>
    <cellStyle name="Cálculo 5 2 4 2" xfId="5567" xr:uid="{00000000-0005-0000-0000-000080120000}"/>
    <cellStyle name="Cálculo 5 2 4 2 2" xfId="11878" xr:uid="{00000000-0005-0000-0000-000081120000}"/>
    <cellStyle name="Cálculo 5 2 4 2 2 2" xfId="26986" xr:uid="{00000000-0005-0000-0000-000082120000}"/>
    <cellStyle name="Cálculo 5 2 4 2 3" xfId="14804" xr:uid="{00000000-0005-0000-0000-000083120000}"/>
    <cellStyle name="Cálculo 5 2 4 2 3 2" xfId="29912" xr:uid="{00000000-0005-0000-0000-000084120000}"/>
    <cellStyle name="Cálculo 5 2 4 2 4" xfId="20675" xr:uid="{00000000-0005-0000-0000-000085120000}"/>
    <cellStyle name="Cálculo 5 2 4 3" xfId="9312" xr:uid="{00000000-0005-0000-0000-000086120000}"/>
    <cellStyle name="Cálculo 5 2 4 3 2" xfId="24420" xr:uid="{00000000-0005-0000-0000-000087120000}"/>
    <cellStyle name="Cálculo 5 2 4 4" xfId="8462" xr:uid="{00000000-0005-0000-0000-000088120000}"/>
    <cellStyle name="Cálculo 5 2 4 4 2" xfId="23570" xr:uid="{00000000-0005-0000-0000-000089120000}"/>
    <cellStyle name="Cálculo 5 2 4 5" xfId="18038" xr:uid="{00000000-0005-0000-0000-00008A120000}"/>
    <cellStyle name="Cálculo 5 2 5" xfId="3256" xr:uid="{00000000-0005-0000-0000-00008B120000}"/>
    <cellStyle name="Cálculo 5 2 5 2" xfId="5893" xr:uid="{00000000-0005-0000-0000-00008C120000}"/>
    <cellStyle name="Cálculo 5 2 5 2 2" xfId="12204" xr:uid="{00000000-0005-0000-0000-00008D120000}"/>
    <cellStyle name="Cálculo 5 2 5 2 2 2" xfId="27312" xr:uid="{00000000-0005-0000-0000-00008E120000}"/>
    <cellStyle name="Cálculo 5 2 5 2 3" xfId="15586" xr:uid="{00000000-0005-0000-0000-00008F120000}"/>
    <cellStyle name="Cálculo 5 2 5 2 3 2" xfId="30694" xr:uid="{00000000-0005-0000-0000-000090120000}"/>
    <cellStyle name="Cálculo 5 2 5 2 4" xfId="21001" xr:uid="{00000000-0005-0000-0000-000091120000}"/>
    <cellStyle name="Cálculo 5 2 5 3" xfId="9638" xr:uid="{00000000-0005-0000-0000-000092120000}"/>
    <cellStyle name="Cálculo 5 2 5 3 2" xfId="24746" xr:uid="{00000000-0005-0000-0000-000093120000}"/>
    <cellStyle name="Cálculo 5 2 5 4" xfId="16315" xr:uid="{00000000-0005-0000-0000-000094120000}"/>
    <cellStyle name="Cálculo 5 2 5 4 2" xfId="31423" xr:uid="{00000000-0005-0000-0000-000095120000}"/>
    <cellStyle name="Cálculo 5 2 5 5" xfId="18364" xr:uid="{00000000-0005-0000-0000-000096120000}"/>
    <cellStyle name="Cálculo 5 2 6" xfId="3562" xr:uid="{00000000-0005-0000-0000-000097120000}"/>
    <cellStyle name="Cálculo 5 2 6 2" xfId="6199" xr:uid="{00000000-0005-0000-0000-000098120000}"/>
    <cellStyle name="Cálculo 5 2 6 2 2" xfId="12510" xr:uid="{00000000-0005-0000-0000-000099120000}"/>
    <cellStyle name="Cálculo 5 2 6 2 2 2" xfId="27618" xr:uid="{00000000-0005-0000-0000-00009A120000}"/>
    <cellStyle name="Cálculo 5 2 6 2 3" xfId="15222" xr:uid="{00000000-0005-0000-0000-00009B120000}"/>
    <cellStyle name="Cálculo 5 2 6 2 3 2" xfId="30330" xr:uid="{00000000-0005-0000-0000-00009C120000}"/>
    <cellStyle name="Cálculo 5 2 6 2 4" xfId="21307" xr:uid="{00000000-0005-0000-0000-00009D120000}"/>
    <cellStyle name="Cálculo 5 2 6 3" xfId="9944" xr:uid="{00000000-0005-0000-0000-00009E120000}"/>
    <cellStyle name="Cálculo 5 2 6 3 2" xfId="25052" xr:uid="{00000000-0005-0000-0000-00009F120000}"/>
    <cellStyle name="Cálculo 5 2 6 4" xfId="15096" xr:uid="{00000000-0005-0000-0000-0000A0120000}"/>
    <cellStyle name="Cálculo 5 2 6 4 2" xfId="30204" xr:uid="{00000000-0005-0000-0000-0000A1120000}"/>
    <cellStyle name="Cálculo 5 2 6 5" xfId="18670" xr:uid="{00000000-0005-0000-0000-0000A2120000}"/>
    <cellStyle name="Cálculo 5 2 7" xfId="3908" xr:uid="{00000000-0005-0000-0000-0000A3120000}"/>
    <cellStyle name="Cálculo 5 2 7 2" xfId="6545" xr:uid="{00000000-0005-0000-0000-0000A4120000}"/>
    <cellStyle name="Cálculo 5 2 7 2 2" xfId="12856" xr:uid="{00000000-0005-0000-0000-0000A5120000}"/>
    <cellStyle name="Cálculo 5 2 7 2 2 2" xfId="27964" xr:uid="{00000000-0005-0000-0000-0000A6120000}"/>
    <cellStyle name="Cálculo 5 2 7 2 3" xfId="16339" xr:uid="{00000000-0005-0000-0000-0000A7120000}"/>
    <cellStyle name="Cálculo 5 2 7 2 3 2" xfId="31447" xr:uid="{00000000-0005-0000-0000-0000A8120000}"/>
    <cellStyle name="Cálculo 5 2 7 2 4" xfId="21653" xr:uid="{00000000-0005-0000-0000-0000A9120000}"/>
    <cellStyle name="Cálculo 5 2 7 3" xfId="10290" xr:uid="{00000000-0005-0000-0000-0000AA120000}"/>
    <cellStyle name="Cálculo 5 2 7 3 2" xfId="25398" xr:uid="{00000000-0005-0000-0000-0000AB120000}"/>
    <cellStyle name="Cálculo 5 2 7 4" xfId="13764" xr:uid="{00000000-0005-0000-0000-0000AC120000}"/>
    <cellStyle name="Cálculo 5 2 7 4 2" xfId="28872" xr:uid="{00000000-0005-0000-0000-0000AD120000}"/>
    <cellStyle name="Cálculo 5 2 7 5" xfId="19016" xr:uid="{00000000-0005-0000-0000-0000AE120000}"/>
    <cellStyle name="Cálculo 5 2 8" xfId="4272" xr:uid="{00000000-0005-0000-0000-0000AF120000}"/>
    <cellStyle name="Cálculo 5 2 8 2" xfId="6909" xr:uid="{00000000-0005-0000-0000-0000B0120000}"/>
    <cellStyle name="Cálculo 5 2 8 2 2" xfId="13220" xr:uid="{00000000-0005-0000-0000-0000B1120000}"/>
    <cellStyle name="Cálculo 5 2 8 2 2 2" xfId="28328" xr:uid="{00000000-0005-0000-0000-0000B2120000}"/>
    <cellStyle name="Cálculo 5 2 8 2 3" xfId="16884" xr:uid="{00000000-0005-0000-0000-0000B3120000}"/>
    <cellStyle name="Cálculo 5 2 8 2 3 2" xfId="31992" xr:uid="{00000000-0005-0000-0000-0000B4120000}"/>
    <cellStyle name="Cálculo 5 2 8 2 4" xfId="22017" xr:uid="{00000000-0005-0000-0000-0000B5120000}"/>
    <cellStyle name="Cálculo 5 2 8 3" xfId="10654" xr:uid="{00000000-0005-0000-0000-0000B6120000}"/>
    <cellStyle name="Cálculo 5 2 8 3 2" xfId="25762" xr:uid="{00000000-0005-0000-0000-0000B7120000}"/>
    <cellStyle name="Cálculo 5 2 8 4" xfId="13760" xr:uid="{00000000-0005-0000-0000-0000B8120000}"/>
    <cellStyle name="Cálculo 5 2 8 4 2" xfId="28868" xr:uid="{00000000-0005-0000-0000-0000B9120000}"/>
    <cellStyle name="Cálculo 5 2 8 5" xfId="19380" xr:uid="{00000000-0005-0000-0000-0000BA120000}"/>
    <cellStyle name="Cálculo 5 2 9" xfId="4473" xr:uid="{00000000-0005-0000-0000-0000BB120000}"/>
    <cellStyle name="Cálculo 5 2 9 2" xfId="10855" xr:uid="{00000000-0005-0000-0000-0000BC120000}"/>
    <cellStyle name="Cálculo 5 2 9 2 2" xfId="25963" xr:uid="{00000000-0005-0000-0000-0000BD120000}"/>
    <cellStyle name="Cálculo 5 2 9 3" xfId="7918" xr:uid="{00000000-0005-0000-0000-0000BE120000}"/>
    <cellStyle name="Cálculo 5 2 9 3 2" xfId="23026" xr:uid="{00000000-0005-0000-0000-0000BF120000}"/>
    <cellStyle name="Cálculo 5 2 9 4" xfId="19581" xr:uid="{00000000-0005-0000-0000-0000C0120000}"/>
    <cellStyle name="Cálculo 5 3" xfId="1819" xr:uid="{00000000-0005-0000-0000-0000C1120000}"/>
    <cellStyle name="Cálculo 5 3 10" xfId="11238" xr:uid="{00000000-0005-0000-0000-0000C2120000}"/>
    <cellStyle name="Cálculo 5 3 10 2" xfId="26346" xr:uid="{00000000-0005-0000-0000-0000C3120000}"/>
    <cellStyle name="Cálculo 5 3 11" xfId="13508" xr:uid="{00000000-0005-0000-0000-0000C4120000}"/>
    <cellStyle name="Cálculo 5 3 11 2" xfId="28616" xr:uid="{00000000-0005-0000-0000-0000C5120000}"/>
    <cellStyle name="Cálculo 5 3 12" xfId="17044" xr:uid="{00000000-0005-0000-0000-0000C6120000}"/>
    <cellStyle name="Cálculo 5 3 2" xfId="2379" xr:uid="{00000000-0005-0000-0000-0000C7120000}"/>
    <cellStyle name="Cálculo 5 3 2 2" xfId="5016" xr:uid="{00000000-0005-0000-0000-0000C8120000}"/>
    <cellStyle name="Cálculo 5 3 2 2 2" xfId="11380" xr:uid="{00000000-0005-0000-0000-0000C9120000}"/>
    <cellStyle name="Cálculo 5 3 2 2 2 2" xfId="26488" xr:uid="{00000000-0005-0000-0000-0000CA120000}"/>
    <cellStyle name="Cálculo 5 3 2 2 3" xfId="14621" xr:uid="{00000000-0005-0000-0000-0000CB120000}"/>
    <cellStyle name="Cálculo 5 3 2 2 3 2" xfId="29729" xr:uid="{00000000-0005-0000-0000-0000CC120000}"/>
    <cellStyle name="Cálculo 5 3 2 2 4" xfId="20124" xr:uid="{00000000-0005-0000-0000-0000CD120000}"/>
    <cellStyle name="Cálculo 5 3 2 3" xfId="8846" xr:uid="{00000000-0005-0000-0000-0000CE120000}"/>
    <cellStyle name="Cálculo 5 3 2 3 2" xfId="23954" xr:uid="{00000000-0005-0000-0000-0000CF120000}"/>
    <cellStyle name="Cálculo 5 3 2 4" xfId="15815" xr:uid="{00000000-0005-0000-0000-0000D0120000}"/>
    <cellStyle name="Cálculo 5 3 2 4 2" xfId="30923" xr:uid="{00000000-0005-0000-0000-0000D1120000}"/>
    <cellStyle name="Cálculo 5 3 2 5" xfId="7216" xr:uid="{00000000-0005-0000-0000-0000D2120000}"/>
    <cellStyle name="Cálculo 5 3 2 5 2" xfId="22324" xr:uid="{00000000-0005-0000-0000-0000D3120000}"/>
    <cellStyle name="Cálculo 5 3 2 6" xfId="17587" xr:uid="{00000000-0005-0000-0000-0000D4120000}"/>
    <cellStyle name="Cálculo 5 3 3" xfId="2241" xr:uid="{00000000-0005-0000-0000-0000D5120000}"/>
    <cellStyle name="Cálculo 5 3 3 2" xfId="4878" xr:uid="{00000000-0005-0000-0000-0000D6120000}"/>
    <cellStyle name="Cálculo 5 3 3 2 2" xfId="7264" xr:uid="{00000000-0005-0000-0000-0000D7120000}"/>
    <cellStyle name="Cálculo 5 3 3 2 2 2" xfId="22372" xr:uid="{00000000-0005-0000-0000-0000D8120000}"/>
    <cellStyle name="Cálculo 5 3 3 2 3" xfId="19986" xr:uid="{00000000-0005-0000-0000-0000D9120000}"/>
    <cellStyle name="Cálculo 5 3 3 3" xfId="16137" xr:uid="{00000000-0005-0000-0000-0000DA120000}"/>
    <cellStyle name="Cálculo 5 3 3 3 2" xfId="31245" xr:uid="{00000000-0005-0000-0000-0000DB120000}"/>
    <cellStyle name="Cálculo 5 3 3 4" xfId="17466" xr:uid="{00000000-0005-0000-0000-0000DC120000}"/>
    <cellStyle name="Cálculo 5 3 4" xfId="2651" xr:uid="{00000000-0005-0000-0000-0000DD120000}"/>
    <cellStyle name="Cálculo 5 3 4 2" xfId="5288" xr:uid="{00000000-0005-0000-0000-0000DE120000}"/>
    <cellStyle name="Cálculo 5 3 4 2 2" xfId="11652" xr:uid="{00000000-0005-0000-0000-0000DF120000}"/>
    <cellStyle name="Cálculo 5 3 4 2 2 2" xfId="26760" xr:uid="{00000000-0005-0000-0000-0000E0120000}"/>
    <cellStyle name="Cálculo 5 3 4 2 3" xfId="13512" xr:uid="{00000000-0005-0000-0000-0000E1120000}"/>
    <cellStyle name="Cálculo 5 3 4 2 3 2" xfId="28620" xr:uid="{00000000-0005-0000-0000-0000E2120000}"/>
    <cellStyle name="Cálculo 5 3 4 2 4" xfId="20396" xr:uid="{00000000-0005-0000-0000-0000E3120000}"/>
    <cellStyle name="Cálculo 5 3 4 3" xfId="9118" xr:uid="{00000000-0005-0000-0000-0000E4120000}"/>
    <cellStyle name="Cálculo 5 3 4 3 2" xfId="24226" xr:uid="{00000000-0005-0000-0000-0000E5120000}"/>
    <cellStyle name="Cálculo 5 3 4 4" xfId="13516" xr:uid="{00000000-0005-0000-0000-0000E6120000}"/>
    <cellStyle name="Cálculo 5 3 4 4 2" xfId="28624" xr:uid="{00000000-0005-0000-0000-0000E7120000}"/>
    <cellStyle name="Cálculo 5 3 4 5" xfId="17759" xr:uid="{00000000-0005-0000-0000-0000E8120000}"/>
    <cellStyle name="Cálculo 5 3 5" xfId="3239" xr:uid="{00000000-0005-0000-0000-0000E9120000}"/>
    <cellStyle name="Cálculo 5 3 5 2" xfId="5876" xr:uid="{00000000-0005-0000-0000-0000EA120000}"/>
    <cellStyle name="Cálculo 5 3 5 2 2" xfId="12187" xr:uid="{00000000-0005-0000-0000-0000EB120000}"/>
    <cellStyle name="Cálculo 5 3 5 2 2 2" xfId="27295" xr:uid="{00000000-0005-0000-0000-0000EC120000}"/>
    <cellStyle name="Cálculo 5 3 5 2 3" xfId="15589" xr:uid="{00000000-0005-0000-0000-0000ED120000}"/>
    <cellStyle name="Cálculo 5 3 5 2 3 2" xfId="30697" xr:uid="{00000000-0005-0000-0000-0000EE120000}"/>
    <cellStyle name="Cálculo 5 3 5 2 4" xfId="20984" xr:uid="{00000000-0005-0000-0000-0000EF120000}"/>
    <cellStyle name="Cálculo 5 3 5 3" xfId="9621" xr:uid="{00000000-0005-0000-0000-0000F0120000}"/>
    <cellStyle name="Cálculo 5 3 5 3 2" xfId="24729" xr:uid="{00000000-0005-0000-0000-0000F1120000}"/>
    <cellStyle name="Cálculo 5 3 5 4" xfId="15636" xr:uid="{00000000-0005-0000-0000-0000F2120000}"/>
    <cellStyle name="Cálculo 5 3 5 4 2" xfId="30744" xr:uid="{00000000-0005-0000-0000-0000F3120000}"/>
    <cellStyle name="Cálculo 5 3 5 5" xfId="18347" xr:uid="{00000000-0005-0000-0000-0000F4120000}"/>
    <cellStyle name="Cálculo 5 3 6" xfId="2321" xr:uid="{00000000-0005-0000-0000-0000F5120000}"/>
    <cellStyle name="Cálculo 5 3 6 2" xfId="4958" xr:uid="{00000000-0005-0000-0000-0000F6120000}"/>
    <cellStyle name="Cálculo 5 3 6 2 2" xfId="11322" xr:uid="{00000000-0005-0000-0000-0000F7120000}"/>
    <cellStyle name="Cálculo 5 3 6 2 2 2" xfId="26430" xr:uid="{00000000-0005-0000-0000-0000F8120000}"/>
    <cellStyle name="Cálculo 5 3 6 2 3" xfId="13350" xr:uid="{00000000-0005-0000-0000-0000F9120000}"/>
    <cellStyle name="Cálculo 5 3 6 2 3 2" xfId="28458" xr:uid="{00000000-0005-0000-0000-0000FA120000}"/>
    <cellStyle name="Cálculo 5 3 6 2 4" xfId="20066" xr:uid="{00000000-0005-0000-0000-0000FB120000}"/>
    <cellStyle name="Cálculo 5 3 6 3" xfId="8788" xr:uid="{00000000-0005-0000-0000-0000FC120000}"/>
    <cellStyle name="Cálculo 5 3 6 3 2" xfId="23896" xr:uid="{00000000-0005-0000-0000-0000FD120000}"/>
    <cellStyle name="Cálculo 5 3 6 4" xfId="13736" xr:uid="{00000000-0005-0000-0000-0000FE120000}"/>
    <cellStyle name="Cálculo 5 3 6 4 2" xfId="28844" xr:uid="{00000000-0005-0000-0000-0000FF120000}"/>
    <cellStyle name="Cálculo 5 3 6 5" xfId="17546" xr:uid="{00000000-0005-0000-0000-000000130000}"/>
    <cellStyle name="Cálculo 5 3 7" xfId="3891" xr:uid="{00000000-0005-0000-0000-000001130000}"/>
    <cellStyle name="Cálculo 5 3 7 2" xfId="6528" xr:uid="{00000000-0005-0000-0000-000002130000}"/>
    <cellStyle name="Cálculo 5 3 7 2 2" xfId="12839" xr:uid="{00000000-0005-0000-0000-000003130000}"/>
    <cellStyle name="Cálculo 5 3 7 2 2 2" xfId="27947" xr:uid="{00000000-0005-0000-0000-000004130000}"/>
    <cellStyle name="Cálculo 5 3 7 2 3" xfId="7712" xr:uid="{00000000-0005-0000-0000-000005130000}"/>
    <cellStyle name="Cálculo 5 3 7 2 3 2" xfId="22820" xr:uid="{00000000-0005-0000-0000-000006130000}"/>
    <cellStyle name="Cálculo 5 3 7 2 4" xfId="21636" xr:uid="{00000000-0005-0000-0000-000007130000}"/>
    <cellStyle name="Cálculo 5 3 7 3" xfId="10273" xr:uid="{00000000-0005-0000-0000-000008130000}"/>
    <cellStyle name="Cálculo 5 3 7 3 2" xfId="25381" xr:uid="{00000000-0005-0000-0000-000009130000}"/>
    <cellStyle name="Cálculo 5 3 7 4" xfId="14627" xr:uid="{00000000-0005-0000-0000-00000A130000}"/>
    <cellStyle name="Cálculo 5 3 7 4 2" xfId="29735" xr:uid="{00000000-0005-0000-0000-00000B130000}"/>
    <cellStyle name="Cálculo 5 3 7 5" xfId="18999" xr:uid="{00000000-0005-0000-0000-00000C130000}"/>
    <cellStyle name="Cálculo 5 3 8" xfId="4456" xr:uid="{00000000-0005-0000-0000-00000D130000}"/>
    <cellStyle name="Cálculo 5 3 8 2" xfId="10838" xr:uid="{00000000-0005-0000-0000-00000E130000}"/>
    <cellStyle name="Cálculo 5 3 8 2 2" xfId="25946" xr:uid="{00000000-0005-0000-0000-00000F130000}"/>
    <cellStyle name="Cálculo 5 3 8 3" xfId="13505" xr:uid="{00000000-0005-0000-0000-000010130000}"/>
    <cellStyle name="Cálculo 5 3 8 3 2" xfId="28613" xr:uid="{00000000-0005-0000-0000-000011130000}"/>
    <cellStyle name="Cálculo 5 3 8 4" xfId="19564" xr:uid="{00000000-0005-0000-0000-000012130000}"/>
    <cellStyle name="Cálculo 5 3 9" xfId="8320" xr:uid="{00000000-0005-0000-0000-000013130000}"/>
    <cellStyle name="Cálculo 5 3 9 2" xfId="23428" xr:uid="{00000000-0005-0000-0000-000014130000}"/>
    <cellStyle name="Cálculo 5 4" xfId="2056" xr:uid="{00000000-0005-0000-0000-000015130000}"/>
    <cellStyle name="Cálculo 5 4 10" xfId="7341" xr:uid="{00000000-0005-0000-0000-000016130000}"/>
    <cellStyle name="Cálculo 5 4 10 2" xfId="22449" xr:uid="{00000000-0005-0000-0000-000017130000}"/>
    <cellStyle name="Cálculo 5 4 11" xfId="13824" xr:uid="{00000000-0005-0000-0000-000018130000}"/>
    <cellStyle name="Cálculo 5 4 11 2" xfId="28932" xr:uid="{00000000-0005-0000-0000-000019130000}"/>
    <cellStyle name="Cálculo 5 4 12" xfId="17281" xr:uid="{00000000-0005-0000-0000-00001A130000}"/>
    <cellStyle name="Cálculo 5 4 2" xfId="2563" xr:uid="{00000000-0005-0000-0000-00001B130000}"/>
    <cellStyle name="Cálculo 5 4 2 2" xfId="5200" xr:uid="{00000000-0005-0000-0000-00001C130000}"/>
    <cellStyle name="Cálculo 5 4 2 2 2" xfId="11564" xr:uid="{00000000-0005-0000-0000-00001D130000}"/>
    <cellStyle name="Cálculo 5 4 2 2 2 2" xfId="26672" xr:uid="{00000000-0005-0000-0000-00001E130000}"/>
    <cellStyle name="Cálculo 5 4 2 2 3" xfId="9234" xr:uid="{00000000-0005-0000-0000-00001F130000}"/>
    <cellStyle name="Cálculo 5 4 2 2 3 2" xfId="24342" xr:uid="{00000000-0005-0000-0000-000020130000}"/>
    <cellStyle name="Cálculo 5 4 2 2 4" xfId="20308" xr:uid="{00000000-0005-0000-0000-000021130000}"/>
    <cellStyle name="Cálculo 5 4 2 3" xfId="9030" xr:uid="{00000000-0005-0000-0000-000022130000}"/>
    <cellStyle name="Cálculo 5 4 2 3 2" xfId="24138" xr:uid="{00000000-0005-0000-0000-000023130000}"/>
    <cellStyle name="Cálculo 5 4 2 4" xfId="13950" xr:uid="{00000000-0005-0000-0000-000024130000}"/>
    <cellStyle name="Cálculo 5 4 2 4 2" xfId="29058" xr:uid="{00000000-0005-0000-0000-000025130000}"/>
    <cellStyle name="Cálculo 5 4 2 5" xfId="16271" xr:uid="{00000000-0005-0000-0000-000026130000}"/>
    <cellStyle name="Cálculo 5 4 2 5 2" xfId="31379" xr:uid="{00000000-0005-0000-0000-000027130000}"/>
    <cellStyle name="Cálculo 5 4 2 6" xfId="17671" xr:uid="{00000000-0005-0000-0000-000028130000}"/>
    <cellStyle name="Cálculo 5 4 3" xfId="2816" xr:uid="{00000000-0005-0000-0000-000029130000}"/>
    <cellStyle name="Cálculo 5 4 3 2" xfId="5453" xr:uid="{00000000-0005-0000-0000-00002A130000}"/>
    <cellStyle name="Cálculo 5 4 3 2 2" xfId="15412" xr:uid="{00000000-0005-0000-0000-00002B130000}"/>
    <cellStyle name="Cálculo 5 4 3 2 2 2" xfId="30520" xr:uid="{00000000-0005-0000-0000-00002C130000}"/>
    <cellStyle name="Cálculo 5 4 3 2 3" xfId="20561" xr:uid="{00000000-0005-0000-0000-00002D130000}"/>
    <cellStyle name="Cálculo 5 4 3 3" xfId="9246" xr:uid="{00000000-0005-0000-0000-00002E130000}"/>
    <cellStyle name="Cálculo 5 4 3 3 2" xfId="24354" xr:uid="{00000000-0005-0000-0000-00002F130000}"/>
    <cellStyle name="Cálculo 5 4 3 4" xfId="17924" xr:uid="{00000000-0005-0000-0000-000030130000}"/>
    <cellStyle name="Cálculo 5 4 4" xfId="3119" xr:uid="{00000000-0005-0000-0000-000031130000}"/>
    <cellStyle name="Cálculo 5 4 4 2" xfId="5756" xr:uid="{00000000-0005-0000-0000-000032130000}"/>
    <cellStyle name="Cálculo 5 4 4 2 2" xfId="12067" xr:uid="{00000000-0005-0000-0000-000033130000}"/>
    <cellStyle name="Cálculo 5 4 4 2 2 2" xfId="27175" xr:uid="{00000000-0005-0000-0000-000034130000}"/>
    <cellStyle name="Cálculo 5 4 4 2 3" xfId="14155" xr:uid="{00000000-0005-0000-0000-000035130000}"/>
    <cellStyle name="Cálculo 5 4 4 2 3 2" xfId="29263" xr:uid="{00000000-0005-0000-0000-000036130000}"/>
    <cellStyle name="Cálculo 5 4 4 2 4" xfId="20864" xr:uid="{00000000-0005-0000-0000-000037130000}"/>
    <cellStyle name="Cálculo 5 4 4 3" xfId="9501" xr:uid="{00000000-0005-0000-0000-000038130000}"/>
    <cellStyle name="Cálculo 5 4 4 3 2" xfId="24609" xr:uid="{00000000-0005-0000-0000-000039130000}"/>
    <cellStyle name="Cálculo 5 4 4 4" xfId="14353" xr:uid="{00000000-0005-0000-0000-00003A130000}"/>
    <cellStyle name="Cálculo 5 4 4 4 2" xfId="29461" xr:uid="{00000000-0005-0000-0000-00003B130000}"/>
    <cellStyle name="Cálculo 5 4 4 5" xfId="18227" xr:uid="{00000000-0005-0000-0000-00003C130000}"/>
    <cellStyle name="Cálculo 5 4 5" xfId="3445" xr:uid="{00000000-0005-0000-0000-00003D130000}"/>
    <cellStyle name="Cálculo 5 4 5 2" xfId="6082" xr:uid="{00000000-0005-0000-0000-00003E130000}"/>
    <cellStyle name="Cálculo 5 4 5 2 2" xfId="12393" xr:uid="{00000000-0005-0000-0000-00003F130000}"/>
    <cellStyle name="Cálculo 5 4 5 2 2 2" xfId="27501" xr:uid="{00000000-0005-0000-0000-000040130000}"/>
    <cellStyle name="Cálculo 5 4 5 2 3" xfId="8127" xr:uid="{00000000-0005-0000-0000-000041130000}"/>
    <cellStyle name="Cálculo 5 4 5 2 3 2" xfId="23235" xr:uid="{00000000-0005-0000-0000-000042130000}"/>
    <cellStyle name="Cálculo 5 4 5 2 4" xfId="21190" xr:uid="{00000000-0005-0000-0000-000043130000}"/>
    <cellStyle name="Cálculo 5 4 5 3" xfId="9827" xr:uid="{00000000-0005-0000-0000-000044130000}"/>
    <cellStyle name="Cálculo 5 4 5 3 2" xfId="24935" xr:uid="{00000000-0005-0000-0000-000045130000}"/>
    <cellStyle name="Cálculo 5 4 5 4" xfId="7062" xr:uid="{00000000-0005-0000-0000-000046130000}"/>
    <cellStyle name="Cálculo 5 4 5 4 2" xfId="22170" xr:uid="{00000000-0005-0000-0000-000047130000}"/>
    <cellStyle name="Cálculo 5 4 5 5" xfId="18553" xr:uid="{00000000-0005-0000-0000-000048130000}"/>
    <cellStyle name="Cálculo 5 4 6" xfId="3751" xr:uid="{00000000-0005-0000-0000-000049130000}"/>
    <cellStyle name="Cálculo 5 4 6 2" xfId="6388" xr:uid="{00000000-0005-0000-0000-00004A130000}"/>
    <cellStyle name="Cálculo 5 4 6 2 2" xfId="12699" xr:uid="{00000000-0005-0000-0000-00004B130000}"/>
    <cellStyle name="Cálculo 5 4 6 2 2 2" xfId="27807" xr:uid="{00000000-0005-0000-0000-00004C130000}"/>
    <cellStyle name="Cálculo 5 4 6 2 3" xfId="13976" xr:uid="{00000000-0005-0000-0000-00004D130000}"/>
    <cellStyle name="Cálculo 5 4 6 2 3 2" xfId="29084" xr:uid="{00000000-0005-0000-0000-00004E130000}"/>
    <cellStyle name="Cálculo 5 4 6 2 4" xfId="21496" xr:uid="{00000000-0005-0000-0000-00004F130000}"/>
    <cellStyle name="Cálculo 5 4 6 3" xfId="10133" xr:uid="{00000000-0005-0000-0000-000050130000}"/>
    <cellStyle name="Cálculo 5 4 6 3 2" xfId="25241" xr:uid="{00000000-0005-0000-0000-000051130000}"/>
    <cellStyle name="Cálculo 5 4 6 4" xfId="7617" xr:uid="{00000000-0005-0000-0000-000052130000}"/>
    <cellStyle name="Cálculo 5 4 6 4 2" xfId="22725" xr:uid="{00000000-0005-0000-0000-000053130000}"/>
    <cellStyle name="Cálculo 5 4 6 5" xfId="18859" xr:uid="{00000000-0005-0000-0000-000054130000}"/>
    <cellStyle name="Cálculo 5 4 7" xfId="4128" xr:uid="{00000000-0005-0000-0000-000055130000}"/>
    <cellStyle name="Cálculo 5 4 7 2" xfId="6765" xr:uid="{00000000-0005-0000-0000-000056130000}"/>
    <cellStyle name="Cálculo 5 4 7 2 2" xfId="13076" xr:uid="{00000000-0005-0000-0000-000057130000}"/>
    <cellStyle name="Cálculo 5 4 7 2 2 2" xfId="28184" xr:uid="{00000000-0005-0000-0000-000058130000}"/>
    <cellStyle name="Cálculo 5 4 7 2 3" xfId="16750" xr:uid="{00000000-0005-0000-0000-000059130000}"/>
    <cellStyle name="Cálculo 5 4 7 2 3 2" xfId="31858" xr:uid="{00000000-0005-0000-0000-00005A130000}"/>
    <cellStyle name="Cálculo 5 4 7 2 4" xfId="21873" xr:uid="{00000000-0005-0000-0000-00005B130000}"/>
    <cellStyle name="Cálculo 5 4 7 3" xfId="10510" xr:uid="{00000000-0005-0000-0000-00005C130000}"/>
    <cellStyle name="Cálculo 5 4 7 3 2" xfId="25618" xr:uid="{00000000-0005-0000-0000-00005D130000}"/>
    <cellStyle name="Cálculo 5 4 7 4" xfId="7099" xr:uid="{00000000-0005-0000-0000-00005E130000}"/>
    <cellStyle name="Cálculo 5 4 7 4 2" xfId="22207" xr:uid="{00000000-0005-0000-0000-00005F130000}"/>
    <cellStyle name="Cálculo 5 4 7 5" xfId="19236" xr:uid="{00000000-0005-0000-0000-000060130000}"/>
    <cellStyle name="Cálculo 5 4 8" xfId="4693" xr:uid="{00000000-0005-0000-0000-000061130000}"/>
    <cellStyle name="Cálculo 5 4 8 2" xfId="11075" xr:uid="{00000000-0005-0000-0000-000062130000}"/>
    <cellStyle name="Cálculo 5 4 8 2 2" xfId="26183" xr:uid="{00000000-0005-0000-0000-000063130000}"/>
    <cellStyle name="Cálculo 5 4 8 3" xfId="15469" xr:uid="{00000000-0005-0000-0000-000064130000}"/>
    <cellStyle name="Cálculo 5 4 8 3 2" xfId="30577" xr:uid="{00000000-0005-0000-0000-000065130000}"/>
    <cellStyle name="Cálculo 5 4 8 4" xfId="19801" xr:uid="{00000000-0005-0000-0000-000066130000}"/>
    <cellStyle name="Cálculo 5 4 9" xfId="8554" xr:uid="{00000000-0005-0000-0000-000067130000}"/>
    <cellStyle name="Cálculo 5 4 9 2" xfId="23662" xr:uid="{00000000-0005-0000-0000-000068130000}"/>
    <cellStyle name="Cálculo 5 5" xfId="2065" xr:uid="{00000000-0005-0000-0000-000069130000}"/>
    <cellStyle name="Cálculo 5 5 10" xfId="13790" xr:uid="{00000000-0005-0000-0000-00006A130000}"/>
    <cellStyle name="Cálculo 5 5 10 2" xfId="28898" xr:uid="{00000000-0005-0000-0000-00006B130000}"/>
    <cellStyle name="Cálculo 5 5 11" xfId="17290" xr:uid="{00000000-0005-0000-0000-00006C130000}"/>
    <cellStyle name="Cálculo 5 5 2" xfId="2825" xr:uid="{00000000-0005-0000-0000-00006D130000}"/>
    <cellStyle name="Cálculo 5 5 2 2" xfId="5462" xr:uid="{00000000-0005-0000-0000-00006E130000}"/>
    <cellStyle name="Cálculo 5 5 2 2 2" xfId="13372" xr:uid="{00000000-0005-0000-0000-00006F130000}"/>
    <cellStyle name="Cálculo 5 5 2 2 2 2" xfId="28480" xr:uid="{00000000-0005-0000-0000-000070130000}"/>
    <cellStyle name="Cálculo 5 5 2 2 3" xfId="20570" xr:uid="{00000000-0005-0000-0000-000071130000}"/>
    <cellStyle name="Cálculo 5 5 2 3" xfId="9302" xr:uid="{00000000-0005-0000-0000-000072130000}"/>
    <cellStyle name="Cálculo 5 5 2 3 2" xfId="24410" xr:uid="{00000000-0005-0000-0000-000073130000}"/>
    <cellStyle name="Cálculo 5 5 2 4" xfId="17933" xr:uid="{00000000-0005-0000-0000-000074130000}"/>
    <cellStyle name="Cálculo 5 5 3" xfId="3128" xr:uid="{00000000-0005-0000-0000-000075130000}"/>
    <cellStyle name="Cálculo 5 5 3 2" xfId="5765" xr:uid="{00000000-0005-0000-0000-000076130000}"/>
    <cellStyle name="Cálculo 5 5 3 2 2" xfId="12076" xr:uid="{00000000-0005-0000-0000-000077130000}"/>
    <cellStyle name="Cálculo 5 5 3 2 2 2" xfId="27184" xr:uid="{00000000-0005-0000-0000-000078130000}"/>
    <cellStyle name="Cálculo 5 5 3 2 3" xfId="16010" xr:uid="{00000000-0005-0000-0000-000079130000}"/>
    <cellStyle name="Cálculo 5 5 3 2 3 2" xfId="31118" xr:uid="{00000000-0005-0000-0000-00007A130000}"/>
    <cellStyle name="Cálculo 5 5 3 2 4" xfId="20873" xr:uid="{00000000-0005-0000-0000-00007B130000}"/>
    <cellStyle name="Cálculo 5 5 3 3" xfId="9510" xr:uid="{00000000-0005-0000-0000-00007C130000}"/>
    <cellStyle name="Cálculo 5 5 3 3 2" xfId="24618" xr:uid="{00000000-0005-0000-0000-00007D130000}"/>
    <cellStyle name="Cálculo 5 5 3 4" xfId="8018" xr:uid="{00000000-0005-0000-0000-00007E130000}"/>
    <cellStyle name="Cálculo 5 5 3 4 2" xfId="23126" xr:uid="{00000000-0005-0000-0000-00007F130000}"/>
    <cellStyle name="Cálculo 5 5 3 5" xfId="18236" xr:uid="{00000000-0005-0000-0000-000080130000}"/>
    <cellStyle name="Cálculo 5 5 4" xfId="3454" xr:uid="{00000000-0005-0000-0000-000081130000}"/>
    <cellStyle name="Cálculo 5 5 4 2" xfId="6091" xr:uid="{00000000-0005-0000-0000-000082130000}"/>
    <cellStyle name="Cálculo 5 5 4 2 2" xfId="12402" xr:uid="{00000000-0005-0000-0000-000083130000}"/>
    <cellStyle name="Cálculo 5 5 4 2 2 2" xfId="27510" xr:uid="{00000000-0005-0000-0000-000084130000}"/>
    <cellStyle name="Cálculo 5 5 4 2 3" xfId="7250" xr:uid="{00000000-0005-0000-0000-000085130000}"/>
    <cellStyle name="Cálculo 5 5 4 2 3 2" xfId="22358" xr:uid="{00000000-0005-0000-0000-000086130000}"/>
    <cellStyle name="Cálculo 5 5 4 2 4" xfId="21199" xr:uid="{00000000-0005-0000-0000-000087130000}"/>
    <cellStyle name="Cálculo 5 5 4 3" xfId="9836" xr:uid="{00000000-0005-0000-0000-000088130000}"/>
    <cellStyle name="Cálculo 5 5 4 3 2" xfId="24944" xr:uid="{00000000-0005-0000-0000-000089130000}"/>
    <cellStyle name="Cálculo 5 5 4 4" xfId="15796" xr:uid="{00000000-0005-0000-0000-00008A130000}"/>
    <cellStyle name="Cálculo 5 5 4 4 2" xfId="30904" xr:uid="{00000000-0005-0000-0000-00008B130000}"/>
    <cellStyle name="Cálculo 5 5 4 5" xfId="18562" xr:uid="{00000000-0005-0000-0000-00008C130000}"/>
    <cellStyle name="Cálculo 5 5 5" xfId="3760" xr:uid="{00000000-0005-0000-0000-00008D130000}"/>
    <cellStyle name="Cálculo 5 5 5 2" xfId="6397" xr:uid="{00000000-0005-0000-0000-00008E130000}"/>
    <cellStyle name="Cálculo 5 5 5 2 2" xfId="12708" xr:uid="{00000000-0005-0000-0000-00008F130000}"/>
    <cellStyle name="Cálculo 5 5 5 2 2 2" xfId="27816" xr:uid="{00000000-0005-0000-0000-000090130000}"/>
    <cellStyle name="Cálculo 5 5 5 2 3" xfId="15662" xr:uid="{00000000-0005-0000-0000-000091130000}"/>
    <cellStyle name="Cálculo 5 5 5 2 3 2" xfId="30770" xr:uid="{00000000-0005-0000-0000-000092130000}"/>
    <cellStyle name="Cálculo 5 5 5 2 4" xfId="21505" xr:uid="{00000000-0005-0000-0000-000093130000}"/>
    <cellStyle name="Cálculo 5 5 5 3" xfId="10142" xr:uid="{00000000-0005-0000-0000-000094130000}"/>
    <cellStyle name="Cálculo 5 5 5 3 2" xfId="25250" xr:uid="{00000000-0005-0000-0000-000095130000}"/>
    <cellStyle name="Cálculo 5 5 5 4" xfId="16278" xr:uid="{00000000-0005-0000-0000-000096130000}"/>
    <cellStyle name="Cálculo 5 5 5 4 2" xfId="31386" xr:uid="{00000000-0005-0000-0000-000097130000}"/>
    <cellStyle name="Cálculo 5 5 5 5" xfId="18868" xr:uid="{00000000-0005-0000-0000-000098130000}"/>
    <cellStyle name="Cálculo 5 5 6" xfId="4137" xr:uid="{00000000-0005-0000-0000-000099130000}"/>
    <cellStyle name="Cálculo 5 5 6 2" xfId="6774" xr:uid="{00000000-0005-0000-0000-00009A130000}"/>
    <cellStyle name="Cálculo 5 5 6 2 2" xfId="13085" xr:uid="{00000000-0005-0000-0000-00009B130000}"/>
    <cellStyle name="Cálculo 5 5 6 2 2 2" xfId="28193" xr:uid="{00000000-0005-0000-0000-00009C130000}"/>
    <cellStyle name="Cálculo 5 5 6 2 3" xfId="16759" xr:uid="{00000000-0005-0000-0000-00009D130000}"/>
    <cellStyle name="Cálculo 5 5 6 2 3 2" xfId="31867" xr:uid="{00000000-0005-0000-0000-00009E130000}"/>
    <cellStyle name="Cálculo 5 5 6 2 4" xfId="21882" xr:uid="{00000000-0005-0000-0000-00009F130000}"/>
    <cellStyle name="Cálculo 5 5 6 3" xfId="10519" xr:uid="{00000000-0005-0000-0000-0000A0130000}"/>
    <cellStyle name="Cálculo 5 5 6 3 2" xfId="25627" xr:uid="{00000000-0005-0000-0000-0000A1130000}"/>
    <cellStyle name="Cálculo 5 5 6 4" xfId="16475" xr:uid="{00000000-0005-0000-0000-0000A2130000}"/>
    <cellStyle name="Cálculo 5 5 6 4 2" xfId="31583" xr:uid="{00000000-0005-0000-0000-0000A3130000}"/>
    <cellStyle name="Cálculo 5 5 6 5" xfId="19245" xr:uid="{00000000-0005-0000-0000-0000A4130000}"/>
    <cellStyle name="Cálculo 5 5 7" xfId="4702" xr:uid="{00000000-0005-0000-0000-0000A5130000}"/>
    <cellStyle name="Cálculo 5 5 7 2" xfId="11084" xr:uid="{00000000-0005-0000-0000-0000A6130000}"/>
    <cellStyle name="Cálculo 5 5 7 2 2" xfId="26192" xr:uid="{00000000-0005-0000-0000-0000A7130000}"/>
    <cellStyle name="Cálculo 5 5 7 3" xfId="7804" xr:uid="{00000000-0005-0000-0000-0000A8130000}"/>
    <cellStyle name="Cálculo 5 5 7 3 2" xfId="22912" xr:uid="{00000000-0005-0000-0000-0000A9130000}"/>
    <cellStyle name="Cálculo 5 5 7 4" xfId="19810" xr:uid="{00000000-0005-0000-0000-0000AA130000}"/>
    <cellStyle name="Cálculo 5 5 8" xfId="8563" xr:uid="{00000000-0005-0000-0000-0000AB130000}"/>
    <cellStyle name="Cálculo 5 5 8 2" xfId="23671" xr:uid="{00000000-0005-0000-0000-0000AC130000}"/>
    <cellStyle name="Cálculo 5 5 9" xfId="15375" xr:uid="{00000000-0005-0000-0000-0000AD130000}"/>
    <cellStyle name="Cálculo 5 5 9 2" xfId="30483" xr:uid="{00000000-0005-0000-0000-0000AE130000}"/>
    <cellStyle name="Cálculo 6" xfId="763" xr:uid="{00000000-0005-0000-0000-0000AF130000}"/>
    <cellStyle name="Cálculo 6 2" xfId="1837" xr:uid="{00000000-0005-0000-0000-0000B0130000}"/>
    <cellStyle name="Cálculo 6 2 10" xfId="8338" xr:uid="{00000000-0005-0000-0000-0000B1130000}"/>
    <cellStyle name="Cálculo 6 2 10 2" xfId="23446" xr:uid="{00000000-0005-0000-0000-0000B2130000}"/>
    <cellStyle name="Cálculo 6 2 11" xfId="15904" xr:uid="{00000000-0005-0000-0000-0000B3130000}"/>
    <cellStyle name="Cálculo 6 2 11 2" xfId="31012" xr:uid="{00000000-0005-0000-0000-0000B4130000}"/>
    <cellStyle name="Cálculo 6 2 12" xfId="14428" xr:uid="{00000000-0005-0000-0000-0000B5130000}"/>
    <cellStyle name="Cálculo 6 2 12 2" xfId="29536" xr:uid="{00000000-0005-0000-0000-0000B6130000}"/>
    <cellStyle name="Cálculo 6 2 13" xfId="17062" xr:uid="{00000000-0005-0000-0000-0000B7130000}"/>
    <cellStyle name="Cálculo 6 2 2" xfId="2397" xr:uid="{00000000-0005-0000-0000-0000B8130000}"/>
    <cellStyle name="Cálculo 6 2 2 2" xfId="5034" xr:uid="{00000000-0005-0000-0000-0000B9130000}"/>
    <cellStyle name="Cálculo 6 2 2 2 2" xfId="11398" xr:uid="{00000000-0005-0000-0000-0000BA130000}"/>
    <cellStyle name="Cálculo 6 2 2 2 2 2" xfId="26506" xr:uid="{00000000-0005-0000-0000-0000BB130000}"/>
    <cellStyle name="Cálculo 6 2 2 2 3" xfId="14658" xr:uid="{00000000-0005-0000-0000-0000BC130000}"/>
    <cellStyle name="Cálculo 6 2 2 2 3 2" xfId="29766" xr:uid="{00000000-0005-0000-0000-0000BD130000}"/>
    <cellStyle name="Cálculo 6 2 2 2 4" xfId="20142" xr:uid="{00000000-0005-0000-0000-0000BE130000}"/>
    <cellStyle name="Cálculo 6 2 2 3" xfId="8864" xr:uid="{00000000-0005-0000-0000-0000BF130000}"/>
    <cellStyle name="Cálculo 6 2 2 3 2" xfId="23972" xr:uid="{00000000-0005-0000-0000-0000C0130000}"/>
    <cellStyle name="Cálculo 6 2 3" xfId="2223" xr:uid="{00000000-0005-0000-0000-0000C1130000}"/>
    <cellStyle name="Cálculo 6 2 3 2" xfId="4860" xr:uid="{00000000-0005-0000-0000-0000C2130000}"/>
    <cellStyle name="Cálculo 6 2 3 2 2" xfId="16194" xr:uid="{00000000-0005-0000-0000-0000C3130000}"/>
    <cellStyle name="Cálculo 6 2 3 2 2 2" xfId="31302" xr:uid="{00000000-0005-0000-0000-0000C4130000}"/>
    <cellStyle name="Cálculo 6 2 3 2 3" xfId="19968" xr:uid="{00000000-0005-0000-0000-0000C5130000}"/>
    <cellStyle name="Cálculo 6 2 3 3" xfId="7125" xr:uid="{00000000-0005-0000-0000-0000C6130000}"/>
    <cellStyle name="Cálculo 6 2 3 3 2" xfId="22233" xr:uid="{00000000-0005-0000-0000-0000C7130000}"/>
    <cellStyle name="Cálculo 6 2 3 4" xfId="17448" xr:uid="{00000000-0005-0000-0000-0000C8130000}"/>
    <cellStyle name="Cálculo 6 2 4" xfId="2931" xr:uid="{00000000-0005-0000-0000-0000C9130000}"/>
    <cellStyle name="Cálculo 6 2 4 2" xfId="5568" xr:uid="{00000000-0005-0000-0000-0000CA130000}"/>
    <cellStyle name="Cálculo 6 2 4 2 2" xfId="11879" xr:uid="{00000000-0005-0000-0000-0000CB130000}"/>
    <cellStyle name="Cálculo 6 2 4 2 2 2" xfId="26987" xr:uid="{00000000-0005-0000-0000-0000CC130000}"/>
    <cellStyle name="Cálculo 6 2 4 2 3" xfId="15693" xr:uid="{00000000-0005-0000-0000-0000CD130000}"/>
    <cellStyle name="Cálculo 6 2 4 2 3 2" xfId="30801" xr:uid="{00000000-0005-0000-0000-0000CE130000}"/>
    <cellStyle name="Cálculo 6 2 4 2 4" xfId="20676" xr:uid="{00000000-0005-0000-0000-0000CF130000}"/>
    <cellStyle name="Cálculo 6 2 4 3" xfId="9313" xr:uid="{00000000-0005-0000-0000-0000D0130000}"/>
    <cellStyle name="Cálculo 6 2 4 3 2" xfId="24421" xr:uid="{00000000-0005-0000-0000-0000D1130000}"/>
    <cellStyle name="Cálculo 6 2 4 4" xfId="15060" xr:uid="{00000000-0005-0000-0000-0000D2130000}"/>
    <cellStyle name="Cálculo 6 2 4 4 2" xfId="30168" xr:uid="{00000000-0005-0000-0000-0000D3130000}"/>
    <cellStyle name="Cálculo 6 2 4 5" xfId="18039" xr:uid="{00000000-0005-0000-0000-0000D4130000}"/>
    <cellStyle name="Cálculo 6 2 5" xfId="3257" xr:uid="{00000000-0005-0000-0000-0000D5130000}"/>
    <cellStyle name="Cálculo 6 2 5 2" xfId="5894" xr:uid="{00000000-0005-0000-0000-0000D6130000}"/>
    <cellStyle name="Cálculo 6 2 5 2 2" xfId="12205" xr:uid="{00000000-0005-0000-0000-0000D7130000}"/>
    <cellStyle name="Cálculo 6 2 5 2 2 2" xfId="27313" xr:uid="{00000000-0005-0000-0000-0000D8130000}"/>
    <cellStyle name="Cálculo 6 2 5 2 3" xfId="15676" xr:uid="{00000000-0005-0000-0000-0000D9130000}"/>
    <cellStyle name="Cálculo 6 2 5 2 3 2" xfId="30784" xr:uid="{00000000-0005-0000-0000-0000DA130000}"/>
    <cellStyle name="Cálculo 6 2 5 2 4" xfId="21002" xr:uid="{00000000-0005-0000-0000-0000DB130000}"/>
    <cellStyle name="Cálculo 6 2 5 3" xfId="9639" xr:uid="{00000000-0005-0000-0000-0000DC130000}"/>
    <cellStyle name="Cálculo 6 2 5 3 2" xfId="24747" xr:uid="{00000000-0005-0000-0000-0000DD130000}"/>
    <cellStyle name="Cálculo 6 2 5 4" xfId="8691" xr:uid="{00000000-0005-0000-0000-0000DE130000}"/>
    <cellStyle name="Cálculo 6 2 5 4 2" xfId="23799" xr:uid="{00000000-0005-0000-0000-0000DF130000}"/>
    <cellStyle name="Cálculo 6 2 5 5" xfId="18365" xr:uid="{00000000-0005-0000-0000-0000E0130000}"/>
    <cellStyle name="Cálculo 6 2 6" xfId="3563" xr:uid="{00000000-0005-0000-0000-0000E1130000}"/>
    <cellStyle name="Cálculo 6 2 6 2" xfId="6200" xr:uid="{00000000-0005-0000-0000-0000E2130000}"/>
    <cellStyle name="Cálculo 6 2 6 2 2" xfId="12511" xr:uid="{00000000-0005-0000-0000-0000E3130000}"/>
    <cellStyle name="Cálculo 6 2 6 2 2 2" xfId="27619" xr:uid="{00000000-0005-0000-0000-0000E4130000}"/>
    <cellStyle name="Cálculo 6 2 6 2 3" xfId="8022" xr:uid="{00000000-0005-0000-0000-0000E5130000}"/>
    <cellStyle name="Cálculo 6 2 6 2 3 2" xfId="23130" xr:uid="{00000000-0005-0000-0000-0000E6130000}"/>
    <cellStyle name="Cálculo 6 2 6 2 4" xfId="21308" xr:uid="{00000000-0005-0000-0000-0000E7130000}"/>
    <cellStyle name="Cálculo 6 2 6 3" xfId="9945" xr:uid="{00000000-0005-0000-0000-0000E8130000}"/>
    <cellStyle name="Cálculo 6 2 6 3 2" xfId="25053" xr:uid="{00000000-0005-0000-0000-0000E9130000}"/>
    <cellStyle name="Cálculo 6 2 6 4" xfId="14399" xr:uid="{00000000-0005-0000-0000-0000EA130000}"/>
    <cellStyle name="Cálculo 6 2 6 4 2" xfId="29507" xr:uid="{00000000-0005-0000-0000-0000EB130000}"/>
    <cellStyle name="Cálculo 6 2 6 5" xfId="18671" xr:uid="{00000000-0005-0000-0000-0000EC130000}"/>
    <cellStyle name="Cálculo 6 2 7" xfId="3909" xr:uid="{00000000-0005-0000-0000-0000ED130000}"/>
    <cellStyle name="Cálculo 6 2 7 2" xfId="6546" xr:uid="{00000000-0005-0000-0000-0000EE130000}"/>
    <cellStyle name="Cálculo 6 2 7 2 2" xfId="12857" xr:uid="{00000000-0005-0000-0000-0000EF130000}"/>
    <cellStyle name="Cálculo 6 2 7 2 2 2" xfId="27965" xr:uid="{00000000-0005-0000-0000-0000F0130000}"/>
    <cellStyle name="Cálculo 6 2 7 2 3" xfId="11778" xr:uid="{00000000-0005-0000-0000-0000F1130000}"/>
    <cellStyle name="Cálculo 6 2 7 2 3 2" xfId="26886" xr:uid="{00000000-0005-0000-0000-0000F2130000}"/>
    <cellStyle name="Cálculo 6 2 7 2 4" xfId="21654" xr:uid="{00000000-0005-0000-0000-0000F3130000}"/>
    <cellStyle name="Cálculo 6 2 7 3" xfId="10291" xr:uid="{00000000-0005-0000-0000-0000F4130000}"/>
    <cellStyle name="Cálculo 6 2 7 3 2" xfId="25399" xr:uid="{00000000-0005-0000-0000-0000F5130000}"/>
    <cellStyle name="Cálculo 6 2 7 4" xfId="15506" xr:uid="{00000000-0005-0000-0000-0000F6130000}"/>
    <cellStyle name="Cálculo 6 2 7 4 2" xfId="30614" xr:uid="{00000000-0005-0000-0000-0000F7130000}"/>
    <cellStyle name="Cálculo 6 2 7 5" xfId="19017" xr:uid="{00000000-0005-0000-0000-0000F8130000}"/>
    <cellStyle name="Cálculo 6 2 8" xfId="4273" xr:uid="{00000000-0005-0000-0000-0000F9130000}"/>
    <cellStyle name="Cálculo 6 2 8 2" xfId="6910" xr:uid="{00000000-0005-0000-0000-0000FA130000}"/>
    <cellStyle name="Cálculo 6 2 8 2 2" xfId="13221" xr:uid="{00000000-0005-0000-0000-0000FB130000}"/>
    <cellStyle name="Cálculo 6 2 8 2 2 2" xfId="28329" xr:uid="{00000000-0005-0000-0000-0000FC130000}"/>
    <cellStyle name="Cálculo 6 2 8 2 3" xfId="16885" xr:uid="{00000000-0005-0000-0000-0000FD130000}"/>
    <cellStyle name="Cálculo 6 2 8 2 3 2" xfId="31993" xr:uid="{00000000-0005-0000-0000-0000FE130000}"/>
    <cellStyle name="Cálculo 6 2 8 2 4" xfId="22018" xr:uid="{00000000-0005-0000-0000-0000FF130000}"/>
    <cellStyle name="Cálculo 6 2 8 3" xfId="10655" xr:uid="{00000000-0005-0000-0000-000000140000}"/>
    <cellStyle name="Cálculo 6 2 8 3 2" xfId="25763" xr:uid="{00000000-0005-0000-0000-000001140000}"/>
    <cellStyle name="Cálculo 6 2 8 4" xfId="7822" xr:uid="{00000000-0005-0000-0000-000002140000}"/>
    <cellStyle name="Cálculo 6 2 8 4 2" xfId="22930" xr:uid="{00000000-0005-0000-0000-000003140000}"/>
    <cellStyle name="Cálculo 6 2 8 5" xfId="19381" xr:uid="{00000000-0005-0000-0000-000004140000}"/>
    <cellStyle name="Cálculo 6 2 9" xfId="4474" xr:uid="{00000000-0005-0000-0000-000005140000}"/>
    <cellStyle name="Cálculo 6 2 9 2" xfId="10856" xr:uid="{00000000-0005-0000-0000-000006140000}"/>
    <cellStyle name="Cálculo 6 2 9 2 2" xfId="25964" xr:uid="{00000000-0005-0000-0000-000007140000}"/>
    <cellStyle name="Cálculo 6 2 9 3" xfId="15504" xr:uid="{00000000-0005-0000-0000-000008140000}"/>
    <cellStyle name="Cálculo 6 2 9 3 2" xfId="30612" xr:uid="{00000000-0005-0000-0000-000009140000}"/>
    <cellStyle name="Cálculo 6 2 9 4" xfId="19582" xr:uid="{00000000-0005-0000-0000-00000A140000}"/>
    <cellStyle name="Cálculo 6 3" xfId="1820" xr:uid="{00000000-0005-0000-0000-00000B140000}"/>
    <cellStyle name="Cálculo 6 3 10" xfId="13489" xr:uid="{00000000-0005-0000-0000-00000C140000}"/>
    <cellStyle name="Cálculo 6 3 10 2" xfId="28597" xr:uid="{00000000-0005-0000-0000-00000D140000}"/>
    <cellStyle name="Cálculo 6 3 11" xfId="14165" xr:uid="{00000000-0005-0000-0000-00000E140000}"/>
    <cellStyle name="Cálculo 6 3 11 2" xfId="29273" xr:uid="{00000000-0005-0000-0000-00000F140000}"/>
    <cellStyle name="Cálculo 6 3 12" xfId="17045" xr:uid="{00000000-0005-0000-0000-000010140000}"/>
    <cellStyle name="Cálculo 6 3 2" xfId="2380" xr:uid="{00000000-0005-0000-0000-000011140000}"/>
    <cellStyle name="Cálculo 6 3 2 2" xfId="5017" xr:uid="{00000000-0005-0000-0000-000012140000}"/>
    <cellStyle name="Cálculo 6 3 2 2 2" xfId="11381" xr:uid="{00000000-0005-0000-0000-000013140000}"/>
    <cellStyle name="Cálculo 6 3 2 2 2 2" xfId="26489" xr:uid="{00000000-0005-0000-0000-000014140000}"/>
    <cellStyle name="Cálculo 6 3 2 2 3" xfId="11779" xr:uid="{00000000-0005-0000-0000-000015140000}"/>
    <cellStyle name="Cálculo 6 3 2 2 3 2" xfId="26887" xr:uid="{00000000-0005-0000-0000-000016140000}"/>
    <cellStyle name="Cálculo 6 3 2 2 4" xfId="20125" xr:uid="{00000000-0005-0000-0000-000017140000}"/>
    <cellStyle name="Cálculo 6 3 2 3" xfId="8847" xr:uid="{00000000-0005-0000-0000-000018140000}"/>
    <cellStyle name="Cálculo 6 3 2 3 2" xfId="23955" xr:uid="{00000000-0005-0000-0000-000019140000}"/>
    <cellStyle name="Cálculo 6 3 2 4" xfId="15980" xr:uid="{00000000-0005-0000-0000-00001A140000}"/>
    <cellStyle name="Cálculo 6 3 2 4 2" xfId="31088" xr:uid="{00000000-0005-0000-0000-00001B140000}"/>
    <cellStyle name="Cálculo 6 3 2 5" xfId="13997" xr:uid="{00000000-0005-0000-0000-00001C140000}"/>
    <cellStyle name="Cálculo 6 3 2 5 2" xfId="29105" xr:uid="{00000000-0005-0000-0000-00001D140000}"/>
    <cellStyle name="Cálculo 6 3 2 6" xfId="17588" xr:uid="{00000000-0005-0000-0000-00001E140000}"/>
    <cellStyle name="Cálculo 6 3 3" xfId="2240" xr:uid="{00000000-0005-0000-0000-00001F140000}"/>
    <cellStyle name="Cálculo 6 3 3 2" xfId="4877" xr:uid="{00000000-0005-0000-0000-000020140000}"/>
    <cellStyle name="Cálculo 6 3 3 2 2" xfId="15568" xr:uid="{00000000-0005-0000-0000-000021140000}"/>
    <cellStyle name="Cálculo 6 3 3 2 2 2" xfId="30676" xr:uid="{00000000-0005-0000-0000-000022140000}"/>
    <cellStyle name="Cálculo 6 3 3 2 3" xfId="19985" xr:uid="{00000000-0005-0000-0000-000023140000}"/>
    <cellStyle name="Cálculo 6 3 3 3" xfId="9263" xr:uid="{00000000-0005-0000-0000-000024140000}"/>
    <cellStyle name="Cálculo 6 3 3 3 2" xfId="24371" xr:uid="{00000000-0005-0000-0000-000025140000}"/>
    <cellStyle name="Cálculo 6 3 3 4" xfId="17465" xr:uid="{00000000-0005-0000-0000-000026140000}"/>
    <cellStyle name="Cálculo 6 3 4" xfId="2345" xr:uid="{00000000-0005-0000-0000-000027140000}"/>
    <cellStyle name="Cálculo 6 3 4 2" xfId="4982" xr:uid="{00000000-0005-0000-0000-000028140000}"/>
    <cellStyle name="Cálculo 6 3 4 2 2" xfId="11346" xr:uid="{00000000-0005-0000-0000-000029140000}"/>
    <cellStyle name="Cálculo 6 3 4 2 2 2" xfId="26454" xr:uid="{00000000-0005-0000-0000-00002A140000}"/>
    <cellStyle name="Cálculo 6 3 4 2 3" xfId="16135" xr:uid="{00000000-0005-0000-0000-00002B140000}"/>
    <cellStyle name="Cálculo 6 3 4 2 3 2" xfId="31243" xr:uid="{00000000-0005-0000-0000-00002C140000}"/>
    <cellStyle name="Cálculo 6 3 4 2 4" xfId="20090" xr:uid="{00000000-0005-0000-0000-00002D140000}"/>
    <cellStyle name="Cálculo 6 3 4 3" xfId="8812" xr:uid="{00000000-0005-0000-0000-00002E140000}"/>
    <cellStyle name="Cálculo 6 3 4 3 2" xfId="23920" xr:uid="{00000000-0005-0000-0000-00002F140000}"/>
    <cellStyle name="Cálculo 6 3 4 4" xfId="11806" xr:uid="{00000000-0005-0000-0000-000030140000}"/>
    <cellStyle name="Cálculo 6 3 4 4 2" xfId="26914" xr:uid="{00000000-0005-0000-0000-000031140000}"/>
    <cellStyle name="Cálculo 6 3 4 5" xfId="17570" xr:uid="{00000000-0005-0000-0000-000032140000}"/>
    <cellStyle name="Cálculo 6 3 5" xfId="3240" xr:uid="{00000000-0005-0000-0000-000033140000}"/>
    <cellStyle name="Cálculo 6 3 5 2" xfId="5877" xr:uid="{00000000-0005-0000-0000-000034140000}"/>
    <cellStyle name="Cálculo 6 3 5 2 2" xfId="12188" xr:uid="{00000000-0005-0000-0000-000035140000}"/>
    <cellStyle name="Cálculo 6 3 5 2 2 2" xfId="27296" xr:uid="{00000000-0005-0000-0000-000036140000}"/>
    <cellStyle name="Cálculo 6 3 5 2 3" xfId="15977" xr:uid="{00000000-0005-0000-0000-000037140000}"/>
    <cellStyle name="Cálculo 6 3 5 2 3 2" xfId="31085" xr:uid="{00000000-0005-0000-0000-000038140000}"/>
    <cellStyle name="Cálculo 6 3 5 2 4" xfId="20985" xr:uid="{00000000-0005-0000-0000-000039140000}"/>
    <cellStyle name="Cálculo 6 3 5 3" xfId="9622" xr:uid="{00000000-0005-0000-0000-00003A140000}"/>
    <cellStyle name="Cálculo 6 3 5 3 2" xfId="24730" xr:uid="{00000000-0005-0000-0000-00003B140000}"/>
    <cellStyle name="Cálculo 6 3 5 4" xfId="15438" xr:uid="{00000000-0005-0000-0000-00003C140000}"/>
    <cellStyle name="Cálculo 6 3 5 4 2" xfId="30546" xr:uid="{00000000-0005-0000-0000-00003D140000}"/>
    <cellStyle name="Cálculo 6 3 5 5" xfId="18348" xr:uid="{00000000-0005-0000-0000-00003E140000}"/>
    <cellStyle name="Cálculo 6 3 6" xfId="2322" xr:uid="{00000000-0005-0000-0000-00003F140000}"/>
    <cellStyle name="Cálculo 6 3 6 2" xfId="4959" xr:uid="{00000000-0005-0000-0000-000040140000}"/>
    <cellStyle name="Cálculo 6 3 6 2 2" xfId="11323" xr:uid="{00000000-0005-0000-0000-000041140000}"/>
    <cellStyle name="Cálculo 6 3 6 2 2 2" xfId="26431" xr:uid="{00000000-0005-0000-0000-000042140000}"/>
    <cellStyle name="Cálculo 6 3 6 2 3" xfId="14500" xr:uid="{00000000-0005-0000-0000-000043140000}"/>
    <cellStyle name="Cálculo 6 3 6 2 3 2" xfId="29608" xr:uid="{00000000-0005-0000-0000-000044140000}"/>
    <cellStyle name="Cálculo 6 3 6 2 4" xfId="20067" xr:uid="{00000000-0005-0000-0000-000045140000}"/>
    <cellStyle name="Cálculo 6 3 6 3" xfId="8789" xr:uid="{00000000-0005-0000-0000-000046140000}"/>
    <cellStyle name="Cálculo 6 3 6 3 2" xfId="23897" xr:uid="{00000000-0005-0000-0000-000047140000}"/>
    <cellStyle name="Cálculo 6 3 6 4" xfId="15651" xr:uid="{00000000-0005-0000-0000-000048140000}"/>
    <cellStyle name="Cálculo 6 3 6 4 2" xfId="30759" xr:uid="{00000000-0005-0000-0000-000049140000}"/>
    <cellStyle name="Cálculo 6 3 6 5" xfId="17547" xr:uid="{00000000-0005-0000-0000-00004A140000}"/>
    <cellStyle name="Cálculo 6 3 7" xfId="3892" xr:uid="{00000000-0005-0000-0000-00004B140000}"/>
    <cellStyle name="Cálculo 6 3 7 2" xfId="6529" xr:uid="{00000000-0005-0000-0000-00004C140000}"/>
    <cellStyle name="Cálculo 6 3 7 2 2" xfId="12840" xr:uid="{00000000-0005-0000-0000-00004D140000}"/>
    <cellStyle name="Cálculo 6 3 7 2 2 2" xfId="27948" xr:uid="{00000000-0005-0000-0000-00004E140000}"/>
    <cellStyle name="Cálculo 6 3 7 2 3" xfId="15960" xr:uid="{00000000-0005-0000-0000-00004F140000}"/>
    <cellStyle name="Cálculo 6 3 7 2 3 2" xfId="31068" xr:uid="{00000000-0005-0000-0000-000050140000}"/>
    <cellStyle name="Cálculo 6 3 7 2 4" xfId="21637" xr:uid="{00000000-0005-0000-0000-000051140000}"/>
    <cellStyle name="Cálculo 6 3 7 3" xfId="10274" xr:uid="{00000000-0005-0000-0000-000052140000}"/>
    <cellStyle name="Cálculo 6 3 7 3 2" xfId="25382" xr:uid="{00000000-0005-0000-0000-000053140000}"/>
    <cellStyle name="Cálculo 6 3 7 4" xfId="7428" xr:uid="{00000000-0005-0000-0000-000054140000}"/>
    <cellStyle name="Cálculo 6 3 7 4 2" xfId="22536" xr:uid="{00000000-0005-0000-0000-000055140000}"/>
    <cellStyle name="Cálculo 6 3 7 5" xfId="19000" xr:uid="{00000000-0005-0000-0000-000056140000}"/>
    <cellStyle name="Cálculo 6 3 8" xfId="4457" xr:uid="{00000000-0005-0000-0000-000057140000}"/>
    <cellStyle name="Cálculo 6 3 8 2" xfId="10839" xr:uid="{00000000-0005-0000-0000-000058140000}"/>
    <cellStyle name="Cálculo 6 3 8 2 2" xfId="25947" xr:uid="{00000000-0005-0000-0000-000059140000}"/>
    <cellStyle name="Cálculo 6 3 8 3" xfId="16126" xr:uid="{00000000-0005-0000-0000-00005A140000}"/>
    <cellStyle name="Cálculo 6 3 8 3 2" xfId="31234" xr:uid="{00000000-0005-0000-0000-00005B140000}"/>
    <cellStyle name="Cálculo 6 3 8 4" xfId="19565" xr:uid="{00000000-0005-0000-0000-00005C140000}"/>
    <cellStyle name="Cálculo 6 3 9" xfId="8321" xr:uid="{00000000-0005-0000-0000-00005D140000}"/>
    <cellStyle name="Cálculo 6 3 9 2" xfId="23429" xr:uid="{00000000-0005-0000-0000-00005E140000}"/>
    <cellStyle name="Cálculo 6 4" xfId="2057" xr:uid="{00000000-0005-0000-0000-00005F140000}"/>
    <cellStyle name="Cálculo 6 4 10" xfId="15999" xr:uid="{00000000-0005-0000-0000-000060140000}"/>
    <cellStyle name="Cálculo 6 4 10 2" xfId="31107" xr:uid="{00000000-0005-0000-0000-000061140000}"/>
    <cellStyle name="Cálculo 6 4 11" xfId="15658" xr:uid="{00000000-0005-0000-0000-000062140000}"/>
    <cellStyle name="Cálculo 6 4 11 2" xfId="30766" xr:uid="{00000000-0005-0000-0000-000063140000}"/>
    <cellStyle name="Cálculo 6 4 12" xfId="17282" xr:uid="{00000000-0005-0000-0000-000064140000}"/>
    <cellStyle name="Cálculo 6 4 2" xfId="2564" xr:uid="{00000000-0005-0000-0000-000065140000}"/>
    <cellStyle name="Cálculo 6 4 2 2" xfId="5201" xr:uid="{00000000-0005-0000-0000-000066140000}"/>
    <cellStyle name="Cálculo 6 4 2 2 2" xfId="11565" xr:uid="{00000000-0005-0000-0000-000067140000}"/>
    <cellStyle name="Cálculo 6 4 2 2 2 2" xfId="26673" xr:uid="{00000000-0005-0000-0000-000068140000}"/>
    <cellStyle name="Cálculo 6 4 2 2 3" xfId="14892" xr:uid="{00000000-0005-0000-0000-000069140000}"/>
    <cellStyle name="Cálculo 6 4 2 2 3 2" xfId="30000" xr:uid="{00000000-0005-0000-0000-00006A140000}"/>
    <cellStyle name="Cálculo 6 4 2 2 4" xfId="20309" xr:uid="{00000000-0005-0000-0000-00006B140000}"/>
    <cellStyle name="Cálculo 6 4 2 3" xfId="9031" xr:uid="{00000000-0005-0000-0000-00006C140000}"/>
    <cellStyle name="Cálculo 6 4 2 3 2" xfId="24139" xr:uid="{00000000-0005-0000-0000-00006D140000}"/>
    <cellStyle name="Cálculo 6 4 2 4" xfId="15500" xr:uid="{00000000-0005-0000-0000-00006E140000}"/>
    <cellStyle name="Cálculo 6 4 2 4 2" xfId="30608" xr:uid="{00000000-0005-0000-0000-00006F140000}"/>
    <cellStyle name="Cálculo 6 4 2 5" xfId="13624" xr:uid="{00000000-0005-0000-0000-000070140000}"/>
    <cellStyle name="Cálculo 6 4 2 5 2" xfId="28732" xr:uid="{00000000-0005-0000-0000-000071140000}"/>
    <cellStyle name="Cálculo 6 4 2 6" xfId="17672" xr:uid="{00000000-0005-0000-0000-000072140000}"/>
    <cellStyle name="Cálculo 6 4 3" xfId="2817" xr:uid="{00000000-0005-0000-0000-000073140000}"/>
    <cellStyle name="Cálculo 6 4 3 2" xfId="5454" xr:uid="{00000000-0005-0000-0000-000074140000}"/>
    <cellStyle name="Cálculo 6 4 3 2 2" xfId="14919" xr:uid="{00000000-0005-0000-0000-000075140000}"/>
    <cellStyle name="Cálculo 6 4 3 2 2 2" xfId="30027" xr:uid="{00000000-0005-0000-0000-000076140000}"/>
    <cellStyle name="Cálculo 6 4 3 2 3" xfId="20562" xr:uid="{00000000-0005-0000-0000-000077140000}"/>
    <cellStyle name="Cálculo 6 4 3 3" xfId="14671" xr:uid="{00000000-0005-0000-0000-000078140000}"/>
    <cellStyle name="Cálculo 6 4 3 3 2" xfId="29779" xr:uid="{00000000-0005-0000-0000-000079140000}"/>
    <cellStyle name="Cálculo 6 4 3 4" xfId="17925" xr:uid="{00000000-0005-0000-0000-00007A140000}"/>
    <cellStyle name="Cálculo 6 4 4" xfId="3120" xr:uid="{00000000-0005-0000-0000-00007B140000}"/>
    <cellStyle name="Cálculo 6 4 4 2" xfId="5757" xr:uid="{00000000-0005-0000-0000-00007C140000}"/>
    <cellStyle name="Cálculo 6 4 4 2 2" xfId="12068" xr:uid="{00000000-0005-0000-0000-00007D140000}"/>
    <cellStyle name="Cálculo 6 4 4 2 2 2" xfId="27176" xr:uid="{00000000-0005-0000-0000-00007E140000}"/>
    <cellStyle name="Cálculo 6 4 4 2 3" xfId="15318" xr:uid="{00000000-0005-0000-0000-00007F140000}"/>
    <cellStyle name="Cálculo 6 4 4 2 3 2" xfId="30426" xr:uid="{00000000-0005-0000-0000-000080140000}"/>
    <cellStyle name="Cálculo 6 4 4 2 4" xfId="20865" xr:uid="{00000000-0005-0000-0000-000081140000}"/>
    <cellStyle name="Cálculo 6 4 4 3" xfId="9502" xr:uid="{00000000-0005-0000-0000-000082140000}"/>
    <cellStyle name="Cálculo 6 4 4 3 2" xfId="24610" xr:uid="{00000000-0005-0000-0000-000083140000}"/>
    <cellStyle name="Cálculo 6 4 4 4" xfId="7925" xr:uid="{00000000-0005-0000-0000-000084140000}"/>
    <cellStyle name="Cálculo 6 4 4 4 2" xfId="23033" xr:uid="{00000000-0005-0000-0000-000085140000}"/>
    <cellStyle name="Cálculo 6 4 4 5" xfId="18228" xr:uid="{00000000-0005-0000-0000-000086140000}"/>
    <cellStyle name="Cálculo 6 4 5" xfId="3446" xr:uid="{00000000-0005-0000-0000-000087140000}"/>
    <cellStyle name="Cálculo 6 4 5 2" xfId="6083" xr:uid="{00000000-0005-0000-0000-000088140000}"/>
    <cellStyle name="Cálculo 6 4 5 2 2" xfId="12394" xr:uid="{00000000-0005-0000-0000-000089140000}"/>
    <cellStyle name="Cálculo 6 4 5 2 2 2" xfId="27502" xr:uid="{00000000-0005-0000-0000-00008A140000}"/>
    <cellStyle name="Cálculo 6 4 5 2 3" xfId="15578" xr:uid="{00000000-0005-0000-0000-00008B140000}"/>
    <cellStyle name="Cálculo 6 4 5 2 3 2" xfId="30686" xr:uid="{00000000-0005-0000-0000-00008C140000}"/>
    <cellStyle name="Cálculo 6 4 5 2 4" xfId="21191" xr:uid="{00000000-0005-0000-0000-00008D140000}"/>
    <cellStyle name="Cálculo 6 4 5 3" xfId="9828" xr:uid="{00000000-0005-0000-0000-00008E140000}"/>
    <cellStyle name="Cálculo 6 4 5 3 2" xfId="24936" xr:uid="{00000000-0005-0000-0000-00008F140000}"/>
    <cellStyle name="Cálculo 6 4 5 4" xfId="14890" xr:uid="{00000000-0005-0000-0000-000090140000}"/>
    <cellStyle name="Cálculo 6 4 5 4 2" xfId="29998" xr:uid="{00000000-0005-0000-0000-000091140000}"/>
    <cellStyle name="Cálculo 6 4 5 5" xfId="18554" xr:uid="{00000000-0005-0000-0000-000092140000}"/>
    <cellStyle name="Cálculo 6 4 6" xfId="3752" xr:uid="{00000000-0005-0000-0000-000093140000}"/>
    <cellStyle name="Cálculo 6 4 6 2" xfId="6389" xr:uid="{00000000-0005-0000-0000-000094140000}"/>
    <cellStyle name="Cálculo 6 4 6 2 2" xfId="12700" xr:uid="{00000000-0005-0000-0000-000095140000}"/>
    <cellStyle name="Cálculo 6 4 6 2 2 2" xfId="27808" xr:uid="{00000000-0005-0000-0000-000096140000}"/>
    <cellStyle name="Cálculo 6 4 6 2 3" xfId="11221" xr:uid="{00000000-0005-0000-0000-000097140000}"/>
    <cellStyle name="Cálculo 6 4 6 2 3 2" xfId="26329" xr:uid="{00000000-0005-0000-0000-000098140000}"/>
    <cellStyle name="Cálculo 6 4 6 2 4" xfId="21497" xr:uid="{00000000-0005-0000-0000-000099140000}"/>
    <cellStyle name="Cálculo 6 4 6 3" xfId="10134" xr:uid="{00000000-0005-0000-0000-00009A140000}"/>
    <cellStyle name="Cálculo 6 4 6 3 2" xfId="25242" xr:uid="{00000000-0005-0000-0000-00009B140000}"/>
    <cellStyle name="Cálculo 6 4 6 4" xfId="7164" xr:uid="{00000000-0005-0000-0000-00009C140000}"/>
    <cellStyle name="Cálculo 6 4 6 4 2" xfId="22272" xr:uid="{00000000-0005-0000-0000-00009D140000}"/>
    <cellStyle name="Cálculo 6 4 6 5" xfId="18860" xr:uid="{00000000-0005-0000-0000-00009E140000}"/>
    <cellStyle name="Cálculo 6 4 7" xfId="4129" xr:uid="{00000000-0005-0000-0000-00009F140000}"/>
    <cellStyle name="Cálculo 6 4 7 2" xfId="6766" xr:uid="{00000000-0005-0000-0000-0000A0140000}"/>
    <cellStyle name="Cálculo 6 4 7 2 2" xfId="13077" xr:uid="{00000000-0005-0000-0000-0000A1140000}"/>
    <cellStyle name="Cálculo 6 4 7 2 2 2" xfId="28185" xr:uid="{00000000-0005-0000-0000-0000A2140000}"/>
    <cellStyle name="Cálculo 6 4 7 2 3" xfId="16751" xr:uid="{00000000-0005-0000-0000-0000A3140000}"/>
    <cellStyle name="Cálculo 6 4 7 2 3 2" xfId="31859" xr:uid="{00000000-0005-0000-0000-0000A4140000}"/>
    <cellStyle name="Cálculo 6 4 7 2 4" xfId="21874" xr:uid="{00000000-0005-0000-0000-0000A5140000}"/>
    <cellStyle name="Cálculo 6 4 7 3" xfId="10511" xr:uid="{00000000-0005-0000-0000-0000A6140000}"/>
    <cellStyle name="Cálculo 6 4 7 3 2" xfId="25619" xr:uid="{00000000-0005-0000-0000-0000A7140000}"/>
    <cellStyle name="Cálculo 6 4 7 4" xfId="8465" xr:uid="{00000000-0005-0000-0000-0000A8140000}"/>
    <cellStyle name="Cálculo 6 4 7 4 2" xfId="23573" xr:uid="{00000000-0005-0000-0000-0000A9140000}"/>
    <cellStyle name="Cálculo 6 4 7 5" xfId="19237" xr:uid="{00000000-0005-0000-0000-0000AA140000}"/>
    <cellStyle name="Cálculo 6 4 8" xfId="4694" xr:uid="{00000000-0005-0000-0000-0000AB140000}"/>
    <cellStyle name="Cálculo 6 4 8 2" xfId="11076" xr:uid="{00000000-0005-0000-0000-0000AC140000}"/>
    <cellStyle name="Cálculo 6 4 8 2 2" xfId="26184" xr:uid="{00000000-0005-0000-0000-0000AD140000}"/>
    <cellStyle name="Cálculo 6 4 8 3" xfId="8207" xr:uid="{00000000-0005-0000-0000-0000AE140000}"/>
    <cellStyle name="Cálculo 6 4 8 3 2" xfId="23315" xr:uid="{00000000-0005-0000-0000-0000AF140000}"/>
    <cellStyle name="Cálculo 6 4 8 4" xfId="19802" xr:uid="{00000000-0005-0000-0000-0000B0140000}"/>
    <cellStyle name="Cálculo 6 4 9" xfId="8555" xr:uid="{00000000-0005-0000-0000-0000B1140000}"/>
    <cellStyle name="Cálculo 6 4 9 2" xfId="23663" xr:uid="{00000000-0005-0000-0000-0000B2140000}"/>
    <cellStyle name="Cálculo 6 5" xfId="2064" xr:uid="{00000000-0005-0000-0000-0000B3140000}"/>
    <cellStyle name="Cálculo 6 5 10" xfId="16215" xr:uid="{00000000-0005-0000-0000-0000B4140000}"/>
    <cellStyle name="Cálculo 6 5 10 2" xfId="31323" xr:uid="{00000000-0005-0000-0000-0000B5140000}"/>
    <cellStyle name="Cálculo 6 5 11" xfId="17289" xr:uid="{00000000-0005-0000-0000-0000B6140000}"/>
    <cellStyle name="Cálculo 6 5 2" xfId="2824" xr:uid="{00000000-0005-0000-0000-0000B7140000}"/>
    <cellStyle name="Cálculo 6 5 2 2" xfId="5461" xr:uid="{00000000-0005-0000-0000-0000B8140000}"/>
    <cellStyle name="Cálculo 6 5 2 2 2" xfId="16061" xr:uid="{00000000-0005-0000-0000-0000B9140000}"/>
    <cellStyle name="Cálculo 6 5 2 2 2 2" xfId="31169" xr:uid="{00000000-0005-0000-0000-0000BA140000}"/>
    <cellStyle name="Cálculo 6 5 2 2 3" xfId="20569" xr:uid="{00000000-0005-0000-0000-0000BB140000}"/>
    <cellStyle name="Cálculo 6 5 2 3" xfId="13428" xr:uid="{00000000-0005-0000-0000-0000BC140000}"/>
    <cellStyle name="Cálculo 6 5 2 3 2" xfId="28536" xr:uid="{00000000-0005-0000-0000-0000BD140000}"/>
    <cellStyle name="Cálculo 6 5 2 4" xfId="17932" xr:uid="{00000000-0005-0000-0000-0000BE140000}"/>
    <cellStyle name="Cálculo 6 5 3" xfId="3127" xr:uid="{00000000-0005-0000-0000-0000BF140000}"/>
    <cellStyle name="Cálculo 6 5 3 2" xfId="5764" xr:uid="{00000000-0005-0000-0000-0000C0140000}"/>
    <cellStyle name="Cálculo 6 5 3 2 2" xfId="12075" xr:uid="{00000000-0005-0000-0000-0000C1140000}"/>
    <cellStyle name="Cálculo 6 5 3 2 2 2" xfId="27183" xr:uid="{00000000-0005-0000-0000-0000C2140000}"/>
    <cellStyle name="Cálculo 6 5 3 2 3" xfId="14806" xr:uid="{00000000-0005-0000-0000-0000C3140000}"/>
    <cellStyle name="Cálculo 6 5 3 2 3 2" xfId="29914" xr:uid="{00000000-0005-0000-0000-0000C4140000}"/>
    <cellStyle name="Cálculo 6 5 3 2 4" xfId="20872" xr:uid="{00000000-0005-0000-0000-0000C5140000}"/>
    <cellStyle name="Cálculo 6 5 3 3" xfId="9509" xr:uid="{00000000-0005-0000-0000-0000C6140000}"/>
    <cellStyle name="Cálculo 6 5 3 3 2" xfId="24617" xr:uid="{00000000-0005-0000-0000-0000C7140000}"/>
    <cellStyle name="Cálculo 6 5 3 4" xfId="15801" xr:uid="{00000000-0005-0000-0000-0000C8140000}"/>
    <cellStyle name="Cálculo 6 5 3 4 2" xfId="30909" xr:uid="{00000000-0005-0000-0000-0000C9140000}"/>
    <cellStyle name="Cálculo 6 5 3 5" xfId="18235" xr:uid="{00000000-0005-0000-0000-0000CA140000}"/>
    <cellStyle name="Cálculo 6 5 4" xfId="3453" xr:uid="{00000000-0005-0000-0000-0000CB140000}"/>
    <cellStyle name="Cálculo 6 5 4 2" xfId="6090" xr:uid="{00000000-0005-0000-0000-0000CC140000}"/>
    <cellStyle name="Cálculo 6 5 4 2 2" xfId="12401" xr:uid="{00000000-0005-0000-0000-0000CD140000}"/>
    <cellStyle name="Cálculo 6 5 4 2 2 2" xfId="27509" xr:uid="{00000000-0005-0000-0000-0000CE140000}"/>
    <cellStyle name="Cálculo 6 5 4 2 3" xfId="16453" xr:uid="{00000000-0005-0000-0000-0000CF140000}"/>
    <cellStyle name="Cálculo 6 5 4 2 3 2" xfId="31561" xr:uid="{00000000-0005-0000-0000-0000D0140000}"/>
    <cellStyle name="Cálculo 6 5 4 2 4" xfId="21198" xr:uid="{00000000-0005-0000-0000-0000D1140000}"/>
    <cellStyle name="Cálculo 6 5 4 3" xfId="9835" xr:uid="{00000000-0005-0000-0000-0000D2140000}"/>
    <cellStyle name="Cálculo 6 5 4 3 2" xfId="24943" xr:uid="{00000000-0005-0000-0000-0000D3140000}"/>
    <cellStyle name="Cálculo 6 5 4 4" xfId="16273" xr:uid="{00000000-0005-0000-0000-0000D4140000}"/>
    <cellStyle name="Cálculo 6 5 4 4 2" xfId="31381" xr:uid="{00000000-0005-0000-0000-0000D5140000}"/>
    <cellStyle name="Cálculo 6 5 4 5" xfId="18561" xr:uid="{00000000-0005-0000-0000-0000D6140000}"/>
    <cellStyle name="Cálculo 6 5 5" xfId="3759" xr:uid="{00000000-0005-0000-0000-0000D7140000}"/>
    <cellStyle name="Cálculo 6 5 5 2" xfId="6396" xr:uid="{00000000-0005-0000-0000-0000D8140000}"/>
    <cellStyle name="Cálculo 6 5 5 2 2" xfId="12707" xr:uid="{00000000-0005-0000-0000-0000D9140000}"/>
    <cellStyle name="Cálculo 6 5 5 2 2 2" xfId="27815" xr:uid="{00000000-0005-0000-0000-0000DA140000}"/>
    <cellStyle name="Cálculo 6 5 5 2 3" xfId="15951" xr:uid="{00000000-0005-0000-0000-0000DB140000}"/>
    <cellStyle name="Cálculo 6 5 5 2 3 2" xfId="31059" xr:uid="{00000000-0005-0000-0000-0000DC140000}"/>
    <cellStyle name="Cálculo 6 5 5 2 4" xfId="21504" xr:uid="{00000000-0005-0000-0000-0000DD140000}"/>
    <cellStyle name="Cálculo 6 5 5 3" xfId="10141" xr:uid="{00000000-0005-0000-0000-0000DE140000}"/>
    <cellStyle name="Cálculo 6 5 5 3 2" xfId="25249" xr:uid="{00000000-0005-0000-0000-0000DF140000}"/>
    <cellStyle name="Cálculo 6 5 5 4" xfId="14954" xr:uid="{00000000-0005-0000-0000-0000E0140000}"/>
    <cellStyle name="Cálculo 6 5 5 4 2" xfId="30062" xr:uid="{00000000-0005-0000-0000-0000E1140000}"/>
    <cellStyle name="Cálculo 6 5 5 5" xfId="18867" xr:uid="{00000000-0005-0000-0000-0000E2140000}"/>
    <cellStyle name="Cálculo 6 5 6" xfId="4136" xr:uid="{00000000-0005-0000-0000-0000E3140000}"/>
    <cellStyle name="Cálculo 6 5 6 2" xfId="6773" xr:uid="{00000000-0005-0000-0000-0000E4140000}"/>
    <cellStyle name="Cálculo 6 5 6 2 2" xfId="13084" xr:uid="{00000000-0005-0000-0000-0000E5140000}"/>
    <cellStyle name="Cálculo 6 5 6 2 2 2" xfId="28192" xr:uid="{00000000-0005-0000-0000-0000E6140000}"/>
    <cellStyle name="Cálculo 6 5 6 2 3" xfId="16758" xr:uid="{00000000-0005-0000-0000-0000E7140000}"/>
    <cellStyle name="Cálculo 6 5 6 2 3 2" xfId="31866" xr:uid="{00000000-0005-0000-0000-0000E8140000}"/>
    <cellStyle name="Cálculo 6 5 6 2 4" xfId="21881" xr:uid="{00000000-0005-0000-0000-0000E9140000}"/>
    <cellStyle name="Cálculo 6 5 6 3" xfId="10518" xr:uid="{00000000-0005-0000-0000-0000EA140000}"/>
    <cellStyle name="Cálculo 6 5 6 3 2" xfId="25626" xr:uid="{00000000-0005-0000-0000-0000EB140000}"/>
    <cellStyle name="Cálculo 6 5 6 4" xfId="13998" xr:uid="{00000000-0005-0000-0000-0000EC140000}"/>
    <cellStyle name="Cálculo 6 5 6 4 2" xfId="29106" xr:uid="{00000000-0005-0000-0000-0000ED140000}"/>
    <cellStyle name="Cálculo 6 5 6 5" xfId="19244" xr:uid="{00000000-0005-0000-0000-0000EE140000}"/>
    <cellStyle name="Cálculo 6 5 7" xfId="4701" xr:uid="{00000000-0005-0000-0000-0000EF140000}"/>
    <cellStyle name="Cálculo 6 5 7 2" xfId="11083" xr:uid="{00000000-0005-0000-0000-0000F0140000}"/>
    <cellStyle name="Cálculo 6 5 7 2 2" xfId="26191" xr:uid="{00000000-0005-0000-0000-0000F1140000}"/>
    <cellStyle name="Cálculo 6 5 7 3" xfId="16094" xr:uid="{00000000-0005-0000-0000-0000F2140000}"/>
    <cellStyle name="Cálculo 6 5 7 3 2" xfId="31202" xr:uid="{00000000-0005-0000-0000-0000F3140000}"/>
    <cellStyle name="Cálculo 6 5 7 4" xfId="19809" xr:uid="{00000000-0005-0000-0000-0000F4140000}"/>
    <cellStyle name="Cálculo 6 5 8" xfId="8562" xr:uid="{00000000-0005-0000-0000-0000F5140000}"/>
    <cellStyle name="Cálculo 6 5 8 2" xfId="23670" xr:uid="{00000000-0005-0000-0000-0000F6140000}"/>
    <cellStyle name="Cálculo 6 5 9" xfId="14612" xr:uid="{00000000-0005-0000-0000-0000F7140000}"/>
    <cellStyle name="Cálculo 6 5 9 2" xfId="29720" xr:uid="{00000000-0005-0000-0000-0000F8140000}"/>
    <cellStyle name="Cálculo 7" xfId="764" xr:uid="{00000000-0005-0000-0000-0000F9140000}"/>
    <cellStyle name="Cálculo 7 2" xfId="1838" xr:uid="{00000000-0005-0000-0000-0000FA140000}"/>
    <cellStyle name="Cálculo 7 2 10" xfId="8339" xr:uid="{00000000-0005-0000-0000-0000FB140000}"/>
    <cellStyle name="Cálculo 7 2 10 2" xfId="23447" xr:uid="{00000000-0005-0000-0000-0000FC140000}"/>
    <cellStyle name="Cálculo 7 2 11" xfId="8176" xr:uid="{00000000-0005-0000-0000-0000FD140000}"/>
    <cellStyle name="Cálculo 7 2 11 2" xfId="23284" xr:uid="{00000000-0005-0000-0000-0000FE140000}"/>
    <cellStyle name="Cálculo 7 2 12" xfId="14920" xr:uid="{00000000-0005-0000-0000-0000FF140000}"/>
    <cellStyle name="Cálculo 7 2 12 2" xfId="30028" xr:uid="{00000000-0005-0000-0000-000000150000}"/>
    <cellStyle name="Cálculo 7 2 13" xfId="17063" xr:uid="{00000000-0005-0000-0000-000001150000}"/>
    <cellStyle name="Cálculo 7 2 2" xfId="2398" xr:uid="{00000000-0005-0000-0000-000002150000}"/>
    <cellStyle name="Cálculo 7 2 2 2" xfId="5035" xr:uid="{00000000-0005-0000-0000-000003150000}"/>
    <cellStyle name="Cálculo 7 2 2 2 2" xfId="11399" xr:uid="{00000000-0005-0000-0000-000004150000}"/>
    <cellStyle name="Cálculo 7 2 2 2 2 2" xfId="26507" xr:uid="{00000000-0005-0000-0000-000005150000}"/>
    <cellStyle name="Cálculo 7 2 2 2 3" xfId="16059" xr:uid="{00000000-0005-0000-0000-000006150000}"/>
    <cellStyle name="Cálculo 7 2 2 2 3 2" xfId="31167" xr:uid="{00000000-0005-0000-0000-000007150000}"/>
    <cellStyle name="Cálculo 7 2 2 2 4" xfId="20143" xr:uid="{00000000-0005-0000-0000-000008150000}"/>
    <cellStyle name="Cálculo 7 2 2 3" xfId="8865" xr:uid="{00000000-0005-0000-0000-000009150000}"/>
    <cellStyle name="Cálculo 7 2 2 3 2" xfId="23973" xr:uid="{00000000-0005-0000-0000-00000A150000}"/>
    <cellStyle name="Cálculo 7 2 3" xfId="2222" xr:uid="{00000000-0005-0000-0000-00000B150000}"/>
    <cellStyle name="Cálculo 7 2 3 2" xfId="4859" xr:uid="{00000000-0005-0000-0000-00000C150000}"/>
    <cellStyle name="Cálculo 7 2 3 2 2" xfId="11818" xr:uid="{00000000-0005-0000-0000-00000D150000}"/>
    <cellStyle name="Cálculo 7 2 3 2 2 2" xfId="26926" xr:uid="{00000000-0005-0000-0000-00000E150000}"/>
    <cellStyle name="Cálculo 7 2 3 2 3" xfId="19967" xr:uid="{00000000-0005-0000-0000-00000F150000}"/>
    <cellStyle name="Cálculo 7 2 3 3" xfId="7866" xr:uid="{00000000-0005-0000-0000-000010150000}"/>
    <cellStyle name="Cálculo 7 2 3 3 2" xfId="22974" xr:uid="{00000000-0005-0000-0000-000011150000}"/>
    <cellStyle name="Cálculo 7 2 3 4" xfId="17447" xr:uid="{00000000-0005-0000-0000-000012150000}"/>
    <cellStyle name="Cálculo 7 2 4" xfId="2932" xr:uid="{00000000-0005-0000-0000-000013150000}"/>
    <cellStyle name="Cálculo 7 2 4 2" xfId="5569" xr:uid="{00000000-0005-0000-0000-000014150000}"/>
    <cellStyle name="Cálculo 7 2 4 2 2" xfId="11880" xr:uid="{00000000-0005-0000-0000-000015150000}"/>
    <cellStyle name="Cálculo 7 2 4 2 2 2" xfId="26988" xr:uid="{00000000-0005-0000-0000-000016150000}"/>
    <cellStyle name="Cálculo 7 2 4 2 3" xfId="13835" xr:uid="{00000000-0005-0000-0000-000017150000}"/>
    <cellStyle name="Cálculo 7 2 4 2 3 2" xfId="28943" xr:uid="{00000000-0005-0000-0000-000018150000}"/>
    <cellStyle name="Cálculo 7 2 4 2 4" xfId="20677" xr:uid="{00000000-0005-0000-0000-000019150000}"/>
    <cellStyle name="Cálculo 7 2 4 3" xfId="9314" xr:uid="{00000000-0005-0000-0000-00001A150000}"/>
    <cellStyle name="Cálculo 7 2 4 3 2" xfId="24422" xr:uid="{00000000-0005-0000-0000-00001B150000}"/>
    <cellStyle name="Cálculo 7 2 4 4" xfId="14498" xr:uid="{00000000-0005-0000-0000-00001C150000}"/>
    <cellStyle name="Cálculo 7 2 4 4 2" xfId="29606" xr:uid="{00000000-0005-0000-0000-00001D150000}"/>
    <cellStyle name="Cálculo 7 2 4 5" xfId="18040" xr:uid="{00000000-0005-0000-0000-00001E150000}"/>
    <cellStyle name="Cálculo 7 2 5" xfId="3258" xr:uid="{00000000-0005-0000-0000-00001F150000}"/>
    <cellStyle name="Cálculo 7 2 5 2" xfId="5895" xr:uid="{00000000-0005-0000-0000-000020150000}"/>
    <cellStyle name="Cálculo 7 2 5 2 2" xfId="12206" xr:uid="{00000000-0005-0000-0000-000021150000}"/>
    <cellStyle name="Cálculo 7 2 5 2 2 2" xfId="27314" xr:uid="{00000000-0005-0000-0000-000022150000}"/>
    <cellStyle name="Cálculo 7 2 5 2 3" xfId="8129" xr:uid="{00000000-0005-0000-0000-000023150000}"/>
    <cellStyle name="Cálculo 7 2 5 2 3 2" xfId="23237" xr:uid="{00000000-0005-0000-0000-000024150000}"/>
    <cellStyle name="Cálculo 7 2 5 2 4" xfId="21003" xr:uid="{00000000-0005-0000-0000-000025150000}"/>
    <cellStyle name="Cálculo 7 2 5 3" xfId="9640" xr:uid="{00000000-0005-0000-0000-000026150000}"/>
    <cellStyle name="Cálculo 7 2 5 3 2" xfId="24748" xr:uid="{00000000-0005-0000-0000-000027150000}"/>
    <cellStyle name="Cálculo 7 2 5 4" xfId="13696" xr:uid="{00000000-0005-0000-0000-000028150000}"/>
    <cellStyle name="Cálculo 7 2 5 4 2" xfId="28804" xr:uid="{00000000-0005-0000-0000-000029150000}"/>
    <cellStyle name="Cálculo 7 2 5 5" xfId="18366" xr:uid="{00000000-0005-0000-0000-00002A150000}"/>
    <cellStyle name="Cálculo 7 2 6" xfId="3564" xr:uid="{00000000-0005-0000-0000-00002B150000}"/>
    <cellStyle name="Cálculo 7 2 6 2" xfId="6201" xr:uid="{00000000-0005-0000-0000-00002C150000}"/>
    <cellStyle name="Cálculo 7 2 6 2 2" xfId="12512" xr:uid="{00000000-0005-0000-0000-00002D150000}"/>
    <cellStyle name="Cálculo 7 2 6 2 2 2" xfId="27620" xr:uid="{00000000-0005-0000-0000-00002E150000}"/>
    <cellStyle name="Cálculo 7 2 6 2 3" xfId="14648" xr:uid="{00000000-0005-0000-0000-00002F150000}"/>
    <cellStyle name="Cálculo 7 2 6 2 3 2" xfId="29756" xr:uid="{00000000-0005-0000-0000-000030150000}"/>
    <cellStyle name="Cálculo 7 2 6 2 4" xfId="21309" xr:uid="{00000000-0005-0000-0000-000031150000}"/>
    <cellStyle name="Cálculo 7 2 6 3" xfId="9946" xr:uid="{00000000-0005-0000-0000-000032150000}"/>
    <cellStyle name="Cálculo 7 2 6 3 2" xfId="25054" xr:uid="{00000000-0005-0000-0000-000033150000}"/>
    <cellStyle name="Cálculo 7 2 6 4" xfId="11810" xr:uid="{00000000-0005-0000-0000-000034150000}"/>
    <cellStyle name="Cálculo 7 2 6 4 2" xfId="26918" xr:uid="{00000000-0005-0000-0000-000035150000}"/>
    <cellStyle name="Cálculo 7 2 6 5" xfId="18672" xr:uid="{00000000-0005-0000-0000-000036150000}"/>
    <cellStyle name="Cálculo 7 2 7" xfId="3910" xr:uid="{00000000-0005-0000-0000-000037150000}"/>
    <cellStyle name="Cálculo 7 2 7 2" xfId="6547" xr:uid="{00000000-0005-0000-0000-000038150000}"/>
    <cellStyle name="Cálculo 7 2 7 2 2" xfId="12858" xr:uid="{00000000-0005-0000-0000-000039150000}"/>
    <cellStyle name="Cálculo 7 2 7 2 2 2" xfId="27966" xr:uid="{00000000-0005-0000-0000-00003A150000}"/>
    <cellStyle name="Cálculo 7 2 7 2 3" xfId="7752" xr:uid="{00000000-0005-0000-0000-00003B150000}"/>
    <cellStyle name="Cálculo 7 2 7 2 3 2" xfId="22860" xr:uid="{00000000-0005-0000-0000-00003C150000}"/>
    <cellStyle name="Cálculo 7 2 7 2 4" xfId="21655" xr:uid="{00000000-0005-0000-0000-00003D150000}"/>
    <cellStyle name="Cálculo 7 2 7 3" xfId="10292" xr:uid="{00000000-0005-0000-0000-00003E150000}"/>
    <cellStyle name="Cálculo 7 2 7 3 2" xfId="25400" xr:uid="{00000000-0005-0000-0000-00003F150000}"/>
    <cellStyle name="Cálculo 7 2 7 4" xfId="7629" xr:uid="{00000000-0005-0000-0000-000040150000}"/>
    <cellStyle name="Cálculo 7 2 7 4 2" xfId="22737" xr:uid="{00000000-0005-0000-0000-000041150000}"/>
    <cellStyle name="Cálculo 7 2 7 5" xfId="19018" xr:uid="{00000000-0005-0000-0000-000042150000}"/>
    <cellStyle name="Cálculo 7 2 8" xfId="4274" xr:uid="{00000000-0005-0000-0000-000043150000}"/>
    <cellStyle name="Cálculo 7 2 8 2" xfId="6911" xr:uid="{00000000-0005-0000-0000-000044150000}"/>
    <cellStyle name="Cálculo 7 2 8 2 2" xfId="13222" xr:uid="{00000000-0005-0000-0000-000045150000}"/>
    <cellStyle name="Cálculo 7 2 8 2 2 2" xfId="28330" xr:uid="{00000000-0005-0000-0000-000046150000}"/>
    <cellStyle name="Cálculo 7 2 8 2 3" xfId="16886" xr:uid="{00000000-0005-0000-0000-000047150000}"/>
    <cellStyle name="Cálculo 7 2 8 2 3 2" xfId="31994" xr:uid="{00000000-0005-0000-0000-000048150000}"/>
    <cellStyle name="Cálculo 7 2 8 2 4" xfId="22019" xr:uid="{00000000-0005-0000-0000-000049150000}"/>
    <cellStyle name="Cálculo 7 2 8 3" xfId="10656" xr:uid="{00000000-0005-0000-0000-00004A150000}"/>
    <cellStyle name="Cálculo 7 2 8 3 2" xfId="25764" xr:uid="{00000000-0005-0000-0000-00004B150000}"/>
    <cellStyle name="Cálculo 7 2 8 4" xfId="15054" xr:uid="{00000000-0005-0000-0000-00004C150000}"/>
    <cellStyle name="Cálculo 7 2 8 4 2" xfId="30162" xr:uid="{00000000-0005-0000-0000-00004D150000}"/>
    <cellStyle name="Cálculo 7 2 8 5" xfId="19382" xr:uid="{00000000-0005-0000-0000-00004E150000}"/>
    <cellStyle name="Cálculo 7 2 9" xfId="4475" xr:uid="{00000000-0005-0000-0000-00004F150000}"/>
    <cellStyle name="Cálculo 7 2 9 2" xfId="10857" xr:uid="{00000000-0005-0000-0000-000050150000}"/>
    <cellStyle name="Cálculo 7 2 9 2 2" xfId="25965" xr:uid="{00000000-0005-0000-0000-000051150000}"/>
    <cellStyle name="Cálculo 7 2 9 3" xfId="7766" xr:uid="{00000000-0005-0000-0000-000052150000}"/>
    <cellStyle name="Cálculo 7 2 9 3 2" xfId="22874" xr:uid="{00000000-0005-0000-0000-000053150000}"/>
    <cellStyle name="Cálculo 7 2 9 4" xfId="19583" xr:uid="{00000000-0005-0000-0000-000054150000}"/>
    <cellStyle name="Cálculo 7 3" xfId="1821" xr:uid="{00000000-0005-0000-0000-000055150000}"/>
    <cellStyle name="Cálculo 7 3 10" xfId="9138" xr:uid="{00000000-0005-0000-0000-000056150000}"/>
    <cellStyle name="Cálculo 7 3 10 2" xfId="24246" xr:uid="{00000000-0005-0000-0000-000057150000}"/>
    <cellStyle name="Cálculo 7 3 11" xfId="13506" xr:uid="{00000000-0005-0000-0000-000058150000}"/>
    <cellStyle name="Cálculo 7 3 11 2" xfId="28614" xr:uid="{00000000-0005-0000-0000-000059150000}"/>
    <cellStyle name="Cálculo 7 3 12" xfId="17046" xr:uid="{00000000-0005-0000-0000-00005A150000}"/>
    <cellStyle name="Cálculo 7 3 2" xfId="2381" xr:uid="{00000000-0005-0000-0000-00005B150000}"/>
    <cellStyle name="Cálculo 7 3 2 2" xfId="5018" xr:uid="{00000000-0005-0000-0000-00005C150000}"/>
    <cellStyle name="Cálculo 7 3 2 2 2" xfId="11382" xr:uid="{00000000-0005-0000-0000-00005D150000}"/>
    <cellStyle name="Cálculo 7 3 2 2 2 2" xfId="26490" xr:uid="{00000000-0005-0000-0000-00005E150000}"/>
    <cellStyle name="Cálculo 7 3 2 2 3" xfId="15039" xr:uid="{00000000-0005-0000-0000-00005F150000}"/>
    <cellStyle name="Cálculo 7 3 2 2 3 2" xfId="30147" xr:uid="{00000000-0005-0000-0000-000060150000}"/>
    <cellStyle name="Cálculo 7 3 2 2 4" xfId="20126" xr:uid="{00000000-0005-0000-0000-000061150000}"/>
    <cellStyle name="Cálculo 7 3 2 3" xfId="8848" xr:uid="{00000000-0005-0000-0000-000062150000}"/>
    <cellStyle name="Cálculo 7 3 2 3 2" xfId="23956" xr:uid="{00000000-0005-0000-0000-000063150000}"/>
    <cellStyle name="Cálculo 7 3 2 4" xfId="9151" xr:uid="{00000000-0005-0000-0000-000064150000}"/>
    <cellStyle name="Cálculo 7 3 2 4 2" xfId="24259" xr:uid="{00000000-0005-0000-0000-000065150000}"/>
    <cellStyle name="Cálculo 7 3 2 5" xfId="13472" xr:uid="{00000000-0005-0000-0000-000066150000}"/>
    <cellStyle name="Cálculo 7 3 2 5 2" xfId="28580" xr:uid="{00000000-0005-0000-0000-000067150000}"/>
    <cellStyle name="Cálculo 7 3 2 6" xfId="17589" xr:uid="{00000000-0005-0000-0000-000068150000}"/>
    <cellStyle name="Cálculo 7 3 3" xfId="2239" xr:uid="{00000000-0005-0000-0000-000069150000}"/>
    <cellStyle name="Cálculo 7 3 3 2" xfId="4876" xr:uid="{00000000-0005-0000-0000-00006A150000}"/>
    <cellStyle name="Cálculo 7 3 3 2 2" xfId="14744" xr:uid="{00000000-0005-0000-0000-00006B150000}"/>
    <cellStyle name="Cálculo 7 3 3 2 2 2" xfId="29852" xr:uid="{00000000-0005-0000-0000-00006C150000}"/>
    <cellStyle name="Cálculo 7 3 3 2 3" xfId="19984" xr:uid="{00000000-0005-0000-0000-00006D150000}"/>
    <cellStyle name="Cálculo 7 3 3 3" xfId="14290" xr:uid="{00000000-0005-0000-0000-00006E150000}"/>
    <cellStyle name="Cálculo 7 3 3 3 2" xfId="29398" xr:uid="{00000000-0005-0000-0000-00006F150000}"/>
    <cellStyle name="Cálculo 7 3 3 4" xfId="17464" xr:uid="{00000000-0005-0000-0000-000070150000}"/>
    <cellStyle name="Cálculo 7 3 4" xfId="2652" xr:uid="{00000000-0005-0000-0000-000071150000}"/>
    <cellStyle name="Cálculo 7 3 4 2" xfId="5289" xr:uid="{00000000-0005-0000-0000-000072150000}"/>
    <cellStyle name="Cálculo 7 3 4 2 2" xfId="11653" xr:uid="{00000000-0005-0000-0000-000073150000}"/>
    <cellStyle name="Cálculo 7 3 4 2 2 2" xfId="26761" xr:uid="{00000000-0005-0000-0000-000074150000}"/>
    <cellStyle name="Cálculo 7 3 4 2 3" xfId="15867" xr:uid="{00000000-0005-0000-0000-000075150000}"/>
    <cellStyle name="Cálculo 7 3 4 2 3 2" xfId="30975" xr:uid="{00000000-0005-0000-0000-000076150000}"/>
    <cellStyle name="Cálculo 7 3 4 2 4" xfId="20397" xr:uid="{00000000-0005-0000-0000-000077150000}"/>
    <cellStyle name="Cálculo 7 3 4 3" xfId="9119" xr:uid="{00000000-0005-0000-0000-000078150000}"/>
    <cellStyle name="Cálculo 7 3 4 3 2" xfId="24227" xr:uid="{00000000-0005-0000-0000-000079150000}"/>
    <cellStyle name="Cálculo 7 3 4 4" xfId="7675" xr:uid="{00000000-0005-0000-0000-00007A150000}"/>
    <cellStyle name="Cálculo 7 3 4 4 2" xfId="22783" xr:uid="{00000000-0005-0000-0000-00007B150000}"/>
    <cellStyle name="Cálculo 7 3 4 5" xfId="17760" xr:uid="{00000000-0005-0000-0000-00007C150000}"/>
    <cellStyle name="Cálculo 7 3 5" xfId="3241" xr:uid="{00000000-0005-0000-0000-00007D150000}"/>
    <cellStyle name="Cálculo 7 3 5 2" xfId="5878" xr:uid="{00000000-0005-0000-0000-00007E150000}"/>
    <cellStyle name="Cálculo 7 3 5 2 2" xfId="12189" xr:uid="{00000000-0005-0000-0000-00007F150000}"/>
    <cellStyle name="Cálculo 7 3 5 2 2 2" xfId="27297" xr:uid="{00000000-0005-0000-0000-000080150000}"/>
    <cellStyle name="Cálculo 7 3 5 2 3" xfId="16556" xr:uid="{00000000-0005-0000-0000-000081150000}"/>
    <cellStyle name="Cálculo 7 3 5 2 3 2" xfId="31664" xr:uid="{00000000-0005-0000-0000-000082150000}"/>
    <cellStyle name="Cálculo 7 3 5 2 4" xfId="20986" xr:uid="{00000000-0005-0000-0000-000083150000}"/>
    <cellStyle name="Cálculo 7 3 5 3" xfId="9623" xr:uid="{00000000-0005-0000-0000-000084150000}"/>
    <cellStyle name="Cálculo 7 3 5 3 2" xfId="24731" xr:uid="{00000000-0005-0000-0000-000085150000}"/>
    <cellStyle name="Cálculo 7 3 5 4" xfId="14726" xr:uid="{00000000-0005-0000-0000-000086150000}"/>
    <cellStyle name="Cálculo 7 3 5 4 2" xfId="29834" xr:uid="{00000000-0005-0000-0000-000087150000}"/>
    <cellStyle name="Cálculo 7 3 5 5" xfId="18349" xr:uid="{00000000-0005-0000-0000-000088150000}"/>
    <cellStyle name="Cálculo 7 3 6" xfId="2323" xr:uid="{00000000-0005-0000-0000-000089150000}"/>
    <cellStyle name="Cálculo 7 3 6 2" xfId="4960" xr:uid="{00000000-0005-0000-0000-00008A150000}"/>
    <cellStyle name="Cálculo 7 3 6 2 2" xfId="11324" xr:uid="{00000000-0005-0000-0000-00008B150000}"/>
    <cellStyle name="Cálculo 7 3 6 2 2 2" xfId="26432" xr:uid="{00000000-0005-0000-0000-00008C150000}"/>
    <cellStyle name="Cálculo 7 3 6 2 3" xfId="14758" xr:uid="{00000000-0005-0000-0000-00008D150000}"/>
    <cellStyle name="Cálculo 7 3 6 2 3 2" xfId="29866" xr:uid="{00000000-0005-0000-0000-00008E150000}"/>
    <cellStyle name="Cálculo 7 3 6 2 4" xfId="20068" xr:uid="{00000000-0005-0000-0000-00008F150000}"/>
    <cellStyle name="Cálculo 7 3 6 3" xfId="8790" xr:uid="{00000000-0005-0000-0000-000090150000}"/>
    <cellStyle name="Cálculo 7 3 6 3 2" xfId="23898" xr:uid="{00000000-0005-0000-0000-000091150000}"/>
    <cellStyle name="Cálculo 7 3 6 4" xfId="14898" xr:uid="{00000000-0005-0000-0000-000092150000}"/>
    <cellStyle name="Cálculo 7 3 6 4 2" xfId="30006" xr:uid="{00000000-0005-0000-0000-000093150000}"/>
    <cellStyle name="Cálculo 7 3 6 5" xfId="17548" xr:uid="{00000000-0005-0000-0000-000094150000}"/>
    <cellStyle name="Cálculo 7 3 7" xfId="3893" xr:uid="{00000000-0005-0000-0000-000095150000}"/>
    <cellStyle name="Cálculo 7 3 7 2" xfId="6530" xr:uid="{00000000-0005-0000-0000-000096150000}"/>
    <cellStyle name="Cálculo 7 3 7 2 2" xfId="12841" xr:uid="{00000000-0005-0000-0000-000097150000}"/>
    <cellStyle name="Cálculo 7 3 7 2 2 2" xfId="27949" xr:uid="{00000000-0005-0000-0000-000098150000}"/>
    <cellStyle name="Cálculo 7 3 7 2 3" xfId="13986" xr:uid="{00000000-0005-0000-0000-000099150000}"/>
    <cellStyle name="Cálculo 7 3 7 2 3 2" xfId="29094" xr:uid="{00000000-0005-0000-0000-00009A150000}"/>
    <cellStyle name="Cálculo 7 3 7 2 4" xfId="21638" xr:uid="{00000000-0005-0000-0000-00009B150000}"/>
    <cellStyle name="Cálculo 7 3 7 3" xfId="10275" xr:uid="{00000000-0005-0000-0000-00009C150000}"/>
    <cellStyle name="Cálculo 7 3 7 3 2" xfId="25383" xr:uid="{00000000-0005-0000-0000-00009D150000}"/>
    <cellStyle name="Cálculo 7 3 7 4" xfId="15825" xr:uid="{00000000-0005-0000-0000-00009E150000}"/>
    <cellStyle name="Cálculo 7 3 7 4 2" xfId="30933" xr:uid="{00000000-0005-0000-0000-00009F150000}"/>
    <cellStyle name="Cálculo 7 3 7 5" xfId="19001" xr:uid="{00000000-0005-0000-0000-0000A0150000}"/>
    <cellStyle name="Cálculo 7 3 8" xfId="4458" xr:uid="{00000000-0005-0000-0000-0000A1150000}"/>
    <cellStyle name="Cálculo 7 3 8 2" xfId="10840" xr:uid="{00000000-0005-0000-0000-0000A2150000}"/>
    <cellStyle name="Cálculo 7 3 8 2 2" xfId="25948" xr:uid="{00000000-0005-0000-0000-0000A3150000}"/>
    <cellStyle name="Cálculo 7 3 8 3" xfId="14620" xr:uid="{00000000-0005-0000-0000-0000A4150000}"/>
    <cellStyle name="Cálculo 7 3 8 3 2" xfId="29728" xr:uid="{00000000-0005-0000-0000-0000A5150000}"/>
    <cellStyle name="Cálculo 7 3 8 4" xfId="19566" xr:uid="{00000000-0005-0000-0000-0000A6150000}"/>
    <cellStyle name="Cálculo 7 3 9" xfId="8322" xr:uid="{00000000-0005-0000-0000-0000A7150000}"/>
    <cellStyle name="Cálculo 7 3 9 2" xfId="23430" xr:uid="{00000000-0005-0000-0000-0000A8150000}"/>
    <cellStyle name="Cálculo 7 4" xfId="2058" xr:uid="{00000000-0005-0000-0000-0000A9150000}"/>
    <cellStyle name="Cálculo 7 4 10" xfId="16411" xr:uid="{00000000-0005-0000-0000-0000AA150000}"/>
    <cellStyle name="Cálculo 7 4 10 2" xfId="31519" xr:uid="{00000000-0005-0000-0000-0000AB150000}"/>
    <cellStyle name="Cálculo 7 4 11" xfId="15736" xr:uid="{00000000-0005-0000-0000-0000AC150000}"/>
    <cellStyle name="Cálculo 7 4 11 2" xfId="30844" xr:uid="{00000000-0005-0000-0000-0000AD150000}"/>
    <cellStyle name="Cálculo 7 4 12" xfId="17283" xr:uid="{00000000-0005-0000-0000-0000AE150000}"/>
    <cellStyle name="Cálculo 7 4 2" xfId="2565" xr:uid="{00000000-0005-0000-0000-0000AF150000}"/>
    <cellStyle name="Cálculo 7 4 2 2" xfId="5202" xr:uid="{00000000-0005-0000-0000-0000B0150000}"/>
    <cellStyle name="Cálculo 7 4 2 2 2" xfId="11566" xr:uid="{00000000-0005-0000-0000-0000B1150000}"/>
    <cellStyle name="Cálculo 7 4 2 2 2 2" xfId="26674" xr:uid="{00000000-0005-0000-0000-0000B2150000}"/>
    <cellStyle name="Cálculo 7 4 2 2 3" xfId="14309" xr:uid="{00000000-0005-0000-0000-0000B3150000}"/>
    <cellStyle name="Cálculo 7 4 2 2 3 2" xfId="29417" xr:uid="{00000000-0005-0000-0000-0000B4150000}"/>
    <cellStyle name="Cálculo 7 4 2 2 4" xfId="20310" xr:uid="{00000000-0005-0000-0000-0000B5150000}"/>
    <cellStyle name="Cálculo 7 4 2 3" xfId="9032" xr:uid="{00000000-0005-0000-0000-0000B6150000}"/>
    <cellStyle name="Cálculo 7 4 2 3 2" xfId="24140" xr:uid="{00000000-0005-0000-0000-0000B7150000}"/>
    <cellStyle name="Cálculo 7 4 2 4" xfId="7650" xr:uid="{00000000-0005-0000-0000-0000B8150000}"/>
    <cellStyle name="Cálculo 7 4 2 4 2" xfId="22758" xr:uid="{00000000-0005-0000-0000-0000B9150000}"/>
    <cellStyle name="Cálculo 7 4 2 5" xfId="9174" xr:uid="{00000000-0005-0000-0000-0000BA150000}"/>
    <cellStyle name="Cálculo 7 4 2 5 2" xfId="24282" xr:uid="{00000000-0005-0000-0000-0000BB150000}"/>
    <cellStyle name="Cálculo 7 4 2 6" xfId="17673" xr:uid="{00000000-0005-0000-0000-0000BC150000}"/>
    <cellStyle name="Cálculo 7 4 3" xfId="2818" xr:uid="{00000000-0005-0000-0000-0000BD150000}"/>
    <cellStyle name="Cálculo 7 4 3 2" xfId="5455" xr:uid="{00000000-0005-0000-0000-0000BE150000}"/>
    <cellStyle name="Cálculo 7 4 3 2 2" xfId="14524" xr:uid="{00000000-0005-0000-0000-0000BF150000}"/>
    <cellStyle name="Cálculo 7 4 3 2 2 2" xfId="29632" xr:uid="{00000000-0005-0000-0000-0000C0150000}"/>
    <cellStyle name="Cálculo 7 4 3 2 3" xfId="20563" xr:uid="{00000000-0005-0000-0000-0000C1150000}"/>
    <cellStyle name="Cálculo 7 4 3 3" xfId="11240" xr:uid="{00000000-0005-0000-0000-0000C2150000}"/>
    <cellStyle name="Cálculo 7 4 3 3 2" xfId="26348" xr:uid="{00000000-0005-0000-0000-0000C3150000}"/>
    <cellStyle name="Cálculo 7 4 3 4" xfId="17926" xr:uid="{00000000-0005-0000-0000-0000C4150000}"/>
    <cellStyle name="Cálculo 7 4 4" xfId="3121" xr:uid="{00000000-0005-0000-0000-0000C5150000}"/>
    <cellStyle name="Cálculo 7 4 4 2" xfId="5758" xr:uid="{00000000-0005-0000-0000-0000C6150000}"/>
    <cellStyle name="Cálculo 7 4 4 2 2" xfId="12069" xr:uid="{00000000-0005-0000-0000-0000C7150000}"/>
    <cellStyle name="Cálculo 7 4 4 2 2 2" xfId="27177" xr:uid="{00000000-0005-0000-0000-0000C8150000}"/>
    <cellStyle name="Cálculo 7 4 4 2 3" xfId="7352" xr:uid="{00000000-0005-0000-0000-0000C9150000}"/>
    <cellStyle name="Cálculo 7 4 4 2 3 2" xfId="22460" xr:uid="{00000000-0005-0000-0000-0000CA150000}"/>
    <cellStyle name="Cálculo 7 4 4 2 4" xfId="20866" xr:uid="{00000000-0005-0000-0000-0000CB150000}"/>
    <cellStyle name="Cálculo 7 4 4 3" xfId="9503" xr:uid="{00000000-0005-0000-0000-0000CC150000}"/>
    <cellStyle name="Cálculo 7 4 4 3 2" xfId="24611" xr:uid="{00000000-0005-0000-0000-0000CD150000}"/>
    <cellStyle name="Cálculo 7 4 4 4" xfId="15306" xr:uid="{00000000-0005-0000-0000-0000CE150000}"/>
    <cellStyle name="Cálculo 7 4 4 4 2" xfId="30414" xr:uid="{00000000-0005-0000-0000-0000CF150000}"/>
    <cellStyle name="Cálculo 7 4 4 5" xfId="18229" xr:uid="{00000000-0005-0000-0000-0000D0150000}"/>
    <cellStyle name="Cálculo 7 4 5" xfId="3447" xr:uid="{00000000-0005-0000-0000-0000D1150000}"/>
    <cellStyle name="Cálculo 7 4 5 2" xfId="6084" xr:uid="{00000000-0005-0000-0000-0000D2150000}"/>
    <cellStyle name="Cálculo 7 4 5 2 2" xfId="12395" xr:uid="{00000000-0005-0000-0000-0000D3150000}"/>
    <cellStyle name="Cálculo 7 4 5 2 2 2" xfId="27503" xr:uid="{00000000-0005-0000-0000-0000D4150000}"/>
    <cellStyle name="Cálculo 7 4 5 2 3" xfId="7397" xr:uid="{00000000-0005-0000-0000-0000D5150000}"/>
    <cellStyle name="Cálculo 7 4 5 2 3 2" xfId="22505" xr:uid="{00000000-0005-0000-0000-0000D6150000}"/>
    <cellStyle name="Cálculo 7 4 5 2 4" xfId="21192" xr:uid="{00000000-0005-0000-0000-0000D7150000}"/>
    <cellStyle name="Cálculo 7 4 5 3" xfId="9829" xr:uid="{00000000-0005-0000-0000-0000D8150000}"/>
    <cellStyle name="Cálculo 7 4 5 3 2" xfId="24937" xr:uid="{00000000-0005-0000-0000-0000D9150000}"/>
    <cellStyle name="Cálculo 7 4 5 4" xfId="8714" xr:uid="{00000000-0005-0000-0000-0000DA150000}"/>
    <cellStyle name="Cálculo 7 4 5 4 2" xfId="23822" xr:uid="{00000000-0005-0000-0000-0000DB150000}"/>
    <cellStyle name="Cálculo 7 4 5 5" xfId="18555" xr:uid="{00000000-0005-0000-0000-0000DC150000}"/>
    <cellStyle name="Cálculo 7 4 6" xfId="3753" xr:uid="{00000000-0005-0000-0000-0000DD150000}"/>
    <cellStyle name="Cálculo 7 4 6 2" xfId="6390" xr:uid="{00000000-0005-0000-0000-0000DE150000}"/>
    <cellStyle name="Cálculo 7 4 6 2 2" xfId="12701" xr:uid="{00000000-0005-0000-0000-0000DF150000}"/>
    <cellStyle name="Cálculo 7 4 6 2 2 2" xfId="27809" xr:uid="{00000000-0005-0000-0000-0000E0150000}"/>
    <cellStyle name="Cálculo 7 4 6 2 3" xfId="7479" xr:uid="{00000000-0005-0000-0000-0000E1150000}"/>
    <cellStyle name="Cálculo 7 4 6 2 3 2" xfId="22587" xr:uid="{00000000-0005-0000-0000-0000E2150000}"/>
    <cellStyle name="Cálculo 7 4 6 2 4" xfId="21498" xr:uid="{00000000-0005-0000-0000-0000E3150000}"/>
    <cellStyle name="Cálculo 7 4 6 3" xfId="10135" xr:uid="{00000000-0005-0000-0000-0000E4150000}"/>
    <cellStyle name="Cálculo 7 4 6 3 2" xfId="25243" xr:uid="{00000000-0005-0000-0000-0000E5150000}"/>
    <cellStyle name="Cálculo 7 4 6 4" xfId="16467" xr:uid="{00000000-0005-0000-0000-0000E6150000}"/>
    <cellStyle name="Cálculo 7 4 6 4 2" xfId="31575" xr:uid="{00000000-0005-0000-0000-0000E7150000}"/>
    <cellStyle name="Cálculo 7 4 6 5" xfId="18861" xr:uid="{00000000-0005-0000-0000-0000E8150000}"/>
    <cellStyle name="Cálculo 7 4 7" xfId="4130" xr:uid="{00000000-0005-0000-0000-0000E9150000}"/>
    <cellStyle name="Cálculo 7 4 7 2" xfId="6767" xr:uid="{00000000-0005-0000-0000-0000EA150000}"/>
    <cellStyle name="Cálculo 7 4 7 2 2" xfId="13078" xr:uid="{00000000-0005-0000-0000-0000EB150000}"/>
    <cellStyle name="Cálculo 7 4 7 2 2 2" xfId="28186" xr:uid="{00000000-0005-0000-0000-0000EC150000}"/>
    <cellStyle name="Cálculo 7 4 7 2 3" xfId="16752" xr:uid="{00000000-0005-0000-0000-0000ED150000}"/>
    <cellStyle name="Cálculo 7 4 7 2 3 2" xfId="31860" xr:uid="{00000000-0005-0000-0000-0000EE150000}"/>
    <cellStyle name="Cálculo 7 4 7 2 4" xfId="21875" xr:uid="{00000000-0005-0000-0000-0000EF150000}"/>
    <cellStyle name="Cálculo 7 4 7 3" xfId="10512" xr:uid="{00000000-0005-0000-0000-0000F0150000}"/>
    <cellStyle name="Cálculo 7 4 7 3 2" xfId="25620" xr:uid="{00000000-0005-0000-0000-0000F1150000}"/>
    <cellStyle name="Cálculo 7 4 7 4" xfId="15524" xr:uid="{00000000-0005-0000-0000-0000F2150000}"/>
    <cellStyle name="Cálculo 7 4 7 4 2" xfId="30632" xr:uid="{00000000-0005-0000-0000-0000F3150000}"/>
    <cellStyle name="Cálculo 7 4 7 5" xfId="19238" xr:uid="{00000000-0005-0000-0000-0000F4150000}"/>
    <cellStyle name="Cálculo 7 4 8" xfId="4695" xr:uid="{00000000-0005-0000-0000-0000F5150000}"/>
    <cellStyle name="Cálculo 7 4 8 2" xfId="11077" xr:uid="{00000000-0005-0000-0000-0000F6150000}"/>
    <cellStyle name="Cálculo 7 4 8 2 2" xfId="26185" xr:uid="{00000000-0005-0000-0000-0000F7150000}"/>
    <cellStyle name="Cálculo 7 4 8 3" xfId="13414" xr:uid="{00000000-0005-0000-0000-0000F8150000}"/>
    <cellStyle name="Cálculo 7 4 8 3 2" xfId="28522" xr:uid="{00000000-0005-0000-0000-0000F9150000}"/>
    <cellStyle name="Cálculo 7 4 8 4" xfId="19803" xr:uid="{00000000-0005-0000-0000-0000FA150000}"/>
    <cellStyle name="Cálculo 7 4 9" xfId="8556" xr:uid="{00000000-0005-0000-0000-0000FB150000}"/>
    <cellStyle name="Cálculo 7 4 9 2" xfId="23664" xr:uid="{00000000-0005-0000-0000-0000FC150000}"/>
    <cellStyle name="Cálculo 7 5" xfId="2063" xr:uid="{00000000-0005-0000-0000-0000FD150000}"/>
    <cellStyle name="Cálculo 7 5 10" xfId="14330" xr:uid="{00000000-0005-0000-0000-0000FE150000}"/>
    <cellStyle name="Cálculo 7 5 10 2" xfId="29438" xr:uid="{00000000-0005-0000-0000-0000FF150000}"/>
    <cellStyle name="Cálculo 7 5 11" xfId="17288" xr:uid="{00000000-0005-0000-0000-000000160000}"/>
    <cellStyle name="Cálculo 7 5 2" xfId="2823" xr:uid="{00000000-0005-0000-0000-000001160000}"/>
    <cellStyle name="Cálculo 7 5 2 2" xfId="5460" xr:uid="{00000000-0005-0000-0000-000002160000}"/>
    <cellStyle name="Cálculo 7 5 2 2 2" xfId="13705" xr:uid="{00000000-0005-0000-0000-000003160000}"/>
    <cellStyle name="Cálculo 7 5 2 2 2 2" xfId="28813" xr:uid="{00000000-0005-0000-0000-000004160000}"/>
    <cellStyle name="Cálculo 7 5 2 2 3" xfId="20568" xr:uid="{00000000-0005-0000-0000-000005160000}"/>
    <cellStyle name="Cálculo 7 5 2 3" xfId="14946" xr:uid="{00000000-0005-0000-0000-000006160000}"/>
    <cellStyle name="Cálculo 7 5 2 3 2" xfId="30054" xr:uid="{00000000-0005-0000-0000-000007160000}"/>
    <cellStyle name="Cálculo 7 5 2 4" xfId="17931" xr:uid="{00000000-0005-0000-0000-000008160000}"/>
    <cellStyle name="Cálculo 7 5 3" xfId="3126" xr:uid="{00000000-0005-0000-0000-000009160000}"/>
    <cellStyle name="Cálculo 7 5 3 2" xfId="5763" xr:uid="{00000000-0005-0000-0000-00000A160000}"/>
    <cellStyle name="Cálculo 7 5 3 2 2" xfId="12074" xr:uid="{00000000-0005-0000-0000-00000B160000}"/>
    <cellStyle name="Cálculo 7 5 3 2 2 2" xfId="27182" xr:uid="{00000000-0005-0000-0000-00000C160000}"/>
    <cellStyle name="Cálculo 7 5 3 2 3" xfId="14786" xr:uid="{00000000-0005-0000-0000-00000D160000}"/>
    <cellStyle name="Cálculo 7 5 3 2 3 2" xfId="29894" xr:uid="{00000000-0005-0000-0000-00000E160000}"/>
    <cellStyle name="Cálculo 7 5 3 2 4" xfId="20871" xr:uid="{00000000-0005-0000-0000-00000F160000}"/>
    <cellStyle name="Cálculo 7 5 3 3" xfId="9508" xr:uid="{00000000-0005-0000-0000-000010160000}"/>
    <cellStyle name="Cálculo 7 5 3 3 2" xfId="24616" xr:uid="{00000000-0005-0000-0000-000011160000}"/>
    <cellStyle name="Cálculo 7 5 3 4" xfId="9193" xr:uid="{00000000-0005-0000-0000-000012160000}"/>
    <cellStyle name="Cálculo 7 5 3 4 2" xfId="24301" xr:uid="{00000000-0005-0000-0000-000013160000}"/>
    <cellStyle name="Cálculo 7 5 3 5" xfId="18234" xr:uid="{00000000-0005-0000-0000-000014160000}"/>
    <cellStyle name="Cálculo 7 5 4" xfId="3452" xr:uid="{00000000-0005-0000-0000-000015160000}"/>
    <cellStyle name="Cálculo 7 5 4 2" xfId="6089" xr:uid="{00000000-0005-0000-0000-000016160000}"/>
    <cellStyle name="Cálculo 7 5 4 2 2" xfId="12400" xr:uid="{00000000-0005-0000-0000-000017160000}"/>
    <cellStyle name="Cálculo 7 5 4 2 2 2" xfId="27508" xr:uid="{00000000-0005-0000-0000-000018160000}"/>
    <cellStyle name="Cálculo 7 5 4 2 3" xfId="14405" xr:uid="{00000000-0005-0000-0000-000019160000}"/>
    <cellStyle name="Cálculo 7 5 4 2 3 2" xfId="29513" xr:uid="{00000000-0005-0000-0000-00001A160000}"/>
    <cellStyle name="Cálculo 7 5 4 2 4" xfId="21197" xr:uid="{00000000-0005-0000-0000-00001B160000}"/>
    <cellStyle name="Cálculo 7 5 4 3" xfId="9834" xr:uid="{00000000-0005-0000-0000-00001C160000}"/>
    <cellStyle name="Cálculo 7 5 4 3 2" xfId="24942" xr:uid="{00000000-0005-0000-0000-00001D160000}"/>
    <cellStyle name="Cálculo 7 5 4 4" xfId="7316" xr:uid="{00000000-0005-0000-0000-00001E160000}"/>
    <cellStyle name="Cálculo 7 5 4 4 2" xfId="22424" xr:uid="{00000000-0005-0000-0000-00001F160000}"/>
    <cellStyle name="Cálculo 7 5 4 5" xfId="18560" xr:uid="{00000000-0005-0000-0000-000020160000}"/>
    <cellStyle name="Cálculo 7 5 5" xfId="3758" xr:uid="{00000000-0005-0000-0000-000021160000}"/>
    <cellStyle name="Cálculo 7 5 5 2" xfId="6395" xr:uid="{00000000-0005-0000-0000-000022160000}"/>
    <cellStyle name="Cálculo 7 5 5 2 2" xfId="12706" xr:uid="{00000000-0005-0000-0000-000023160000}"/>
    <cellStyle name="Cálculo 7 5 5 2 2 2" xfId="27814" xr:uid="{00000000-0005-0000-0000-000024160000}"/>
    <cellStyle name="Cálculo 7 5 5 2 3" xfId="7071" xr:uid="{00000000-0005-0000-0000-000025160000}"/>
    <cellStyle name="Cálculo 7 5 5 2 3 2" xfId="22179" xr:uid="{00000000-0005-0000-0000-000026160000}"/>
    <cellStyle name="Cálculo 7 5 5 2 4" xfId="21503" xr:uid="{00000000-0005-0000-0000-000027160000}"/>
    <cellStyle name="Cálculo 7 5 5 3" xfId="10140" xr:uid="{00000000-0005-0000-0000-000028160000}"/>
    <cellStyle name="Cálculo 7 5 5 3 2" xfId="25248" xr:uid="{00000000-0005-0000-0000-000029160000}"/>
    <cellStyle name="Cálculo 7 5 5 4" xfId="9218" xr:uid="{00000000-0005-0000-0000-00002A160000}"/>
    <cellStyle name="Cálculo 7 5 5 4 2" xfId="24326" xr:uid="{00000000-0005-0000-0000-00002B160000}"/>
    <cellStyle name="Cálculo 7 5 5 5" xfId="18866" xr:uid="{00000000-0005-0000-0000-00002C160000}"/>
    <cellStyle name="Cálculo 7 5 6" xfId="4135" xr:uid="{00000000-0005-0000-0000-00002D160000}"/>
    <cellStyle name="Cálculo 7 5 6 2" xfId="6772" xr:uid="{00000000-0005-0000-0000-00002E160000}"/>
    <cellStyle name="Cálculo 7 5 6 2 2" xfId="13083" xr:uid="{00000000-0005-0000-0000-00002F160000}"/>
    <cellStyle name="Cálculo 7 5 6 2 2 2" xfId="28191" xr:uid="{00000000-0005-0000-0000-000030160000}"/>
    <cellStyle name="Cálculo 7 5 6 2 3" xfId="16757" xr:uid="{00000000-0005-0000-0000-000031160000}"/>
    <cellStyle name="Cálculo 7 5 6 2 3 2" xfId="31865" xr:uid="{00000000-0005-0000-0000-000032160000}"/>
    <cellStyle name="Cálculo 7 5 6 2 4" xfId="21880" xr:uid="{00000000-0005-0000-0000-000033160000}"/>
    <cellStyle name="Cálculo 7 5 6 3" xfId="10517" xr:uid="{00000000-0005-0000-0000-000034160000}"/>
    <cellStyle name="Cálculo 7 5 6 3 2" xfId="25625" xr:uid="{00000000-0005-0000-0000-000035160000}"/>
    <cellStyle name="Cálculo 7 5 6 4" xfId="13793" xr:uid="{00000000-0005-0000-0000-000036160000}"/>
    <cellStyle name="Cálculo 7 5 6 4 2" xfId="28901" xr:uid="{00000000-0005-0000-0000-000037160000}"/>
    <cellStyle name="Cálculo 7 5 6 5" xfId="19243" xr:uid="{00000000-0005-0000-0000-000038160000}"/>
    <cellStyle name="Cálculo 7 5 7" xfId="4700" xr:uid="{00000000-0005-0000-0000-000039160000}"/>
    <cellStyle name="Cálculo 7 5 7 2" xfId="11082" xr:uid="{00000000-0005-0000-0000-00003A160000}"/>
    <cellStyle name="Cálculo 7 5 7 2 2" xfId="26190" xr:uid="{00000000-0005-0000-0000-00003B160000}"/>
    <cellStyle name="Cálculo 7 5 7 3" xfId="13984" xr:uid="{00000000-0005-0000-0000-00003C160000}"/>
    <cellStyle name="Cálculo 7 5 7 3 2" xfId="29092" xr:uid="{00000000-0005-0000-0000-00003D160000}"/>
    <cellStyle name="Cálculo 7 5 7 4" xfId="19808" xr:uid="{00000000-0005-0000-0000-00003E160000}"/>
    <cellStyle name="Cálculo 7 5 8" xfId="8561" xr:uid="{00000000-0005-0000-0000-00003F160000}"/>
    <cellStyle name="Cálculo 7 5 8 2" xfId="23669" xr:uid="{00000000-0005-0000-0000-000040160000}"/>
    <cellStyle name="Cálculo 7 5 9" xfId="15680" xr:uid="{00000000-0005-0000-0000-000041160000}"/>
    <cellStyle name="Cálculo 7 5 9 2" xfId="30788" xr:uid="{00000000-0005-0000-0000-000042160000}"/>
    <cellStyle name="Cálculo 8" xfId="765" xr:uid="{00000000-0005-0000-0000-000043160000}"/>
    <cellStyle name="Cálculo 8 2" xfId="1839" xr:uid="{00000000-0005-0000-0000-000044160000}"/>
    <cellStyle name="Cálculo 8 2 10" xfId="8340" xr:uid="{00000000-0005-0000-0000-000045160000}"/>
    <cellStyle name="Cálculo 8 2 10 2" xfId="23448" xr:uid="{00000000-0005-0000-0000-000046160000}"/>
    <cellStyle name="Cálculo 8 2 11" xfId="16234" xr:uid="{00000000-0005-0000-0000-000047160000}"/>
    <cellStyle name="Cálculo 8 2 11 2" xfId="31342" xr:uid="{00000000-0005-0000-0000-000048160000}"/>
    <cellStyle name="Cálculo 8 2 12" xfId="15357" xr:uid="{00000000-0005-0000-0000-000049160000}"/>
    <cellStyle name="Cálculo 8 2 12 2" xfId="30465" xr:uid="{00000000-0005-0000-0000-00004A160000}"/>
    <cellStyle name="Cálculo 8 2 13" xfId="17064" xr:uid="{00000000-0005-0000-0000-00004B160000}"/>
    <cellStyle name="Cálculo 8 2 2" xfId="2399" xr:uid="{00000000-0005-0000-0000-00004C160000}"/>
    <cellStyle name="Cálculo 8 2 2 2" xfId="5036" xr:uid="{00000000-0005-0000-0000-00004D160000}"/>
    <cellStyle name="Cálculo 8 2 2 2 2" xfId="11400" xr:uid="{00000000-0005-0000-0000-00004E160000}"/>
    <cellStyle name="Cálculo 8 2 2 2 2 2" xfId="26508" xr:uid="{00000000-0005-0000-0000-00004F160000}"/>
    <cellStyle name="Cálculo 8 2 2 2 3" xfId="7817" xr:uid="{00000000-0005-0000-0000-000050160000}"/>
    <cellStyle name="Cálculo 8 2 2 2 3 2" xfId="22925" xr:uid="{00000000-0005-0000-0000-000051160000}"/>
    <cellStyle name="Cálculo 8 2 2 2 4" xfId="20144" xr:uid="{00000000-0005-0000-0000-000052160000}"/>
    <cellStyle name="Cálculo 8 2 2 3" xfId="8866" xr:uid="{00000000-0005-0000-0000-000053160000}"/>
    <cellStyle name="Cálculo 8 2 2 3 2" xfId="23974" xr:uid="{00000000-0005-0000-0000-000054160000}"/>
    <cellStyle name="Cálculo 8 2 3" xfId="2221" xr:uid="{00000000-0005-0000-0000-000055160000}"/>
    <cellStyle name="Cálculo 8 2 3 2" xfId="4858" xr:uid="{00000000-0005-0000-0000-000056160000}"/>
    <cellStyle name="Cálculo 8 2 3 2 2" xfId="15758" xr:uid="{00000000-0005-0000-0000-000057160000}"/>
    <cellStyle name="Cálculo 8 2 3 2 2 2" xfId="30866" xr:uid="{00000000-0005-0000-0000-000058160000}"/>
    <cellStyle name="Cálculo 8 2 3 2 3" xfId="19966" xr:uid="{00000000-0005-0000-0000-000059160000}"/>
    <cellStyle name="Cálculo 8 2 3 3" xfId="16115" xr:uid="{00000000-0005-0000-0000-00005A160000}"/>
    <cellStyle name="Cálculo 8 2 3 3 2" xfId="31223" xr:uid="{00000000-0005-0000-0000-00005B160000}"/>
    <cellStyle name="Cálculo 8 2 3 4" xfId="17446" xr:uid="{00000000-0005-0000-0000-00005C160000}"/>
    <cellStyle name="Cálculo 8 2 4" xfId="2933" xr:uid="{00000000-0005-0000-0000-00005D160000}"/>
    <cellStyle name="Cálculo 8 2 4 2" xfId="5570" xr:uid="{00000000-0005-0000-0000-00005E160000}"/>
    <cellStyle name="Cálculo 8 2 4 2 2" xfId="11881" xr:uid="{00000000-0005-0000-0000-00005F160000}"/>
    <cellStyle name="Cálculo 8 2 4 2 2 2" xfId="26989" xr:uid="{00000000-0005-0000-0000-000060160000}"/>
    <cellStyle name="Cálculo 8 2 4 2 3" xfId="13694" xr:uid="{00000000-0005-0000-0000-000061160000}"/>
    <cellStyle name="Cálculo 8 2 4 2 3 2" xfId="28802" xr:uid="{00000000-0005-0000-0000-000062160000}"/>
    <cellStyle name="Cálculo 8 2 4 2 4" xfId="20678" xr:uid="{00000000-0005-0000-0000-000063160000}"/>
    <cellStyle name="Cálculo 8 2 4 3" xfId="9315" xr:uid="{00000000-0005-0000-0000-000064160000}"/>
    <cellStyle name="Cálculo 8 2 4 3 2" xfId="24423" xr:uid="{00000000-0005-0000-0000-000065160000}"/>
    <cellStyle name="Cálculo 8 2 4 4" xfId="14275" xr:uid="{00000000-0005-0000-0000-000066160000}"/>
    <cellStyle name="Cálculo 8 2 4 4 2" xfId="29383" xr:uid="{00000000-0005-0000-0000-000067160000}"/>
    <cellStyle name="Cálculo 8 2 4 5" xfId="18041" xr:uid="{00000000-0005-0000-0000-000068160000}"/>
    <cellStyle name="Cálculo 8 2 5" xfId="3259" xr:uid="{00000000-0005-0000-0000-000069160000}"/>
    <cellStyle name="Cálculo 8 2 5 2" xfId="5896" xr:uid="{00000000-0005-0000-0000-00006A160000}"/>
    <cellStyle name="Cálculo 8 2 5 2 2" xfId="12207" xr:uid="{00000000-0005-0000-0000-00006B160000}"/>
    <cellStyle name="Cálculo 8 2 5 2 2 2" xfId="27315" xr:uid="{00000000-0005-0000-0000-00006C160000}"/>
    <cellStyle name="Cálculo 8 2 5 2 3" xfId="14811" xr:uid="{00000000-0005-0000-0000-00006D160000}"/>
    <cellStyle name="Cálculo 8 2 5 2 3 2" xfId="29919" xr:uid="{00000000-0005-0000-0000-00006E160000}"/>
    <cellStyle name="Cálculo 8 2 5 2 4" xfId="21004" xr:uid="{00000000-0005-0000-0000-00006F160000}"/>
    <cellStyle name="Cálculo 8 2 5 3" xfId="9641" xr:uid="{00000000-0005-0000-0000-000070160000}"/>
    <cellStyle name="Cálculo 8 2 5 3 2" xfId="24749" xr:uid="{00000000-0005-0000-0000-000071160000}"/>
    <cellStyle name="Cálculo 8 2 5 4" xfId="15205" xr:uid="{00000000-0005-0000-0000-000072160000}"/>
    <cellStyle name="Cálculo 8 2 5 4 2" xfId="30313" xr:uid="{00000000-0005-0000-0000-000073160000}"/>
    <cellStyle name="Cálculo 8 2 5 5" xfId="18367" xr:uid="{00000000-0005-0000-0000-000074160000}"/>
    <cellStyle name="Cálculo 8 2 6" xfId="3565" xr:uid="{00000000-0005-0000-0000-000075160000}"/>
    <cellStyle name="Cálculo 8 2 6 2" xfId="6202" xr:uid="{00000000-0005-0000-0000-000076160000}"/>
    <cellStyle name="Cálculo 8 2 6 2 2" xfId="12513" xr:uid="{00000000-0005-0000-0000-000077160000}"/>
    <cellStyle name="Cálculo 8 2 6 2 2 2" xfId="27621" xr:uid="{00000000-0005-0000-0000-000078160000}"/>
    <cellStyle name="Cálculo 8 2 6 2 3" xfId="15487" xr:uid="{00000000-0005-0000-0000-000079160000}"/>
    <cellStyle name="Cálculo 8 2 6 2 3 2" xfId="30595" xr:uid="{00000000-0005-0000-0000-00007A160000}"/>
    <cellStyle name="Cálculo 8 2 6 2 4" xfId="21310" xr:uid="{00000000-0005-0000-0000-00007B160000}"/>
    <cellStyle name="Cálculo 8 2 6 3" xfId="9947" xr:uid="{00000000-0005-0000-0000-00007C160000}"/>
    <cellStyle name="Cálculo 8 2 6 3 2" xfId="25055" xr:uid="{00000000-0005-0000-0000-00007D160000}"/>
    <cellStyle name="Cálculo 8 2 6 4" xfId="15772" xr:uid="{00000000-0005-0000-0000-00007E160000}"/>
    <cellStyle name="Cálculo 8 2 6 4 2" xfId="30880" xr:uid="{00000000-0005-0000-0000-00007F160000}"/>
    <cellStyle name="Cálculo 8 2 6 5" xfId="18673" xr:uid="{00000000-0005-0000-0000-000080160000}"/>
    <cellStyle name="Cálculo 8 2 7" xfId="3911" xr:uid="{00000000-0005-0000-0000-000081160000}"/>
    <cellStyle name="Cálculo 8 2 7 2" xfId="6548" xr:uid="{00000000-0005-0000-0000-000082160000}"/>
    <cellStyle name="Cálculo 8 2 7 2 2" xfId="12859" xr:uid="{00000000-0005-0000-0000-000083160000}"/>
    <cellStyle name="Cálculo 8 2 7 2 2 2" xfId="27967" xr:uid="{00000000-0005-0000-0000-000084160000}"/>
    <cellStyle name="Cálculo 8 2 7 2 3" xfId="13839" xr:uid="{00000000-0005-0000-0000-000085160000}"/>
    <cellStyle name="Cálculo 8 2 7 2 3 2" xfId="28947" xr:uid="{00000000-0005-0000-0000-000086160000}"/>
    <cellStyle name="Cálculo 8 2 7 2 4" xfId="21656" xr:uid="{00000000-0005-0000-0000-000087160000}"/>
    <cellStyle name="Cálculo 8 2 7 3" xfId="10293" xr:uid="{00000000-0005-0000-0000-000088160000}"/>
    <cellStyle name="Cálculo 8 2 7 3 2" xfId="25401" xr:uid="{00000000-0005-0000-0000-000089160000}"/>
    <cellStyle name="Cálculo 8 2 7 4" xfId="15023" xr:uid="{00000000-0005-0000-0000-00008A160000}"/>
    <cellStyle name="Cálculo 8 2 7 4 2" xfId="30131" xr:uid="{00000000-0005-0000-0000-00008B160000}"/>
    <cellStyle name="Cálculo 8 2 7 5" xfId="19019" xr:uid="{00000000-0005-0000-0000-00008C160000}"/>
    <cellStyle name="Cálculo 8 2 8" xfId="4275" xr:uid="{00000000-0005-0000-0000-00008D160000}"/>
    <cellStyle name="Cálculo 8 2 8 2" xfId="6912" xr:uid="{00000000-0005-0000-0000-00008E160000}"/>
    <cellStyle name="Cálculo 8 2 8 2 2" xfId="13223" xr:uid="{00000000-0005-0000-0000-00008F160000}"/>
    <cellStyle name="Cálculo 8 2 8 2 2 2" xfId="28331" xr:uid="{00000000-0005-0000-0000-000090160000}"/>
    <cellStyle name="Cálculo 8 2 8 2 3" xfId="16887" xr:uid="{00000000-0005-0000-0000-000091160000}"/>
    <cellStyle name="Cálculo 8 2 8 2 3 2" xfId="31995" xr:uid="{00000000-0005-0000-0000-000092160000}"/>
    <cellStyle name="Cálculo 8 2 8 2 4" xfId="22020" xr:uid="{00000000-0005-0000-0000-000093160000}"/>
    <cellStyle name="Cálculo 8 2 8 3" xfId="10657" xr:uid="{00000000-0005-0000-0000-000094160000}"/>
    <cellStyle name="Cálculo 8 2 8 3 2" xfId="25765" xr:uid="{00000000-0005-0000-0000-000095160000}"/>
    <cellStyle name="Cálculo 8 2 8 4" xfId="7979" xr:uid="{00000000-0005-0000-0000-000096160000}"/>
    <cellStyle name="Cálculo 8 2 8 4 2" xfId="23087" xr:uid="{00000000-0005-0000-0000-000097160000}"/>
    <cellStyle name="Cálculo 8 2 8 5" xfId="19383" xr:uid="{00000000-0005-0000-0000-000098160000}"/>
    <cellStyle name="Cálculo 8 2 9" xfId="4476" xr:uid="{00000000-0005-0000-0000-000099160000}"/>
    <cellStyle name="Cálculo 8 2 9 2" xfId="10858" xr:uid="{00000000-0005-0000-0000-00009A160000}"/>
    <cellStyle name="Cálculo 8 2 9 2 2" xfId="25966" xr:uid="{00000000-0005-0000-0000-00009B160000}"/>
    <cellStyle name="Cálculo 8 2 9 3" xfId="7279" xr:uid="{00000000-0005-0000-0000-00009C160000}"/>
    <cellStyle name="Cálculo 8 2 9 3 2" xfId="22387" xr:uid="{00000000-0005-0000-0000-00009D160000}"/>
    <cellStyle name="Cálculo 8 2 9 4" xfId="19584" xr:uid="{00000000-0005-0000-0000-00009E160000}"/>
    <cellStyle name="Cálculo 8 3" xfId="1822" xr:uid="{00000000-0005-0000-0000-00009F160000}"/>
    <cellStyle name="Cálculo 8 3 10" xfId="7324" xr:uid="{00000000-0005-0000-0000-0000A0160000}"/>
    <cellStyle name="Cálculo 8 3 10 2" xfId="22432" xr:uid="{00000000-0005-0000-0000-0000A1160000}"/>
    <cellStyle name="Cálculo 8 3 11" xfId="16105" xr:uid="{00000000-0005-0000-0000-0000A2160000}"/>
    <cellStyle name="Cálculo 8 3 11 2" xfId="31213" xr:uid="{00000000-0005-0000-0000-0000A3160000}"/>
    <cellStyle name="Cálculo 8 3 12" xfId="17047" xr:uid="{00000000-0005-0000-0000-0000A4160000}"/>
    <cellStyle name="Cálculo 8 3 2" xfId="2382" xr:uid="{00000000-0005-0000-0000-0000A5160000}"/>
    <cellStyle name="Cálculo 8 3 2 2" xfId="5019" xr:uid="{00000000-0005-0000-0000-0000A6160000}"/>
    <cellStyle name="Cálculo 8 3 2 2 2" xfId="11383" xr:uid="{00000000-0005-0000-0000-0000A7160000}"/>
    <cellStyle name="Cálculo 8 3 2 2 2 2" xfId="26491" xr:uid="{00000000-0005-0000-0000-0000A8160000}"/>
    <cellStyle name="Cálculo 8 3 2 2 3" xfId="11791" xr:uid="{00000000-0005-0000-0000-0000A9160000}"/>
    <cellStyle name="Cálculo 8 3 2 2 3 2" xfId="26899" xr:uid="{00000000-0005-0000-0000-0000AA160000}"/>
    <cellStyle name="Cálculo 8 3 2 2 4" xfId="20127" xr:uid="{00000000-0005-0000-0000-0000AB160000}"/>
    <cellStyle name="Cálculo 8 3 2 3" xfId="8849" xr:uid="{00000000-0005-0000-0000-0000AC160000}"/>
    <cellStyle name="Cálculo 8 3 2 3 2" xfId="23957" xr:uid="{00000000-0005-0000-0000-0000AD160000}"/>
    <cellStyle name="Cálculo 8 3 2 4" xfId="7924" xr:uid="{00000000-0005-0000-0000-0000AE160000}"/>
    <cellStyle name="Cálculo 8 3 2 4 2" xfId="23032" xr:uid="{00000000-0005-0000-0000-0000AF160000}"/>
    <cellStyle name="Cálculo 8 3 2 5" xfId="16476" xr:uid="{00000000-0005-0000-0000-0000B0160000}"/>
    <cellStyle name="Cálculo 8 3 2 5 2" xfId="31584" xr:uid="{00000000-0005-0000-0000-0000B1160000}"/>
    <cellStyle name="Cálculo 8 3 2 6" xfId="17590" xr:uid="{00000000-0005-0000-0000-0000B2160000}"/>
    <cellStyle name="Cálculo 8 3 3" xfId="2238" xr:uid="{00000000-0005-0000-0000-0000B3160000}"/>
    <cellStyle name="Cálculo 8 3 3 2" xfId="4875" xr:uid="{00000000-0005-0000-0000-0000B4160000}"/>
    <cellStyle name="Cálculo 8 3 3 2 2" xfId="7175" xr:uid="{00000000-0005-0000-0000-0000B5160000}"/>
    <cellStyle name="Cálculo 8 3 3 2 2 2" xfId="22283" xr:uid="{00000000-0005-0000-0000-0000B6160000}"/>
    <cellStyle name="Cálculo 8 3 3 2 3" xfId="19983" xr:uid="{00000000-0005-0000-0000-0000B7160000}"/>
    <cellStyle name="Cálculo 8 3 3 3" xfId="7441" xr:uid="{00000000-0005-0000-0000-0000B8160000}"/>
    <cellStyle name="Cálculo 8 3 3 3 2" xfId="22549" xr:uid="{00000000-0005-0000-0000-0000B9160000}"/>
    <cellStyle name="Cálculo 8 3 3 4" xfId="17463" xr:uid="{00000000-0005-0000-0000-0000BA160000}"/>
    <cellStyle name="Cálculo 8 3 4" xfId="2346" xr:uid="{00000000-0005-0000-0000-0000BB160000}"/>
    <cellStyle name="Cálculo 8 3 4 2" xfId="4983" xr:uid="{00000000-0005-0000-0000-0000BC160000}"/>
    <cellStyle name="Cálculo 8 3 4 2 2" xfId="11347" xr:uid="{00000000-0005-0000-0000-0000BD160000}"/>
    <cellStyle name="Cálculo 8 3 4 2 2 2" xfId="26455" xr:uid="{00000000-0005-0000-0000-0000BE160000}"/>
    <cellStyle name="Cálculo 8 3 4 2 3" xfId="15543" xr:uid="{00000000-0005-0000-0000-0000BF160000}"/>
    <cellStyle name="Cálculo 8 3 4 2 3 2" xfId="30651" xr:uid="{00000000-0005-0000-0000-0000C0160000}"/>
    <cellStyle name="Cálculo 8 3 4 2 4" xfId="20091" xr:uid="{00000000-0005-0000-0000-0000C1160000}"/>
    <cellStyle name="Cálculo 8 3 4 3" xfId="8813" xr:uid="{00000000-0005-0000-0000-0000C2160000}"/>
    <cellStyle name="Cálculo 8 3 4 3 2" xfId="23921" xr:uid="{00000000-0005-0000-0000-0000C3160000}"/>
    <cellStyle name="Cálculo 8 3 4 4" xfId="16323" xr:uid="{00000000-0005-0000-0000-0000C4160000}"/>
    <cellStyle name="Cálculo 8 3 4 4 2" xfId="31431" xr:uid="{00000000-0005-0000-0000-0000C5160000}"/>
    <cellStyle name="Cálculo 8 3 4 5" xfId="17571" xr:uid="{00000000-0005-0000-0000-0000C6160000}"/>
    <cellStyle name="Cálculo 8 3 5" xfId="3242" xr:uid="{00000000-0005-0000-0000-0000C7160000}"/>
    <cellStyle name="Cálculo 8 3 5 2" xfId="5879" xr:uid="{00000000-0005-0000-0000-0000C8160000}"/>
    <cellStyle name="Cálculo 8 3 5 2 2" xfId="12190" xr:uid="{00000000-0005-0000-0000-0000C9160000}"/>
    <cellStyle name="Cálculo 8 3 5 2 2 2" xfId="27298" xr:uid="{00000000-0005-0000-0000-0000CA160000}"/>
    <cellStyle name="Cálculo 8 3 5 2 3" xfId="14787" xr:uid="{00000000-0005-0000-0000-0000CB160000}"/>
    <cellStyle name="Cálculo 8 3 5 2 3 2" xfId="29895" xr:uid="{00000000-0005-0000-0000-0000CC160000}"/>
    <cellStyle name="Cálculo 8 3 5 2 4" xfId="20987" xr:uid="{00000000-0005-0000-0000-0000CD160000}"/>
    <cellStyle name="Cálculo 8 3 5 3" xfId="9624" xr:uid="{00000000-0005-0000-0000-0000CE160000}"/>
    <cellStyle name="Cálculo 8 3 5 3 2" xfId="24732" xr:uid="{00000000-0005-0000-0000-0000CF160000}"/>
    <cellStyle name="Cálculo 8 3 5 4" xfId="15433" xr:uid="{00000000-0005-0000-0000-0000D0160000}"/>
    <cellStyle name="Cálculo 8 3 5 4 2" xfId="30541" xr:uid="{00000000-0005-0000-0000-0000D1160000}"/>
    <cellStyle name="Cálculo 8 3 5 5" xfId="18350" xr:uid="{00000000-0005-0000-0000-0000D2160000}"/>
    <cellStyle name="Cálculo 8 3 6" xfId="2324" xr:uid="{00000000-0005-0000-0000-0000D3160000}"/>
    <cellStyle name="Cálculo 8 3 6 2" xfId="4961" xr:uid="{00000000-0005-0000-0000-0000D4160000}"/>
    <cellStyle name="Cálculo 8 3 6 2 2" xfId="11325" xr:uid="{00000000-0005-0000-0000-0000D5160000}"/>
    <cellStyle name="Cálculo 8 3 6 2 2 2" xfId="26433" xr:uid="{00000000-0005-0000-0000-0000D6160000}"/>
    <cellStyle name="Cálculo 8 3 6 2 3" xfId="7070" xr:uid="{00000000-0005-0000-0000-0000D7160000}"/>
    <cellStyle name="Cálculo 8 3 6 2 3 2" xfId="22178" xr:uid="{00000000-0005-0000-0000-0000D8160000}"/>
    <cellStyle name="Cálculo 8 3 6 2 4" xfId="20069" xr:uid="{00000000-0005-0000-0000-0000D9160000}"/>
    <cellStyle name="Cálculo 8 3 6 3" xfId="8791" xr:uid="{00000000-0005-0000-0000-0000DA160000}"/>
    <cellStyle name="Cálculo 8 3 6 3 2" xfId="23899" xr:uid="{00000000-0005-0000-0000-0000DB160000}"/>
    <cellStyle name="Cálculo 8 3 6 4" xfId="15360" xr:uid="{00000000-0005-0000-0000-0000DC160000}"/>
    <cellStyle name="Cálculo 8 3 6 4 2" xfId="30468" xr:uid="{00000000-0005-0000-0000-0000DD160000}"/>
    <cellStyle name="Cálculo 8 3 6 5" xfId="17549" xr:uid="{00000000-0005-0000-0000-0000DE160000}"/>
    <cellStyle name="Cálculo 8 3 7" xfId="3894" xr:uid="{00000000-0005-0000-0000-0000DF160000}"/>
    <cellStyle name="Cálculo 8 3 7 2" xfId="6531" xr:uid="{00000000-0005-0000-0000-0000E0160000}"/>
    <cellStyle name="Cálculo 8 3 7 2 2" xfId="12842" xr:uid="{00000000-0005-0000-0000-0000E1160000}"/>
    <cellStyle name="Cálculo 8 3 7 2 2 2" xfId="27950" xr:uid="{00000000-0005-0000-0000-0000E2160000}"/>
    <cellStyle name="Cálculo 8 3 7 2 3" xfId="16428" xr:uid="{00000000-0005-0000-0000-0000E3160000}"/>
    <cellStyle name="Cálculo 8 3 7 2 3 2" xfId="31536" xr:uid="{00000000-0005-0000-0000-0000E4160000}"/>
    <cellStyle name="Cálculo 8 3 7 2 4" xfId="21639" xr:uid="{00000000-0005-0000-0000-0000E5160000}"/>
    <cellStyle name="Cálculo 8 3 7 3" xfId="10276" xr:uid="{00000000-0005-0000-0000-0000E6160000}"/>
    <cellStyle name="Cálculo 8 3 7 3 2" xfId="25384" xr:uid="{00000000-0005-0000-0000-0000E7160000}"/>
    <cellStyle name="Cálculo 8 3 7 4" xfId="15542" xr:uid="{00000000-0005-0000-0000-0000E8160000}"/>
    <cellStyle name="Cálculo 8 3 7 4 2" xfId="30650" xr:uid="{00000000-0005-0000-0000-0000E9160000}"/>
    <cellStyle name="Cálculo 8 3 7 5" xfId="19002" xr:uid="{00000000-0005-0000-0000-0000EA160000}"/>
    <cellStyle name="Cálculo 8 3 8" xfId="4459" xr:uid="{00000000-0005-0000-0000-0000EB160000}"/>
    <cellStyle name="Cálculo 8 3 8 2" xfId="10841" xr:uid="{00000000-0005-0000-0000-0000EC160000}"/>
    <cellStyle name="Cálculo 8 3 8 2 2" xfId="25949" xr:uid="{00000000-0005-0000-0000-0000ED160000}"/>
    <cellStyle name="Cálculo 8 3 8 3" xfId="14562" xr:uid="{00000000-0005-0000-0000-0000EE160000}"/>
    <cellStyle name="Cálculo 8 3 8 3 2" xfId="29670" xr:uid="{00000000-0005-0000-0000-0000EF160000}"/>
    <cellStyle name="Cálculo 8 3 8 4" xfId="19567" xr:uid="{00000000-0005-0000-0000-0000F0160000}"/>
    <cellStyle name="Cálculo 8 3 9" xfId="8323" xr:uid="{00000000-0005-0000-0000-0000F1160000}"/>
    <cellStyle name="Cálculo 8 3 9 2" xfId="23431" xr:uid="{00000000-0005-0000-0000-0000F2160000}"/>
    <cellStyle name="Cálculo 8 4" xfId="2059" xr:uid="{00000000-0005-0000-0000-0000F3160000}"/>
    <cellStyle name="Cálculo 8 4 10" xfId="14068" xr:uid="{00000000-0005-0000-0000-0000F4160000}"/>
    <cellStyle name="Cálculo 8 4 10 2" xfId="29176" xr:uid="{00000000-0005-0000-0000-0000F5160000}"/>
    <cellStyle name="Cálculo 8 4 11" xfId="14917" xr:uid="{00000000-0005-0000-0000-0000F6160000}"/>
    <cellStyle name="Cálculo 8 4 11 2" xfId="30025" xr:uid="{00000000-0005-0000-0000-0000F7160000}"/>
    <cellStyle name="Cálculo 8 4 12" xfId="17284" xr:uid="{00000000-0005-0000-0000-0000F8160000}"/>
    <cellStyle name="Cálculo 8 4 2" xfId="2566" xr:uid="{00000000-0005-0000-0000-0000F9160000}"/>
    <cellStyle name="Cálculo 8 4 2 2" xfId="5203" xr:uid="{00000000-0005-0000-0000-0000FA160000}"/>
    <cellStyle name="Cálculo 8 4 2 2 2" xfId="11567" xr:uid="{00000000-0005-0000-0000-0000FB160000}"/>
    <cellStyle name="Cálculo 8 4 2 2 2 2" xfId="26675" xr:uid="{00000000-0005-0000-0000-0000FC160000}"/>
    <cellStyle name="Cálculo 8 4 2 2 3" xfId="7156" xr:uid="{00000000-0005-0000-0000-0000FD160000}"/>
    <cellStyle name="Cálculo 8 4 2 2 3 2" xfId="22264" xr:uid="{00000000-0005-0000-0000-0000FE160000}"/>
    <cellStyle name="Cálculo 8 4 2 2 4" xfId="20311" xr:uid="{00000000-0005-0000-0000-0000FF160000}"/>
    <cellStyle name="Cálculo 8 4 2 3" xfId="9033" xr:uid="{00000000-0005-0000-0000-000000170000}"/>
    <cellStyle name="Cálculo 8 4 2 3 2" xfId="24141" xr:uid="{00000000-0005-0000-0000-000001170000}"/>
    <cellStyle name="Cálculo 8 4 2 4" xfId="15332" xr:uid="{00000000-0005-0000-0000-000002170000}"/>
    <cellStyle name="Cálculo 8 4 2 4 2" xfId="30440" xr:uid="{00000000-0005-0000-0000-000003170000}"/>
    <cellStyle name="Cálculo 8 4 2 5" xfId="14284" xr:uid="{00000000-0005-0000-0000-000004170000}"/>
    <cellStyle name="Cálculo 8 4 2 5 2" xfId="29392" xr:uid="{00000000-0005-0000-0000-000005170000}"/>
    <cellStyle name="Cálculo 8 4 2 6" xfId="17674" xr:uid="{00000000-0005-0000-0000-000006170000}"/>
    <cellStyle name="Cálculo 8 4 3" xfId="2819" xr:uid="{00000000-0005-0000-0000-000007170000}"/>
    <cellStyle name="Cálculo 8 4 3 2" xfId="5456" xr:uid="{00000000-0005-0000-0000-000008170000}"/>
    <cellStyle name="Cálculo 8 4 3 2 2" xfId="15574" xr:uid="{00000000-0005-0000-0000-000009170000}"/>
    <cellStyle name="Cálculo 8 4 3 2 2 2" xfId="30682" xr:uid="{00000000-0005-0000-0000-00000A170000}"/>
    <cellStyle name="Cálculo 8 4 3 2 3" xfId="20564" xr:uid="{00000000-0005-0000-0000-00000B170000}"/>
    <cellStyle name="Cálculo 8 4 3 3" xfId="8223" xr:uid="{00000000-0005-0000-0000-00000C170000}"/>
    <cellStyle name="Cálculo 8 4 3 3 2" xfId="23331" xr:uid="{00000000-0005-0000-0000-00000D170000}"/>
    <cellStyle name="Cálculo 8 4 3 4" xfId="17927" xr:uid="{00000000-0005-0000-0000-00000E170000}"/>
    <cellStyle name="Cálculo 8 4 4" xfId="3122" xr:uid="{00000000-0005-0000-0000-00000F170000}"/>
    <cellStyle name="Cálculo 8 4 4 2" xfId="5759" xr:uid="{00000000-0005-0000-0000-000010170000}"/>
    <cellStyle name="Cálculo 8 4 4 2 2" xfId="12070" xr:uid="{00000000-0005-0000-0000-000011170000}"/>
    <cellStyle name="Cálculo 8 4 4 2 2 2" xfId="27178" xr:uid="{00000000-0005-0000-0000-000012170000}"/>
    <cellStyle name="Cálculo 8 4 4 2 3" xfId="11249" xr:uid="{00000000-0005-0000-0000-000013170000}"/>
    <cellStyle name="Cálculo 8 4 4 2 3 2" xfId="26357" xr:uid="{00000000-0005-0000-0000-000014170000}"/>
    <cellStyle name="Cálculo 8 4 4 2 4" xfId="20867" xr:uid="{00000000-0005-0000-0000-000015170000}"/>
    <cellStyle name="Cálculo 8 4 4 3" xfId="9504" xr:uid="{00000000-0005-0000-0000-000016170000}"/>
    <cellStyle name="Cálculo 8 4 4 3 2" xfId="24612" xr:uid="{00000000-0005-0000-0000-000017170000}"/>
    <cellStyle name="Cálculo 8 4 4 4" xfId="13471" xr:uid="{00000000-0005-0000-0000-000018170000}"/>
    <cellStyle name="Cálculo 8 4 4 4 2" xfId="28579" xr:uid="{00000000-0005-0000-0000-000019170000}"/>
    <cellStyle name="Cálculo 8 4 4 5" xfId="18230" xr:uid="{00000000-0005-0000-0000-00001A170000}"/>
    <cellStyle name="Cálculo 8 4 5" xfId="3448" xr:uid="{00000000-0005-0000-0000-00001B170000}"/>
    <cellStyle name="Cálculo 8 4 5 2" xfId="6085" xr:uid="{00000000-0005-0000-0000-00001C170000}"/>
    <cellStyle name="Cálculo 8 4 5 2 2" xfId="12396" xr:uid="{00000000-0005-0000-0000-00001D170000}"/>
    <cellStyle name="Cálculo 8 4 5 2 2 2" xfId="27504" xr:uid="{00000000-0005-0000-0000-00001E170000}"/>
    <cellStyle name="Cálculo 8 4 5 2 3" xfId="7259" xr:uid="{00000000-0005-0000-0000-00001F170000}"/>
    <cellStyle name="Cálculo 8 4 5 2 3 2" xfId="22367" xr:uid="{00000000-0005-0000-0000-000020170000}"/>
    <cellStyle name="Cálculo 8 4 5 2 4" xfId="21193" xr:uid="{00000000-0005-0000-0000-000021170000}"/>
    <cellStyle name="Cálculo 8 4 5 3" xfId="9830" xr:uid="{00000000-0005-0000-0000-000022170000}"/>
    <cellStyle name="Cálculo 8 4 5 3 2" xfId="24938" xr:uid="{00000000-0005-0000-0000-000023170000}"/>
    <cellStyle name="Cálculo 8 4 5 4" xfId="15878" xr:uid="{00000000-0005-0000-0000-000024170000}"/>
    <cellStyle name="Cálculo 8 4 5 4 2" xfId="30986" xr:uid="{00000000-0005-0000-0000-000025170000}"/>
    <cellStyle name="Cálculo 8 4 5 5" xfId="18556" xr:uid="{00000000-0005-0000-0000-000026170000}"/>
    <cellStyle name="Cálculo 8 4 6" xfId="3754" xr:uid="{00000000-0005-0000-0000-000027170000}"/>
    <cellStyle name="Cálculo 8 4 6 2" xfId="6391" xr:uid="{00000000-0005-0000-0000-000028170000}"/>
    <cellStyle name="Cálculo 8 4 6 2 2" xfId="12702" xr:uid="{00000000-0005-0000-0000-000029170000}"/>
    <cellStyle name="Cálculo 8 4 6 2 2 2" xfId="27810" xr:uid="{00000000-0005-0000-0000-00002A170000}"/>
    <cellStyle name="Cálculo 8 4 6 2 3" xfId="15595" xr:uid="{00000000-0005-0000-0000-00002B170000}"/>
    <cellStyle name="Cálculo 8 4 6 2 3 2" xfId="30703" xr:uid="{00000000-0005-0000-0000-00002C170000}"/>
    <cellStyle name="Cálculo 8 4 6 2 4" xfId="21499" xr:uid="{00000000-0005-0000-0000-00002D170000}"/>
    <cellStyle name="Cálculo 8 4 6 3" xfId="10136" xr:uid="{00000000-0005-0000-0000-00002E170000}"/>
    <cellStyle name="Cálculo 8 4 6 3 2" xfId="25244" xr:uid="{00000000-0005-0000-0000-00002F170000}"/>
    <cellStyle name="Cálculo 8 4 6 4" xfId="14968" xr:uid="{00000000-0005-0000-0000-000030170000}"/>
    <cellStyle name="Cálculo 8 4 6 4 2" xfId="30076" xr:uid="{00000000-0005-0000-0000-000031170000}"/>
    <cellStyle name="Cálculo 8 4 6 5" xfId="18862" xr:uid="{00000000-0005-0000-0000-000032170000}"/>
    <cellStyle name="Cálculo 8 4 7" xfId="4131" xr:uid="{00000000-0005-0000-0000-000033170000}"/>
    <cellStyle name="Cálculo 8 4 7 2" xfId="6768" xr:uid="{00000000-0005-0000-0000-000034170000}"/>
    <cellStyle name="Cálculo 8 4 7 2 2" xfId="13079" xr:uid="{00000000-0005-0000-0000-000035170000}"/>
    <cellStyle name="Cálculo 8 4 7 2 2 2" xfId="28187" xr:uid="{00000000-0005-0000-0000-000036170000}"/>
    <cellStyle name="Cálculo 8 4 7 2 3" xfId="16753" xr:uid="{00000000-0005-0000-0000-000037170000}"/>
    <cellStyle name="Cálculo 8 4 7 2 3 2" xfId="31861" xr:uid="{00000000-0005-0000-0000-000038170000}"/>
    <cellStyle name="Cálculo 8 4 7 2 4" xfId="21876" xr:uid="{00000000-0005-0000-0000-000039170000}"/>
    <cellStyle name="Cálculo 8 4 7 3" xfId="10513" xr:uid="{00000000-0005-0000-0000-00003A170000}"/>
    <cellStyle name="Cálculo 8 4 7 3 2" xfId="25621" xr:uid="{00000000-0005-0000-0000-00003B170000}"/>
    <cellStyle name="Cálculo 8 4 7 4" xfId="13911" xr:uid="{00000000-0005-0000-0000-00003C170000}"/>
    <cellStyle name="Cálculo 8 4 7 4 2" xfId="29019" xr:uid="{00000000-0005-0000-0000-00003D170000}"/>
    <cellStyle name="Cálculo 8 4 7 5" xfId="19239" xr:uid="{00000000-0005-0000-0000-00003E170000}"/>
    <cellStyle name="Cálculo 8 4 8" xfId="4696" xr:uid="{00000000-0005-0000-0000-00003F170000}"/>
    <cellStyle name="Cálculo 8 4 8 2" xfId="11078" xr:uid="{00000000-0005-0000-0000-000040170000}"/>
    <cellStyle name="Cálculo 8 4 8 2 2" xfId="26186" xr:uid="{00000000-0005-0000-0000-000041170000}"/>
    <cellStyle name="Cálculo 8 4 8 3" xfId="8039" xr:uid="{00000000-0005-0000-0000-000042170000}"/>
    <cellStyle name="Cálculo 8 4 8 3 2" xfId="23147" xr:uid="{00000000-0005-0000-0000-000043170000}"/>
    <cellStyle name="Cálculo 8 4 8 4" xfId="19804" xr:uid="{00000000-0005-0000-0000-000044170000}"/>
    <cellStyle name="Cálculo 8 4 9" xfId="8557" xr:uid="{00000000-0005-0000-0000-000045170000}"/>
    <cellStyle name="Cálculo 8 4 9 2" xfId="23665" xr:uid="{00000000-0005-0000-0000-000046170000}"/>
    <cellStyle name="Cálculo 8 5" xfId="2062" xr:uid="{00000000-0005-0000-0000-000047170000}"/>
    <cellStyle name="Cálculo 8 5 10" xfId="7634" xr:uid="{00000000-0005-0000-0000-000048170000}"/>
    <cellStyle name="Cálculo 8 5 10 2" xfId="22742" xr:uid="{00000000-0005-0000-0000-000049170000}"/>
    <cellStyle name="Cálculo 8 5 11" xfId="17287" xr:uid="{00000000-0005-0000-0000-00004A170000}"/>
    <cellStyle name="Cálculo 8 5 2" xfId="2822" xr:uid="{00000000-0005-0000-0000-00004B170000}"/>
    <cellStyle name="Cálculo 8 5 2 2" xfId="5459" xr:uid="{00000000-0005-0000-0000-00004C170000}"/>
    <cellStyle name="Cálculo 8 5 2 2 2" xfId="14706" xr:uid="{00000000-0005-0000-0000-00004D170000}"/>
    <cellStyle name="Cálculo 8 5 2 2 2 2" xfId="29814" xr:uid="{00000000-0005-0000-0000-00004E170000}"/>
    <cellStyle name="Cálculo 8 5 2 2 3" xfId="20567" xr:uid="{00000000-0005-0000-0000-00004F170000}"/>
    <cellStyle name="Cálculo 8 5 2 3" xfId="14247" xr:uid="{00000000-0005-0000-0000-000050170000}"/>
    <cellStyle name="Cálculo 8 5 2 3 2" xfId="29355" xr:uid="{00000000-0005-0000-0000-000051170000}"/>
    <cellStyle name="Cálculo 8 5 2 4" xfId="17930" xr:uid="{00000000-0005-0000-0000-000052170000}"/>
    <cellStyle name="Cálculo 8 5 3" xfId="3125" xr:uid="{00000000-0005-0000-0000-000053170000}"/>
    <cellStyle name="Cálculo 8 5 3 2" xfId="5762" xr:uid="{00000000-0005-0000-0000-000054170000}"/>
    <cellStyle name="Cálculo 8 5 3 2 2" xfId="12073" xr:uid="{00000000-0005-0000-0000-000055170000}"/>
    <cellStyle name="Cálculo 8 5 3 2 2 2" xfId="27181" xr:uid="{00000000-0005-0000-0000-000056170000}"/>
    <cellStyle name="Cálculo 8 5 3 2 3" xfId="14759" xr:uid="{00000000-0005-0000-0000-000057170000}"/>
    <cellStyle name="Cálculo 8 5 3 2 3 2" xfId="29867" xr:uid="{00000000-0005-0000-0000-000058170000}"/>
    <cellStyle name="Cálculo 8 5 3 2 4" xfId="20870" xr:uid="{00000000-0005-0000-0000-000059170000}"/>
    <cellStyle name="Cálculo 8 5 3 3" xfId="9507" xr:uid="{00000000-0005-0000-0000-00005A170000}"/>
    <cellStyle name="Cálculo 8 5 3 3 2" xfId="24615" xr:uid="{00000000-0005-0000-0000-00005B170000}"/>
    <cellStyle name="Cálculo 8 5 3 4" xfId="14091" xr:uid="{00000000-0005-0000-0000-00005C170000}"/>
    <cellStyle name="Cálculo 8 5 3 4 2" xfId="29199" xr:uid="{00000000-0005-0000-0000-00005D170000}"/>
    <cellStyle name="Cálculo 8 5 3 5" xfId="18233" xr:uid="{00000000-0005-0000-0000-00005E170000}"/>
    <cellStyle name="Cálculo 8 5 4" xfId="3451" xr:uid="{00000000-0005-0000-0000-00005F170000}"/>
    <cellStyle name="Cálculo 8 5 4 2" xfId="6088" xr:uid="{00000000-0005-0000-0000-000060170000}"/>
    <cellStyle name="Cálculo 8 5 4 2 2" xfId="12399" xr:uid="{00000000-0005-0000-0000-000061170000}"/>
    <cellStyle name="Cálculo 8 5 4 2 2 2" xfId="27507" xr:uid="{00000000-0005-0000-0000-000062170000}"/>
    <cellStyle name="Cálculo 8 5 4 2 3" xfId="16322" xr:uid="{00000000-0005-0000-0000-000063170000}"/>
    <cellStyle name="Cálculo 8 5 4 2 3 2" xfId="31430" xr:uid="{00000000-0005-0000-0000-000064170000}"/>
    <cellStyle name="Cálculo 8 5 4 2 4" xfId="21196" xr:uid="{00000000-0005-0000-0000-000065170000}"/>
    <cellStyle name="Cálculo 8 5 4 3" xfId="9833" xr:uid="{00000000-0005-0000-0000-000066170000}"/>
    <cellStyle name="Cálculo 8 5 4 3 2" xfId="24941" xr:uid="{00000000-0005-0000-0000-000067170000}"/>
    <cellStyle name="Cálculo 8 5 4 4" xfId="7813" xr:uid="{00000000-0005-0000-0000-000068170000}"/>
    <cellStyle name="Cálculo 8 5 4 4 2" xfId="22921" xr:uid="{00000000-0005-0000-0000-000069170000}"/>
    <cellStyle name="Cálculo 8 5 4 5" xfId="18559" xr:uid="{00000000-0005-0000-0000-00006A170000}"/>
    <cellStyle name="Cálculo 8 5 5" xfId="3757" xr:uid="{00000000-0005-0000-0000-00006B170000}"/>
    <cellStyle name="Cálculo 8 5 5 2" xfId="6394" xr:uid="{00000000-0005-0000-0000-00006C170000}"/>
    <cellStyle name="Cálculo 8 5 5 2 2" xfId="12705" xr:uid="{00000000-0005-0000-0000-00006D170000}"/>
    <cellStyle name="Cálculo 8 5 5 2 2 2" xfId="27813" xr:uid="{00000000-0005-0000-0000-00006E170000}"/>
    <cellStyle name="Cálculo 8 5 5 2 3" xfId="15657" xr:uid="{00000000-0005-0000-0000-00006F170000}"/>
    <cellStyle name="Cálculo 8 5 5 2 3 2" xfId="30765" xr:uid="{00000000-0005-0000-0000-000070170000}"/>
    <cellStyle name="Cálculo 8 5 5 2 4" xfId="21502" xr:uid="{00000000-0005-0000-0000-000071170000}"/>
    <cellStyle name="Cálculo 8 5 5 3" xfId="10139" xr:uid="{00000000-0005-0000-0000-000072170000}"/>
    <cellStyle name="Cálculo 8 5 5 3 2" xfId="25247" xr:uid="{00000000-0005-0000-0000-000073170000}"/>
    <cellStyle name="Cálculo 8 5 5 4" xfId="7436" xr:uid="{00000000-0005-0000-0000-000074170000}"/>
    <cellStyle name="Cálculo 8 5 5 4 2" xfId="22544" xr:uid="{00000000-0005-0000-0000-000075170000}"/>
    <cellStyle name="Cálculo 8 5 5 5" xfId="18865" xr:uid="{00000000-0005-0000-0000-000076170000}"/>
    <cellStyle name="Cálculo 8 5 6" xfId="4134" xr:uid="{00000000-0005-0000-0000-000077170000}"/>
    <cellStyle name="Cálculo 8 5 6 2" xfId="6771" xr:uid="{00000000-0005-0000-0000-000078170000}"/>
    <cellStyle name="Cálculo 8 5 6 2 2" xfId="13082" xr:uid="{00000000-0005-0000-0000-000079170000}"/>
    <cellStyle name="Cálculo 8 5 6 2 2 2" xfId="28190" xr:uid="{00000000-0005-0000-0000-00007A170000}"/>
    <cellStyle name="Cálculo 8 5 6 2 3" xfId="16756" xr:uid="{00000000-0005-0000-0000-00007B170000}"/>
    <cellStyle name="Cálculo 8 5 6 2 3 2" xfId="31864" xr:uid="{00000000-0005-0000-0000-00007C170000}"/>
    <cellStyle name="Cálculo 8 5 6 2 4" xfId="21879" xr:uid="{00000000-0005-0000-0000-00007D170000}"/>
    <cellStyle name="Cálculo 8 5 6 3" xfId="10516" xr:uid="{00000000-0005-0000-0000-00007E170000}"/>
    <cellStyle name="Cálculo 8 5 6 3 2" xfId="25624" xr:uid="{00000000-0005-0000-0000-00007F170000}"/>
    <cellStyle name="Cálculo 8 5 6 4" xfId="7443" xr:uid="{00000000-0005-0000-0000-000080170000}"/>
    <cellStyle name="Cálculo 8 5 6 4 2" xfId="22551" xr:uid="{00000000-0005-0000-0000-000081170000}"/>
    <cellStyle name="Cálculo 8 5 6 5" xfId="19242" xr:uid="{00000000-0005-0000-0000-000082170000}"/>
    <cellStyle name="Cálculo 8 5 7" xfId="4699" xr:uid="{00000000-0005-0000-0000-000083170000}"/>
    <cellStyle name="Cálculo 8 5 7 2" xfId="11081" xr:uid="{00000000-0005-0000-0000-000084170000}"/>
    <cellStyle name="Cálculo 8 5 7 2 2" xfId="26189" xr:uid="{00000000-0005-0000-0000-000085170000}"/>
    <cellStyle name="Cálculo 8 5 7 3" xfId="7189" xr:uid="{00000000-0005-0000-0000-000086170000}"/>
    <cellStyle name="Cálculo 8 5 7 3 2" xfId="22297" xr:uid="{00000000-0005-0000-0000-000087170000}"/>
    <cellStyle name="Cálculo 8 5 7 4" xfId="19807" xr:uid="{00000000-0005-0000-0000-000088170000}"/>
    <cellStyle name="Cálculo 8 5 8" xfId="8560" xr:uid="{00000000-0005-0000-0000-000089170000}"/>
    <cellStyle name="Cálculo 8 5 8 2" xfId="23668" xr:uid="{00000000-0005-0000-0000-00008A170000}"/>
    <cellStyle name="Cálculo 8 5 9" xfId="15091" xr:uid="{00000000-0005-0000-0000-00008B170000}"/>
    <cellStyle name="Cálculo 8 5 9 2" xfId="30199" xr:uid="{00000000-0005-0000-0000-00008C170000}"/>
    <cellStyle name="Cálculo 9" xfId="766" xr:uid="{00000000-0005-0000-0000-00008D170000}"/>
    <cellStyle name="Cálculo 9 10" xfId="767" xr:uid="{00000000-0005-0000-0000-00008E170000}"/>
    <cellStyle name="Cálculo 9 11" xfId="768" xr:uid="{00000000-0005-0000-0000-00008F170000}"/>
    <cellStyle name="Cálculo 9 12" xfId="769" xr:uid="{00000000-0005-0000-0000-000090170000}"/>
    <cellStyle name="Cálculo 9 13" xfId="770" xr:uid="{00000000-0005-0000-0000-000091170000}"/>
    <cellStyle name="Cálculo 9 14" xfId="771" xr:uid="{00000000-0005-0000-0000-000092170000}"/>
    <cellStyle name="Cálculo 9 15" xfId="772" xr:uid="{00000000-0005-0000-0000-000093170000}"/>
    <cellStyle name="Cálculo 9 16" xfId="773" xr:uid="{00000000-0005-0000-0000-000094170000}"/>
    <cellStyle name="Cálculo 9 17" xfId="774" xr:uid="{00000000-0005-0000-0000-000095170000}"/>
    <cellStyle name="Cálculo 9 18" xfId="775" xr:uid="{00000000-0005-0000-0000-000096170000}"/>
    <cellStyle name="Cálculo 9 19" xfId="776" xr:uid="{00000000-0005-0000-0000-000097170000}"/>
    <cellStyle name="Cálculo 9 2" xfId="777" xr:uid="{00000000-0005-0000-0000-000098170000}"/>
    <cellStyle name="Cálculo 9 20" xfId="778" xr:uid="{00000000-0005-0000-0000-000099170000}"/>
    <cellStyle name="Cálculo 9 21" xfId="779" xr:uid="{00000000-0005-0000-0000-00009A170000}"/>
    <cellStyle name="Cálculo 9 22" xfId="780" xr:uid="{00000000-0005-0000-0000-00009B170000}"/>
    <cellStyle name="Cálculo 9 23" xfId="1840" xr:uid="{00000000-0005-0000-0000-00009C170000}"/>
    <cellStyle name="Cálculo 9 23 10" xfId="8341" xr:uid="{00000000-0005-0000-0000-00009D170000}"/>
    <cellStyle name="Cálculo 9 23 10 2" xfId="23449" xr:uid="{00000000-0005-0000-0000-00009E170000}"/>
    <cellStyle name="Cálculo 9 23 11" xfId="15287" xr:uid="{00000000-0005-0000-0000-00009F170000}"/>
    <cellStyle name="Cálculo 9 23 11 2" xfId="30395" xr:uid="{00000000-0005-0000-0000-0000A0170000}"/>
    <cellStyle name="Cálculo 9 23 12" xfId="11234" xr:uid="{00000000-0005-0000-0000-0000A1170000}"/>
    <cellStyle name="Cálculo 9 23 12 2" xfId="26342" xr:uid="{00000000-0005-0000-0000-0000A2170000}"/>
    <cellStyle name="Cálculo 9 23 13" xfId="17065" xr:uid="{00000000-0005-0000-0000-0000A3170000}"/>
    <cellStyle name="Cálculo 9 23 2" xfId="2400" xr:uid="{00000000-0005-0000-0000-0000A4170000}"/>
    <cellStyle name="Cálculo 9 23 2 2" xfId="5037" xr:uid="{00000000-0005-0000-0000-0000A5170000}"/>
    <cellStyle name="Cálculo 9 23 2 2 2" xfId="11401" xr:uid="{00000000-0005-0000-0000-0000A6170000}"/>
    <cellStyle name="Cálculo 9 23 2 2 2 2" xfId="26509" xr:uid="{00000000-0005-0000-0000-0000A7170000}"/>
    <cellStyle name="Cálculo 9 23 2 2 3" xfId="13821" xr:uid="{00000000-0005-0000-0000-0000A8170000}"/>
    <cellStyle name="Cálculo 9 23 2 2 3 2" xfId="28929" xr:uid="{00000000-0005-0000-0000-0000A9170000}"/>
    <cellStyle name="Cálculo 9 23 2 2 4" xfId="20145" xr:uid="{00000000-0005-0000-0000-0000AA170000}"/>
    <cellStyle name="Cálculo 9 23 2 3" xfId="8867" xr:uid="{00000000-0005-0000-0000-0000AB170000}"/>
    <cellStyle name="Cálculo 9 23 2 3 2" xfId="23975" xr:uid="{00000000-0005-0000-0000-0000AC170000}"/>
    <cellStyle name="Cálculo 9 23 3" xfId="2220" xr:uid="{00000000-0005-0000-0000-0000AD170000}"/>
    <cellStyle name="Cálculo 9 23 3 2" xfId="4857" xr:uid="{00000000-0005-0000-0000-0000AE170000}"/>
    <cellStyle name="Cálculo 9 23 3 2 2" xfId="8144" xr:uid="{00000000-0005-0000-0000-0000AF170000}"/>
    <cellStyle name="Cálculo 9 23 3 2 2 2" xfId="23252" xr:uid="{00000000-0005-0000-0000-0000B0170000}"/>
    <cellStyle name="Cálculo 9 23 3 2 3" xfId="19965" xr:uid="{00000000-0005-0000-0000-0000B1170000}"/>
    <cellStyle name="Cálculo 9 23 3 3" xfId="15029" xr:uid="{00000000-0005-0000-0000-0000B2170000}"/>
    <cellStyle name="Cálculo 9 23 3 3 2" xfId="30137" xr:uid="{00000000-0005-0000-0000-0000B3170000}"/>
    <cellStyle name="Cálculo 9 23 3 4" xfId="17445" xr:uid="{00000000-0005-0000-0000-0000B4170000}"/>
    <cellStyle name="Cálculo 9 23 4" xfId="2934" xr:uid="{00000000-0005-0000-0000-0000B5170000}"/>
    <cellStyle name="Cálculo 9 23 4 2" xfId="5571" xr:uid="{00000000-0005-0000-0000-0000B6170000}"/>
    <cellStyle name="Cálculo 9 23 4 2 2" xfId="11882" xr:uid="{00000000-0005-0000-0000-0000B7170000}"/>
    <cellStyle name="Cálculo 9 23 4 2 2 2" xfId="26990" xr:uid="{00000000-0005-0000-0000-0000B8170000}"/>
    <cellStyle name="Cálculo 9 23 4 2 3" xfId="14813" xr:uid="{00000000-0005-0000-0000-0000B9170000}"/>
    <cellStyle name="Cálculo 9 23 4 2 3 2" xfId="29921" xr:uid="{00000000-0005-0000-0000-0000BA170000}"/>
    <cellStyle name="Cálculo 9 23 4 2 4" xfId="20679" xr:uid="{00000000-0005-0000-0000-0000BB170000}"/>
    <cellStyle name="Cálculo 9 23 4 3" xfId="9316" xr:uid="{00000000-0005-0000-0000-0000BC170000}"/>
    <cellStyle name="Cálculo 9 23 4 3 2" xfId="24424" xr:uid="{00000000-0005-0000-0000-0000BD170000}"/>
    <cellStyle name="Cálculo 9 23 4 4" xfId="13874" xr:uid="{00000000-0005-0000-0000-0000BE170000}"/>
    <cellStyle name="Cálculo 9 23 4 4 2" xfId="28982" xr:uid="{00000000-0005-0000-0000-0000BF170000}"/>
    <cellStyle name="Cálculo 9 23 4 5" xfId="18042" xr:uid="{00000000-0005-0000-0000-0000C0170000}"/>
    <cellStyle name="Cálculo 9 23 5" xfId="3260" xr:uid="{00000000-0005-0000-0000-0000C1170000}"/>
    <cellStyle name="Cálculo 9 23 5 2" xfId="5897" xr:uid="{00000000-0005-0000-0000-0000C2170000}"/>
    <cellStyle name="Cálculo 9 23 5 2 2" xfId="12208" xr:uid="{00000000-0005-0000-0000-0000C3170000}"/>
    <cellStyle name="Cálculo 9 23 5 2 2 2" xfId="27316" xr:uid="{00000000-0005-0000-0000-0000C4170000}"/>
    <cellStyle name="Cálculo 9 23 5 2 3" xfId="13879" xr:uid="{00000000-0005-0000-0000-0000C5170000}"/>
    <cellStyle name="Cálculo 9 23 5 2 3 2" xfId="28987" xr:uid="{00000000-0005-0000-0000-0000C6170000}"/>
    <cellStyle name="Cálculo 9 23 5 2 4" xfId="21005" xr:uid="{00000000-0005-0000-0000-0000C7170000}"/>
    <cellStyle name="Cálculo 9 23 5 3" xfId="9642" xr:uid="{00000000-0005-0000-0000-0000C8170000}"/>
    <cellStyle name="Cálculo 9 23 5 3 2" xfId="24750" xr:uid="{00000000-0005-0000-0000-0000C9170000}"/>
    <cellStyle name="Cálculo 9 23 5 4" xfId="11678" xr:uid="{00000000-0005-0000-0000-0000CA170000}"/>
    <cellStyle name="Cálculo 9 23 5 4 2" xfId="26786" xr:uid="{00000000-0005-0000-0000-0000CB170000}"/>
    <cellStyle name="Cálculo 9 23 5 5" xfId="18368" xr:uid="{00000000-0005-0000-0000-0000CC170000}"/>
    <cellStyle name="Cálculo 9 23 6" xfId="3566" xr:uid="{00000000-0005-0000-0000-0000CD170000}"/>
    <cellStyle name="Cálculo 9 23 6 2" xfId="6203" xr:uid="{00000000-0005-0000-0000-0000CE170000}"/>
    <cellStyle name="Cálculo 9 23 6 2 2" xfId="12514" xr:uid="{00000000-0005-0000-0000-0000CF170000}"/>
    <cellStyle name="Cálculo 9 23 6 2 2 2" xfId="27622" xr:uid="{00000000-0005-0000-0000-0000D0170000}"/>
    <cellStyle name="Cálculo 9 23 6 2 3" xfId="14241" xr:uid="{00000000-0005-0000-0000-0000D1170000}"/>
    <cellStyle name="Cálculo 9 23 6 2 3 2" xfId="29349" xr:uid="{00000000-0005-0000-0000-0000D2170000}"/>
    <cellStyle name="Cálculo 9 23 6 2 4" xfId="21311" xr:uid="{00000000-0005-0000-0000-0000D3170000}"/>
    <cellStyle name="Cálculo 9 23 6 3" xfId="9948" xr:uid="{00000000-0005-0000-0000-0000D4170000}"/>
    <cellStyle name="Cálculo 9 23 6 3 2" xfId="25056" xr:uid="{00000000-0005-0000-0000-0000D5170000}"/>
    <cellStyle name="Cálculo 9 23 6 4" xfId="14866" xr:uid="{00000000-0005-0000-0000-0000D6170000}"/>
    <cellStyle name="Cálculo 9 23 6 4 2" xfId="29974" xr:uid="{00000000-0005-0000-0000-0000D7170000}"/>
    <cellStyle name="Cálculo 9 23 6 5" xfId="18674" xr:uid="{00000000-0005-0000-0000-0000D8170000}"/>
    <cellStyle name="Cálculo 9 23 7" xfId="3912" xr:uid="{00000000-0005-0000-0000-0000D9170000}"/>
    <cellStyle name="Cálculo 9 23 7 2" xfId="6549" xr:uid="{00000000-0005-0000-0000-0000DA170000}"/>
    <cellStyle name="Cálculo 9 23 7 2 2" xfId="12860" xr:uid="{00000000-0005-0000-0000-0000DB170000}"/>
    <cellStyle name="Cálculo 9 23 7 2 2 2" xfId="27968" xr:uid="{00000000-0005-0000-0000-0000DC170000}"/>
    <cellStyle name="Cálculo 9 23 7 2 3" xfId="14761" xr:uid="{00000000-0005-0000-0000-0000DD170000}"/>
    <cellStyle name="Cálculo 9 23 7 2 3 2" xfId="29869" xr:uid="{00000000-0005-0000-0000-0000DE170000}"/>
    <cellStyle name="Cálculo 9 23 7 2 4" xfId="21657" xr:uid="{00000000-0005-0000-0000-0000DF170000}"/>
    <cellStyle name="Cálculo 9 23 7 3" xfId="10294" xr:uid="{00000000-0005-0000-0000-0000E0170000}"/>
    <cellStyle name="Cálculo 9 23 7 3 2" xfId="25402" xr:uid="{00000000-0005-0000-0000-0000E1170000}"/>
    <cellStyle name="Cálculo 9 23 7 4" xfId="14332" xr:uid="{00000000-0005-0000-0000-0000E2170000}"/>
    <cellStyle name="Cálculo 9 23 7 4 2" xfId="29440" xr:uid="{00000000-0005-0000-0000-0000E3170000}"/>
    <cellStyle name="Cálculo 9 23 7 5" xfId="19020" xr:uid="{00000000-0005-0000-0000-0000E4170000}"/>
    <cellStyle name="Cálculo 9 23 8" xfId="4276" xr:uid="{00000000-0005-0000-0000-0000E5170000}"/>
    <cellStyle name="Cálculo 9 23 8 2" xfId="6913" xr:uid="{00000000-0005-0000-0000-0000E6170000}"/>
    <cellStyle name="Cálculo 9 23 8 2 2" xfId="13224" xr:uid="{00000000-0005-0000-0000-0000E7170000}"/>
    <cellStyle name="Cálculo 9 23 8 2 2 2" xfId="28332" xr:uid="{00000000-0005-0000-0000-0000E8170000}"/>
    <cellStyle name="Cálculo 9 23 8 2 3" xfId="16888" xr:uid="{00000000-0005-0000-0000-0000E9170000}"/>
    <cellStyle name="Cálculo 9 23 8 2 3 2" xfId="31996" xr:uid="{00000000-0005-0000-0000-0000EA170000}"/>
    <cellStyle name="Cálculo 9 23 8 2 4" xfId="22021" xr:uid="{00000000-0005-0000-0000-0000EB170000}"/>
    <cellStyle name="Cálculo 9 23 8 3" xfId="10658" xr:uid="{00000000-0005-0000-0000-0000EC170000}"/>
    <cellStyle name="Cálculo 9 23 8 3 2" xfId="25766" xr:uid="{00000000-0005-0000-0000-0000ED170000}"/>
    <cellStyle name="Cálculo 9 23 8 4" xfId="16080" xr:uid="{00000000-0005-0000-0000-0000EE170000}"/>
    <cellStyle name="Cálculo 9 23 8 4 2" xfId="31188" xr:uid="{00000000-0005-0000-0000-0000EF170000}"/>
    <cellStyle name="Cálculo 9 23 8 5" xfId="19384" xr:uid="{00000000-0005-0000-0000-0000F0170000}"/>
    <cellStyle name="Cálculo 9 23 9" xfId="4477" xr:uid="{00000000-0005-0000-0000-0000F1170000}"/>
    <cellStyle name="Cálculo 9 23 9 2" xfId="10859" xr:uid="{00000000-0005-0000-0000-0000F2170000}"/>
    <cellStyle name="Cálculo 9 23 9 2 2" xfId="25967" xr:uid="{00000000-0005-0000-0000-0000F3170000}"/>
    <cellStyle name="Cálculo 9 23 9 3" xfId="15340" xr:uid="{00000000-0005-0000-0000-0000F4170000}"/>
    <cellStyle name="Cálculo 9 23 9 3 2" xfId="30448" xr:uid="{00000000-0005-0000-0000-0000F5170000}"/>
    <cellStyle name="Cálculo 9 23 9 4" xfId="19585" xr:uid="{00000000-0005-0000-0000-0000F6170000}"/>
    <cellStyle name="Cálculo 9 24" xfId="1823" xr:uid="{00000000-0005-0000-0000-0000F7170000}"/>
    <cellStyle name="Cálculo 9 24 10" xfId="14529" xr:uid="{00000000-0005-0000-0000-0000F8170000}"/>
    <cellStyle name="Cálculo 9 24 10 2" xfId="29637" xr:uid="{00000000-0005-0000-0000-0000F9170000}"/>
    <cellStyle name="Cálculo 9 24 11" xfId="15355" xr:uid="{00000000-0005-0000-0000-0000FA170000}"/>
    <cellStyle name="Cálculo 9 24 11 2" xfId="30463" xr:uid="{00000000-0005-0000-0000-0000FB170000}"/>
    <cellStyle name="Cálculo 9 24 12" xfId="17048" xr:uid="{00000000-0005-0000-0000-0000FC170000}"/>
    <cellStyle name="Cálculo 9 24 2" xfId="2383" xr:uid="{00000000-0005-0000-0000-0000FD170000}"/>
    <cellStyle name="Cálculo 9 24 2 2" xfId="5020" xr:uid="{00000000-0005-0000-0000-0000FE170000}"/>
    <cellStyle name="Cálculo 9 24 2 2 2" xfId="11384" xr:uid="{00000000-0005-0000-0000-0000FF170000}"/>
    <cellStyle name="Cálculo 9 24 2 2 2 2" xfId="26492" xr:uid="{00000000-0005-0000-0000-000000180000}"/>
    <cellStyle name="Cálculo 9 24 2 2 3" xfId="14082" xr:uid="{00000000-0005-0000-0000-000001180000}"/>
    <cellStyle name="Cálculo 9 24 2 2 3 2" xfId="29190" xr:uid="{00000000-0005-0000-0000-000002180000}"/>
    <cellStyle name="Cálculo 9 24 2 2 4" xfId="20128" xr:uid="{00000000-0005-0000-0000-000003180000}"/>
    <cellStyle name="Cálculo 9 24 2 3" xfId="8850" xr:uid="{00000000-0005-0000-0000-000004180000}"/>
    <cellStyle name="Cálculo 9 24 2 3 2" xfId="23958" xr:uid="{00000000-0005-0000-0000-000005180000}"/>
    <cellStyle name="Cálculo 9 24 2 4" xfId="15532" xr:uid="{00000000-0005-0000-0000-000006180000}"/>
    <cellStyle name="Cálculo 9 24 2 4 2" xfId="30640" xr:uid="{00000000-0005-0000-0000-000007180000}"/>
    <cellStyle name="Cálculo 9 24 2 5" xfId="15405" xr:uid="{00000000-0005-0000-0000-000008180000}"/>
    <cellStyle name="Cálculo 9 24 2 5 2" xfId="30513" xr:uid="{00000000-0005-0000-0000-000009180000}"/>
    <cellStyle name="Cálculo 9 24 2 6" xfId="17591" xr:uid="{00000000-0005-0000-0000-00000A180000}"/>
    <cellStyle name="Cálculo 9 24 3" xfId="2237" xr:uid="{00000000-0005-0000-0000-00000B180000}"/>
    <cellStyle name="Cálculo 9 24 3 2" xfId="4874" xr:uid="{00000000-0005-0000-0000-00000C180000}"/>
    <cellStyle name="Cálculo 9 24 3 2 2" xfId="13739" xr:uid="{00000000-0005-0000-0000-00000D180000}"/>
    <cellStyle name="Cálculo 9 24 3 2 2 2" xfId="28847" xr:uid="{00000000-0005-0000-0000-00000E180000}"/>
    <cellStyle name="Cálculo 9 24 3 2 3" xfId="19982" xr:uid="{00000000-0005-0000-0000-00000F180000}"/>
    <cellStyle name="Cálculo 9 24 3 3" xfId="16029" xr:uid="{00000000-0005-0000-0000-000010180000}"/>
    <cellStyle name="Cálculo 9 24 3 3 2" xfId="31137" xr:uid="{00000000-0005-0000-0000-000011180000}"/>
    <cellStyle name="Cálculo 9 24 3 4" xfId="17462" xr:uid="{00000000-0005-0000-0000-000012180000}"/>
    <cellStyle name="Cálculo 9 24 4" xfId="2653" xr:uid="{00000000-0005-0000-0000-000013180000}"/>
    <cellStyle name="Cálculo 9 24 4 2" xfId="5290" xr:uid="{00000000-0005-0000-0000-000014180000}"/>
    <cellStyle name="Cálculo 9 24 4 2 2" xfId="11654" xr:uid="{00000000-0005-0000-0000-000015180000}"/>
    <cellStyle name="Cálculo 9 24 4 2 2 2" xfId="26762" xr:uid="{00000000-0005-0000-0000-000016180000}"/>
    <cellStyle name="Cálculo 9 24 4 2 3" xfId="7439" xr:uid="{00000000-0005-0000-0000-000017180000}"/>
    <cellStyle name="Cálculo 9 24 4 2 3 2" xfId="22547" xr:uid="{00000000-0005-0000-0000-000018180000}"/>
    <cellStyle name="Cálculo 9 24 4 2 4" xfId="20398" xr:uid="{00000000-0005-0000-0000-000019180000}"/>
    <cellStyle name="Cálculo 9 24 4 3" xfId="9120" xr:uid="{00000000-0005-0000-0000-00001A180000}"/>
    <cellStyle name="Cálculo 9 24 4 3 2" xfId="24228" xr:uid="{00000000-0005-0000-0000-00001B180000}"/>
    <cellStyle name="Cálculo 9 24 4 4" xfId="14146" xr:uid="{00000000-0005-0000-0000-00001C180000}"/>
    <cellStyle name="Cálculo 9 24 4 4 2" xfId="29254" xr:uid="{00000000-0005-0000-0000-00001D180000}"/>
    <cellStyle name="Cálculo 9 24 4 5" xfId="17761" xr:uid="{00000000-0005-0000-0000-00001E180000}"/>
    <cellStyle name="Cálculo 9 24 5" xfId="3243" xr:uid="{00000000-0005-0000-0000-00001F180000}"/>
    <cellStyle name="Cálculo 9 24 5 2" xfId="5880" xr:uid="{00000000-0005-0000-0000-000020180000}"/>
    <cellStyle name="Cálculo 9 24 5 2 2" xfId="12191" xr:uid="{00000000-0005-0000-0000-000021180000}"/>
    <cellStyle name="Cálculo 9 24 5 2 2 2" xfId="27299" xr:uid="{00000000-0005-0000-0000-000022180000}"/>
    <cellStyle name="Cálculo 9 24 5 2 3" xfId="14652" xr:uid="{00000000-0005-0000-0000-000023180000}"/>
    <cellStyle name="Cálculo 9 24 5 2 3 2" xfId="29760" xr:uid="{00000000-0005-0000-0000-000024180000}"/>
    <cellStyle name="Cálculo 9 24 5 2 4" xfId="20988" xr:uid="{00000000-0005-0000-0000-000025180000}"/>
    <cellStyle name="Cálculo 9 24 5 3" xfId="9625" xr:uid="{00000000-0005-0000-0000-000026180000}"/>
    <cellStyle name="Cálculo 9 24 5 3 2" xfId="24733" xr:uid="{00000000-0005-0000-0000-000027180000}"/>
    <cellStyle name="Cálculo 9 24 5 4" xfId="14792" xr:uid="{00000000-0005-0000-0000-000028180000}"/>
    <cellStyle name="Cálculo 9 24 5 4 2" xfId="29900" xr:uid="{00000000-0005-0000-0000-000029180000}"/>
    <cellStyle name="Cálculo 9 24 5 5" xfId="18351" xr:uid="{00000000-0005-0000-0000-00002A180000}"/>
    <cellStyle name="Cálculo 9 24 6" xfId="2325" xr:uid="{00000000-0005-0000-0000-00002B180000}"/>
    <cellStyle name="Cálculo 9 24 6 2" xfId="4962" xr:uid="{00000000-0005-0000-0000-00002C180000}"/>
    <cellStyle name="Cálculo 9 24 6 2 2" xfId="11326" xr:uid="{00000000-0005-0000-0000-00002D180000}"/>
    <cellStyle name="Cálculo 9 24 6 2 2 2" xfId="26434" xr:uid="{00000000-0005-0000-0000-00002E180000}"/>
    <cellStyle name="Cálculo 9 24 6 2 3" xfId="15502" xr:uid="{00000000-0005-0000-0000-00002F180000}"/>
    <cellStyle name="Cálculo 9 24 6 2 3 2" xfId="30610" xr:uid="{00000000-0005-0000-0000-000030180000}"/>
    <cellStyle name="Cálculo 9 24 6 2 4" xfId="20070" xr:uid="{00000000-0005-0000-0000-000031180000}"/>
    <cellStyle name="Cálculo 9 24 6 3" xfId="8792" xr:uid="{00000000-0005-0000-0000-000032180000}"/>
    <cellStyle name="Cálculo 9 24 6 3 2" xfId="23900" xr:uid="{00000000-0005-0000-0000-000033180000}"/>
    <cellStyle name="Cálculo 9 24 6 4" xfId="15356" xr:uid="{00000000-0005-0000-0000-000034180000}"/>
    <cellStyle name="Cálculo 9 24 6 4 2" xfId="30464" xr:uid="{00000000-0005-0000-0000-000035180000}"/>
    <cellStyle name="Cálculo 9 24 6 5" xfId="17550" xr:uid="{00000000-0005-0000-0000-000036180000}"/>
    <cellStyle name="Cálculo 9 24 7" xfId="3895" xr:uid="{00000000-0005-0000-0000-000037180000}"/>
    <cellStyle name="Cálculo 9 24 7 2" xfId="6532" xr:uid="{00000000-0005-0000-0000-000038180000}"/>
    <cellStyle name="Cálculo 9 24 7 2 2" xfId="12843" xr:uid="{00000000-0005-0000-0000-000039180000}"/>
    <cellStyle name="Cálculo 9 24 7 2 2 2" xfId="27951" xr:uid="{00000000-0005-0000-0000-00003A180000}"/>
    <cellStyle name="Cálculo 9 24 7 2 3" xfId="14629" xr:uid="{00000000-0005-0000-0000-00003B180000}"/>
    <cellStyle name="Cálculo 9 24 7 2 3 2" xfId="29737" xr:uid="{00000000-0005-0000-0000-00003C180000}"/>
    <cellStyle name="Cálculo 9 24 7 2 4" xfId="21640" xr:uid="{00000000-0005-0000-0000-00003D180000}"/>
    <cellStyle name="Cálculo 9 24 7 3" xfId="10277" xr:uid="{00000000-0005-0000-0000-00003E180000}"/>
    <cellStyle name="Cálculo 9 24 7 3 2" xfId="25385" xr:uid="{00000000-0005-0000-0000-00003F180000}"/>
    <cellStyle name="Cálculo 9 24 7 4" xfId="15508" xr:uid="{00000000-0005-0000-0000-000040180000}"/>
    <cellStyle name="Cálculo 9 24 7 4 2" xfId="30616" xr:uid="{00000000-0005-0000-0000-000041180000}"/>
    <cellStyle name="Cálculo 9 24 7 5" xfId="19003" xr:uid="{00000000-0005-0000-0000-000042180000}"/>
    <cellStyle name="Cálculo 9 24 8" xfId="4460" xr:uid="{00000000-0005-0000-0000-000043180000}"/>
    <cellStyle name="Cálculo 9 24 8 2" xfId="10842" xr:uid="{00000000-0005-0000-0000-000044180000}"/>
    <cellStyle name="Cálculo 9 24 8 2 2" xfId="25950" xr:uid="{00000000-0005-0000-0000-000045180000}"/>
    <cellStyle name="Cálculo 9 24 8 3" xfId="14509" xr:uid="{00000000-0005-0000-0000-000046180000}"/>
    <cellStyle name="Cálculo 9 24 8 3 2" xfId="29617" xr:uid="{00000000-0005-0000-0000-000047180000}"/>
    <cellStyle name="Cálculo 9 24 8 4" xfId="19568" xr:uid="{00000000-0005-0000-0000-000048180000}"/>
    <cellStyle name="Cálculo 9 24 9" xfId="8324" xr:uid="{00000000-0005-0000-0000-000049180000}"/>
    <cellStyle name="Cálculo 9 24 9 2" xfId="23432" xr:uid="{00000000-0005-0000-0000-00004A180000}"/>
    <cellStyle name="Cálculo 9 25" xfId="2060" xr:uid="{00000000-0005-0000-0000-00004B180000}"/>
    <cellStyle name="Cálculo 9 25 10" xfId="11801" xr:uid="{00000000-0005-0000-0000-00004C180000}"/>
    <cellStyle name="Cálculo 9 25 10 2" xfId="26909" xr:uid="{00000000-0005-0000-0000-00004D180000}"/>
    <cellStyle name="Cálculo 9 25 11" xfId="15697" xr:uid="{00000000-0005-0000-0000-00004E180000}"/>
    <cellStyle name="Cálculo 9 25 11 2" xfId="30805" xr:uid="{00000000-0005-0000-0000-00004F180000}"/>
    <cellStyle name="Cálculo 9 25 12" xfId="17285" xr:uid="{00000000-0005-0000-0000-000050180000}"/>
    <cellStyle name="Cálculo 9 25 2" xfId="2567" xr:uid="{00000000-0005-0000-0000-000051180000}"/>
    <cellStyle name="Cálculo 9 25 2 2" xfId="5204" xr:uid="{00000000-0005-0000-0000-000052180000}"/>
    <cellStyle name="Cálculo 9 25 2 2 2" xfId="11568" xr:uid="{00000000-0005-0000-0000-000053180000}"/>
    <cellStyle name="Cálculo 9 25 2 2 2 2" xfId="26676" xr:uid="{00000000-0005-0000-0000-000054180000}"/>
    <cellStyle name="Cálculo 9 25 2 2 3" xfId="7307" xr:uid="{00000000-0005-0000-0000-000055180000}"/>
    <cellStyle name="Cálculo 9 25 2 2 3 2" xfId="22415" xr:uid="{00000000-0005-0000-0000-000056180000}"/>
    <cellStyle name="Cálculo 9 25 2 2 4" xfId="20312" xr:uid="{00000000-0005-0000-0000-000057180000}"/>
    <cellStyle name="Cálculo 9 25 2 3" xfId="9034" xr:uid="{00000000-0005-0000-0000-000058180000}"/>
    <cellStyle name="Cálculo 9 25 2 3 2" xfId="24142" xr:uid="{00000000-0005-0000-0000-000059180000}"/>
    <cellStyle name="Cálculo 9 25 2 4" xfId="13449" xr:uid="{00000000-0005-0000-0000-00005A180000}"/>
    <cellStyle name="Cálculo 9 25 2 4 2" xfId="28557" xr:uid="{00000000-0005-0000-0000-00005B180000}"/>
    <cellStyle name="Cálculo 9 25 2 5" xfId="14599" xr:uid="{00000000-0005-0000-0000-00005C180000}"/>
    <cellStyle name="Cálculo 9 25 2 5 2" xfId="29707" xr:uid="{00000000-0005-0000-0000-00005D180000}"/>
    <cellStyle name="Cálculo 9 25 2 6" xfId="17675" xr:uid="{00000000-0005-0000-0000-00005E180000}"/>
    <cellStyle name="Cálculo 9 25 3" xfId="2820" xr:uid="{00000000-0005-0000-0000-00005F180000}"/>
    <cellStyle name="Cálculo 9 25 3 2" xfId="5457" xr:uid="{00000000-0005-0000-0000-000060180000}"/>
    <cellStyle name="Cálculo 9 25 3 2 2" xfId="15784" xr:uid="{00000000-0005-0000-0000-000061180000}"/>
    <cellStyle name="Cálculo 9 25 3 2 2 2" xfId="30892" xr:uid="{00000000-0005-0000-0000-000062180000}"/>
    <cellStyle name="Cálculo 9 25 3 2 3" xfId="20565" xr:uid="{00000000-0005-0000-0000-000063180000}"/>
    <cellStyle name="Cálculo 9 25 3 3" xfId="15995" xr:uid="{00000000-0005-0000-0000-000064180000}"/>
    <cellStyle name="Cálculo 9 25 3 3 2" xfId="31103" xr:uid="{00000000-0005-0000-0000-000065180000}"/>
    <cellStyle name="Cálculo 9 25 3 4" xfId="17928" xr:uid="{00000000-0005-0000-0000-000066180000}"/>
    <cellStyle name="Cálculo 9 25 4" xfId="3123" xr:uid="{00000000-0005-0000-0000-000067180000}"/>
    <cellStyle name="Cálculo 9 25 4 2" xfId="5760" xr:uid="{00000000-0005-0000-0000-000068180000}"/>
    <cellStyle name="Cálculo 9 25 4 2 2" xfId="12071" xr:uid="{00000000-0005-0000-0000-000069180000}"/>
    <cellStyle name="Cálculo 9 25 4 2 2 2" xfId="27179" xr:uid="{00000000-0005-0000-0000-00006A180000}"/>
    <cellStyle name="Cálculo 9 25 4 2 3" xfId="16130" xr:uid="{00000000-0005-0000-0000-00006B180000}"/>
    <cellStyle name="Cálculo 9 25 4 2 3 2" xfId="31238" xr:uid="{00000000-0005-0000-0000-00006C180000}"/>
    <cellStyle name="Cálculo 9 25 4 2 4" xfId="20868" xr:uid="{00000000-0005-0000-0000-00006D180000}"/>
    <cellStyle name="Cálculo 9 25 4 3" xfId="9505" xr:uid="{00000000-0005-0000-0000-00006E180000}"/>
    <cellStyle name="Cálculo 9 25 4 3 2" xfId="24613" xr:uid="{00000000-0005-0000-0000-00006F180000}"/>
    <cellStyle name="Cálculo 9 25 4 4" xfId="16052" xr:uid="{00000000-0005-0000-0000-000070180000}"/>
    <cellStyle name="Cálculo 9 25 4 4 2" xfId="31160" xr:uid="{00000000-0005-0000-0000-000071180000}"/>
    <cellStyle name="Cálculo 9 25 4 5" xfId="18231" xr:uid="{00000000-0005-0000-0000-000072180000}"/>
    <cellStyle name="Cálculo 9 25 5" xfId="3449" xr:uid="{00000000-0005-0000-0000-000073180000}"/>
    <cellStyle name="Cálculo 9 25 5 2" xfId="6086" xr:uid="{00000000-0005-0000-0000-000074180000}"/>
    <cellStyle name="Cálculo 9 25 5 2 2" xfId="12397" xr:uid="{00000000-0005-0000-0000-000075180000}"/>
    <cellStyle name="Cálculo 9 25 5 2 2 2" xfId="27505" xr:uid="{00000000-0005-0000-0000-000076180000}"/>
    <cellStyle name="Cálculo 9 25 5 2 3" xfId="8027" xr:uid="{00000000-0005-0000-0000-000077180000}"/>
    <cellStyle name="Cálculo 9 25 5 2 3 2" xfId="23135" xr:uid="{00000000-0005-0000-0000-000078180000}"/>
    <cellStyle name="Cálculo 9 25 5 2 4" xfId="21194" xr:uid="{00000000-0005-0000-0000-000079180000}"/>
    <cellStyle name="Cálculo 9 25 5 3" xfId="9831" xr:uid="{00000000-0005-0000-0000-00007A180000}"/>
    <cellStyle name="Cálculo 9 25 5 3 2" xfId="24939" xr:uid="{00000000-0005-0000-0000-00007B180000}"/>
    <cellStyle name="Cálculo 9 25 5 4" xfId="14867" xr:uid="{00000000-0005-0000-0000-00007C180000}"/>
    <cellStyle name="Cálculo 9 25 5 4 2" xfId="29975" xr:uid="{00000000-0005-0000-0000-00007D180000}"/>
    <cellStyle name="Cálculo 9 25 5 5" xfId="18557" xr:uid="{00000000-0005-0000-0000-00007E180000}"/>
    <cellStyle name="Cálculo 9 25 6" xfId="3755" xr:uid="{00000000-0005-0000-0000-00007F180000}"/>
    <cellStyle name="Cálculo 9 25 6 2" xfId="6392" xr:uid="{00000000-0005-0000-0000-000080180000}"/>
    <cellStyle name="Cálculo 9 25 6 2 2" xfId="12703" xr:uid="{00000000-0005-0000-0000-000081180000}"/>
    <cellStyle name="Cálculo 9 25 6 2 2 2" xfId="27811" xr:uid="{00000000-0005-0000-0000-000082180000}"/>
    <cellStyle name="Cálculo 9 25 6 2 3" xfId="7162" xr:uid="{00000000-0005-0000-0000-000083180000}"/>
    <cellStyle name="Cálculo 9 25 6 2 3 2" xfId="22270" xr:uid="{00000000-0005-0000-0000-000084180000}"/>
    <cellStyle name="Cálculo 9 25 6 2 4" xfId="21500" xr:uid="{00000000-0005-0000-0000-000085180000}"/>
    <cellStyle name="Cálculo 9 25 6 3" xfId="10137" xr:uid="{00000000-0005-0000-0000-000086180000}"/>
    <cellStyle name="Cálculo 9 25 6 3 2" xfId="25245" xr:uid="{00000000-0005-0000-0000-000087180000}"/>
    <cellStyle name="Cálculo 9 25 6 4" xfId="15292" xr:uid="{00000000-0005-0000-0000-000088180000}"/>
    <cellStyle name="Cálculo 9 25 6 4 2" xfId="30400" xr:uid="{00000000-0005-0000-0000-000089180000}"/>
    <cellStyle name="Cálculo 9 25 6 5" xfId="18863" xr:uid="{00000000-0005-0000-0000-00008A180000}"/>
    <cellStyle name="Cálculo 9 25 7" xfId="4132" xr:uid="{00000000-0005-0000-0000-00008B180000}"/>
    <cellStyle name="Cálculo 9 25 7 2" xfId="6769" xr:uid="{00000000-0005-0000-0000-00008C180000}"/>
    <cellStyle name="Cálculo 9 25 7 2 2" xfId="13080" xr:uid="{00000000-0005-0000-0000-00008D180000}"/>
    <cellStyle name="Cálculo 9 25 7 2 2 2" xfId="28188" xr:uid="{00000000-0005-0000-0000-00008E180000}"/>
    <cellStyle name="Cálculo 9 25 7 2 3" xfId="16754" xr:uid="{00000000-0005-0000-0000-00008F180000}"/>
    <cellStyle name="Cálculo 9 25 7 2 3 2" xfId="31862" xr:uid="{00000000-0005-0000-0000-000090180000}"/>
    <cellStyle name="Cálculo 9 25 7 2 4" xfId="21877" xr:uid="{00000000-0005-0000-0000-000091180000}"/>
    <cellStyle name="Cálculo 9 25 7 3" xfId="10514" xr:uid="{00000000-0005-0000-0000-000092180000}"/>
    <cellStyle name="Cálculo 9 25 7 3 2" xfId="25622" xr:uid="{00000000-0005-0000-0000-000093180000}"/>
    <cellStyle name="Cálculo 9 25 7 4" xfId="16423" xr:uid="{00000000-0005-0000-0000-000094180000}"/>
    <cellStyle name="Cálculo 9 25 7 4 2" xfId="31531" xr:uid="{00000000-0005-0000-0000-000095180000}"/>
    <cellStyle name="Cálculo 9 25 7 5" xfId="19240" xr:uid="{00000000-0005-0000-0000-000096180000}"/>
    <cellStyle name="Cálculo 9 25 8" xfId="4697" xr:uid="{00000000-0005-0000-0000-000097180000}"/>
    <cellStyle name="Cálculo 9 25 8 2" xfId="11079" xr:uid="{00000000-0005-0000-0000-000098180000}"/>
    <cellStyle name="Cálculo 9 25 8 2 2" xfId="26187" xr:uid="{00000000-0005-0000-0000-000099180000}"/>
    <cellStyle name="Cálculo 9 25 8 3" xfId="13479" xr:uid="{00000000-0005-0000-0000-00009A180000}"/>
    <cellStyle name="Cálculo 9 25 8 3 2" xfId="28587" xr:uid="{00000000-0005-0000-0000-00009B180000}"/>
    <cellStyle name="Cálculo 9 25 8 4" xfId="19805" xr:uid="{00000000-0005-0000-0000-00009C180000}"/>
    <cellStyle name="Cálculo 9 25 9" xfId="8558" xr:uid="{00000000-0005-0000-0000-00009D180000}"/>
    <cellStyle name="Cálculo 9 25 9 2" xfId="23666" xr:uid="{00000000-0005-0000-0000-00009E180000}"/>
    <cellStyle name="Cálculo 9 26" xfId="2061" xr:uid="{00000000-0005-0000-0000-00009F180000}"/>
    <cellStyle name="Cálculo 9 26 10" xfId="14882" xr:uid="{00000000-0005-0000-0000-0000A0180000}"/>
    <cellStyle name="Cálculo 9 26 10 2" xfId="29990" xr:uid="{00000000-0005-0000-0000-0000A1180000}"/>
    <cellStyle name="Cálculo 9 26 11" xfId="17286" xr:uid="{00000000-0005-0000-0000-0000A2180000}"/>
    <cellStyle name="Cálculo 9 26 2" xfId="2821" xr:uid="{00000000-0005-0000-0000-0000A3180000}"/>
    <cellStyle name="Cálculo 9 26 2 2" xfId="5458" xr:uid="{00000000-0005-0000-0000-0000A4180000}"/>
    <cellStyle name="Cálculo 9 26 2 2 2" xfId="15660" xr:uid="{00000000-0005-0000-0000-0000A5180000}"/>
    <cellStyle name="Cálculo 9 26 2 2 2 2" xfId="30768" xr:uid="{00000000-0005-0000-0000-0000A6180000}"/>
    <cellStyle name="Cálculo 9 26 2 2 3" xfId="20566" xr:uid="{00000000-0005-0000-0000-0000A7180000}"/>
    <cellStyle name="Cálculo 9 26 2 3" xfId="14178" xr:uid="{00000000-0005-0000-0000-0000A8180000}"/>
    <cellStyle name="Cálculo 9 26 2 3 2" xfId="29286" xr:uid="{00000000-0005-0000-0000-0000A9180000}"/>
    <cellStyle name="Cálculo 9 26 2 4" xfId="17929" xr:uid="{00000000-0005-0000-0000-0000AA180000}"/>
    <cellStyle name="Cálculo 9 26 3" xfId="3124" xr:uid="{00000000-0005-0000-0000-0000AB180000}"/>
    <cellStyle name="Cálculo 9 26 3 2" xfId="5761" xr:uid="{00000000-0005-0000-0000-0000AC180000}"/>
    <cellStyle name="Cálculo 9 26 3 2 2" xfId="12072" xr:uid="{00000000-0005-0000-0000-0000AD180000}"/>
    <cellStyle name="Cálculo 9 26 3 2 2 2" xfId="27180" xr:uid="{00000000-0005-0000-0000-0000AE180000}"/>
    <cellStyle name="Cálculo 9 26 3 2 3" xfId="14516" xr:uid="{00000000-0005-0000-0000-0000AF180000}"/>
    <cellStyle name="Cálculo 9 26 3 2 3 2" xfId="29624" xr:uid="{00000000-0005-0000-0000-0000B0180000}"/>
    <cellStyle name="Cálculo 9 26 3 2 4" xfId="20869" xr:uid="{00000000-0005-0000-0000-0000B1180000}"/>
    <cellStyle name="Cálculo 9 26 3 3" xfId="9506" xr:uid="{00000000-0005-0000-0000-0000B2180000}"/>
    <cellStyle name="Cálculo 9 26 3 3 2" xfId="24614" xr:uid="{00000000-0005-0000-0000-0000B3180000}"/>
    <cellStyle name="Cálculo 9 26 3 4" xfId="14728" xr:uid="{00000000-0005-0000-0000-0000B4180000}"/>
    <cellStyle name="Cálculo 9 26 3 4 2" xfId="29836" xr:uid="{00000000-0005-0000-0000-0000B5180000}"/>
    <cellStyle name="Cálculo 9 26 3 5" xfId="18232" xr:uid="{00000000-0005-0000-0000-0000B6180000}"/>
    <cellStyle name="Cálculo 9 26 4" xfId="3450" xr:uid="{00000000-0005-0000-0000-0000B7180000}"/>
    <cellStyle name="Cálculo 9 26 4 2" xfId="6087" xr:uid="{00000000-0005-0000-0000-0000B8180000}"/>
    <cellStyle name="Cálculo 9 26 4 2 2" xfId="12398" xr:uid="{00000000-0005-0000-0000-0000B9180000}"/>
    <cellStyle name="Cálculo 9 26 4 2 2 2" xfId="27506" xr:uid="{00000000-0005-0000-0000-0000BA180000}"/>
    <cellStyle name="Cálculo 9 26 4 2 3" xfId="16255" xr:uid="{00000000-0005-0000-0000-0000BB180000}"/>
    <cellStyle name="Cálculo 9 26 4 2 3 2" xfId="31363" xr:uid="{00000000-0005-0000-0000-0000BC180000}"/>
    <cellStyle name="Cálculo 9 26 4 2 4" xfId="21195" xr:uid="{00000000-0005-0000-0000-0000BD180000}"/>
    <cellStyle name="Cálculo 9 26 4 3" xfId="9832" xr:uid="{00000000-0005-0000-0000-0000BE180000}"/>
    <cellStyle name="Cálculo 9 26 4 3 2" xfId="24940" xr:uid="{00000000-0005-0000-0000-0000BF180000}"/>
    <cellStyle name="Cálculo 9 26 4 4" xfId="7254" xr:uid="{00000000-0005-0000-0000-0000C0180000}"/>
    <cellStyle name="Cálculo 9 26 4 4 2" xfId="22362" xr:uid="{00000000-0005-0000-0000-0000C1180000}"/>
    <cellStyle name="Cálculo 9 26 4 5" xfId="18558" xr:uid="{00000000-0005-0000-0000-0000C2180000}"/>
    <cellStyle name="Cálculo 9 26 5" xfId="3756" xr:uid="{00000000-0005-0000-0000-0000C3180000}"/>
    <cellStyle name="Cálculo 9 26 5 2" xfId="6393" xr:uid="{00000000-0005-0000-0000-0000C4180000}"/>
    <cellStyle name="Cálculo 9 26 5 2 2" xfId="12704" xr:uid="{00000000-0005-0000-0000-0000C5180000}"/>
    <cellStyle name="Cálculo 9 26 5 2 2 2" xfId="27812" xr:uid="{00000000-0005-0000-0000-0000C6180000}"/>
    <cellStyle name="Cálculo 9 26 5 2 3" xfId="16262" xr:uid="{00000000-0005-0000-0000-0000C7180000}"/>
    <cellStyle name="Cálculo 9 26 5 2 3 2" xfId="31370" xr:uid="{00000000-0005-0000-0000-0000C8180000}"/>
    <cellStyle name="Cálculo 9 26 5 2 4" xfId="21501" xr:uid="{00000000-0005-0000-0000-0000C9180000}"/>
    <cellStyle name="Cálculo 9 26 5 3" xfId="10138" xr:uid="{00000000-0005-0000-0000-0000CA180000}"/>
    <cellStyle name="Cálculo 9 26 5 3 2" xfId="25246" xr:uid="{00000000-0005-0000-0000-0000CB180000}"/>
    <cellStyle name="Cálculo 9 26 5 4" xfId="15059" xr:uid="{00000000-0005-0000-0000-0000CC180000}"/>
    <cellStyle name="Cálculo 9 26 5 4 2" xfId="30167" xr:uid="{00000000-0005-0000-0000-0000CD180000}"/>
    <cellStyle name="Cálculo 9 26 5 5" xfId="18864" xr:uid="{00000000-0005-0000-0000-0000CE180000}"/>
    <cellStyle name="Cálculo 9 26 6" xfId="4133" xr:uid="{00000000-0005-0000-0000-0000CF180000}"/>
    <cellStyle name="Cálculo 9 26 6 2" xfId="6770" xr:uid="{00000000-0005-0000-0000-0000D0180000}"/>
    <cellStyle name="Cálculo 9 26 6 2 2" xfId="13081" xr:uid="{00000000-0005-0000-0000-0000D1180000}"/>
    <cellStyle name="Cálculo 9 26 6 2 2 2" xfId="28189" xr:uid="{00000000-0005-0000-0000-0000D2180000}"/>
    <cellStyle name="Cálculo 9 26 6 2 3" xfId="16755" xr:uid="{00000000-0005-0000-0000-0000D3180000}"/>
    <cellStyle name="Cálculo 9 26 6 2 3 2" xfId="31863" xr:uid="{00000000-0005-0000-0000-0000D4180000}"/>
    <cellStyle name="Cálculo 9 26 6 2 4" xfId="21878" xr:uid="{00000000-0005-0000-0000-0000D5180000}"/>
    <cellStyle name="Cálculo 9 26 6 3" xfId="10515" xr:uid="{00000000-0005-0000-0000-0000D6180000}"/>
    <cellStyle name="Cálculo 9 26 6 3 2" xfId="25623" xr:uid="{00000000-0005-0000-0000-0000D7180000}"/>
    <cellStyle name="Cálculo 9 26 6 4" xfId="8000" xr:uid="{00000000-0005-0000-0000-0000D8180000}"/>
    <cellStyle name="Cálculo 9 26 6 4 2" xfId="23108" xr:uid="{00000000-0005-0000-0000-0000D9180000}"/>
    <cellStyle name="Cálculo 9 26 6 5" xfId="19241" xr:uid="{00000000-0005-0000-0000-0000DA180000}"/>
    <cellStyle name="Cálculo 9 26 7" xfId="4698" xr:uid="{00000000-0005-0000-0000-0000DB180000}"/>
    <cellStyle name="Cálculo 9 26 7 2" xfId="11080" xr:uid="{00000000-0005-0000-0000-0000DC180000}"/>
    <cellStyle name="Cálculo 9 26 7 2 2" xfId="26188" xr:uid="{00000000-0005-0000-0000-0000DD180000}"/>
    <cellStyle name="Cálculo 9 26 7 3" xfId="7778" xr:uid="{00000000-0005-0000-0000-0000DE180000}"/>
    <cellStyle name="Cálculo 9 26 7 3 2" xfId="22886" xr:uid="{00000000-0005-0000-0000-0000DF180000}"/>
    <cellStyle name="Cálculo 9 26 7 4" xfId="19806" xr:uid="{00000000-0005-0000-0000-0000E0180000}"/>
    <cellStyle name="Cálculo 9 26 8" xfId="8559" xr:uid="{00000000-0005-0000-0000-0000E1180000}"/>
    <cellStyle name="Cálculo 9 26 8 2" xfId="23667" xr:uid="{00000000-0005-0000-0000-0000E2180000}"/>
    <cellStyle name="Cálculo 9 26 9" xfId="13830" xr:uid="{00000000-0005-0000-0000-0000E3180000}"/>
    <cellStyle name="Cálculo 9 26 9 2" xfId="28938" xr:uid="{00000000-0005-0000-0000-0000E4180000}"/>
    <cellStyle name="Cálculo 9 3" xfId="781" xr:uid="{00000000-0005-0000-0000-0000E5180000}"/>
    <cellStyle name="Cálculo 9 4" xfId="782" xr:uid="{00000000-0005-0000-0000-0000E6180000}"/>
    <cellStyle name="Cálculo 9 5" xfId="783" xr:uid="{00000000-0005-0000-0000-0000E7180000}"/>
    <cellStyle name="Cálculo 9 6" xfId="784" xr:uid="{00000000-0005-0000-0000-0000E8180000}"/>
    <cellStyle name="Cálculo 9 7" xfId="785" xr:uid="{00000000-0005-0000-0000-0000E9180000}"/>
    <cellStyle name="Cálculo 9 8" xfId="786" xr:uid="{00000000-0005-0000-0000-0000EA180000}"/>
    <cellStyle name="Cálculo 9 9" xfId="787" xr:uid="{00000000-0005-0000-0000-0000EB180000}"/>
    <cellStyle name="Celda de comprobación" xfId="788" builtinId="23" customBuiltin="1"/>
    <cellStyle name="Celda de comprobación 10" xfId="789" xr:uid="{00000000-0005-0000-0000-0000ED180000}"/>
    <cellStyle name="Celda de comprobación 11" xfId="790" xr:uid="{00000000-0005-0000-0000-0000EE180000}"/>
    <cellStyle name="Celda de comprobación 12" xfId="791" xr:uid="{00000000-0005-0000-0000-0000EF180000}"/>
    <cellStyle name="Celda de comprobación 13" xfId="792" xr:uid="{00000000-0005-0000-0000-0000F0180000}"/>
    <cellStyle name="Celda de comprobación 14" xfId="793" xr:uid="{00000000-0005-0000-0000-0000F1180000}"/>
    <cellStyle name="Celda de comprobación 15" xfId="794" xr:uid="{00000000-0005-0000-0000-0000F2180000}"/>
    <cellStyle name="Celda de comprobación 16" xfId="795" xr:uid="{00000000-0005-0000-0000-0000F3180000}"/>
    <cellStyle name="Celda de comprobación 17" xfId="796" xr:uid="{00000000-0005-0000-0000-0000F4180000}"/>
    <cellStyle name="Celda de comprobación 18" xfId="797" xr:uid="{00000000-0005-0000-0000-0000F5180000}"/>
    <cellStyle name="Celda de comprobación 2" xfId="798" xr:uid="{00000000-0005-0000-0000-0000F6180000}"/>
    <cellStyle name="Celda de comprobación 3" xfId="799" xr:uid="{00000000-0005-0000-0000-0000F7180000}"/>
    <cellStyle name="Celda de comprobación 4" xfId="800" xr:uid="{00000000-0005-0000-0000-0000F8180000}"/>
    <cellStyle name="Celda de comprobación 5" xfId="801" xr:uid="{00000000-0005-0000-0000-0000F9180000}"/>
    <cellStyle name="Celda de comprobación 6" xfId="802" xr:uid="{00000000-0005-0000-0000-0000FA180000}"/>
    <cellStyle name="Celda de comprobación 7" xfId="803" xr:uid="{00000000-0005-0000-0000-0000FB180000}"/>
    <cellStyle name="Celda de comprobación 8" xfId="804" xr:uid="{00000000-0005-0000-0000-0000FC180000}"/>
    <cellStyle name="Celda de comprobación 9" xfId="805" xr:uid="{00000000-0005-0000-0000-0000FD180000}"/>
    <cellStyle name="Celda de comprobación 9 10" xfId="806" xr:uid="{00000000-0005-0000-0000-0000FE180000}"/>
    <cellStyle name="Celda de comprobación 9 11" xfId="807" xr:uid="{00000000-0005-0000-0000-0000FF180000}"/>
    <cellStyle name="Celda de comprobación 9 12" xfId="808" xr:uid="{00000000-0005-0000-0000-000000190000}"/>
    <cellStyle name="Celda de comprobación 9 13" xfId="809" xr:uid="{00000000-0005-0000-0000-000001190000}"/>
    <cellStyle name="Celda de comprobación 9 14" xfId="810" xr:uid="{00000000-0005-0000-0000-000002190000}"/>
    <cellStyle name="Celda de comprobación 9 15" xfId="811" xr:uid="{00000000-0005-0000-0000-000003190000}"/>
    <cellStyle name="Celda de comprobación 9 16" xfId="812" xr:uid="{00000000-0005-0000-0000-000004190000}"/>
    <cellStyle name="Celda de comprobación 9 17" xfId="813" xr:uid="{00000000-0005-0000-0000-000005190000}"/>
    <cellStyle name="Celda de comprobación 9 18" xfId="814" xr:uid="{00000000-0005-0000-0000-000006190000}"/>
    <cellStyle name="Celda de comprobación 9 19" xfId="815" xr:uid="{00000000-0005-0000-0000-000007190000}"/>
    <cellStyle name="Celda de comprobación 9 2" xfId="816" xr:uid="{00000000-0005-0000-0000-000008190000}"/>
    <cellStyle name="Celda de comprobación 9 20" xfId="817" xr:uid="{00000000-0005-0000-0000-000009190000}"/>
    <cellStyle name="Celda de comprobación 9 21" xfId="818" xr:uid="{00000000-0005-0000-0000-00000A190000}"/>
    <cellStyle name="Celda de comprobación 9 22" xfId="819" xr:uid="{00000000-0005-0000-0000-00000B190000}"/>
    <cellStyle name="Celda de comprobación 9 3" xfId="820" xr:uid="{00000000-0005-0000-0000-00000C190000}"/>
    <cellStyle name="Celda de comprobación 9 4" xfId="821" xr:uid="{00000000-0005-0000-0000-00000D190000}"/>
    <cellStyle name="Celda de comprobación 9 5" xfId="822" xr:uid="{00000000-0005-0000-0000-00000E190000}"/>
    <cellStyle name="Celda de comprobación 9 6" xfId="823" xr:uid="{00000000-0005-0000-0000-00000F190000}"/>
    <cellStyle name="Celda de comprobación 9 7" xfId="824" xr:uid="{00000000-0005-0000-0000-000010190000}"/>
    <cellStyle name="Celda de comprobación 9 8" xfId="825" xr:uid="{00000000-0005-0000-0000-000011190000}"/>
    <cellStyle name="Celda de comprobación 9 9" xfId="826" xr:uid="{00000000-0005-0000-0000-000012190000}"/>
    <cellStyle name="Celda vinculada" xfId="827" builtinId="24" customBuiltin="1"/>
    <cellStyle name="Celda vinculada 10" xfId="828" xr:uid="{00000000-0005-0000-0000-000014190000}"/>
    <cellStyle name="Celda vinculada 11" xfId="829" xr:uid="{00000000-0005-0000-0000-000015190000}"/>
    <cellStyle name="Celda vinculada 12" xfId="830" xr:uid="{00000000-0005-0000-0000-000016190000}"/>
    <cellStyle name="Celda vinculada 13" xfId="831" xr:uid="{00000000-0005-0000-0000-000017190000}"/>
    <cellStyle name="Celda vinculada 14" xfId="832" xr:uid="{00000000-0005-0000-0000-000018190000}"/>
    <cellStyle name="Celda vinculada 15" xfId="833" xr:uid="{00000000-0005-0000-0000-000019190000}"/>
    <cellStyle name="Celda vinculada 16" xfId="834" xr:uid="{00000000-0005-0000-0000-00001A190000}"/>
    <cellStyle name="Celda vinculada 17" xfId="835" xr:uid="{00000000-0005-0000-0000-00001B190000}"/>
    <cellStyle name="Celda vinculada 18" xfId="836" xr:uid="{00000000-0005-0000-0000-00001C190000}"/>
    <cellStyle name="Celda vinculada 2" xfId="837" xr:uid="{00000000-0005-0000-0000-00001D190000}"/>
    <cellStyle name="Celda vinculada 3" xfId="838" xr:uid="{00000000-0005-0000-0000-00001E190000}"/>
    <cellStyle name="Celda vinculada 4" xfId="839" xr:uid="{00000000-0005-0000-0000-00001F190000}"/>
    <cellStyle name="Celda vinculada 5" xfId="840" xr:uid="{00000000-0005-0000-0000-000020190000}"/>
    <cellStyle name="Celda vinculada 6" xfId="841" xr:uid="{00000000-0005-0000-0000-000021190000}"/>
    <cellStyle name="Celda vinculada 7" xfId="842" xr:uid="{00000000-0005-0000-0000-000022190000}"/>
    <cellStyle name="Celda vinculada 8" xfId="843" xr:uid="{00000000-0005-0000-0000-000023190000}"/>
    <cellStyle name="Celda vinculada 9" xfId="844" xr:uid="{00000000-0005-0000-0000-000024190000}"/>
    <cellStyle name="Celda vinculada 9 10" xfId="845" xr:uid="{00000000-0005-0000-0000-000025190000}"/>
    <cellStyle name="Celda vinculada 9 11" xfId="846" xr:uid="{00000000-0005-0000-0000-000026190000}"/>
    <cellStyle name="Celda vinculada 9 12" xfId="847" xr:uid="{00000000-0005-0000-0000-000027190000}"/>
    <cellStyle name="Celda vinculada 9 13" xfId="848" xr:uid="{00000000-0005-0000-0000-000028190000}"/>
    <cellStyle name="Celda vinculada 9 14" xfId="849" xr:uid="{00000000-0005-0000-0000-000029190000}"/>
    <cellStyle name="Celda vinculada 9 15" xfId="850" xr:uid="{00000000-0005-0000-0000-00002A190000}"/>
    <cellStyle name="Celda vinculada 9 16" xfId="851" xr:uid="{00000000-0005-0000-0000-00002B190000}"/>
    <cellStyle name="Celda vinculada 9 17" xfId="852" xr:uid="{00000000-0005-0000-0000-00002C190000}"/>
    <cellStyle name="Celda vinculada 9 18" xfId="853" xr:uid="{00000000-0005-0000-0000-00002D190000}"/>
    <cellStyle name="Celda vinculada 9 19" xfId="854" xr:uid="{00000000-0005-0000-0000-00002E190000}"/>
    <cellStyle name="Celda vinculada 9 2" xfId="855" xr:uid="{00000000-0005-0000-0000-00002F190000}"/>
    <cellStyle name="Celda vinculada 9 20" xfId="856" xr:uid="{00000000-0005-0000-0000-000030190000}"/>
    <cellStyle name="Celda vinculada 9 21" xfId="857" xr:uid="{00000000-0005-0000-0000-000031190000}"/>
    <cellStyle name="Celda vinculada 9 22" xfId="858" xr:uid="{00000000-0005-0000-0000-000032190000}"/>
    <cellStyle name="Celda vinculada 9 3" xfId="859" xr:uid="{00000000-0005-0000-0000-000033190000}"/>
    <cellStyle name="Celda vinculada 9 4" xfId="860" xr:uid="{00000000-0005-0000-0000-000034190000}"/>
    <cellStyle name="Celda vinculada 9 5" xfId="861" xr:uid="{00000000-0005-0000-0000-000035190000}"/>
    <cellStyle name="Celda vinculada 9 6" xfId="862" xr:uid="{00000000-0005-0000-0000-000036190000}"/>
    <cellStyle name="Celda vinculada 9 7" xfId="863" xr:uid="{00000000-0005-0000-0000-000037190000}"/>
    <cellStyle name="Celda vinculada 9 8" xfId="864" xr:uid="{00000000-0005-0000-0000-000038190000}"/>
    <cellStyle name="Celda vinculada 9 9" xfId="865" xr:uid="{00000000-0005-0000-0000-000039190000}"/>
    <cellStyle name="Coma 2" xfId="866" xr:uid="{00000000-0005-0000-0000-00003A190000}"/>
    <cellStyle name="Coma 2 2" xfId="867" xr:uid="{00000000-0005-0000-0000-00003B190000}"/>
    <cellStyle name="Encabezado 4" xfId="868" builtinId="19" customBuiltin="1"/>
    <cellStyle name="Encabezado 4 10" xfId="869" xr:uid="{00000000-0005-0000-0000-00003D190000}"/>
    <cellStyle name="Encabezado 4 11" xfId="870" xr:uid="{00000000-0005-0000-0000-00003E190000}"/>
    <cellStyle name="Encabezado 4 12" xfId="871" xr:uid="{00000000-0005-0000-0000-00003F190000}"/>
    <cellStyle name="Encabezado 4 13" xfId="872" xr:uid="{00000000-0005-0000-0000-000040190000}"/>
    <cellStyle name="Encabezado 4 14" xfId="873" xr:uid="{00000000-0005-0000-0000-000041190000}"/>
    <cellStyle name="Encabezado 4 15" xfId="874" xr:uid="{00000000-0005-0000-0000-000042190000}"/>
    <cellStyle name="Encabezado 4 16" xfId="875" xr:uid="{00000000-0005-0000-0000-000043190000}"/>
    <cellStyle name="Encabezado 4 17" xfId="876" xr:uid="{00000000-0005-0000-0000-000044190000}"/>
    <cellStyle name="Encabezado 4 18" xfId="877" xr:uid="{00000000-0005-0000-0000-000045190000}"/>
    <cellStyle name="Encabezado 4 2" xfId="878" xr:uid="{00000000-0005-0000-0000-000046190000}"/>
    <cellStyle name="Encabezado 4 3" xfId="879" xr:uid="{00000000-0005-0000-0000-000047190000}"/>
    <cellStyle name="Encabezado 4 4" xfId="880" xr:uid="{00000000-0005-0000-0000-000048190000}"/>
    <cellStyle name="Encabezado 4 5" xfId="881" xr:uid="{00000000-0005-0000-0000-000049190000}"/>
    <cellStyle name="Encabezado 4 6" xfId="882" xr:uid="{00000000-0005-0000-0000-00004A190000}"/>
    <cellStyle name="Encabezado 4 7" xfId="883" xr:uid="{00000000-0005-0000-0000-00004B190000}"/>
    <cellStyle name="Encabezado 4 8" xfId="884" xr:uid="{00000000-0005-0000-0000-00004C190000}"/>
    <cellStyle name="Encabezado 4 9" xfId="885" xr:uid="{00000000-0005-0000-0000-00004D190000}"/>
    <cellStyle name="Encabezado 4 9 10" xfId="886" xr:uid="{00000000-0005-0000-0000-00004E190000}"/>
    <cellStyle name="Encabezado 4 9 11" xfId="887" xr:uid="{00000000-0005-0000-0000-00004F190000}"/>
    <cellStyle name="Encabezado 4 9 12" xfId="888" xr:uid="{00000000-0005-0000-0000-000050190000}"/>
    <cellStyle name="Encabezado 4 9 13" xfId="889" xr:uid="{00000000-0005-0000-0000-000051190000}"/>
    <cellStyle name="Encabezado 4 9 14" xfId="890" xr:uid="{00000000-0005-0000-0000-000052190000}"/>
    <cellStyle name="Encabezado 4 9 15" xfId="891" xr:uid="{00000000-0005-0000-0000-000053190000}"/>
    <cellStyle name="Encabezado 4 9 16" xfId="892" xr:uid="{00000000-0005-0000-0000-000054190000}"/>
    <cellStyle name="Encabezado 4 9 17" xfId="893" xr:uid="{00000000-0005-0000-0000-000055190000}"/>
    <cellStyle name="Encabezado 4 9 18" xfId="894" xr:uid="{00000000-0005-0000-0000-000056190000}"/>
    <cellStyle name="Encabezado 4 9 19" xfId="895" xr:uid="{00000000-0005-0000-0000-000057190000}"/>
    <cellStyle name="Encabezado 4 9 2" xfId="896" xr:uid="{00000000-0005-0000-0000-000058190000}"/>
    <cellStyle name="Encabezado 4 9 20" xfId="897" xr:uid="{00000000-0005-0000-0000-000059190000}"/>
    <cellStyle name="Encabezado 4 9 21" xfId="898" xr:uid="{00000000-0005-0000-0000-00005A190000}"/>
    <cellStyle name="Encabezado 4 9 22" xfId="899" xr:uid="{00000000-0005-0000-0000-00005B190000}"/>
    <cellStyle name="Encabezado 4 9 3" xfId="900" xr:uid="{00000000-0005-0000-0000-00005C190000}"/>
    <cellStyle name="Encabezado 4 9 4" xfId="901" xr:uid="{00000000-0005-0000-0000-00005D190000}"/>
    <cellStyle name="Encabezado 4 9 5" xfId="902" xr:uid="{00000000-0005-0000-0000-00005E190000}"/>
    <cellStyle name="Encabezado 4 9 6" xfId="903" xr:uid="{00000000-0005-0000-0000-00005F190000}"/>
    <cellStyle name="Encabezado 4 9 7" xfId="904" xr:uid="{00000000-0005-0000-0000-000060190000}"/>
    <cellStyle name="Encabezado 4 9 8" xfId="905" xr:uid="{00000000-0005-0000-0000-000061190000}"/>
    <cellStyle name="Encabezado 4 9 9" xfId="906" xr:uid="{00000000-0005-0000-0000-000062190000}"/>
    <cellStyle name="Énfasis1" xfId="907" builtinId="29" customBuiltin="1"/>
    <cellStyle name="Énfasis1 10" xfId="908" xr:uid="{00000000-0005-0000-0000-000064190000}"/>
    <cellStyle name="Énfasis1 11" xfId="909" xr:uid="{00000000-0005-0000-0000-000065190000}"/>
    <cellStyle name="Énfasis1 12" xfId="910" xr:uid="{00000000-0005-0000-0000-000066190000}"/>
    <cellStyle name="Énfasis1 13" xfId="911" xr:uid="{00000000-0005-0000-0000-000067190000}"/>
    <cellStyle name="Énfasis1 14" xfId="912" xr:uid="{00000000-0005-0000-0000-000068190000}"/>
    <cellStyle name="Énfasis1 15" xfId="913" xr:uid="{00000000-0005-0000-0000-000069190000}"/>
    <cellStyle name="Énfasis1 16" xfId="914" xr:uid="{00000000-0005-0000-0000-00006A190000}"/>
    <cellStyle name="Énfasis1 17" xfId="915" xr:uid="{00000000-0005-0000-0000-00006B190000}"/>
    <cellStyle name="Énfasis1 18" xfId="916" xr:uid="{00000000-0005-0000-0000-00006C190000}"/>
    <cellStyle name="Énfasis1 2" xfId="917" xr:uid="{00000000-0005-0000-0000-00006D190000}"/>
    <cellStyle name="Énfasis1 3" xfId="918" xr:uid="{00000000-0005-0000-0000-00006E190000}"/>
    <cellStyle name="Énfasis1 4" xfId="919" xr:uid="{00000000-0005-0000-0000-00006F190000}"/>
    <cellStyle name="Énfasis1 5" xfId="920" xr:uid="{00000000-0005-0000-0000-000070190000}"/>
    <cellStyle name="Énfasis1 6" xfId="921" xr:uid="{00000000-0005-0000-0000-000071190000}"/>
    <cellStyle name="Énfasis1 7" xfId="922" xr:uid="{00000000-0005-0000-0000-000072190000}"/>
    <cellStyle name="Énfasis1 8" xfId="923" xr:uid="{00000000-0005-0000-0000-000073190000}"/>
    <cellStyle name="Énfasis1 9" xfId="924" xr:uid="{00000000-0005-0000-0000-000074190000}"/>
    <cellStyle name="Énfasis1 9 10" xfId="925" xr:uid="{00000000-0005-0000-0000-000075190000}"/>
    <cellStyle name="Énfasis1 9 11" xfId="926" xr:uid="{00000000-0005-0000-0000-000076190000}"/>
    <cellStyle name="Énfasis1 9 12" xfId="927" xr:uid="{00000000-0005-0000-0000-000077190000}"/>
    <cellStyle name="Énfasis1 9 13" xfId="928" xr:uid="{00000000-0005-0000-0000-000078190000}"/>
    <cellStyle name="Énfasis1 9 14" xfId="929" xr:uid="{00000000-0005-0000-0000-000079190000}"/>
    <cellStyle name="Énfasis1 9 15" xfId="930" xr:uid="{00000000-0005-0000-0000-00007A190000}"/>
    <cellStyle name="Énfasis1 9 16" xfId="931" xr:uid="{00000000-0005-0000-0000-00007B190000}"/>
    <cellStyle name="Énfasis1 9 17" xfId="932" xr:uid="{00000000-0005-0000-0000-00007C190000}"/>
    <cellStyle name="Énfasis1 9 18" xfId="933" xr:uid="{00000000-0005-0000-0000-00007D190000}"/>
    <cellStyle name="Énfasis1 9 19" xfId="934" xr:uid="{00000000-0005-0000-0000-00007E190000}"/>
    <cellStyle name="Énfasis1 9 2" xfId="935" xr:uid="{00000000-0005-0000-0000-00007F190000}"/>
    <cellStyle name="Énfasis1 9 20" xfId="936" xr:uid="{00000000-0005-0000-0000-000080190000}"/>
    <cellStyle name="Énfasis1 9 21" xfId="937" xr:uid="{00000000-0005-0000-0000-000081190000}"/>
    <cellStyle name="Énfasis1 9 22" xfId="938" xr:uid="{00000000-0005-0000-0000-000082190000}"/>
    <cellStyle name="Énfasis1 9 3" xfId="939" xr:uid="{00000000-0005-0000-0000-000083190000}"/>
    <cellStyle name="Énfasis1 9 4" xfId="940" xr:uid="{00000000-0005-0000-0000-000084190000}"/>
    <cellStyle name="Énfasis1 9 5" xfId="941" xr:uid="{00000000-0005-0000-0000-000085190000}"/>
    <cellStyle name="Énfasis1 9 6" xfId="942" xr:uid="{00000000-0005-0000-0000-000086190000}"/>
    <cellStyle name="Énfasis1 9 7" xfId="943" xr:uid="{00000000-0005-0000-0000-000087190000}"/>
    <cellStyle name="Énfasis1 9 8" xfId="944" xr:uid="{00000000-0005-0000-0000-000088190000}"/>
    <cellStyle name="Énfasis1 9 9" xfId="945" xr:uid="{00000000-0005-0000-0000-000089190000}"/>
    <cellStyle name="Énfasis2" xfId="946" builtinId="33" customBuiltin="1"/>
    <cellStyle name="Énfasis2 10" xfId="947" xr:uid="{00000000-0005-0000-0000-00008B190000}"/>
    <cellStyle name="Énfasis2 11" xfId="948" xr:uid="{00000000-0005-0000-0000-00008C190000}"/>
    <cellStyle name="Énfasis2 12" xfId="949" xr:uid="{00000000-0005-0000-0000-00008D190000}"/>
    <cellStyle name="Énfasis2 13" xfId="950" xr:uid="{00000000-0005-0000-0000-00008E190000}"/>
    <cellStyle name="Énfasis2 14" xfId="951" xr:uid="{00000000-0005-0000-0000-00008F190000}"/>
    <cellStyle name="Énfasis2 15" xfId="952" xr:uid="{00000000-0005-0000-0000-000090190000}"/>
    <cellStyle name="Énfasis2 16" xfId="953" xr:uid="{00000000-0005-0000-0000-000091190000}"/>
    <cellStyle name="Énfasis2 17" xfId="954" xr:uid="{00000000-0005-0000-0000-000092190000}"/>
    <cellStyle name="Énfasis2 18" xfId="955" xr:uid="{00000000-0005-0000-0000-000093190000}"/>
    <cellStyle name="Énfasis2 2" xfId="956" xr:uid="{00000000-0005-0000-0000-000094190000}"/>
    <cellStyle name="Énfasis2 3" xfId="957" xr:uid="{00000000-0005-0000-0000-000095190000}"/>
    <cellStyle name="Énfasis2 4" xfId="958" xr:uid="{00000000-0005-0000-0000-000096190000}"/>
    <cellStyle name="Énfasis2 5" xfId="959" xr:uid="{00000000-0005-0000-0000-000097190000}"/>
    <cellStyle name="Énfasis2 6" xfId="960" xr:uid="{00000000-0005-0000-0000-000098190000}"/>
    <cellStyle name="Énfasis2 7" xfId="961" xr:uid="{00000000-0005-0000-0000-000099190000}"/>
    <cellStyle name="Énfasis2 8" xfId="962" xr:uid="{00000000-0005-0000-0000-00009A190000}"/>
    <cellStyle name="Énfasis2 9" xfId="963" xr:uid="{00000000-0005-0000-0000-00009B190000}"/>
    <cellStyle name="Énfasis2 9 10" xfId="964" xr:uid="{00000000-0005-0000-0000-00009C190000}"/>
    <cellStyle name="Énfasis2 9 11" xfId="965" xr:uid="{00000000-0005-0000-0000-00009D190000}"/>
    <cellStyle name="Énfasis2 9 12" xfId="966" xr:uid="{00000000-0005-0000-0000-00009E190000}"/>
    <cellStyle name="Énfasis2 9 13" xfId="967" xr:uid="{00000000-0005-0000-0000-00009F190000}"/>
    <cellStyle name="Énfasis2 9 14" xfId="968" xr:uid="{00000000-0005-0000-0000-0000A0190000}"/>
    <cellStyle name="Énfasis2 9 15" xfId="969" xr:uid="{00000000-0005-0000-0000-0000A1190000}"/>
    <cellStyle name="Énfasis2 9 16" xfId="970" xr:uid="{00000000-0005-0000-0000-0000A2190000}"/>
    <cellStyle name="Énfasis2 9 17" xfId="971" xr:uid="{00000000-0005-0000-0000-0000A3190000}"/>
    <cellStyle name="Énfasis2 9 18" xfId="972" xr:uid="{00000000-0005-0000-0000-0000A4190000}"/>
    <cellStyle name="Énfasis2 9 19" xfId="973" xr:uid="{00000000-0005-0000-0000-0000A5190000}"/>
    <cellStyle name="Énfasis2 9 2" xfId="974" xr:uid="{00000000-0005-0000-0000-0000A6190000}"/>
    <cellStyle name="Énfasis2 9 20" xfId="975" xr:uid="{00000000-0005-0000-0000-0000A7190000}"/>
    <cellStyle name="Énfasis2 9 21" xfId="976" xr:uid="{00000000-0005-0000-0000-0000A8190000}"/>
    <cellStyle name="Énfasis2 9 22" xfId="977" xr:uid="{00000000-0005-0000-0000-0000A9190000}"/>
    <cellStyle name="Énfasis2 9 3" xfId="978" xr:uid="{00000000-0005-0000-0000-0000AA190000}"/>
    <cellStyle name="Énfasis2 9 4" xfId="979" xr:uid="{00000000-0005-0000-0000-0000AB190000}"/>
    <cellStyle name="Énfasis2 9 5" xfId="980" xr:uid="{00000000-0005-0000-0000-0000AC190000}"/>
    <cellStyle name="Énfasis2 9 6" xfId="981" xr:uid="{00000000-0005-0000-0000-0000AD190000}"/>
    <cellStyle name="Énfasis2 9 7" xfId="982" xr:uid="{00000000-0005-0000-0000-0000AE190000}"/>
    <cellStyle name="Énfasis2 9 8" xfId="983" xr:uid="{00000000-0005-0000-0000-0000AF190000}"/>
    <cellStyle name="Énfasis2 9 9" xfId="984" xr:uid="{00000000-0005-0000-0000-0000B0190000}"/>
    <cellStyle name="Énfasis3" xfId="985" builtinId="37" customBuiltin="1"/>
    <cellStyle name="Énfasis3 10" xfId="986" xr:uid="{00000000-0005-0000-0000-0000B2190000}"/>
    <cellStyle name="Énfasis3 11" xfId="987" xr:uid="{00000000-0005-0000-0000-0000B3190000}"/>
    <cellStyle name="Énfasis3 12" xfId="988" xr:uid="{00000000-0005-0000-0000-0000B4190000}"/>
    <cellStyle name="Énfasis3 13" xfId="989" xr:uid="{00000000-0005-0000-0000-0000B5190000}"/>
    <cellStyle name="Énfasis3 14" xfId="990" xr:uid="{00000000-0005-0000-0000-0000B6190000}"/>
    <cellStyle name="Énfasis3 15" xfId="991" xr:uid="{00000000-0005-0000-0000-0000B7190000}"/>
    <cellStyle name="Énfasis3 16" xfId="992" xr:uid="{00000000-0005-0000-0000-0000B8190000}"/>
    <cellStyle name="Énfasis3 17" xfId="993" xr:uid="{00000000-0005-0000-0000-0000B9190000}"/>
    <cellStyle name="Énfasis3 18" xfId="994" xr:uid="{00000000-0005-0000-0000-0000BA190000}"/>
    <cellStyle name="Énfasis3 2" xfId="995" xr:uid="{00000000-0005-0000-0000-0000BB190000}"/>
    <cellStyle name="Énfasis3 3" xfId="996" xr:uid="{00000000-0005-0000-0000-0000BC190000}"/>
    <cellStyle name="Énfasis3 4" xfId="997" xr:uid="{00000000-0005-0000-0000-0000BD190000}"/>
    <cellStyle name="Énfasis3 5" xfId="998" xr:uid="{00000000-0005-0000-0000-0000BE190000}"/>
    <cellStyle name="Énfasis3 6" xfId="999" xr:uid="{00000000-0005-0000-0000-0000BF190000}"/>
    <cellStyle name="Énfasis3 7" xfId="1000" xr:uid="{00000000-0005-0000-0000-0000C0190000}"/>
    <cellStyle name="Énfasis3 8" xfId="1001" xr:uid="{00000000-0005-0000-0000-0000C1190000}"/>
    <cellStyle name="Énfasis3 9" xfId="1002" xr:uid="{00000000-0005-0000-0000-0000C2190000}"/>
    <cellStyle name="Énfasis3 9 10" xfId="1003" xr:uid="{00000000-0005-0000-0000-0000C3190000}"/>
    <cellStyle name="Énfasis3 9 11" xfId="1004" xr:uid="{00000000-0005-0000-0000-0000C4190000}"/>
    <cellStyle name="Énfasis3 9 12" xfId="1005" xr:uid="{00000000-0005-0000-0000-0000C5190000}"/>
    <cellStyle name="Énfasis3 9 13" xfId="1006" xr:uid="{00000000-0005-0000-0000-0000C6190000}"/>
    <cellStyle name="Énfasis3 9 14" xfId="1007" xr:uid="{00000000-0005-0000-0000-0000C7190000}"/>
    <cellStyle name="Énfasis3 9 15" xfId="1008" xr:uid="{00000000-0005-0000-0000-0000C8190000}"/>
    <cellStyle name="Énfasis3 9 16" xfId="1009" xr:uid="{00000000-0005-0000-0000-0000C9190000}"/>
    <cellStyle name="Énfasis3 9 17" xfId="1010" xr:uid="{00000000-0005-0000-0000-0000CA190000}"/>
    <cellStyle name="Énfasis3 9 18" xfId="1011" xr:uid="{00000000-0005-0000-0000-0000CB190000}"/>
    <cellStyle name="Énfasis3 9 19" xfId="1012" xr:uid="{00000000-0005-0000-0000-0000CC190000}"/>
    <cellStyle name="Énfasis3 9 2" xfId="1013" xr:uid="{00000000-0005-0000-0000-0000CD190000}"/>
    <cellStyle name="Énfasis3 9 20" xfId="1014" xr:uid="{00000000-0005-0000-0000-0000CE190000}"/>
    <cellStyle name="Énfasis3 9 21" xfId="1015" xr:uid="{00000000-0005-0000-0000-0000CF190000}"/>
    <cellStyle name="Énfasis3 9 22" xfId="1016" xr:uid="{00000000-0005-0000-0000-0000D0190000}"/>
    <cellStyle name="Énfasis3 9 3" xfId="1017" xr:uid="{00000000-0005-0000-0000-0000D1190000}"/>
    <cellStyle name="Énfasis3 9 4" xfId="1018" xr:uid="{00000000-0005-0000-0000-0000D2190000}"/>
    <cellStyle name="Énfasis3 9 5" xfId="1019" xr:uid="{00000000-0005-0000-0000-0000D3190000}"/>
    <cellStyle name="Énfasis3 9 6" xfId="1020" xr:uid="{00000000-0005-0000-0000-0000D4190000}"/>
    <cellStyle name="Énfasis3 9 7" xfId="1021" xr:uid="{00000000-0005-0000-0000-0000D5190000}"/>
    <cellStyle name="Énfasis3 9 8" xfId="1022" xr:uid="{00000000-0005-0000-0000-0000D6190000}"/>
    <cellStyle name="Énfasis3 9 9" xfId="1023" xr:uid="{00000000-0005-0000-0000-0000D7190000}"/>
    <cellStyle name="Énfasis4" xfId="1024" builtinId="41" customBuiltin="1"/>
    <cellStyle name="Énfasis4 10" xfId="1025" xr:uid="{00000000-0005-0000-0000-0000D9190000}"/>
    <cellStyle name="Énfasis4 11" xfId="1026" xr:uid="{00000000-0005-0000-0000-0000DA190000}"/>
    <cellStyle name="Énfasis4 12" xfId="1027" xr:uid="{00000000-0005-0000-0000-0000DB190000}"/>
    <cellStyle name="Énfasis4 13" xfId="1028" xr:uid="{00000000-0005-0000-0000-0000DC190000}"/>
    <cellStyle name="Énfasis4 14" xfId="1029" xr:uid="{00000000-0005-0000-0000-0000DD190000}"/>
    <cellStyle name="Énfasis4 15" xfId="1030" xr:uid="{00000000-0005-0000-0000-0000DE190000}"/>
    <cellStyle name="Énfasis4 16" xfId="1031" xr:uid="{00000000-0005-0000-0000-0000DF190000}"/>
    <cellStyle name="Énfasis4 17" xfId="1032" xr:uid="{00000000-0005-0000-0000-0000E0190000}"/>
    <cellStyle name="Énfasis4 18" xfId="1033" xr:uid="{00000000-0005-0000-0000-0000E1190000}"/>
    <cellStyle name="Énfasis4 2" xfId="1034" xr:uid="{00000000-0005-0000-0000-0000E2190000}"/>
    <cellStyle name="Énfasis4 3" xfId="1035" xr:uid="{00000000-0005-0000-0000-0000E3190000}"/>
    <cellStyle name="Énfasis4 4" xfId="1036" xr:uid="{00000000-0005-0000-0000-0000E4190000}"/>
    <cellStyle name="Énfasis4 5" xfId="1037" xr:uid="{00000000-0005-0000-0000-0000E5190000}"/>
    <cellStyle name="Énfasis4 6" xfId="1038" xr:uid="{00000000-0005-0000-0000-0000E6190000}"/>
    <cellStyle name="Énfasis4 7" xfId="1039" xr:uid="{00000000-0005-0000-0000-0000E7190000}"/>
    <cellStyle name="Énfasis4 8" xfId="1040" xr:uid="{00000000-0005-0000-0000-0000E8190000}"/>
    <cellStyle name="Énfasis4 9" xfId="1041" xr:uid="{00000000-0005-0000-0000-0000E9190000}"/>
    <cellStyle name="Énfasis4 9 10" xfId="1042" xr:uid="{00000000-0005-0000-0000-0000EA190000}"/>
    <cellStyle name="Énfasis4 9 11" xfId="1043" xr:uid="{00000000-0005-0000-0000-0000EB190000}"/>
    <cellStyle name="Énfasis4 9 12" xfId="1044" xr:uid="{00000000-0005-0000-0000-0000EC190000}"/>
    <cellStyle name="Énfasis4 9 13" xfId="1045" xr:uid="{00000000-0005-0000-0000-0000ED190000}"/>
    <cellStyle name="Énfasis4 9 14" xfId="1046" xr:uid="{00000000-0005-0000-0000-0000EE190000}"/>
    <cellStyle name="Énfasis4 9 15" xfId="1047" xr:uid="{00000000-0005-0000-0000-0000EF190000}"/>
    <cellStyle name="Énfasis4 9 16" xfId="1048" xr:uid="{00000000-0005-0000-0000-0000F0190000}"/>
    <cellStyle name="Énfasis4 9 17" xfId="1049" xr:uid="{00000000-0005-0000-0000-0000F1190000}"/>
    <cellStyle name="Énfasis4 9 18" xfId="1050" xr:uid="{00000000-0005-0000-0000-0000F2190000}"/>
    <cellStyle name="Énfasis4 9 19" xfId="1051" xr:uid="{00000000-0005-0000-0000-0000F3190000}"/>
    <cellStyle name="Énfasis4 9 2" xfId="1052" xr:uid="{00000000-0005-0000-0000-0000F4190000}"/>
    <cellStyle name="Énfasis4 9 20" xfId="1053" xr:uid="{00000000-0005-0000-0000-0000F5190000}"/>
    <cellStyle name="Énfasis4 9 21" xfId="1054" xr:uid="{00000000-0005-0000-0000-0000F6190000}"/>
    <cellStyle name="Énfasis4 9 22" xfId="1055" xr:uid="{00000000-0005-0000-0000-0000F7190000}"/>
    <cellStyle name="Énfasis4 9 3" xfId="1056" xr:uid="{00000000-0005-0000-0000-0000F8190000}"/>
    <cellStyle name="Énfasis4 9 4" xfId="1057" xr:uid="{00000000-0005-0000-0000-0000F9190000}"/>
    <cellStyle name="Énfasis4 9 5" xfId="1058" xr:uid="{00000000-0005-0000-0000-0000FA190000}"/>
    <cellStyle name="Énfasis4 9 6" xfId="1059" xr:uid="{00000000-0005-0000-0000-0000FB190000}"/>
    <cellStyle name="Énfasis4 9 7" xfId="1060" xr:uid="{00000000-0005-0000-0000-0000FC190000}"/>
    <cellStyle name="Énfasis4 9 8" xfId="1061" xr:uid="{00000000-0005-0000-0000-0000FD190000}"/>
    <cellStyle name="Énfasis4 9 9" xfId="1062" xr:uid="{00000000-0005-0000-0000-0000FE190000}"/>
    <cellStyle name="Énfasis5" xfId="1063" builtinId="45" customBuiltin="1"/>
    <cellStyle name="Énfasis5 10" xfId="1064" xr:uid="{00000000-0005-0000-0000-0000001A0000}"/>
    <cellStyle name="Énfasis5 11" xfId="1065" xr:uid="{00000000-0005-0000-0000-0000011A0000}"/>
    <cellStyle name="Énfasis5 12" xfId="1066" xr:uid="{00000000-0005-0000-0000-0000021A0000}"/>
    <cellStyle name="Énfasis5 13" xfId="1067" xr:uid="{00000000-0005-0000-0000-0000031A0000}"/>
    <cellStyle name="Énfasis5 14" xfId="1068" xr:uid="{00000000-0005-0000-0000-0000041A0000}"/>
    <cellStyle name="Énfasis5 15" xfId="1069" xr:uid="{00000000-0005-0000-0000-0000051A0000}"/>
    <cellStyle name="Énfasis5 16" xfId="1070" xr:uid="{00000000-0005-0000-0000-0000061A0000}"/>
    <cellStyle name="Énfasis5 17" xfId="1071" xr:uid="{00000000-0005-0000-0000-0000071A0000}"/>
    <cellStyle name="Énfasis5 18" xfId="1072" xr:uid="{00000000-0005-0000-0000-0000081A0000}"/>
    <cellStyle name="Énfasis5 2" xfId="1073" xr:uid="{00000000-0005-0000-0000-0000091A0000}"/>
    <cellStyle name="Énfasis5 3" xfId="1074" xr:uid="{00000000-0005-0000-0000-00000A1A0000}"/>
    <cellStyle name="Énfasis5 4" xfId="1075" xr:uid="{00000000-0005-0000-0000-00000B1A0000}"/>
    <cellStyle name="Énfasis5 5" xfId="1076" xr:uid="{00000000-0005-0000-0000-00000C1A0000}"/>
    <cellStyle name="Énfasis5 6" xfId="1077" xr:uid="{00000000-0005-0000-0000-00000D1A0000}"/>
    <cellStyle name="Énfasis5 7" xfId="1078" xr:uid="{00000000-0005-0000-0000-00000E1A0000}"/>
    <cellStyle name="Énfasis5 8" xfId="1079" xr:uid="{00000000-0005-0000-0000-00000F1A0000}"/>
    <cellStyle name="Énfasis5 9" xfId="1080" xr:uid="{00000000-0005-0000-0000-0000101A0000}"/>
    <cellStyle name="Énfasis5 9 10" xfId="1081" xr:uid="{00000000-0005-0000-0000-0000111A0000}"/>
    <cellStyle name="Énfasis5 9 11" xfId="1082" xr:uid="{00000000-0005-0000-0000-0000121A0000}"/>
    <cellStyle name="Énfasis5 9 12" xfId="1083" xr:uid="{00000000-0005-0000-0000-0000131A0000}"/>
    <cellStyle name="Énfasis5 9 13" xfId="1084" xr:uid="{00000000-0005-0000-0000-0000141A0000}"/>
    <cellStyle name="Énfasis5 9 14" xfId="1085" xr:uid="{00000000-0005-0000-0000-0000151A0000}"/>
    <cellStyle name="Énfasis5 9 15" xfId="1086" xr:uid="{00000000-0005-0000-0000-0000161A0000}"/>
    <cellStyle name="Énfasis5 9 16" xfId="1087" xr:uid="{00000000-0005-0000-0000-0000171A0000}"/>
    <cellStyle name="Énfasis5 9 17" xfId="1088" xr:uid="{00000000-0005-0000-0000-0000181A0000}"/>
    <cellStyle name="Énfasis5 9 18" xfId="1089" xr:uid="{00000000-0005-0000-0000-0000191A0000}"/>
    <cellStyle name="Énfasis5 9 19" xfId="1090" xr:uid="{00000000-0005-0000-0000-00001A1A0000}"/>
    <cellStyle name="Énfasis5 9 2" xfId="1091" xr:uid="{00000000-0005-0000-0000-00001B1A0000}"/>
    <cellStyle name="Énfasis5 9 20" xfId="1092" xr:uid="{00000000-0005-0000-0000-00001C1A0000}"/>
    <cellStyle name="Énfasis5 9 21" xfId="1093" xr:uid="{00000000-0005-0000-0000-00001D1A0000}"/>
    <cellStyle name="Énfasis5 9 22" xfId="1094" xr:uid="{00000000-0005-0000-0000-00001E1A0000}"/>
    <cellStyle name="Énfasis5 9 3" xfId="1095" xr:uid="{00000000-0005-0000-0000-00001F1A0000}"/>
    <cellStyle name="Énfasis5 9 4" xfId="1096" xr:uid="{00000000-0005-0000-0000-0000201A0000}"/>
    <cellStyle name="Énfasis5 9 5" xfId="1097" xr:uid="{00000000-0005-0000-0000-0000211A0000}"/>
    <cellStyle name="Énfasis5 9 6" xfId="1098" xr:uid="{00000000-0005-0000-0000-0000221A0000}"/>
    <cellStyle name="Énfasis5 9 7" xfId="1099" xr:uid="{00000000-0005-0000-0000-0000231A0000}"/>
    <cellStyle name="Énfasis5 9 8" xfId="1100" xr:uid="{00000000-0005-0000-0000-0000241A0000}"/>
    <cellStyle name="Énfasis5 9 9" xfId="1101" xr:uid="{00000000-0005-0000-0000-0000251A0000}"/>
    <cellStyle name="Énfasis6" xfId="1102" builtinId="49" customBuiltin="1"/>
    <cellStyle name="Énfasis6 10" xfId="1103" xr:uid="{00000000-0005-0000-0000-0000271A0000}"/>
    <cellStyle name="Énfasis6 11" xfId="1104" xr:uid="{00000000-0005-0000-0000-0000281A0000}"/>
    <cellStyle name="Énfasis6 12" xfId="1105" xr:uid="{00000000-0005-0000-0000-0000291A0000}"/>
    <cellStyle name="Énfasis6 13" xfId="1106" xr:uid="{00000000-0005-0000-0000-00002A1A0000}"/>
    <cellStyle name="Énfasis6 14" xfId="1107" xr:uid="{00000000-0005-0000-0000-00002B1A0000}"/>
    <cellStyle name="Énfasis6 15" xfId="1108" xr:uid="{00000000-0005-0000-0000-00002C1A0000}"/>
    <cellStyle name="Énfasis6 16" xfId="1109" xr:uid="{00000000-0005-0000-0000-00002D1A0000}"/>
    <cellStyle name="Énfasis6 17" xfId="1110" xr:uid="{00000000-0005-0000-0000-00002E1A0000}"/>
    <cellStyle name="Énfasis6 18" xfId="1111" xr:uid="{00000000-0005-0000-0000-00002F1A0000}"/>
    <cellStyle name="Énfasis6 2" xfId="1112" xr:uid="{00000000-0005-0000-0000-0000301A0000}"/>
    <cellStyle name="Énfasis6 3" xfId="1113" xr:uid="{00000000-0005-0000-0000-0000311A0000}"/>
    <cellStyle name="Énfasis6 4" xfId="1114" xr:uid="{00000000-0005-0000-0000-0000321A0000}"/>
    <cellStyle name="Énfasis6 5" xfId="1115" xr:uid="{00000000-0005-0000-0000-0000331A0000}"/>
    <cellStyle name="Énfasis6 6" xfId="1116" xr:uid="{00000000-0005-0000-0000-0000341A0000}"/>
    <cellStyle name="Énfasis6 7" xfId="1117" xr:uid="{00000000-0005-0000-0000-0000351A0000}"/>
    <cellStyle name="Énfasis6 8" xfId="1118" xr:uid="{00000000-0005-0000-0000-0000361A0000}"/>
    <cellStyle name="Énfasis6 9" xfId="1119" xr:uid="{00000000-0005-0000-0000-0000371A0000}"/>
    <cellStyle name="Énfasis6 9 10" xfId="1120" xr:uid="{00000000-0005-0000-0000-0000381A0000}"/>
    <cellStyle name="Énfasis6 9 11" xfId="1121" xr:uid="{00000000-0005-0000-0000-0000391A0000}"/>
    <cellStyle name="Énfasis6 9 12" xfId="1122" xr:uid="{00000000-0005-0000-0000-00003A1A0000}"/>
    <cellStyle name="Énfasis6 9 13" xfId="1123" xr:uid="{00000000-0005-0000-0000-00003B1A0000}"/>
    <cellStyle name="Énfasis6 9 14" xfId="1124" xr:uid="{00000000-0005-0000-0000-00003C1A0000}"/>
    <cellStyle name="Énfasis6 9 15" xfId="1125" xr:uid="{00000000-0005-0000-0000-00003D1A0000}"/>
    <cellStyle name="Énfasis6 9 16" xfId="1126" xr:uid="{00000000-0005-0000-0000-00003E1A0000}"/>
    <cellStyle name="Énfasis6 9 17" xfId="1127" xr:uid="{00000000-0005-0000-0000-00003F1A0000}"/>
    <cellStyle name="Énfasis6 9 18" xfId="1128" xr:uid="{00000000-0005-0000-0000-0000401A0000}"/>
    <cellStyle name="Énfasis6 9 19" xfId="1129" xr:uid="{00000000-0005-0000-0000-0000411A0000}"/>
    <cellStyle name="Énfasis6 9 2" xfId="1130" xr:uid="{00000000-0005-0000-0000-0000421A0000}"/>
    <cellStyle name="Énfasis6 9 20" xfId="1131" xr:uid="{00000000-0005-0000-0000-0000431A0000}"/>
    <cellStyle name="Énfasis6 9 21" xfId="1132" xr:uid="{00000000-0005-0000-0000-0000441A0000}"/>
    <cellStyle name="Énfasis6 9 22" xfId="1133" xr:uid="{00000000-0005-0000-0000-0000451A0000}"/>
    <cellStyle name="Énfasis6 9 3" xfId="1134" xr:uid="{00000000-0005-0000-0000-0000461A0000}"/>
    <cellStyle name="Énfasis6 9 4" xfId="1135" xr:uid="{00000000-0005-0000-0000-0000471A0000}"/>
    <cellStyle name="Énfasis6 9 5" xfId="1136" xr:uid="{00000000-0005-0000-0000-0000481A0000}"/>
    <cellStyle name="Énfasis6 9 6" xfId="1137" xr:uid="{00000000-0005-0000-0000-0000491A0000}"/>
    <cellStyle name="Énfasis6 9 7" xfId="1138" xr:uid="{00000000-0005-0000-0000-00004A1A0000}"/>
    <cellStyle name="Énfasis6 9 8" xfId="1139" xr:uid="{00000000-0005-0000-0000-00004B1A0000}"/>
    <cellStyle name="Énfasis6 9 9" xfId="1140" xr:uid="{00000000-0005-0000-0000-00004C1A0000}"/>
    <cellStyle name="Entrada" xfId="1141" builtinId="20" customBuiltin="1"/>
    <cellStyle name="Entrada 10" xfId="1142" xr:uid="{00000000-0005-0000-0000-00004E1A0000}"/>
    <cellStyle name="Entrada 10 2" xfId="1858" xr:uid="{00000000-0005-0000-0000-00004F1A0000}"/>
    <cellStyle name="Entrada 10 2 10" xfId="8359" xr:uid="{00000000-0005-0000-0000-0000501A0000}"/>
    <cellStyle name="Entrada 10 2 10 2" xfId="23467" xr:uid="{00000000-0005-0000-0000-0000511A0000}"/>
    <cellStyle name="Entrada 10 2 11" xfId="14590" xr:uid="{00000000-0005-0000-0000-0000521A0000}"/>
    <cellStyle name="Entrada 10 2 11 2" xfId="29698" xr:uid="{00000000-0005-0000-0000-0000531A0000}"/>
    <cellStyle name="Entrada 10 2 12" xfId="11251" xr:uid="{00000000-0005-0000-0000-0000541A0000}"/>
    <cellStyle name="Entrada 10 2 12 2" xfId="26359" xr:uid="{00000000-0005-0000-0000-0000551A0000}"/>
    <cellStyle name="Entrada 10 2 13" xfId="17083" xr:uid="{00000000-0005-0000-0000-0000561A0000}"/>
    <cellStyle name="Entrada 10 2 2" xfId="2418" xr:uid="{00000000-0005-0000-0000-0000571A0000}"/>
    <cellStyle name="Entrada 10 2 2 2" xfId="5055" xr:uid="{00000000-0005-0000-0000-0000581A0000}"/>
    <cellStyle name="Entrada 10 2 2 2 2" xfId="11419" xr:uid="{00000000-0005-0000-0000-0000591A0000}"/>
    <cellStyle name="Entrada 10 2 2 2 2 2" xfId="26527" xr:uid="{00000000-0005-0000-0000-00005A1A0000}"/>
    <cellStyle name="Entrada 10 2 2 2 3" xfId="7363" xr:uid="{00000000-0005-0000-0000-00005B1A0000}"/>
    <cellStyle name="Entrada 10 2 2 2 3 2" xfId="22471" xr:uid="{00000000-0005-0000-0000-00005C1A0000}"/>
    <cellStyle name="Entrada 10 2 2 2 4" xfId="20163" xr:uid="{00000000-0005-0000-0000-00005D1A0000}"/>
    <cellStyle name="Entrada 10 2 2 3" xfId="8885" xr:uid="{00000000-0005-0000-0000-00005E1A0000}"/>
    <cellStyle name="Entrada 10 2 2 3 2" xfId="23993" xr:uid="{00000000-0005-0000-0000-00005F1A0000}"/>
    <cellStyle name="Entrada 10 2 3" xfId="2202" xr:uid="{00000000-0005-0000-0000-0000601A0000}"/>
    <cellStyle name="Entrada 10 2 3 2" xfId="4839" xr:uid="{00000000-0005-0000-0000-0000611A0000}"/>
    <cellStyle name="Entrada 10 2 3 2 2" xfId="16012" xr:uid="{00000000-0005-0000-0000-0000621A0000}"/>
    <cellStyle name="Entrada 10 2 3 2 2 2" xfId="31120" xr:uid="{00000000-0005-0000-0000-0000631A0000}"/>
    <cellStyle name="Entrada 10 2 3 2 3" xfId="19947" xr:uid="{00000000-0005-0000-0000-0000641A0000}"/>
    <cellStyle name="Entrada 10 2 3 3" xfId="15511" xr:uid="{00000000-0005-0000-0000-0000651A0000}"/>
    <cellStyle name="Entrada 10 2 3 3 2" xfId="30619" xr:uid="{00000000-0005-0000-0000-0000661A0000}"/>
    <cellStyle name="Entrada 10 2 3 4" xfId="17427" xr:uid="{00000000-0005-0000-0000-0000671A0000}"/>
    <cellStyle name="Entrada 10 2 4" xfId="2952" xr:uid="{00000000-0005-0000-0000-0000681A0000}"/>
    <cellStyle name="Entrada 10 2 4 2" xfId="5589" xr:uid="{00000000-0005-0000-0000-0000691A0000}"/>
    <cellStyle name="Entrada 10 2 4 2 2" xfId="11900" xr:uid="{00000000-0005-0000-0000-00006A1A0000}"/>
    <cellStyle name="Entrada 10 2 4 2 2 2" xfId="27008" xr:uid="{00000000-0005-0000-0000-00006B1A0000}"/>
    <cellStyle name="Entrada 10 2 4 2 3" xfId="15935" xr:uid="{00000000-0005-0000-0000-00006C1A0000}"/>
    <cellStyle name="Entrada 10 2 4 2 3 2" xfId="31043" xr:uid="{00000000-0005-0000-0000-00006D1A0000}"/>
    <cellStyle name="Entrada 10 2 4 2 4" xfId="20697" xr:uid="{00000000-0005-0000-0000-00006E1A0000}"/>
    <cellStyle name="Entrada 10 2 4 3" xfId="9334" xr:uid="{00000000-0005-0000-0000-00006F1A0000}"/>
    <cellStyle name="Entrada 10 2 4 3 2" xfId="24442" xr:uid="{00000000-0005-0000-0000-0000701A0000}"/>
    <cellStyle name="Entrada 10 2 4 4" xfId="15353" xr:uid="{00000000-0005-0000-0000-0000711A0000}"/>
    <cellStyle name="Entrada 10 2 4 4 2" xfId="30461" xr:uid="{00000000-0005-0000-0000-0000721A0000}"/>
    <cellStyle name="Entrada 10 2 4 5" xfId="18060" xr:uid="{00000000-0005-0000-0000-0000731A0000}"/>
    <cellStyle name="Entrada 10 2 5" xfId="3278" xr:uid="{00000000-0005-0000-0000-0000741A0000}"/>
    <cellStyle name="Entrada 10 2 5 2" xfId="5915" xr:uid="{00000000-0005-0000-0000-0000751A0000}"/>
    <cellStyle name="Entrada 10 2 5 2 2" xfId="12226" xr:uid="{00000000-0005-0000-0000-0000761A0000}"/>
    <cellStyle name="Entrada 10 2 5 2 2 2" xfId="27334" xr:uid="{00000000-0005-0000-0000-0000771A0000}"/>
    <cellStyle name="Entrada 10 2 5 2 3" xfId="7692" xr:uid="{00000000-0005-0000-0000-0000781A0000}"/>
    <cellStyle name="Entrada 10 2 5 2 3 2" xfId="22800" xr:uid="{00000000-0005-0000-0000-0000791A0000}"/>
    <cellStyle name="Entrada 10 2 5 2 4" xfId="21023" xr:uid="{00000000-0005-0000-0000-00007A1A0000}"/>
    <cellStyle name="Entrada 10 2 5 3" xfId="9660" xr:uid="{00000000-0005-0000-0000-00007B1A0000}"/>
    <cellStyle name="Entrada 10 2 5 3 2" xfId="24768" xr:uid="{00000000-0005-0000-0000-00007C1A0000}"/>
    <cellStyle name="Entrada 10 2 5 4" xfId="11816" xr:uid="{00000000-0005-0000-0000-00007D1A0000}"/>
    <cellStyle name="Entrada 10 2 5 4 2" xfId="26924" xr:uid="{00000000-0005-0000-0000-00007E1A0000}"/>
    <cellStyle name="Entrada 10 2 5 5" xfId="18386" xr:uid="{00000000-0005-0000-0000-00007F1A0000}"/>
    <cellStyle name="Entrada 10 2 6" xfId="3584" xr:uid="{00000000-0005-0000-0000-0000801A0000}"/>
    <cellStyle name="Entrada 10 2 6 2" xfId="6221" xr:uid="{00000000-0005-0000-0000-0000811A0000}"/>
    <cellStyle name="Entrada 10 2 6 2 2" xfId="12532" xr:uid="{00000000-0005-0000-0000-0000821A0000}"/>
    <cellStyle name="Entrada 10 2 6 2 2 2" xfId="27640" xr:uid="{00000000-0005-0000-0000-0000831A0000}"/>
    <cellStyle name="Entrada 10 2 6 2 3" xfId="14059" xr:uid="{00000000-0005-0000-0000-0000841A0000}"/>
    <cellStyle name="Entrada 10 2 6 2 3 2" xfId="29167" xr:uid="{00000000-0005-0000-0000-0000851A0000}"/>
    <cellStyle name="Entrada 10 2 6 2 4" xfId="21329" xr:uid="{00000000-0005-0000-0000-0000861A0000}"/>
    <cellStyle name="Entrada 10 2 6 3" xfId="9966" xr:uid="{00000000-0005-0000-0000-0000871A0000}"/>
    <cellStyle name="Entrada 10 2 6 3 2" xfId="25074" xr:uid="{00000000-0005-0000-0000-0000881A0000}"/>
    <cellStyle name="Entrada 10 2 6 4" xfId="7510" xr:uid="{00000000-0005-0000-0000-0000891A0000}"/>
    <cellStyle name="Entrada 10 2 6 4 2" xfId="22618" xr:uid="{00000000-0005-0000-0000-00008A1A0000}"/>
    <cellStyle name="Entrada 10 2 6 5" xfId="18692" xr:uid="{00000000-0005-0000-0000-00008B1A0000}"/>
    <cellStyle name="Entrada 10 2 7" xfId="3930" xr:uid="{00000000-0005-0000-0000-00008C1A0000}"/>
    <cellStyle name="Entrada 10 2 7 2" xfId="6567" xr:uid="{00000000-0005-0000-0000-00008D1A0000}"/>
    <cellStyle name="Entrada 10 2 7 2 2" xfId="12878" xr:uid="{00000000-0005-0000-0000-00008E1A0000}"/>
    <cellStyle name="Entrada 10 2 7 2 2 2" xfId="27986" xr:uid="{00000000-0005-0000-0000-00008F1A0000}"/>
    <cellStyle name="Entrada 10 2 7 2 3" xfId="16583" xr:uid="{00000000-0005-0000-0000-0000901A0000}"/>
    <cellStyle name="Entrada 10 2 7 2 3 2" xfId="31691" xr:uid="{00000000-0005-0000-0000-0000911A0000}"/>
    <cellStyle name="Entrada 10 2 7 2 4" xfId="21675" xr:uid="{00000000-0005-0000-0000-0000921A0000}"/>
    <cellStyle name="Entrada 10 2 7 3" xfId="10312" xr:uid="{00000000-0005-0000-0000-0000931A0000}"/>
    <cellStyle name="Entrada 10 2 7 3 2" xfId="25420" xr:uid="{00000000-0005-0000-0000-0000941A0000}"/>
    <cellStyle name="Entrada 10 2 7 4" xfId="14713" xr:uid="{00000000-0005-0000-0000-0000951A0000}"/>
    <cellStyle name="Entrada 10 2 7 4 2" xfId="29821" xr:uid="{00000000-0005-0000-0000-0000961A0000}"/>
    <cellStyle name="Entrada 10 2 7 5" xfId="19038" xr:uid="{00000000-0005-0000-0000-0000971A0000}"/>
    <cellStyle name="Entrada 10 2 8" xfId="4277" xr:uid="{00000000-0005-0000-0000-0000981A0000}"/>
    <cellStyle name="Entrada 10 2 8 2" xfId="6914" xr:uid="{00000000-0005-0000-0000-0000991A0000}"/>
    <cellStyle name="Entrada 10 2 8 2 2" xfId="13225" xr:uid="{00000000-0005-0000-0000-00009A1A0000}"/>
    <cellStyle name="Entrada 10 2 8 2 2 2" xfId="28333" xr:uid="{00000000-0005-0000-0000-00009B1A0000}"/>
    <cellStyle name="Entrada 10 2 8 2 3" xfId="16889" xr:uid="{00000000-0005-0000-0000-00009C1A0000}"/>
    <cellStyle name="Entrada 10 2 8 2 3 2" xfId="31997" xr:uid="{00000000-0005-0000-0000-00009D1A0000}"/>
    <cellStyle name="Entrada 10 2 8 2 4" xfId="22022" xr:uid="{00000000-0005-0000-0000-00009E1A0000}"/>
    <cellStyle name="Entrada 10 2 8 3" xfId="10659" xr:uid="{00000000-0005-0000-0000-00009F1A0000}"/>
    <cellStyle name="Entrada 10 2 8 3 2" xfId="25767" xr:uid="{00000000-0005-0000-0000-0000A01A0000}"/>
    <cellStyle name="Entrada 10 2 8 4" xfId="11796" xr:uid="{00000000-0005-0000-0000-0000A11A0000}"/>
    <cellStyle name="Entrada 10 2 8 4 2" xfId="26904" xr:uid="{00000000-0005-0000-0000-0000A21A0000}"/>
    <cellStyle name="Entrada 10 2 8 5" xfId="19385" xr:uid="{00000000-0005-0000-0000-0000A31A0000}"/>
    <cellStyle name="Entrada 10 2 9" xfId="4495" xr:uid="{00000000-0005-0000-0000-0000A41A0000}"/>
    <cellStyle name="Entrada 10 2 9 2" xfId="10877" xr:uid="{00000000-0005-0000-0000-0000A51A0000}"/>
    <cellStyle name="Entrada 10 2 9 2 2" xfId="25985" xr:uid="{00000000-0005-0000-0000-0000A61A0000}"/>
    <cellStyle name="Entrada 10 2 9 3" xfId="15254" xr:uid="{00000000-0005-0000-0000-0000A71A0000}"/>
    <cellStyle name="Entrada 10 2 9 3 2" xfId="30362" xr:uid="{00000000-0005-0000-0000-0000A81A0000}"/>
    <cellStyle name="Entrada 10 2 9 4" xfId="19603" xr:uid="{00000000-0005-0000-0000-0000A91A0000}"/>
    <cellStyle name="Entrada 10 3" xfId="1841" xr:uid="{00000000-0005-0000-0000-0000AA1A0000}"/>
    <cellStyle name="Entrada 10 3 10" xfId="14438" xr:uid="{00000000-0005-0000-0000-0000AB1A0000}"/>
    <cellStyle name="Entrada 10 3 10 2" xfId="29546" xr:uid="{00000000-0005-0000-0000-0000AC1A0000}"/>
    <cellStyle name="Entrada 10 3 11" xfId="16457" xr:uid="{00000000-0005-0000-0000-0000AD1A0000}"/>
    <cellStyle name="Entrada 10 3 11 2" xfId="31565" xr:uid="{00000000-0005-0000-0000-0000AE1A0000}"/>
    <cellStyle name="Entrada 10 3 12" xfId="17066" xr:uid="{00000000-0005-0000-0000-0000AF1A0000}"/>
    <cellStyle name="Entrada 10 3 2" xfId="2401" xr:uid="{00000000-0005-0000-0000-0000B01A0000}"/>
    <cellStyle name="Entrada 10 3 2 2" xfId="5038" xr:uid="{00000000-0005-0000-0000-0000B11A0000}"/>
    <cellStyle name="Entrada 10 3 2 2 2" xfId="11402" xr:uid="{00000000-0005-0000-0000-0000B21A0000}"/>
    <cellStyle name="Entrada 10 3 2 2 2 2" xfId="26510" xr:uid="{00000000-0005-0000-0000-0000B31A0000}"/>
    <cellStyle name="Entrada 10 3 2 2 3" xfId="15434" xr:uid="{00000000-0005-0000-0000-0000B41A0000}"/>
    <cellStyle name="Entrada 10 3 2 2 3 2" xfId="30542" xr:uid="{00000000-0005-0000-0000-0000B51A0000}"/>
    <cellStyle name="Entrada 10 3 2 2 4" xfId="20146" xr:uid="{00000000-0005-0000-0000-0000B61A0000}"/>
    <cellStyle name="Entrada 10 3 2 3" xfId="8868" xr:uid="{00000000-0005-0000-0000-0000B71A0000}"/>
    <cellStyle name="Entrada 10 3 2 3 2" xfId="23976" xr:uid="{00000000-0005-0000-0000-0000B81A0000}"/>
    <cellStyle name="Entrada 10 3 2 4" xfId="15767" xr:uid="{00000000-0005-0000-0000-0000B91A0000}"/>
    <cellStyle name="Entrada 10 3 2 4 2" xfId="30875" xr:uid="{00000000-0005-0000-0000-0000BA1A0000}"/>
    <cellStyle name="Entrada 10 3 2 5" xfId="11793" xr:uid="{00000000-0005-0000-0000-0000BB1A0000}"/>
    <cellStyle name="Entrada 10 3 2 5 2" xfId="26901" xr:uid="{00000000-0005-0000-0000-0000BC1A0000}"/>
    <cellStyle name="Entrada 10 3 2 6" xfId="17592" xr:uid="{00000000-0005-0000-0000-0000BD1A0000}"/>
    <cellStyle name="Entrada 10 3 3" xfId="2219" xr:uid="{00000000-0005-0000-0000-0000BE1A0000}"/>
    <cellStyle name="Entrada 10 3 3 2" xfId="4856" xr:uid="{00000000-0005-0000-0000-0000BF1A0000}"/>
    <cellStyle name="Entrada 10 3 3 2 2" xfId="14722" xr:uid="{00000000-0005-0000-0000-0000C01A0000}"/>
    <cellStyle name="Entrada 10 3 3 2 2 2" xfId="29830" xr:uid="{00000000-0005-0000-0000-0000C11A0000}"/>
    <cellStyle name="Entrada 10 3 3 2 3" xfId="19964" xr:uid="{00000000-0005-0000-0000-0000C21A0000}"/>
    <cellStyle name="Entrada 10 3 3 3" xfId="7775" xr:uid="{00000000-0005-0000-0000-0000C31A0000}"/>
    <cellStyle name="Entrada 10 3 3 3 2" xfId="22883" xr:uid="{00000000-0005-0000-0000-0000C41A0000}"/>
    <cellStyle name="Entrada 10 3 3 4" xfId="17444" xr:uid="{00000000-0005-0000-0000-0000C51A0000}"/>
    <cellStyle name="Entrada 10 3 4" xfId="2935" xr:uid="{00000000-0005-0000-0000-0000C61A0000}"/>
    <cellStyle name="Entrada 10 3 4 2" xfId="5572" xr:uid="{00000000-0005-0000-0000-0000C71A0000}"/>
    <cellStyle name="Entrada 10 3 4 2 2" xfId="11883" xr:uid="{00000000-0005-0000-0000-0000C81A0000}"/>
    <cellStyle name="Entrada 10 3 4 2 2 2" xfId="26991" xr:uid="{00000000-0005-0000-0000-0000C91A0000}"/>
    <cellStyle name="Entrada 10 3 4 2 3" xfId="15114" xr:uid="{00000000-0005-0000-0000-0000CA1A0000}"/>
    <cellStyle name="Entrada 10 3 4 2 3 2" xfId="30222" xr:uid="{00000000-0005-0000-0000-0000CB1A0000}"/>
    <cellStyle name="Entrada 10 3 4 2 4" xfId="20680" xr:uid="{00000000-0005-0000-0000-0000CC1A0000}"/>
    <cellStyle name="Entrada 10 3 4 3" xfId="9317" xr:uid="{00000000-0005-0000-0000-0000CD1A0000}"/>
    <cellStyle name="Entrada 10 3 4 3 2" xfId="24425" xr:uid="{00000000-0005-0000-0000-0000CE1A0000}"/>
    <cellStyle name="Entrada 10 3 4 4" xfId="15146" xr:uid="{00000000-0005-0000-0000-0000CF1A0000}"/>
    <cellStyle name="Entrada 10 3 4 4 2" xfId="30254" xr:uid="{00000000-0005-0000-0000-0000D01A0000}"/>
    <cellStyle name="Entrada 10 3 4 5" xfId="18043" xr:uid="{00000000-0005-0000-0000-0000D11A0000}"/>
    <cellStyle name="Entrada 10 3 5" xfId="3261" xr:uid="{00000000-0005-0000-0000-0000D21A0000}"/>
    <cellStyle name="Entrada 10 3 5 2" xfId="5898" xr:uid="{00000000-0005-0000-0000-0000D31A0000}"/>
    <cellStyle name="Entrada 10 3 5 2 2" xfId="12209" xr:uid="{00000000-0005-0000-0000-0000D41A0000}"/>
    <cellStyle name="Entrada 10 3 5 2 2 2" xfId="27317" xr:uid="{00000000-0005-0000-0000-0000D51A0000}"/>
    <cellStyle name="Entrada 10 3 5 2 3" xfId="8700" xr:uid="{00000000-0005-0000-0000-0000D61A0000}"/>
    <cellStyle name="Entrada 10 3 5 2 3 2" xfId="23808" xr:uid="{00000000-0005-0000-0000-0000D71A0000}"/>
    <cellStyle name="Entrada 10 3 5 2 4" xfId="21006" xr:uid="{00000000-0005-0000-0000-0000D81A0000}"/>
    <cellStyle name="Entrada 10 3 5 3" xfId="9643" xr:uid="{00000000-0005-0000-0000-0000D91A0000}"/>
    <cellStyle name="Entrada 10 3 5 3 2" xfId="24751" xr:uid="{00000000-0005-0000-0000-0000DA1A0000}"/>
    <cellStyle name="Entrada 10 3 5 4" xfId="16073" xr:uid="{00000000-0005-0000-0000-0000DB1A0000}"/>
    <cellStyle name="Entrada 10 3 5 4 2" xfId="31181" xr:uid="{00000000-0005-0000-0000-0000DC1A0000}"/>
    <cellStyle name="Entrada 10 3 5 5" xfId="18369" xr:uid="{00000000-0005-0000-0000-0000DD1A0000}"/>
    <cellStyle name="Entrada 10 3 6" xfId="3567" xr:uid="{00000000-0005-0000-0000-0000DE1A0000}"/>
    <cellStyle name="Entrada 10 3 6 2" xfId="6204" xr:uid="{00000000-0005-0000-0000-0000DF1A0000}"/>
    <cellStyle name="Entrada 10 3 6 2 2" xfId="12515" xr:uid="{00000000-0005-0000-0000-0000E01A0000}"/>
    <cellStyle name="Entrada 10 3 6 2 2 2" xfId="27623" xr:uid="{00000000-0005-0000-0000-0000E11A0000}"/>
    <cellStyle name="Entrada 10 3 6 2 3" xfId="13979" xr:uid="{00000000-0005-0000-0000-0000E21A0000}"/>
    <cellStyle name="Entrada 10 3 6 2 3 2" xfId="29087" xr:uid="{00000000-0005-0000-0000-0000E31A0000}"/>
    <cellStyle name="Entrada 10 3 6 2 4" xfId="21312" xr:uid="{00000000-0005-0000-0000-0000E41A0000}"/>
    <cellStyle name="Entrada 10 3 6 3" xfId="9949" xr:uid="{00000000-0005-0000-0000-0000E51A0000}"/>
    <cellStyle name="Entrada 10 3 6 3 2" xfId="25057" xr:uid="{00000000-0005-0000-0000-0000E61A0000}"/>
    <cellStyle name="Entrada 10 3 6 4" xfId="15637" xr:uid="{00000000-0005-0000-0000-0000E71A0000}"/>
    <cellStyle name="Entrada 10 3 6 4 2" xfId="30745" xr:uid="{00000000-0005-0000-0000-0000E81A0000}"/>
    <cellStyle name="Entrada 10 3 6 5" xfId="18675" xr:uid="{00000000-0005-0000-0000-0000E91A0000}"/>
    <cellStyle name="Entrada 10 3 7" xfId="3913" xr:uid="{00000000-0005-0000-0000-0000EA1A0000}"/>
    <cellStyle name="Entrada 10 3 7 2" xfId="6550" xr:uid="{00000000-0005-0000-0000-0000EB1A0000}"/>
    <cellStyle name="Entrada 10 3 7 2 2" xfId="12861" xr:uid="{00000000-0005-0000-0000-0000EC1A0000}"/>
    <cellStyle name="Entrada 10 3 7 2 2 2" xfId="27969" xr:uid="{00000000-0005-0000-0000-0000ED1A0000}"/>
    <cellStyle name="Entrada 10 3 7 2 3" xfId="13964" xr:uid="{00000000-0005-0000-0000-0000EE1A0000}"/>
    <cellStyle name="Entrada 10 3 7 2 3 2" xfId="29072" xr:uid="{00000000-0005-0000-0000-0000EF1A0000}"/>
    <cellStyle name="Entrada 10 3 7 2 4" xfId="21658" xr:uid="{00000000-0005-0000-0000-0000F01A0000}"/>
    <cellStyle name="Entrada 10 3 7 3" xfId="10295" xr:uid="{00000000-0005-0000-0000-0000F11A0000}"/>
    <cellStyle name="Entrada 10 3 7 3 2" xfId="25403" xr:uid="{00000000-0005-0000-0000-0000F21A0000}"/>
    <cellStyle name="Entrada 10 3 7 4" xfId="7042" xr:uid="{00000000-0005-0000-0000-0000F31A0000}"/>
    <cellStyle name="Entrada 10 3 7 4 2" xfId="22150" xr:uid="{00000000-0005-0000-0000-0000F41A0000}"/>
    <cellStyle name="Entrada 10 3 7 5" xfId="19021" xr:uid="{00000000-0005-0000-0000-0000F51A0000}"/>
    <cellStyle name="Entrada 10 3 8" xfId="4478" xr:uid="{00000000-0005-0000-0000-0000F61A0000}"/>
    <cellStyle name="Entrada 10 3 8 2" xfId="10860" xr:uid="{00000000-0005-0000-0000-0000F71A0000}"/>
    <cellStyle name="Entrada 10 3 8 2 2" xfId="25968" xr:uid="{00000000-0005-0000-0000-0000F81A0000}"/>
    <cellStyle name="Entrada 10 3 8 3" xfId="14422" xr:uid="{00000000-0005-0000-0000-0000F91A0000}"/>
    <cellStyle name="Entrada 10 3 8 3 2" xfId="29530" xr:uid="{00000000-0005-0000-0000-0000FA1A0000}"/>
    <cellStyle name="Entrada 10 3 8 4" xfId="19586" xr:uid="{00000000-0005-0000-0000-0000FB1A0000}"/>
    <cellStyle name="Entrada 10 3 9" xfId="8342" xr:uid="{00000000-0005-0000-0000-0000FC1A0000}"/>
    <cellStyle name="Entrada 10 3 9 2" xfId="23450" xr:uid="{00000000-0005-0000-0000-0000FD1A0000}"/>
    <cellStyle name="Entrada 10 4" xfId="2078" xr:uid="{00000000-0005-0000-0000-0000FE1A0000}"/>
    <cellStyle name="Entrada 10 4 10" xfId="13470" xr:uid="{00000000-0005-0000-0000-0000FF1A0000}"/>
    <cellStyle name="Entrada 10 4 10 2" xfId="28578" xr:uid="{00000000-0005-0000-0000-0000001B0000}"/>
    <cellStyle name="Entrada 10 4 11" xfId="14203" xr:uid="{00000000-0005-0000-0000-0000011B0000}"/>
    <cellStyle name="Entrada 10 4 11 2" xfId="29311" xr:uid="{00000000-0005-0000-0000-0000021B0000}"/>
    <cellStyle name="Entrada 10 4 12" xfId="17303" xr:uid="{00000000-0005-0000-0000-0000031B0000}"/>
    <cellStyle name="Entrada 10 4 2" xfId="2568" xr:uid="{00000000-0005-0000-0000-0000041B0000}"/>
    <cellStyle name="Entrada 10 4 2 2" xfId="5205" xr:uid="{00000000-0005-0000-0000-0000051B0000}"/>
    <cellStyle name="Entrada 10 4 2 2 2" xfId="11569" xr:uid="{00000000-0005-0000-0000-0000061B0000}"/>
    <cellStyle name="Entrada 10 4 2 2 2 2" xfId="26677" xr:uid="{00000000-0005-0000-0000-0000071B0000}"/>
    <cellStyle name="Entrada 10 4 2 2 3" xfId="7958" xr:uid="{00000000-0005-0000-0000-0000081B0000}"/>
    <cellStyle name="Entrada 10 4 2 2 3 2" xfId="23066" xr:uid="{00000000-0005-0000-0000-0000091B0000}"/>
    <cellStyle name="Entrada 10 4 2 2 4" xfId="20313" xr:uid="{00000000-0005-0000-0000-00000A1B0000}"/>
    <cellStyle name="Entrada 10 4 2 3" xfId="9035" xr:uid="{00000000-0005-0000-0000-00000B1B0000}"/>
    <cellStyle name="Entrada 10 4 2 3 2" xfId="24143" xr:uid="{00000000-0005-0000-0000-00000C1B0000}"/>
    <cellStyle name="Entrada 10 4 2 4" xfId="14785" xr:uid="{00000000-0005-0000-0000-00000D1B0000}"/>
    <cellStyle name="Entrada 10 4 2 4 2" xfId="29893" xr:uid="{00000000-0005-0000-0000-00000E1B0000}"/>
    <cellStyle name="Entrada 10 4 2 5" xfId="16353" xr:uid="{00000000-0005-0000-0000-00000F1B0000}"/>
    <cellStyle name="Entrada 10 4 2 5 2" xfId="31461" xr:uid="{00000000-0005-0000-0000-0000101B0000}"/>
    <cellStyle name="Entrada 10 4 2 6" xfId="17676" xr:uid="{00000000-0005-0000-0000-0000111B0000}"/>
    <cellStyle name="Entrada 10 4 3" xfId="2838" xr:uid="{00000000-0005-0000-0000-0000121B0000}"/>
    <cellStyle name="Entrada 10 4 3 2" xfId="5475" xr:uid="{00000000-0005-0000-0000-0000131B0000}"/>
    <cellStyle name="Entrada 10 4 3 2 2" xfId="7581" xr:uid="{00000000-0005-0000-0000-0000141B0000}"/>
    <cellStyle name="Entrada 10 4 3 2 2 2" xfId="22689" xr:uid="{00000000-0005-0000-0000-0000151B0000}"/>
    <cellStyle name="Entrada 10 4 3 2 3" xfId="20583" xr:uid="{00000000-0005-0000-0000-0000161B0000}"/>
    <cellStyle name="Entrada 10 4 3 3" xfId="15072" xr:uid="{00000000-0005-0000-0000-0000171B0000}"/>
    <cellStyle name="Entrada 10 4 3 3 2" xfId="30180" xr:uid="{00000000-0005-0000-0000-0000181B0000}"/>
    <cellStyle name="Entrada 10 4 3 4" xfId="17946" xr:uid="{00000000-0005-0000-0000-0000191B0000}"/>
    <cellStyle name="Entrada 10 4 4" xfId="3141" xr:uid="{00000000-0005-0000-0000-00001A1B0000}"/>
    <cellStyle name="Entrada 10 4 4 2" xfId="5778" xr:uid="{00000000-0005-0000-0000-00001B1B0000}"/>
    <cellStyle name="Entrada 10 4 4 2 2" xfId="12089" xr:uid="{00000000-0005-0000-0000-00001C1B0000}"/>
    <cellStyle name="Entrada 10 4 4 2 2 2" xfId="27197" xr:uid="{00000000-0005-0000-0000-00001D1B0000}"/>
    <cellStyle name="Entrada 10 4 4 2 3" xfId="14810" xr:uid="{00000000-0005-0000-0000-00001E1B0000}"/>
    <cellStyle name="Entrada 10 4 4 2 3 2" xfId="29918" xr:uid="{00000000-0005-0000-0000-00001F1B0000}"/>
    <cellStyle name="Entrada 10 4 4 2 4" xfId="20886" xr:uid="{00000000-0005-0000-0000-0000201B0000}"/>
    <cellStyle name="Entrada 10 4 4 3" xfId="9523" xr:uid="{00000000-0005-0000-0000-0000211B0000}"/>
    <cellStyle name="Entrada 10 4 4 3 2" xfId="24631" xr:uid="{00000000-0005-0000-0000-0000221B0000}"/>
    <cellStyle name="Entrada 10 4 4 4" xfId="7495" xr:uid="{00000000-0005-0000-0000-0000231B0000}"/>
    <cellStyle name="Entrada 10 4 4 4 2" xfId="22603" xr:uid="{00000000-0005-0000-0000-0000241B0000}"/>
    <cellStyle name="Entrada 10 4 4 5" xfId="18249" xr:uid="{00000000-0005-0000-0000-0000251B0000}"/>
    <cellStyle name="Entrada 10 4 5" xfId="3467" xr:uid="{00000000-0005-0000-0000-0000261B0000}"/>
    <cellStyle name="Entrada 10 4 5 2" xfId="6104" xr:uid="{00000000-0005-0000-0000-0000271B0000}"/>
    <cellStyle name="Entrada 10 4 5 2 2" xfId="12415" xr:uid="{00000000-0005-0000-0000-0000281B0000}"/>
    <cellStyle name="Entrada 10 4 5 2 2 2" xfId="27523" xr:uid="{00000000-0005-0000-0000-0000291B0000}"/>
    <cellStyle name="Entrada 10 4 5 2 3" xfId="14503" xr:uid="{00000000-0005-0000-0000-00002A1B0000}"/>
    <cellStyle name="Entrada 10 4 5 2 3 2" xfId="29611" xr:uid="{00000000-0005-0000-0000-00002B1B0000}"/>
    <cellStyle name="Entrada 10 4 5 2 4" xfId="21212" xr:uid="{00000000-0005-0000-0000-00002C1B0000}"/>
    <cellStyle name="Entrada 10 4 5 3" xfId="9849" xr:uid="{00000000-0005-0000-0000-00002D1B0000}"/>
    <cellStyle name="Entrada 10 4 5 3 2" xfId="24957" xr:uid="{00000000-0005-0000-0000-00002E1B0000}"/>
    <cellStyle name="Entrada 10 4 5 4" xfId="11233" xr:uid="{00000000-0005-0000-0000-00002F1B0000}"/>
    <cellStyle name="Entrada 10 4 5 4 2" xfId="26341" xr:uid="{00000000-0005-0000-0000-0000301B0000}"/>
    <cellStyle name="Entrada 10 4 5 5" xfId="18575" xr:uid="{00000000-0005-0000-0000-0000311B0000}"/>
    <cellStyle name="Entrada 10 4 6" xfId="3773" xr:uid="{00000000-0005-0000-0000-0000321B0000}"/>
    <cellStyle name="Entrada 10 4 6 2" xfId="6410" xr:uid="{00000000-0005-0000-0000-0000331B0000}"/>
    <cellStyle name="Entrada 10 4 6 2 2" xfId="12721" xr:uid="{00000000-0005-0000-0000-0000341B0000}"/>
    <cellStyle name="Entrada 10 4 6 2 2 2" xfId="27829" xr:uid="{00000000-0005-0000-0000-0000351B0000}"/>
    <cellStyle name="Entrada 10 4 6 2 3" xfId="16004" xr:uid="{00000000-0005-0000-0000-0000361B0000}"/>
    <cellStyle name="Entrada 10 4 6 2 3 2" xfId="31112" xr:uid="{00000000-0005-0000-0000-0000371B0000}"/>
    <cellStyle name="Entrada 10 4 6 2 4" xfId="21518" xr:uid="{00000000-0005-0000-0000-0000381B0000}"/>
    <cellStyle name="Entrada 10 4 6 3" xfId="10155" xr:uid="{00000000-0005-0000-0000-0000391B0000}"/>
    <cellStyle name="Entrada 10 4 6 3 2" xfId="25263" xr:uid="{00000000-0005-0000-0000-00003A1B0000}"/>
    <cellStyle name="Entrada 10 4 6 4" xfId="8109" xr:uid="{00000000-0005-0000-0000-00003B1B0000}"/>
    <cellStyle name="Entrada 10 4 6 4 2" xfId="23217" xr:uid="{00000000-0005-0000-0000-00003C1B0000}"/>
    <cellStyle name="Entrada 10 4 6 5" xfId="18881" xr:uid="{00000000-0005-0000-0000-00003D1B0000}"/>
    <cellStyle name="Entrada 10 4 7" xfId="4150" xr:uid="{00000000-0005-0000-0000-00003E1B0000}"/>
    <cellStyle name="Entrada 10 4 7 2" xfId="6787" xr:uid="{00000000-0005-0000-0000-00003F1B0000}"/>
    <cellStyle name="Entrada 10 4 7 2 2" xfId="13098" xr:uid="{00000000-0005-0000-0000-0000401B0000}"/>
    <cellStyle name="Entrada 10 4 7 2 2 2" xfId="28206" xr:uid="{00000000-0005-0000-0000-0000411B0000}"/>
    <cellStyle name="Entrada 10 4 7 2 3" xfId="16772" xr:uid="{00000000-0005-0000-0000-0000421B0000}"/>
    <cellStyle name="Entrada 10 4 7 2 3 2" xfId="31880" xr:uid="{00000000-0005-0000-0000-0000431B0000}"/>
    <cellStyle name="Entrada 10 4 7 2 4" xfId="21895" xr:uid="{00000000-0005-0000-0000-0000441B0000}"/>
    <cellStyle name="Entrada 10 4 7 3" xfId="10532" xr:uid="{00000000-0005-0000-0000-0000451B0000}"/>
    <cellStyle name="Entrada 10 4 7 3 2" xfId="25640" xr:uid="{00000000-0005-0000-0000-0000461B0000}"/>
    <cellStyle name="Entrada 10 4 7 4" xfId="15031" xr:uid="{00000000-0005-0000-0000-0000471B0000}"/>
    <cellStyle name="Entrada 10 4 7 4 2" xfId="30139" xr:uid="{00000000-0005-0000-0000-0000481B0000}"/>
    <cellStyle name="Entrada 10 4 7 5" xfId="19258" xr:uid="{00000000-0005-0000-0000-0000491B0000}"/>
    <cellStyle name="Entrada 10 4 8" xfId="4715" xr:uid="{00000000-0005-0000-0000-00004A1B0000}"/>
    <cellStyle name="Entrada 10 4 8 2" xfId="11097" xr:uid="{00000000-0005-0000-0000-00004B1B0000}"/>
    <cellStyle name="Entrada 10 4 8 2 2" xfId="26205" xr:uid="{00000000-0005-0000-0000-00004C1B0000}"/>
    <cellStyle name="Entrada 10 4 8 3" xfId="7694" xr:uid="{00000000-0005-0000-0000-00004D1B0000}"/>
    <cellStyle name="Entrada 10 4 8 3 2" xfId="22802" xr:uid="{00000000-0005-0000-0000-00004E1B0000}"/>
    <cellStyle name="Entrada 10 4 8 4" xfId="19823" xr:uid="{00000000-0005-0000-0000-00004F1B0000}"/>
    <cellStyle name="Entrada 10 4 9" xfId="8576" xr:uid="{00000000-0005-0000-0000-0000501B0000}"/>
    <cellStyle name="Entrada 10 4 9 2" xfId="23684" xr:uid="{00000000-0005-0000-0000-0000511B0000}"/>
    <cellStyle name="Entrada 10 5" xfId="2043" xr:uid="{00000000-0005-0000-0000-0000521B0000}"/>
    <cellStyle name="Entrada 10 5 10" xfId="14132" xr:uid="{00000000-0005-0000-0000-0000531B0000}"/>
    <cellStyle name="Entrada 10 5 10 2" xfId="29240" xr:uid="{00000000-0005-0000-0000-0000541B0000}"/>
    <cellStyle name="Entrada 10 5 11" xfId="17268" xr:uid="{00000000-0005-0000-0000-0000551B0000}"/>
    <cellStyle name="Entrada 10 5 2" xfId="2803" xr:uid="{00000000-0005-0000-0000-0000561B0000}"/>
    <cellStyle name="Entrada 10 5 2 2" xfId="5440" xr:uid="{00000000-0005-0000-0000-0000571B0000}"/>
    <cellStyle name="Entrada 10 5 2 2 2" xfId="14004" xr:uid="{00000000-0005-0000-0000-0000581B0000}"/>
    <cellStyle name="Entrada 10 5 2 2 2 2" xfId="29112" xr:uid="{00000000-0005-0000-0000-0000591B0000}"/>
    <cellStyle name="Entrada 10 5 2 2 3" xfId="20548" xr:uid="{00000000-0005-0000-0000-00005A1B0000}"/>
    <cellStyle name="Entrada 10 5 2 3" xfId="7294" xr:uid="{00000000-0005-0000-0000-00005B1B0000}"/>
    <cellStyle name="Entrada 10 5 2 3 2" xfId="22402" xr:uid="{00000000-0005-0000-0000-00005C1B0000}"/>
    <cellStyle name="Entrada 10 5 2 4" xfId="17911" xr:uid="{00000000-0005-0000-0000-00005D1B0000}"/>
    <cellStyle name="Entrada 10 5 3" xfId="3106" xr:uid="{00000000-0005-0000-0000-00005E1B0000}"/>
    <cellStyle name="Entrada 10 5 3 2" xfId="5743" xr:uid="{00000000-0005-0000-0000-00005F1B0000}"/>
    <cellStyle name="Entrada 10 5 3 2 2" xfId="12054" xr:uid="{00000000-0005-0000-0000-0000601B0000}"/>
    <cellStyle name="Entrada 10 5 3 2 2 2" xfId="27162" xr:uid="{00000000-0005-0000-0000-0000611B0000}"/>
    <cellStyle name="Entrada 10 5 3 2 3" xfId="14103" xr:uid="{00000000-0005-0000-0000-0000621B0000}"/>
    <cellStyle name="Entrada 10 5 3 2 3 2" xfId="29211" xr:uid="{00000000-0005-0000-0000-0000631B0000}"/>
    <cellStyle name="Entrada 10 5 3 2 4" xfId="20851" xr:uid="{00000000-0005-0000-0000-0000641B0000}"/>
    <cellStyle name="Entrada 10 5 3 3" xfId="9488" xr:uid="{00000000-0005-0000-0000-0000651B0000}"/>
    <cellStyle name="Entrada 10 5 3 3 2" xfId="24596" xr:uid="{00000000-0005-0000-0000-0000661B0000}"/>
    <cellStyle name="Entrada 10 5 3 4" xfId="15174" xr:uid="{00000000-0005-0000-0000-0000671B0000}"/>
    <cellStyle name="Entrada 10 5 3 4 2" xfId="30282" xr:uid="{00000000-0005-0000-0000-0000681B0000}"/>
    <cellStyle name="Entrada 10 5 3 5" xfId="18214" xr:uid="{00000000-0005-0000-0000-0000691B0000}"/>
    <cellStyle name="Entrada 10 5 4" xfId="3432" xr:uid="{00000000-0005-0000-0000-00006A1B0000}"/>
    <cellStyle name="Entrada 10 5 4 2" xfId="6069" xr:uid="{00000000-0005-0000-0000-00006B1B0000}"/>
    <cellStyle name="Entrada 10 5 4 2 2" xfId="12380" xr:uid="{00000000-0005-0000-0000-00006C1B0000}"/>
    <cellStyle name="Entrada 10 5 4 2 2 2" xfId="27488" xr:uid="{00000000-0005-0000-0000-00006D1B0000}"/>
    <cellStyle name="Entrada 10 5 4 2 3" xfId="7990" xr:uid="{00000000-0005-0000-0000-00006E1B0000}"/>
    <cellStyle name="Entrada 10 5 4 2 3 2" xfId="23098" xr:uid="{00000000-0005-0000-0000-00006F1B0000}"/>
    <cellStyle name="Entrada 10 5 4 2 4" xfId="21177" xr:uid="{00000000-0005-0000-0000-0000701B0000}"/>
    <cellStyle name="Entrada 10 5 4 3" xfId="9814" xr:uid="{00000000-0005-0000-0000-0000711B0000}"/>
    <cellStyle name="Entrada 10 5 4 3 2" xfId="24922" xr:uid="{00000000-0005-0000-0000-0000721B0000}"/>
    <cellStyle name="Entrada 10 5 4 4" xfId="14844" xr:uid="{00000000-0005-0000-0000-0000731B0000}"/>
    <cellStyle name="Entrada 10 5 4 4 2" xfId="29952" xr:uid="{00000000-0005-0000-0000-0000741B0000}"/>
    <cellStyle name="Entrada 10 5 4 5" xfId="18540" xr:uid="{00000000-0005-0000-0000-0000751B0000}"/>
    <cellStyle name="Entrada 10 5 5" xfId="3738" xr:uid="{00000000-0005-0000-0000-0000761B0000}"/>
    <cellStyle name="Entrada 10 5 5 2" xfId="6375" xr:uid="{00000000-0005-0000-0000-0000771B0000}"/>
    <cellStyle name="Entrada 10 5 5 2 2" xfId="12686" xr:uid="{00000000-0005-0000-0000-0000781B0000}"/>
    <cellStyle name="Entrada 10 5 5 2 2 2" xfId="27794" xr:uid="{00000000-0005-0000-0000-0000791B0000}"/>
    <cellStyle name="Entrada 10 5 5 2 3" xfId="14407" xr:uid="{00000000-0005-0000-0000-00007A1B0000}"/>
    <cellStyle name="Entrada 10 5 5 2 3 2" xfId="29515" xr:uid="{00000000-0005-0000-0000-00007B1B0000}"/>
    <cellStyle name="Entrada 10 5 5 2 4" xfId="21483" xr:uid="{00000000-0005-0000-0000-00007C1B0000}"/>
    <cellStyle name="Entrada 10 5 5 3" xfId="10120" xr:uid="{00000000-0005-0000-0000-00007D1B0000}"/>
    <cellStyle name="Entrada 10 5 5 3 2" xfId="25228" xr:uid="{00000000-0005-0000-0000-00007E1B0000}"/>
    <cellStyle name="Entrada 10 5 5 4" xfId="16053" xr:uid="{00000000-0005-0000-0000-00007F1B0000}"/>
    <cellStyle name="Entrada 10 5 5 4 2" xfId="31161" xr:uid="{00000000-0005-0000-0000-0000801B0000}"/>
    <cellStyle name="Entrada 10 5 5 5" xfId="18846" xr:uid="{00000000-0005-0000-0000-0000811B0000}"/>
    <cellStyle name="Entrada 10 5 6" xfId="4115" xr:uid="{00000000-0005-0000-0000-0000821B0000}"/>
    <cellStyle name="Entrada 10 5 6 2" xfId="6752" xr:uid="{00000000-0005-0000-0000-0000831B0000}"/>
    <cellStyle name="Entrada 10 5 6 2 2" xfId="13063" xr:uid="{00000000-0005-0000-0000-0000841B0000}"/>
    <cellStyle name="Entrada 10 5 6 2 2 2" xfId="28171" xr:uid="{00000000-0005-0000-0000-0000851B0000}"/>
    <cellStyle name="Entrada 10 5 6 2 3" xfId="16737" xr:uid="{00000000-0005-0000-0000-0000861B0000}"/>
    <cellStyle name="Entrada 10 5 6 2 3 2" xfId="31845" xr:uid="{00000000-0005-0000-0000-0000871B0000}"/>
    <cellStyle name="Entrada 10 5 6 2 4" xfId="21860" xr:uid="{00000000-0005-0000-0000-0000881B0000}"/>
    <cellStyle name="Entrada 10 5 6 3" xfId="10497" xr:uid="{00000000-0005-0000-0000-0000891B0000}"/>
    <cellStyle name="Entrada 10 5 6 3 2" xfId="25605" xr:uid="{00000000-0005-0000-0000-00008A1B0000}"/>
    <cellStyle name="Entrada 10 5 6 4" xfId="14802" xr:uid="{00000000-0005-0000-0000-00008B1B0000}"/>
    <cellStyle name="Entrada 10 5 6 4 2" xfId="29910" xr:uid="{00000000-0005-0000-0000-00008C1B0000}"/>
    <cellStyle name="Entrada 10 5 6 5" xfId="19223" xr:uid="{00000000-0005-0000-0000-00008D1B0000}"/>
    <cellStyle name="Entrada 10 5 7" xfId="4680" xr:uid="{00000000-0005-0000-0000-00008E1B0000}"/>
    <cellStyle name="Entrada 10 5 7 2" xfId="11062" xr:uid="{00000000-0005-0000-0000-00008F1B0000}"/>
    <cellStyle name="Entrada 10 5 7 2 2" xfId="26170" xr:uid="{00000000-0005-0000-0000-0000901B0000}"/>
    <cellStyle name="Entrada 10 5 7 3" xfId="8173" xr:uid="{00000000-0005-0000-0000-0000911B0000}"/>
    <cellStyle name="Entrada 10 5 7 3 2" xfId="23281" xr:uid="{00000000-0005-0000-0000-0000921B0000}"/>
    <cellStyle name="Entrada 10 5 7 4" xfId="19788" xr:uid="{00000000-0005-0000-0000-0000931B0000}"/>
    <cellStyle name="Entrada 10 5 8" xfId="8541" xr:uid="{00000000-0005-0000-0000-0000941B0000}"/>
    <cellStyle name="Entrada 10 5 8 2" xfId="23649" xr:uid="{00000000-0005-0000-0000-0000951B0000}"/>
    <cellStyle name="Entrada 10 5 9" xfId="16078" xr:uid="{00000000-0005-0000-0000-0000961B0000}"/>
    <cellStyle name="Entrada 10 5 9 2" xfId="31186" xr:uid="{00000000-0005-0000-0000-0000971B0000}"/>
    <cellStyle name="Entrada 11" xfId="1143" xr:uid="{00000000-0005-0000-0000-0000981B0000}"/>
    <cellStyle name="Entrada 11 2" xfId="1859" xr:uid="{00000000-0005-0000-0000-0000991B0000}"/>
    <cellStyle name="Entrada 11 2 10" xfId="8360" xr:uid="{00000000-0005-0000-0000-00009A1B0000}"/>
    <cellStyle name="Entrada 11 2 10 2" xfId="23468" xr:uid="{00000000-0005-0000-0000-00009B1B0000}"/>
    <cellStyle name="Entrada 11 2 11" xfId="15441" xr:uid="{00000000-0005-0000-0000-00009C1B0000}"/>
    <cellStyle name="Entrada 11 2 11 2" xfId="30549" xr:uid="{00000000-0005-0000-0000-00009D1B0000}"/>
    <cellStyle name="Entrada 11 2 12" xfId="16416" xr:uid="{00000000-0005-0000-0000-00009E1B0000}"/>
    <cellStyle name="Entrada 11 2 12 2" xfId="31524" xr:uid="{00000000-0005-0000-0000-00009F1B0000}"/>
    <cellStyle name="Entrada 11 2 13" xfId="17084" xr:uid="{00000000-0005-0000-0000-0000A01B0000}"/>
    <cellStyle name="Entrada 11 2 2" xfId="2419" xr:uid="{00000000-0005-0000-0000-0000A11B0000}"/>
    <cellStyle name="Entrada 11 2 2 2" xfId="5056" xr:uid="{00000000-0005-0000-0000-0000A21B0000}"/>
    <cellStyle name="Entrada 11 2 2 2 2" xfId="11420" xr:uid="{00000000-0005-0000-0000-0000A31B0000}"/>
    <cellStyle name="Entrada 11 2 2 2 2 2" xfId="26528" xr:uid="{00000000-0005-0000-0000-0000A41B0000}"/>
    <cellStyle name="Entrada 11 2 2 2 3" xfId="13569" xr:uid="{00000000-0005-0000-0000-0000A51B0000}"/>
    <cellStyle name="Entrada 11 2 2 2 3 2" xfId="28677" xr:uid="{00000000-0005-0000-0000-0000A61B0000}"/>
    <cellStyle name="Entrada 11 2 2 2 4" xfId="20164" xr:uid="{00000000-0005-0000-0000-0000A71B0000}"/>
    <cellStyle name="Entrada 11 2 2 3" xfId="8886" xr:uid="{00000000-0005-0000-0000-0000A81B0000}"/>
    <cellStyle name="Entrada 11 2 2 3 2" xfId="23994" xr:uid="{00000000-0005-0000-0000-0000A91B0000}"/>
    <cellStyle name="Entrada 11 2 3" xfId="2201" xr:uid="{00000000-0005-0000-0000-0000AA1B0000}"/>
    <cellStyle name="Entrada 11 2 3 2" xfId="4838" xr:uid="{00000000-0005-0000-0000-0000AB1B0000}"/>
    <cellStyle name="Entrada 11 2 3 2 2" xfId="16491" xr:uid="{00000000-0005-0000-0000-0000AC1B0000}"/>
    <cellStyle name="Entrada 11 2 3 2 2 2" xfId="31599" xr:uid="{00000000-0005-0000-0000-0000AD1B0000}"/>
    <cellStyle name="Entrada 11 2 3 2 3" xfId="19946" xr:uid="{00000000-0005-0000-0000-0000AE1B0000}"/>
    <cellStyle name="Entrada 11 2 3 3" xfId="15602" xr:uid="{00000000-0005-0000-0000-0000AF1B0000}"/>
    <cellStyle name="Entrada 11 2 3 3 2" xfId="30710" xr:uid="{00000000-0005-0000-0000-0000B01B0000}"/>
    <cellStyle name="Entrada 11 2 3 4" xfId="17426" xr:uid="{00000000-0005-0000-0000-0000B11B0000}"/>
    <cellStyle name="Entrada 11 2 4" xfId="2953" xr:uid="{00000000-0005-0000-0000-0000B21B0000}"/>
    <cellStyle name="Entrada 11 2 4 2" xfId="5590" xr:uid="{00000000-0005-0000-0000-0000B31B0000}"/>
    <cellStyle name="Entrada 11 2 4 2 2" xfId="11901" xr:uid="{00000000-0005-0000-0000-0000B41B0000}"/>
    <cellStyle name="Entrada 11 2 4 2 2 2" xfId="27009" xr:uid="{00000000-0005-0000-0000-0000B51B0000}"/>
    <cellStyle name="Entrada 11 2 4 2 3" xfId="15202" xr:uid="{00000000-0005-0000-0000-0000B61B0000}"/>
    <cellStyle name="Entrada 11 2 4 2 3 2" xfId="30310" xr:uid="{00000000-0005-0000-0000-0000B71B0000}"/>
    <cellStyle name="Entrada 11 2 4 2 4" xfId="20698" xr:uid="{00000000-0005-0000-0000-0000B81B0000}"/>
    <cellStyle name="Entrada 11 2 4 3" xfId="9335" xr:uid="{00000000-0005-0000-0000-0000B91B0000}"/>
    <cellStyle name="Entrada 11 2 4 3 2" xfId="24443" xr:uid="{00000000-0005-0000-0000-0000BA1B0000}"/>
    <cellStyle name="Entrada 11 2 4 4" xfId="7985" xr:uid="{00000000-0005-0000-0000-0000BB1B0000}"/>
    <cellStyle name="Entrada 11 2 4 4 2" xfId="23093" xr:uid="{00000000-0005-0000-0000-0000BC1B0000}"/>
    <cellStyle name="Entrada 11 2 4 5" xfId="18061" xr:uid="{00000000-0005-0000-0000-0000BD1B0000}"/>
    <cellStyle name="Entrada 11 2 5" xfId="3279" xr:uid="{00000000-0005-0000-0000-0000BE1B0000}"/>
    <cellStyle name="Entrada 11 2 5 2" xfId="5916" xr:uid="{00000000-0005-0000-0000-0000BF1B0000}"/>
    <cellStyle name="Entrada 11 2 5 2 2" xfId="12227" xr:uid="{00000000-0005-0000-0000-0000C01B0000}"/>
    <cellStyle name="Entrada 11 2 5 2 2 2" xfId="27335" xr:uid="{00000000-0005-0000-0000-0000C11B0000}"/>
    <cellStyle name="Entrada 11 2 5 2 3" xfId="8088" xr:uid="{00000000-0005-0000-0000-0000C21B0000}"/>
    <cellStyle name="Entrada 11 2 5 2 3 2" xfId="23196" xr:uid="{00000000-0005-0000-0000-0000C31B0000}"/>
    <cellStyle name="Entrada 11 2 5 2 4" xfId="21024" xr:uid="{00000000-0005-0000-0000-0000C41B0000}"/>
    <cellStyle name="Entrada 11 2 5 3" xfId="9661" xr:uid="{00000000-0005-0000-0000-0000C51B0000}"/>
    <cellStyle name="Entrada 11 2 5 3 2" xfId="24769" xr:uid="{00000000-0005-0000-0000-0000C61B0000}"/>
    <cellStyle name="Entrada 11 2 5 4" xfId="11220" xr:uid="{00000000-0005-0000-0000-0000C71B0000}"/>
    <cellStyle name="Entrada 11 2 5 4 2" xfId="26328" xr:uid="{00000000-0005-0000-0000-0000C81B0000}"/>
    <cellStyle name="Entrada 11 2 5 5" xfId="18387" xr:uid="{00000000-0005-0000-0000-0000C91B0000}"/>
    <cellStyle name="Entrada 11 2 6" xfId="3585" xr:uid="{00000000-0005-0000-0000-0000CA1B0000}"/>
    <cellStyle name="Entrada 11 2 6 2" xfId="6222" xr:uid="{00000000-0005-0000-0000-0000CB1B0000}"/>
    <cellStyle name="Entrada 11 2 6 2 2" xfId="12533" xr:uid="{00000000-0005-0000-0000-0000CC1B0000}"/>
    <cellStyle name="Entrada 11 2 6 2 2 2" xfId="27641" xr:uid="{00000000-0005-0000-0000-0000CD1B0000}"/>
    <cellStyle name="Entrada 11 2 6 2 3" xfId="14708" xr:uid="{00000000-0005-0000-0000-0000CE1B0000}"/>
    <cellStyle name="Entrada 11 2 6 2 3 2" xfId="29816" xr:uid="{00000000-0005-0000-0000-0000CF1B0000}"/>
    <cellStyle name="Entrada 11 2 6 2 4" xfId="21330" xr:uid="{00000000-0005-0000-0000-0000D01B0000}"/>
    <cellStyle name="Entrada 11 2 6 3" xfId="9967" xr:uid="{00000000-0005-0000-0000-0000D11B0000}"/>
    <cellStyle name="Entrada 11 2 6 3 2" xfId="25075" xr:uid="{00000000-0005-0000-0000-0000D21B0000}"/>
    <cellStyle name="Entrada 11 2 6 4" xfId="9216" xr:uid="{00000000-0005-0000-0000-0000D31B0000}"/>
    <cellStyle name="Entrada 11 2 6 4 2" xfId="24324" xr:uid="{00000000-0005-0000-0000-0000D41B0000}"/>
    <cellStyle name="Entrada 11 2 6 5" xfId="18693" xr:uid="{00000000-0005-0000-0000-0000D51B0000}"/>
    <cellStyle name="Entrada 11 2 7" xfId="3931" xr:uid="{00000000-0005-0000-0000-0000D61B0000}"/>
    <cellStyle name="Entrada 11 2 7 2" xfId="6568" xr:uid="{00000000-0005-0000-0000-0000D71B0000}"/>
    <cellStyle name="Entrada 11 2 7 2 2" xfId="12879" xr:uid="{00000000-0005-0000-0000-0000D81B0000}"/>
    <cellStyle name="Entrada 11 2 7 2 2 2" xfId="27987" xr:uid="{00000000-0005-0000-0000-0000D91B0000}"/>
    <cellStyle name="Entrada 11 2 7 2 3" xfId="16584" xr:uid="{00000000-0005-0000-0000-0000DA1B0000}"/>
    <cellStyle name="Entrada 11 2 7 2 3 2" xfId="31692" xr:uid="{00000000-0005-0000-0000-0000DB1B0000}"/>
    <cellStyle name="Entrada 11 2 7 2 4" xfId="21676" xr:uid="{00000000-0005-0000-0000-0000DC1B0000}"/>
    <cellStyle name="Entrada 11 2 7 3" xfId="10313" xr:uid="{00000000-0005-0000-0000-0000DD1B0000}"/>
    <cellStyle name="Entrada 11 2 7 3 2" xfId="25421" xr:uid="{00000000-0005-0000-0000-0000DE1B0000}"/>
    <cellStyle name="Entrada 11 2 7 4" xfId="15501" xr:uid="{00000000-0005-0000-0000-0000DF1B0000}"/>
    <cellStyle name="Entrada 11 2 7 4 2" xfId="30609" xr:uid="{00000000-0005-0000-0000-0000E01B0000}"/>
    <cellStyle name="Entrada 11 2 7 5" xfId="19039" xr:uid="{00000000-0005-0000-0000-0000E11B0000}"/>
    <cellStyle name="Entrada 11 2 8" xfId="4278" xr:uid="{00000000-0005-0000-0000-0000E21B0000}"/>
    <cellStyle name="Entrada 11 2 8 2" xfId="6915" xr:uid="{00000000-0005-0000-0000-0000E31B0000}"/>
    <cellStyle name="Entrada 11 2 8 2 2" xfId="13226" xr:uid="{00000000-0005-0000-0000-0000E41B0000}"/>
    <cellStyle name="Entrada 11 2 8 2 2 2" xfId="28334" xr:uid="{00000000-0005-0000-0000-0000E51B0000}"/>
    <cellStyle name="Entrada 11 2 8 2 3" xfId="16890" xr:uid="{00000000-0005-0000-0000-0000E61B0000}"/>
    <cellStyle name="Entrada 11 2 8 2 3 2" xfId="31998" xr:uid="{00000000-0005-0000-0000-0000E71B0000}"/>
    <cellStyle name="Entrada 11 2 8 2 4" xfId="22023" xr:uid="{00000000-0005-0000-0000-0000E81B0000}"/>
    <cellStyle name="Entrada 11 2 8 3" xfId="10660" xr:uid="{00000000-0005-0000-0000-0000E91B0000}"/>
    <cellStyle name="Entrada 11 2 8 3 2" xfId="25768" xr:uid="{00000000-0005-0000-0000-0000EA1B0000}"/>
    <cellStyle name="Entrada 11 2 8 4" xfId="15346" xr:uid="{00000000-0005-0000-0000-0000EB1B0000}"/>
    <cellStyle name="Entrada 11 2 8 4 2" xfId="30454" xr:uid="{00000000-0005-0000-0000-0000EC1B0000}"/>
    <cellStyle name="Entrada 11 2 8 5" xfId="19386" xr:uid="{00000000-0005-0000-0000-0000ED1B0000}"/>
    <cellStyle name="Entrada 11 2 9" xfId="4496" xr:uid="{00000000-0005-0000-0000-0000EE1B0000}"/>
    <cellStyle name="Entrada 11 2 9 2" xfId="10878" xr:uid="{00000000-0005-0000-0000-0000EF1B0000}"/>
    <cellStyle name="Entrada 11 2 9 2 2" xfId="25986" xr:uid="{00000000-0005-0000-0000-0000F01B0000}"/>
    <cellStyle name="Entrada 11 2 9 3" xfId="14737" xr:uid="{00000000-0005-0000-0000-0000F11B0000}"/>
    <cellStyle name="Entrada 11 2 9 3 2" xfId="29845" xr:uid="{00000000-0005-0000-0000-0000F21B0000}"/>
    <cellStyle name="Entrada 11 2 9 4" xfId="19604" xr:uid="{00000000-0005-0000-0000-0000F31B0000}"/>
    <cellStyle name="Entrada 11 3" xfId="1842" xr:uid="{00000000-0005-0000-0000-0000F41B0000}"/>
    <cellStyle name="Entrada 11 3 10" xfId="16448" xr:uid="{00000000-0005-0000-0000-0000F51B0000}"/>
    <cellStyle name="Entrada 11 3 10 2" xfId="31556" xr:uid="{00000000-0005-0000-0000-0000F61B0000}"/>
    <cellStyle name="Entrada 11 3 11" xfId="11248" xr:uid="{00000000-0005-0000-0000-0000F71B0000}"/>
    <cellStyle name="Entrada 11 3 11 2" xfId="26356" xr:uid="{00000000-0005-0000-0000-0000F81B0000}"/>
    <cellStyle name="Entrada 11 3 12" xfId="17067" xr:uid="{00000000-0005-0000-0000-0000F91B0000}"/>
    <cellStyle name="Entrada 11 3 2" xfId="2402" xr:uid="{00000000-0005-0000-0000-0000FA1B0000}"/>
    <cellStyle name="Entrada 11 3 2 2" xfId="5039" xr:uid="{00000000-0005-0000-0000-0000FB1B0000}"/>
    <cellStyle name="Entrada 11 3 2 2 2" xfId="11403" xr:uid="{00000000-0005-0000-0000-0000FC1B0000}"/>
    <cellStyle name="Entrada 11 3 2 2 2 2" xfId="26511" xr:uid="{00000000-0005-0000-0000-0000FD1B0000}"/>
    <cellStyle name="Entrada 11 3 2 2 3" xfId="14828" xr:uid="{00000000-0005-0000-0000-0000FE1B0000}"/>
    <cellStyle name="Entrada 11 3 2 2 3 2" xfId="29936" xr:uid="{00000000-0005-0000-0000-0000FF1B0000}"/>
    <cellStyle name="Entrada 11 3 2 2 4" xfId="20147" xr:uid="{00000000-0005-0000-0000-0000001C0000}"/>
    <cellStyle name="Entrada 11 3 2 3" xfId="8869" xr:uid="{00000000-0005-0000-0000-0000011C0000}"/>
    <cellStyle name="Entrada 11 3 2 3 2" xfId="23977" xr:uid="{00000000-0005-0000-0000-0000021C0000}"/>
    <cellStyle name="Entrada 11 3 2 4" xfId="13812" xr:uid="{00000000-0005-0000-0000-0000031C0000}"/>
    <cellStyle name="Entrada 11 3 2 4 2" xfId="28920" xr:uid="{00000000-0005-0000-0000-0000041C0000}"/>
    <cellStyle name="Entrada 11 3 2 5" xfId="14908" xr:uid="{00000000-0005-0000-0000-0000051C0000}"/>
    <cellStyle name="Entrada 11 3 2 5 2" xfId="30016" xr:uid="{00000000-0005-0000-0000-0000061C0000}"/>
    <cellStyle name="Entrada 11 3 2 6" xfId="17593" xr:uid="{00000000-0005-0000-0000-0000071C0000}"/>
    <cellStyle name="Entrada 11 3 3" xfId="2218" xr:uid="{00000000-0005-0000-0000-0000081C0000}"/>
    <cellStyle name="Entrada 11 3 3 2" xfId="4855" xr:uid="{00000000-0005-0000-0000-0000091C0000}"/>
    <cellStyle name="Entrada 11 3 3 2 2" xfId="8055" xr:uid="{00000000-0005-0000-0000-00000A1C0000}"/>
    <cellStyle name="Entrada 11 3 3 2 2 2" xfId="23163" xr:uid="{00000000-0005-0000-0000-00000B1C0000}"/>
    <cellStyle name="Entrada 11 3 3 2 3" xfId="19963" xr:uid="{00000000-0005-0000-0000-00000C1C0000}"/>
    <cellStyle name="Entrada 11 3 3 3" xfId="7121" xr:uid="{00000000-0005-0000-0000-00000D1C0000}"/>
    <cellStyle name="Entrada 11 3 3 3 2" xfId="22229" xr:uid="{00000000-0005-0000-0000-00000E1C0000}"/>
    <cellStyle name="Entrada 11 3 3 4" xfId="17443" xr:uid="{00000000-0005-0000-0000-00000F1C0000}"/>
    <cellStyle name="Entrada 11 3 4" xfId="2936" xr:uid="{00000000-0005-0000-0000-0000101C0000}"/>
    <cellStyle name="Entrada 11 3 4 2" xfId="5573" xr:uid="{00000000-0005-0000-0000-0000111C0000}"/>
    <cellStyle name="Entrada 11 3 4 2 2" xfId="11884" xr:uid="{00000000-0005-0000-0000-0000121C0000}"/>
    <cellStyle name="Entrada 11 3 4 2 2 2" xfId="26992" xr:uid="{00000000-0005-0000-0000-0000131C0000}"/>
    <cellStyle name="Entrada 11 3 4 2 3" xfId="14891" xr:uid="{00000000-0005-0000-0000-0000141C0000}"/>
    <cellStyle name="Entrada 11 3 4 2 3 2" xfId="29999" xr:uid="{00000000-0005-0000-0000-0000151C0000}"/>
    <cellStyle name="Entrada 11 3 4 2 4" xfId="20681" xr:uid="{00000000-0005-0000-0000-0000161C0000}"/>
    <cellStyle name="Entrada 11 3 4 3" xfId="9318" xr:uid="{00000000-0005-0000-0000-0000171C0000}"/>
    <cellStyle name="Entrada 11 3 4 3 2" xfId="24426" xr:uid="{00000000-0005-0000-0000-0000181C0000}"/>
    <cellStyle name="Entrada 11 3 4 4" xfId="7108" xr:uid="{00000000-0005-0000-0000-0000191C0000}"/>
    <cellStyle name="Entrada 11 3 4 4 2" xfId="22216" xr:uid="{00000000-0005-0000-0000-00001A1C0000}"/>
    <cellStyle name="Entrada 11 3 4 5" xfId="18044" xr:uid="{00000000-0005-0000-0000-00001B1C0000}"/>
    <cellStyle name="Entrada 11 3 5" xfId="3262" xr:uid="{00000000-0005-0000-0000-00001C1C0000}"/>
    <cellStyle name="Entrada 11 3 5 2" xfId="5899" xr:uid="{00000000-0005-0000-0000-00001D1C0000}"/>
    <cellStyle name="Entrada 11 3 5 2 2" xfId="12210" xr:uid="{00000000-0005-0000-0000-00001E1C0000}"/>
    <cellStyle name="Entrada 11 3 5 2 2 2" xfId="27318" xr:uid="{00000000-0005-0000-0000-00001F1C0000}"/>
    <cellStyle name="Entrada 11 3 5 2 3" xfId="16063" xr:uid="{00000000-0005-0000-0000-0000201C0000}"/>
    <cellStyle name="Entrada 11 3 5 2 3 2" xfId="31171" xr:uid="{00000000-0005-0000-0000-0000211C0000}"/>
    <cellStyle name="Entrada 11 3 5 2 4" xfId="21007" xr:uid="{00000000-0005-0000-0000-0000221C0000}"/>
    <cellStyle name="Entrada 11 3 5 3" xfId="9644" xr:uid="{00000000-0005-0000-0000-0000231C0000}"/>
    <cellStyle name="Entrada 11 3 5 3 2" xfId="24752" xr:uid="{00000000-0005-0000-0000-0000241C0000}"/>
    <cellStyle name="Entrada 11 3 5 4" xfId="9177" xr:uid="{00000000-0005-0000-0000-0000251C0000}"/>
    <cellStyle name="Entrada 11 3 5 4 2" xfId="24285" xr:uid="{00000000-0005-0000-0000-0000261C0000}"/>
    <cellStyle name="Entrada 11 3 5 5" xfId="18370" xr:uid="{00000000-0005-0000-0000-0000271C0000}"/>
    <cellStyle name="Entrada 11 3 6" xfId="3568" xr:uid="{00000000-0005-0000-0000-0000281C0000}"/>
    <cellStyle name="Entrada 11 3 6 2" xfId="6205" xr:uid="{00000000-0005-0000-0000-0000291C0000}"/>
    <cellStyle name="Entrada 11 3 6 2 2" xfId="12516" xr:uid="{00000000-0005-0000-0000-00002A1C0000}"/>
    <cellStyle name="Entrada 11 3 6 2 2 2" xfId="27624" xr:uid="{00000000-0005-0000-0000-00002B1C0000}"/>
    <cellStyle name="Entrada 11 3 6 2 3" xfId="16422" xr:uid="{00000000-0005-0000-0000-00002C1C0000}"/>
    <cellStyle name="Entrada 11 3 6 2 3 2" xfId="31530" xr:uid="{00000000-0005-0000-0000-00002D1C0000}"/>
    <cellStyle name="Entrada 11 3 6 2 4" xfId="21313" xr:uid="{00000000-0005-0000-0000-00002E1C0000}"/>
    <cellStyle name="Entrada 11 3 6 3" xfId="9950" xr:uid="{00000000-0005-0000-0000-00002F1C0000}"/>
    <cellStyle name="Entrada 11 3 6 3 2" xfId="25058" xr:uid="{00000000-0005-0000-0000-0000301C0000}"/>
    <cellStyle name="Entrada 11 3 6 4" xfId="15561" xr:uid="{00000000-0005-0000-0000-0000311C0000}"/>
    <cellStyle name="Entrada 11 3 6 4 2" xfId="30669" xr:uid="{00000000-0005-0000-0000-0000321C0000}"/>
    <cellStyle name="Entrada 11 3 6 5" xfId="18676" xr:uid="{00000000-0005-0000-0000-0000331C0000}"/>
    <cellStyle name="Entrada 11 3 7" xfId="3914" xr:uid="{00000000-0005-0000-0000-0000341C0000}"/>
    <cellStyle name="Entrada 11 3 7 2" xfId="6551" xr:uid="{00000000-0005-0000-0000-0000351C0000}"/>
    <cellStyle name="Entrada 11 3 7 2 2" xfId="12862" xr:uid="{00000000-0005-0000-0000-0000361C0000}"/>
    <cellStyle name="Entrada 11 3 7 2 2 2" xfId="27970" xr:uid="{00000000-0005-0000-0000-0000371C0000}"/>
    <cellStyle name="Entrada 11 3 7 2 3" xfId="8136" xr:uid="{00000000-0005-0000-0000-0000381C0000}"/>
    <cellStyle name="Entrada 11 3 7 2 3 2" xfId="23244" xr:uid="{00000000-0005-0000-0000-0000391C0000}"/>
    <cellStyle name="Entrada 11 3 7 2 4" xfId="21659" xr:uid="{00000000-0005-0000-0000-00003A1C0000}"/>
    <cellStyle name="Entrada 11 3 7 3" xfId="10296" xr:uid="{00000000-0005-0000-0000-00003B1C0000}"/>
    <cellStyle name="Entrada 11 3 7 3 2" xfId="25404" xr:uid="{00000000-0005-0000-0000-00003C1C0000}"/>
    <cellStyle name="Entrada 11 3 7 4" xfId="7232" xr:uid="{00000000-0005-0000-0000-00003D1C0000}"/>
    <cellStyle name="Entrada 11 3 7 4 2" xfId="22340" xr:uid="{00000000-0005-0000-0000-00003E1C0000}"/>
    <cellStyle name="Entrada 11 3 7 5" xfId="19022" xr:uid="{00000000-0005-0000-0000-00003F1C0000}"/>
    <cellStyle name="Entrada 11 3 8" xfId="4479" xr:uid="{00000000-0005-0000-0000-0000401C0000}"/>
    <cellStyle name="Entrada 11 3 8 2" xfId="10861" xr:uid="{00000000-0005-0000-0000-0000411C0000}"/>
    <cellStyle name="Entrada 11 3 8 2 2" xfId="25969" xr:uid="{00000000-0005-0000-0000-0000421C0000}"/>
    <cellStyle name="Entrada 11 3 8 3" xfId="13973" xr:uid="{00000000-0005-0000-0000-0000431C0000}"/>
    <cellStyle name="Entrada 11 3 8 3 2" xfId="29081" xr:uid="{00000000-0005-0000-0000-0000441C0000}"/>
    <cellStyle name="Entrada 11 3 8 4" xfId="19587" xr:uid="{00000000-0005-0000-0000-0000451C0000}"/>
    <cellStyle name="Entrada 11 3 9" xfId="8343" xr:uid="{00000000-0005-0000-0000-0000461C0000}"/>
    <cellStyle name="Entrada 11 3 9 2" xfId="23451" xr:uid="{00000000-0005-0000-0000-0000471C0000}"/>
    <cellStyle name="Entrada 11 4" xfId="2079" xr:uid="{00000000-0005-0000-0000-0000481C0000}"/>
    <cellStyle name="Entrada 11 4 10" xfId="8690" xr:uid="{00000000-0005-0000-0000-0000491C0000}"/>
    <cellStyle name="Entrada 11 4 10 2" xfId="23798" xr:uid="{00000000-0005-0000-0000-00004A1C0000}"/>
    <cellStyle name="Entrada 11 4 11" xfId="8696" xr:uid="{00000000-0005-0000-0000-00004B1C0000}"/>
    <cellStyle name="Entrada 11 4 11 2" xfId="23804" xr:uid="{00000000-0005-0000-0000-00004C1C0000}"/>
    <cellStyle name="Entrada 11 4 12" xfId="17304" xr:uid="{00000000-0005-0000-0000-00004D1C0000}"/>
    <cellStyle name="Entrada 11 4 2" xfId="2569" xr:uid="{00000000-0005-0000-0000-00004E1C0000}"/>
    <cellStyle name="Entrada 11 4 2 2" xfId="5206" xr:uid="{00000000-0005-0000-0000-00004F1C0000}"/>
    <cellStyle name="Entrada 11 4 2 2 2" xfId="11570" xr:uid="{00000000-0005-0000-0000-0000501C0000}"/>
    <cellStyle name="Entrada 11 4 2 2 2 2" xfId="26678" xr:uid="{00000000-0005-0000-0000-0000511C0000}"/>
    <cellStyle name="Entrada 11 4 2 2 3" xfId="14626" xr:uid="{00000000-0005-0000-0000-0000521C0000}"/>
    <cellStyle name="Entrada 11 4 2 2 3 2" xfId="29734" xr:uid="{00000000-0005-0000-0000-0000531C0000}"/>
    <cellStyle name="Entrada 11 4 2 2 4" xfId="20314" xr:uid="{00000000-0005-0000-0000-0000541C0000}"/>
    <cellStyle name="Entrada 11 4 2 3" xfId="9036" xr:uid="{00000000-0005-0000-0000-0000551C0000}"/>
    <cellStyle name="Entrada 11 4 2 3 2" xfId="24144" xr:uid="{00000000-0005-0000-0000-0000561C0000}"/>
    <cellStyle name="Entrada 11 4 2 4" xfId="8119" xr:uid="{00000000-0005-0000-0000-0000571C0000}"/>
    <cellStyle name="Entrada 11 4 2 4 2" xfId="23227" xr:uid="{00000000-0005-0000-0000-0000581C0000}"/>
    <cellStyle name="Entrada 11 4 2 5" xfId="14567" xr:uid="{00000000-0005-0000-0000-0000591C0000}"/>
    <cellStyle name="Entrada 11 4 2 5 2" xfId="29675" xr:uid="{00000000-0005-0000-0000-00005A1C0000}"/>
    <cellStyle name="Entrada 11 4 2 6" xfId="17677" xr:uid="{00000000-0005-0000-0000-00005B1C0000}"/>
    <cellStyle name="Entrada 11 4 3" xfId="2839" xr:uid="{00000000-0005-0000-0000-00005C1C0000}"/>
    <cellStyle name="Entrada 11 4 3 2" xfId="5476" xr:uid="{00000000-0005-0000-0000-00005D1C0000}"/>
    <cellStyle name="Entrada 11 4 3 2 2" xfId="15257" xr:uid="{00000000-0005-0000-0000-00005E1C0000}"/>
    <cellStyle name="Entrada 11 4 3 2 2 2" xfId="30365" xr:uid="{00000000-0005-0000-0000-00005F1C0000}"/>
    <cellStyle name="Entrada 11 4 3 2 3" xfId="20584" xr:uid="{00000000-0005-0000-0000-0000601C0000}"/>
    <cellStyle name="Entrada 11 4 3 3" xfId="16016" xr:uid="{00000000-0005-0000-0000-0000611C0000}"/>
    <cellStyle name="Entrada 11 4 3 3 2" xfId="31124" xr:uid="{00000000-0005-0000-0000-0000621C0000}"/>
    <cellStyle name="Entrada 11 4 3 4" xfId="17947" xr:uid="{00000000-0005-0000-0000-0000631C0000}"/>
    <cellStyle name="Entrada 11 4 4" xfId="3142" xr:uid="{00000000-0005-0000-0000-0000641C0000}"/>
    <cellStyle name="Entrada 11 4 4 2" xfId="5779" xr:uid="{00000000-0005-0000-0000-0000651C0000}"/>
    <cellStyle name="Entrada 11 4 4 2 2" xfId="12090" xr:uid="{00000000-0005-0000-0000-0000661C0000}"/>
    <cellStyle name="Entrada 11 4 4 2 2 2" xfId="27198" xr:uid="{00000000-0005-0000-0000-0000671C0000}"/>
    <cellStyle name="Entrada 11 4 4 2 3" xfId="8168" xr:uid="{00000000-0005-0000-0000-0000681C0000}"/>
    <cellStyle name="Entrada 11 4 4 2 3 2" xfId="23276" xr:uid="{00000000-0005-0000-0000-0000691C0000}"/>
    <cellStyle name="Entrada 11 4 4 2 4" xfId="20887" xr:uid="{00000000-0005-0000-0000-00006A1C0000}"/>
    <cellStyle name="Entrada 11 4 4 3" xfId="9524" xr:uid="{00000000-0005-0000-0000-00006B1C0000}"/>
    <cellStyle name="Entrada 11 4 4 3 2" xfId="24632" xr:uid="{00000000-0005-0000-0000-00006C1C0000}"/>
    <cellStyle name="Entrada 11 4 4 4" xfId="15459" xr:uid="{00000000-0005-0000-0000-00006D1C0000}"/>
    <cellStyle name="Entrada 11 4 4 4 2" xfId="30567" xr:uid="{00000000-0005-0000-0000-00006E1C0000}"/>
    <cellStyle name="Entrada 11 4 4 5" xfId="18250" xr:uid="{00000000-0005-0000-0000-00006F1C0000}"/>
    <cellStyle name="Entrada 11 4 5" xfId="3468" xr:uid="{00000000-0005-0000-0000-0000701C0000}"/>
    <cellStyle name="Entrada 11 4 5 2" xfId="6105" xr:uid="{00000000-0005-0000-0000-0000711C0000}"/>
    <cellStyle name="Entrada 11 4 5 2 2" xfId="12416" xr:uid="{00000000-0005-0000-0000-0000721C0000}"/>
    <cellStyle name="Entrada 11 4 5 2 2 2" xfId="27524" xr:uid="{00000000-0005-0000-0000-0000731C0000}"/>
    <cellStyle name="Entrada 11 4 5 2 3" xfId="16325" xr:uid="{00000000-0005-0000-0000-0000741C0000}"/>
    <cellStyle name="Entrada 11 4 5 2 3 2" xfId="31433" xr:uid="{00000000-0005-0000-0000-0000751C0000}"/>
    <cellStyle name="Entrada 11 4 5 2 4" xfId="21213" xr:uid="{00000000-0005-0000-0000-0000761C0000}"/>
    <cellStyle name="Entrada 11 4 5 3" xfId="9850" xr:uid="{00000000-0005-0000-0000-0000771C0000}"/>
    <cellStyle name="Entrada 11 4 5 3 2" xfId="24958" xr:uid="{00000000-0005-0000-0000-0000781C0000}"/>
    <cellStyle name="Entrada 11 4 5 4" xfId="8064" xr:uid="{00000000-0005-0000-0000-0000791C0000}"/>
    <cellStyle name="Entrada 11 4 5 4 2" xfId="23172" xr:uid="{00000000-0005-0000-0000-00007A1C0000}"/>
    <cellStyle name="Entrada 11 4 5 5" xfId="18576" xr:uid="{00000000-0005-0000-0000-00007B1C0000}"/>
    <cellStyle name="Entrada 11 4 6" xfId="3774" xr:uid="{00000000-0005-0000-0000-00007C1C0000}"/>
    <cellStyle name="Entrada 11 4 6 2" xfId="6411" xr:uid="{00000000-0005-0000-0000-00007D1C0000}"/>
    <cellStyle name="Entrada 11 4 6 2 2" xfId="12722" xr:uid="{00000000-0005-0000-0000-00007E1C0000}"/>
    <cellStyle name="Entrada 11 4 6 2 2 2" xfId="27830" xr:uid="{00000000-0005-0000-0000-00007F1C0000}"/>
    <cellStyle name="Entrada 11 4 6 2 3" xfId="15734" xr:uid="{00000000-0005-0000-0000-0000801C0000}"/>
    <cellStyle name="Entrada 11 4 6 2 3 2" xfId="30842" xr:uid="{00000000-0005-0000-0000-0000811C0000}"/>
    <cellStyle name="Entrada 11 4 6 2 4" xfId="21519" xr:uid="{00000000-0005-0000-0000-0000821C0000}"/>
    <cellStyle name="Entrada 11 4 6 3" xfId="10156" xr:uid="{00000000-0005-0000-0000-0000831C0000}"/>
    <cellStyle name="Entrada 11 4 6 3 2" xfId="25264" xr:uid="{00000000-0005-0000-0000-0000841C0000}"/>
    <cellStyle name="Entrada 11 4 6 4" xfId="7470" xr:uid="{00000000-0005-0000-0000-0000851C0000}"/>
    <cellStyle name="Entrada 11 4 6 4 2" xfId="22578" xr:uid="{00000000-0005-0000-0000-0000861C0000}"/>
    <cellStyle name="Entrada 11 4 6 5" xfId="18882" xr:uid="{00000000-0005-0000-0000-0000871C0000}"/>
    <cellStyle name="Entrada 11 4 7" xfId="4151" xr:uid="{00000000-0005-0000-0000-0000881C0000}"/>
    <cellStyle name="Entrada 11 4 7 2" xfId="6788" xr:uid="{00000000-0005-0000-0000-0000891C0000}"/>
    <cellStyle name="Entrada 11 4 7 2 2" xfId="13099" xr:uid="{00000000-0005-0000-0000-00008A1C0000}"/>
    <cellStyle name="Entrada 11 4 7 2 2 2" xfId="28207" xr:uid="{00000000-0005-0000-0000-00008B1C0000}"/>
    <cellStyle name="Entrada 11 4 7 2 3" xfId="16773" xr:uid="{00000000-0005-0000-0000-00008C1C0000}"/>
    <cellStyle name="Entrada 11 4 7 2 3 2" xfId="31881" xr:uid="{00000000-0005-0000-0000-00008D1C0000}"/>
    <cellStyle name="Entrada 11 4 7 2 4" xfId="21896" xr:uid="{00000000-0005-0000-0000-00008E1C0000}"/>
    <cellStyle name="Entrada 11 4 7 3" xfId="10533" xr:uid="{00000000-0005-0000-0000-00008F1C0000}"/>
    <cellStyle name="Entrada 11 4 7 3 2" xfId="25641" xr:uid="{00000000-0005-0000-0000-0000901C0000}"/>
    <cellStyle name="Entrada 11 4 7 4" xfId="7896" xr:uid="{00000000-0005-0000-0000-0000911C0000}"/>
    <cellStyle name="Entrada 11 4 7 4 2" xfId="23004" xr:uid="{00000000-0005-0000-0000-0000921C0000}"/>
    <cellStyle name="Entrada 11 4 7 5" xfId="19259" xr:uid="{00000000-0005-0000-0000-0000931C0000}"/>
    <cellStyle name="Entrada 11 4 8" xfId="4716" xr:uid="{00000000-0005-0000-0000-0000941C0000}"/>
    <cellStyle name="Entrada 11 4 8 2" xfId="11098" xr:uid="{00000000-0005-0000-0000-0000951C0000}"/>
    <cellStyle name="Entrada 11 4 8 2 2" xfId="26206" xr:uid="{00000000-0005-0000-0000-0000961C0000}"/>
    <cellStyle name="Entrada 11 4 8 3" xfId="13374" xr:uid="{00000000-0005-0000-0000-0000971C0000}"/>
    <cellStyle name="Entrada 11 4 8 3 2" xfId="28482" xr:uid="{00000000-0005-0000-0000-0000981C0000}"/>
    <cellStyle name="Entrada 11 4 8 4" xfId="19824" xr:uid="{00000000-0005-0000-0000-0000991C0000}"/>
    <cellStyle name="Entrada 11 4 9" xfId="8577" xr:uid="{00000000-0005-0000-0000-00009A1C0000}"/>
    <cellStyle name="Entrada 11 4 9 2" xfId="23685" xr:uid="{00000000-0005-0000-0000-00009B1C0000}"/>
    <cellStyle name="Entrada 11 5" xfId="2042" xr:uid="{00000000-0005-0000-0000-00009C1C0000}"/>
    <cellStyle name="Entrada 11 5 10" xfId="7524" xr:uid="{00000000-0005-0000-0000-00009D1C0000}"/>
    <cellStyle name="Entrada 11 5 10 2" xfId="22632" xr:uid="{00000000-0005-0000-0000-00009E1C0000}"/>
    <cellStyle name="Entrada 11 5 11" xfId="17267" xr:uid="{00000000-0005-0000-0000-00009F1C0000}"/>
    <cellStyle name="Entrada 11 5 2" xfId="2802" xr:uid="{00000000-0005-0000-0000-0000A01C0000}"/>
    <cellStyle name="Entrada 11 5 2 2" xfId="5439" xr:uid="{00000000-0005-0000-0000-0000A11C0000}"/>
    <cellStyle name="Entrada 11 5 2 2 2" xfId="16418" xr:uid="{00000000-0005-0000-0000-0000A21C0000}"/>
    <cellStyle name="Entrada 11 5 2 2 2 2" xfId="31526" xr:uid="{00000000-0005-0000-0000-0000A31C0000}"/>
    <cellStyle name="Entrada 11 5 2 2 3" xfId="20547" xr:uid="{00000000-0005-0000-0000-0000A41C0000}"/>
    <cellStyle name="Entrada 11 5 2 3" xfId="15604" xr:uid="{00000000-0005-0000-0000-0000A51C0000}"/>
    <cellStyle name="Entrada 11 5 2 3 2" xfId="30712" xr:uid="{00000000-0005-0000-0000-0000A61C0000}"/>
    <cellStyle name="Entrada 11 5 2 4" xfId="17910" xr:uid="{00000000-0005-0000-0000-0000A71C0000}"/>
    <cellStyle name="Entrada 11 5 3" xfId="3105" xr:uid="{00000000-0005-0000-0000-0000A81C0000}"/>
    <cellStyle name="Entrada 11 5 3 2" xfId="5742" xr:uid="{00000000-0005-0000-0000-0000A91C0000}"/>
    <cellStyle name="Entrada 11 5 3 2 2" xfId="12053" xr:uid="{00000000-0005-0000-0000-0000AA1C0000}"/>
    <cellStyle name="Entrada 11 5 3 2 2 2" xfId="27161" xr:uid="{00000000-0005-0000-0000-0000AB1C0000}"/>
    <cellStyle name="Entrada 11 5 3 2 3" xfId="7952" xr:uid="{00000000-0005-0000-0000-0000AC1C0000}"/>
    <cellStyle name="Entrada 11 5 3 2 3 2" xfId="23060" xr:uid="{00000000-0005-0000-0000-0000AD1C0000}"/>
    <cellStyle name="Entrada 11 5 3 2 4" xfId="20850" xr:uid="{00000000-0005-0000-0000-0000AE1C0000}"/>
    <cellStyle name="Entrada 11 5 3 3" xfId="9487" xr:uid="{00000000-0005-0000-0000-0000AF1C0000}"/>
    <cellStyle name="Entrada 11 5 3 3 2" xfId="24595" xr:uid="{00000000-0005-0000-0000-0000B01C0000}"/>
    <cellStyle name="Entrada 11 5 3 4" xfId="11675" xr:uid="{00000000-0005-0000-0000-0000B11C0000}"/>
    <cellStyle name="Entrada 11 5 3 4 2" xfId="26783" xr:uid="{00000000-0005-0000-0000-0000B21C0000}"/>
    <cellStyle name="Entrada 11 5 3 5" xfId="18213" xr:uid="{00000000-0005-0000-0000-0000B31C0000}"/>
    <cellStyle name="Entrada 11 5 4" xfId="3431" xr:uid="{00000000-0005-0000-0000-0000B41C0000}"/>
    <cellStyle name="Entrada 11 5 4 2" xfId="6068" xr:uid="{00000000-0005-0000-0000-0000B51C0000}"/>
    <cellStyle name="Entrada 11 5 4 2 2" xfId="12379" xr:uid="{00000000-0005-0000-0000-0000B61C0000}"/>
    <cellStyle name="Entrada 11 5 4 2 2 2" xfId="27487" xr:uid="{00000000-0005-0000-0000-0000B71C0000}"/>
    <cellStyle name="Entrada 11 5 4 2 3" xfId="13468" xr:uid="{00000000-0005-0000-0000-0000B81C0000}"/>
    <cellStyle name="Entrada 11 5 4 2 3 2" xfId="28576" xr:uid="{00000000-0005-0000-0000-0000B91C0000}"/>
    <cellStyle name="Entrada 11 5 4 2 4" xfId="21176" xr:uid="{00000000-0005-0000-0000-0000BA1C0000}"/>
    <cellStyle name="Entrada 11 5 4 3" xfId="9813" xr:uid="{00000000-0005-0000-0000-0000BB1C0000}"/>
    <cellStyle name="Entrada 11 5 4 3 2" xfId="24921" xr:uid="{00000000-0005-0000-0000-0000BC1C0000}"/>
    <cellStyle name="Entrada 11 5 4 4" xfId="16079" xr:uid="{00000000-0005-0000-0000-0000BD1C0000}"/>
    <cellStyle name="Entrada 11 5 4 4 2" xfId="31187" xr:uid="{00000000-0005-0000-0000-0000BE1C0000}"/>
    <cellStyle name="Entrada 11 5 4 5" xfId="18539" xr:uid="{00000000-0005-0000-0000-0000BF1C0000}"/>
    <cellStyle name="Entrada 11 5 5" xfId="3737" xr:uid="{00000000-0005-0000-0000-0000C01C0000}"/>
    <cellStyle name="Entrada 11 5 5 2" xfId="6374" xr:uid="{00000000-0005-0000-0000-0000C11C0000}"/>
    <cellStyle name="Entrada 11 5 5 2 2" xfId="12685" xr:uid="{00000000-0005-0000-0000-0000C21C0000}"/>
    <cellStyle name="Entrada 11 5 5 2 2 2" xfId="27793" xr:uid="{00000000-0005-0000-0000-0000C31C0000}"/>
    <cellStyle name="Entrada 11 5 5 2 3" xfId="15823" xr:uid="{00000000-0005-0000-0000-0000C41C0000}"/>
    <cellStyle name="Entrada 11 5 5 2 3 2" xfId="30931" xr:uid="{00000000-0005-0000-0000-0000C51C0000}"/>
    <cellStyle name="Entrada 11 5 5 2 4" xfId="21482" xr:uid="{00000000-0005-0000-0000-0000C61C0000}"/>
    <cellStyle name="Entrada 11 5 5 3" xfId="10119" xr:uid="{00000000-0005-0000-0000-0000C71C0000}"/>
    <cellStyle name="Entrada 11 5 5 3 2" xfId="25227" xr:uid="{00000000-0005-0000-0000-0000C81C0000}"/>
    <cellStyle name="Entrada 11 5 5 4" xfId="16057" xr:uid="{00000000-0005-0000-0000-0000C91C0000}"/>
    <cellStyle name="Entrada 11 5 5 4 2" xfId="31165" xr:uid="{00000000-0005-0000-0000-0000CA1C0000}"/>
    <cellStyle name="Entrada 11 5 5 5" xfId="18845" xr:uid="{00000000-0005-0000-0000-0000CB1C0000}"/>
    <cellStyle name="Entrada 11 5 6" xfId="4114" xr:uid="{00000000-0005-0000-0000-0000CC1C0000}"/>
    <cellStyle name="Entrada 11 5 6 2" xfId="6751" xr:uid="{00000000-0005-0000-0000-0000CD1C0000}"/>
    <cellStyle name="Entrada 11 5 6 2 2" xfId="13062" xr:uid="{00000000-0005-0000-0000-0000CE1C0000}"/>
    <cellStyle name="Entrada 11 5 6 2 2 2" xfId="28170" xr:uid="{00000000-0005-0000-0000-0000CF1C0000}"/>
    <cellStyle name="Entrada 11 5 6 2 3" xfId="16736" xr:uid="{00000000-0005-0000-0000-0000D01C0000}"/>
    <cellStyle name="Entrada 11 5 6 2 3 2" xfId="31844" xr:uid="{00000000-0005-0000-0000-0000D11C0000}"/>
    <cellStyle name="Entrada 11 5 6 2 4" xfId="21859" xr:uid="{00000000-0005-0000-0000-0000D21C0000}"/>
    <cellStyle name="Entrada 11 5 6 3" xfId="10496" xr:uid="{00000000-0005-0000-0000-0000D31C0000}"/>
    <cellStyle name="Entrada 11 5 6 3 2" xfId="25604" xr:uid="{00000000-0005-0000-0000-0000D41C0000}"/>
    <cellStyle name="Entrada 11 5 6 4" xfId="14586" xr:uid="{00000000-0005-0000-0000-0000D51C0000}"/>
    <cellStyle name="Entrada 11 5 6 4 2" xfId="29694" xr:uid="{00000000-0005-0000-0000-0000D61C0000}"/>
    <cellStyle name="Entrada 11 5 6 5" xfId="19222" xr:uid="{00000000-0005-0000-0000-0000D71C0000}"/>
    <cellStyle name="Entrada 11 5 7" xfId="4679" xr:uid="{00000000-0005-0000-0000-0000D81C0000}"/>
    <cellStyle name="Entrada 11 5 7 2" xfId="11061" xr:uid="{00000000-0005-0000-0000-0000D91C0000}"/>
    <cellStyle name="Entrada 11 5 7 2 2" xfId="26169" xr:uid="{00000000-0005-0000-0000-0000DA1C0000}"/>
    <cellStyle name="Entrada 11 5 7 3" xfId="13408" xr:uid="{00000000-0005-0000-0000-0000DB1C0000}"/>
    <cellStyle name="Entrada 11 5 7 3 2" xfId="28516" xr:uid="{00000000-0005-0000-0000-0000DC1C0000}"/>
    <cellStyle name="Entrada 11 5 7 4" xfId="19787" xr:uid="{00000000-0005-0000-0000-0000DD1C0000}"/>
    <cellStyle name="Entrada 11 5 8" xfId="8540" xr:uid="{00000000-0005-0000-0000-0000DE1C0000}"/>
    <cellStyle name="Entrada 11 5 8 2" xfId="23648" xr:uid="{00000000-0005-0000-0000-0000DF1C0000}"/>
    <cellStyle name="Entrada 11 5 9" xfId="15920" xr:uid="{00000000-0005-0000-0000-0000E01C0000}"/>
    <cellStyle name="Entrada 11 5 9 2" xfId="31028" xr:uid="{00000000-0005-0000-0000-0000E11C0000}"/>
    <cellStyle name="Entrada 12" xfId="1144" xr:uid="{00000000-0005-0000-0000-0000E21C0000}"/>
    <cellStyle name="Entrada 12 2" xfId="1860" xr:uid="{00000000-0005-0000-0000-0000E31C0000}"/>
    <cellStyle name="Entrada 12 2 10" xfId="8361" xr:uid="{00000000-0005-0000-0000-0000E41C0000}"/>
    <cellStyle name="Entrada 12 2 10 2" xfId="23469" xr:uid="{00000000-0005-0000-0000-0000E51C0000}"/>
    <cellStyle name="Entrada 12 2 11" xfId="16043" xr:uid="{00000000-0005-0000-0000-0000E61C0000}"/>
    <cellStyle name="Entrada 12 2 11 2" xfId="31151" xr:uid="{00000000-0005-0000-0000-0000E71C0000}"/>
    <cellStyle name="Entrada 12 2 12" xfId="14085" xr:uid="{00000000-0005-0000-0000-0000E81C0000}"/>
    <cellStyle name="Entrada 12 2 12 2" xfId="29193" xr:uid="{00000000-0005-0000-0000-0000E91C0000}"/>
    <cellStyle name="Entrada 12 2 13" xfId="17085" xr:uid="{00000000-0005-0000-0000-0000EA1C0000}"/>
    <cellStyle name="Entrada 12 2 2" xfId="2420" xr:uid="{00000000-0005-0000-0000-0000EB1C0000}"/>
    <cellStyle name="Entrada 12 2 2 2" xfId="5057" xr:uid="{00000000-0005-0000-0000-0000EC1C0000}"/>
    <cellStyle name="Entrada 12 2 2 2 2" xfId="11421" xr:uid="{00000000-0005-0000-0000-0000ED1C0000}"/>
    <cellStyle name="Entrada 12 2 2 2 2 2" xfId="26529" xr:uid="{00000000-0005-0000-0000-0000EE1C0000}"/>
    <cellStyle name="Entrada 12 2 2 2 3" xfId="14030" xr:uid="{00000000-0005-0000-0000-0000EF1C0000}"/>
    <cellStyle name="Entrada 12 2 2 2 3 2" xfId="29138" xr:uid="{00000000-0005-0000-0000-0000F01C0000}"/>
    <cellStyle name="Entrada 12 2 2 2 4" xfId="20165" xr:uid="{00000000-0005-0000-0000-0000F11C0000}"/>
    <cellStyle name="Entrada 12 2 2 3" xfId="8887" xr:uid="{00000000-0005-0000-0000-0000F21C0000}"/>
    <cellStyle name="Entrada 12 2 2 3 2" xfId="23995" xr:uid="{00000000-0005-0000-0000-0000F31C0000}"/>
    <cellStyle name="Entrada 12 2 3" xfId="2200" xr:uid="{00000000-0005-0000-0000-0000F41C0000}"/>
    <cellStyle name="Entrada 12 2 3 2" xfId="4837" xr:uid="{00000000-0005-0000-0000-0000F51C0000}"/>
    <cellStyle name="Entrada 12 2 3 2 2" xfId="14501" xr:uid="{00000000-0005-0000-0000-0000F61C0000}"/>
    <cellStyle name="Entrada 12 2 3 2 2 2" xfId="29609" xr:uid="{00000000-0005-0000-0000-0000F71C0000}"/>
    <cellStyle name="Entrada 12 2 3 2 3" xfId="19945" xr:uid="{00000000-0005-0000-0000-0000F81C0000}"/>
    <cellStyle name="Entrada 12 2 3 3" xfId="7773" xr:uid="{00000000-0005-0000-0000-0000F91C0000}"/>
    <cellStyle name="Entrada 12 2 3 3 2" xfId="22881" xr:uid="{00000000-0005-0000-0000-0000FA1C0000}"/>
    <cellStyle name="Entrada 12 2 3 4" xfId="17425" xr:uid="{00000000-0005-0000-0000-0000FB1C0000}"/>
    <cellStyle name="Entrada 12 2 4" xfId="2954" xr:uid="{00000000-0005-0000-0000-0000FC1C0000}"/>
    <cellStyle name="Entrada 12 2 4 2" xfId="5591" xr:uid="{00000000-0005-0000-0000-0000FD1C0000}"/>
    <cellStyle name="Entrada 12 2 4 2 2" xfId="11902" xr:uid="{00000000-0005-0000-0000-0000FE1C0000}"/>
    <cellStyle name="Entrada 12 2 4 2 2 2" xfId="27010" xr:uid="{00000000-0005-0000-0000-0000FF1C0000}"/>
    <cellStyle name="Entrada 12 2 4 2 3" xfId="14732" xr:uid="{00000000-0005-0000-0000-0000001D0000}"/>
    <cellStyle name="Entrada 12 2 4 2 3 2" xfId="29840" xr:uid="{00000000-0005-0000-0000-0000011D0000}"/>
    <cellStyle name="Entrada 12 2 4 2 4" xfId="20699" xr:uid="{00000000-0005-0000-0000-0000021D0000}"/>
    <cellStyle name="Entrada 12 2 4 3" xfId="9336" xr:uid="{00000000-0005-0000-0000-0000031D0000}"/>
    <cellStyle name="Entrada 12 2 4 3 2" xfId="24444" xr:uid="{00000000-0005-0000-0000-0000041D0000}"/>
    <cellStyle name="Entrada 12 2 4 4" xfId="9160" xr:uid="{00000000-0005-0000-0000-0000051D0000}"/>
    <cellStyle name="Entrada 12 2 4 4 2" xfId="24268" xr:uid="{00000000-0005-0000-0000-0000061D0000}"/>
    <cellStyle name="Entrada 12 2 4 5" xfId="18062" xr:uid="{00000000-0005-0000-0000-0000071D0000}"/>
    <cellStyle name="Entrada 12 2 5" xfId="3280" xr:uid="{00000000-0005-0000-0000-0000081D0000}"/>
    <cellStyle name="Entrada 12 2 5 2" xfId="5917" xr:uid="{00000000-0005-0000-0000-0000091D0000}"/>
    <cellStyle name="Entrada 12 2 5 2 2" xfId="12228" xr:uid="{00000000-0005-0000-0000-00000A1D0000}"/>
    <cellStyle name="Entrada 12 2 5 2 2 2" xfId="27336" xr:uid="{00000000-0005-0000-0000-00000B1D0000}"/>
    <cellStyle name="Entrada 12 2 5 2 3" xfId="14419" xr:uid="{00000000-0005-0000-0000-00000C1D0000}"/>
    <cellStyle name="Entrada 12 2 5 2 3 2" xfId="29527" xr:uid="{00000000-0005-0000-0000-00000D1D0000}"/>
    <cellStyle name="Entrada 12 2 5 2 4" xfId="21025" xr:uid="{00000000-0005-0000-0000-00000E1D0000}"/>
    <cellStyle name="Entrada 12 2 5 3" xfId="9662" xr:uid="{00000000-0005-0000-0000-00000F1D0000}"/>
    <cellStyle name="Entrada 12 2 5 3 2" xfId="24770" xr:uid="{00000000-0005-0000-0000-0000101D0000}"/>
    <cellStyle name="Entrada 12 2 5 4" xfId="16178" xr:uid="{00000000-0005-0000-0000-0000111D0000}"/>
    <cellStyle name="Entrada 12 2 5 4 2" xfId="31286" xr:uid="{00000000-0005-0000-0000-0000121D0000}"/>
    <cellStyle name="Entrada 12 2 5 5" xfId="18388" xr:uid="{00000000-0005-0000-0000-0000131D0000}"/>
    <cellStyle name="Entrada 12 2 6" xfId="3586" xr:uid="{00000000-0005-0000-0000-0000141D0000}"/>
    <cellStyle name="Entrada 12 2 6 2" xfId="6223" xr:uid="{00000000-0005-0000-0000-0000151D0000}"/>
    <cellStyle name="Entrada 12 2 6 2 2" xfId="12534" xr:uid="{00000000-0005-0000-0000-0000161D0000}"/>
    <cellStyle name="Entrada 12 2 6 2 2 2" xfId="27642" xr:uid="{00000000-0005-0000-0000-0000171D0000}"/>
    <cellStyle name="Entrada 12 2 6 2 3" xfId="16534" xr:uid="{00000000-0005-0000-0000-0000181D0000}"/>
    <cellStyle name="Entrada 12 2 6 2 3 2" xfId="31642" xr:uid="{00000000-0005-0000-0000-0000191D0000}"/>
    <cellStyle name="Entrada 12 2 6 2 4" xfId="21331" xr:uid="{00000000-0005-0000-0000-00001A1D0000}"/>
    <cellStyle name="Entrada 12 2 6 3" xfId="9968" xr:uid="{00000000-0005-0000-0000-00001B1D0000}"/>
    <cellStyle name="Entrada 12 2 6 3 2" xfId="25076" xr:uid="{00000000-0005-0000-0000-00001C1D0000}"/>
    <cellStyle name="Entrada 12 2 6 4" xfId="13849" xr:uid="{00000000-0005-0000-0000-00001D1D0000}"/>
    <cellStyle name="Entrada 12 2 6 4 2" xfId="28957" xr:uid="{00000000-0005-0000-0000-00001E1D0000}"/>
    <cellStyle name="Entrada 12 2 6 5" xfId="18694" xr:uid="{00000000-0005-0000-0000-00001F1D0000}"/>
    <cellStyle name="Entrada 12 2 7" xfId="3932" xr:uid="{00000000-0005-0000-0000-0000201D0000}"/>
    <cellStyle name="Entrada 12 2 7 2" xfId="6569" xr:uid="{00000000-0005-0000-0000-0000211D0000}"/>
    <cellStyle name="Entrada 12 2 7 2 2" xfId="12880" xr:uid="{00000000-0005-0000-0000-0000221D0000}"/>
    <cellStyle name="Entrada 12 2 7 2 2 2" xfId="27988" xr:uid="{00000000-0005-0000-0000-0000231D0000}"/>
    <cellStyle name="Entrada 12 2 7 2 3" xfId="16585" xr:uid="{00000000-0005-0000-0000-0000241D0000}"/>
    <cellStyle name="Entrada 12 2 7 2 3 2" xfId="31693" xr:uid="{00000000-0005-0000-0000-0000251D0000}"/>
    <cellStyle name="Entrada 12 2 7 2 4" xfId="21677" xr:uid="{00000000-0005-0000-0000-0000261D0000}"/>
    <cellStyle name="Entrada 12 2 7 3" xfId="10314" xr:uid="{00000000-0005-0000-0000-0000271D0000}"/>
    <cellStyle name="Entrada 12 2 7 3 2" xfId="25422" xr:uid="{00000000-0005-0000-0000-0000281D0000}"/>
    <cellStyle name="Entrada 12 2 7 4" xfId="15251" xr:uid="{00000000-0005-0000-0000-0000291D0000}"/>
    <cellStyle name="Entrada 12 2 7 4 2" xfId="30359" xr:uid="{00000000-0005-0000-0000-00002A1D0000}"/>
    <cellStyle name="Entrada 12 2 7 5" xfId="19040" xr:uid="{00000000-0005-0000-0000-00002B1D0000}"/>
    <cellStyle name="Entrada 12 2 8" xfId="4279" xr:uid="{00000000-0005-0000-0000-00002C1D0000}"/>
    <cellStyle name="Entrada 12 2 8 2" xfId="6916" xr:uid="{00000000-0005-0000-0000-00002D1D0000}"/>
    <cellStyle name="Entrada 12 2 8 2 2" xfId="13227" xr:uid="{00000000-0005-0000-0000-00002E1D0000}"/>
    <cellStyle name="Entrada 12 2 8 2 2 2" xfId="28335" xr:uid="{00000000-0005-0000-0000-00002F1D0000}"/>
    <cellStyle name="Entrada 12 2 8 2 3" xfId="16891" xr:uid="{00000000-0005-0000-0000-0000301D0000}"/>
    <cellStyle name="Entrada 12 2 8 2 3 2" xfId="31999" xr:uid="{00000000-0005-0000-0000-0000311D0000}"/>
    <cellStyle name="Entrada 12 2 8 2 4" xfId="22024" xr:uid="{00000000-0005-0000-0000-0000321D0000}"/>
    <cellStyle name="Entrada 12 2 8 3" xfId="10661" xr:uid="{00000000-0005-0000-0000-0000331D0000}"/>
    <cellStyle name="Entrada 12 2 8 3 2" xfId="25769" xr:uid="{00000000-0005-0000-0000-0000341D0000}"/>
    <cellStyle name="Entrada 12 2 8 4" xfId="15852" xr:uid="{00000000-0005-0000-0000-0000351D0000}"/>
    <cellStyle name="Entrada 12 2 8 4 2" xfId="30960" xr:uid="{00000000-0005-0000-0000-0000361D0000}"/>
    <cellStyle name="Entrada 12 2 8 5" xfId="19387" xr:uid="{00000000-0005-0000-0000-0000371D0000}"/>
    <cellStyle name="Entrada 12 2 9" xfId="4497" xr:uid="{00000000-0005-0000-0000-0000381D0000}"/>
    <cellStyle name="Entrada 12 2 9 2" xfId="10879" xr:uid="{00000000-0005-0000-0000-0000391D0000}"/>
    <cellStyle name="Entrada 12 2 9 2 2" xfId="25987" xr:uid="{00000000-0005-0000-0000-00003A1D0000}"/>
    <cellStyle name="Entrada 12 2 9 3" xfId="15312" xr:uid="{00000000-0005-0000-0000-00003B1D0000}"/>
    <cellStyle name="Entrada 12 2 9 3 2" xfId="30420" xr:uid="{00000000-0005-0000-0000-00003C1D0000}"/>
    <cellStyle name="Entrada 12 2 9 4" xfId="19605" xr:uid="{00000000-0005-0000-0000-00003D1D0000}"/>
    <cellStyle name="Entrada 12 3" xfId="1843" xr:uid="{00000000-0005-0000-0000-00003E1D0000}"/>
    <cellStyle name="Entrada 12 3 10" xfId="13641" xr:uid="{00000000-0005-0000-0000-00003F1D0000}"/>
    <cellStyle name="Entrada 12 3 10 2" xfId="28749" xr:uid="{00000000-0005-0000-0000-0000401D0000}"/>
    <cellStyle name="Entrada 12 3 11" xfId="14660" xr:uid="{00000000-0005-0000-0000-0000411D0000}"/>
    <cellStyle name="Entrada 12 3 11 2" xfId="29768" xr:uid="{00000000-0005-0000-0000-0000421D0000}"/>
    <cellStyle name="Entrada 12 3 12" xfId="17068" xr:uid="{00000000-0005-0000-0000-0000431D0000}"/>
    <cellStyle name="Entrada 12 3 2" xfId="2403" xr:uid="{00000000-0005-0000-0000-0000441D0000}"/>
    <cellStyle name="Entrada 12 3 2 2" xfId="5040" xr:uid="{00000000-0005-0000-0000-0000451D0000}"/>
    <cellStyle name="Entrada 12 3 2 2 2" xfId="11404" xr:uid="{00000000-0005-0000-0000-0000461D0000}"/>
    <cellStyle name="Entrada 12 3 2 2 2 2" xfId="26512" xr:uid="{00000000-0005-0000-0000-0000471D0000}"/>
    <cellStyle name="Entrada 12 3 2 2 3" xfId="13768" xr:uid="{00000000-0005-0000-0000-0000481D0000}"/>
    <cellStyle name="Entrada 12 3 2 2 3 2" xfId="28876" xr:uid="{00000000-0005-0000-0000-0000491D0000}"/>
    <cellStyle name="Entrada 12 3 2 2 4" xfId="20148" xr:uid="{00000000-0005-0000-0000-00004A1D0000}"/>
    <cellStyle name="Entrada 12 3 2 3" xfId="8870" xr:uid="{00000000-0005-0000-0000-00004B1D0000}"/>
    <cellStyle name="Entrada 12 3 2 3 2" xfId="23978" xr:uid="{00000000-0005-0000-0000-00004C1D0000}"/>
    <cellStyle name="Entrada 12 3 2 4" xfId="15142" xr:uid="{00000000-0005-0000-0000-00004D1D0000}"/>
    <cellStyle name="Entrada 12 3 2 4 2" xfId="30250" xr:uid="{00000000-0005-0000-0000-00004E1D0000}"/>
    <cellStyle name="Entrada 12 3 2 5" xfId="14753" xr:uid="{00000000-0005-0000-0000-00004F1D0000}"/>
    <cellStyle name="Entrada 12 3 2 5 2" xfId="29861" xr:uid="{00000000-0005-0000-0000-0000501D0000}"/>
    <cellStyle name="Entrada 12 3 2 6" xfId="17594" xr:uid="{00000000-0005-0000-0000-0000511D0000}"/>
    <cellStyle name="Entrada 12 3 3" xfId="2217" xr:uid="{00000000-0005-0000-0000-0000521D0000}"/>
    <cellStyle name="Entrada 12 3 3 2" xfId="4854" xr:uid="{00000000-0005-0000-0000-0000531D0000}"/>
    <cellStyle name="Entrada 12 3 3 2 2" xfId="15884" xr:uid="{00000000-0005-0000-0000-0000541D0000}"/>
    <cellStyle name="Entrada 12 3 3 2 2 2" xfId="30992" xr:uid="{00000000-0005-0000-0000-0000551D0000}"/>
    <cellStyle name="Entrada 12 3 3 2 3" xfId="19962" xr:uid="{00000000-0005-0000-0000-0000561D0000}"/>
    <cellStyle name="Entrada 12 3 3 3" xfId="15987" xr:uid="{00000000-0005-0000-0000-0000571D0000}"/>
    <cellStyle name="Entrada 12 3 3 3 2" xfId="31095" xr:uid="{00000000-0005-0000-0000-0000581D0000}"/>
    <cellStyle name="Entrada 12 3 3 4" xfId="17442" xr:uid="{00000000-0005-0000-0000-0000591D0000}"/>
    <cellStyle name="Entrada 12 3 4" xfId="2937" xr:uid="{00000000-0005-0000-0000-00005A1D0000}"/>
    <cellStyle name="Entrada 12 3 4 2" xfId="5574" xr:uid="{00000000-0005-0000-0000-00005B1D0000}"/>
    <cellStyle name="Entrada 12 3 4 2 2" xfId="11885" xr:uid="{00000000-0005-0000-0000-00005C1D0000}"/>
    <cellStyle name="Entrada 12 3 4 2 2 2" xfId="26993" xr:uid="{00000000-0005-0000-0000-00005D1D0000}"/>
    <cellStyle name="Entrada 12 3 4 2 3" xfId="9212" xr:uid="{00000000-0005-0000-0000-00005E1D0000}"/>
    <cellStyle name="Entrada 12 3 4 2 3 2" xfId="24320" xr:uid="{00000000-0005-0000-0000-00005F1D0000}"/>
    <cellStyle name="Entrada 12 3 4 2 4" xfId="20682" xr:uid="{00000000-0005-0000-0000-0000601D0000}"/>
    <cellStyle name="Entrada 12 3 4 3" xfId="9319" xr:uid="{00000000-0005-0000-0000-0000611D0000}"/>
    <cellStyle name="Entrada 12 3 4 3 2" xfId="24427" xr:uid="{00000000-0005-0000-0000-0000621D0000}"/>
    <cellStyle name="Entrada 12 3 4 4" xfId="16396" xr:uid="{00000000-0005-0000-0000-0000631D0000}"/>
    <cellStyle name="Entrada 12 3 4 4 2" xfId="31504" xr:uid="{00000000-0005-0000-0000-0000641D0000}"/>
    <cellStyle name="Entrada 12 3 4 5" xfId="18045" xr:uid="{00000000-0005-0000-0000-0000651D0000}"/>
    <cellStyle name="Entrada 12 3 5" xfId="3263" xr:uid="{00000000-0005-0000-0000-0000661D0000}"/>
    <cellStyle name="Entrada 12 3 5 2" xfId="5900" xr:uid="{00000000-0005-0000-0000-0000671D0000}"/>
    <cellStyle name="Entrada 12 3 5 2 2" xfId="12211" xr:uid="{00000000-0005-0000-0000-0000681D0000}"/>
    <cellStyle name="Entrada 12 3 5 2 2 2" xfId="27319" xr:uid="{00000000-0005-0000-0000-0000691D0000}"/>
    <cellStyle name="Entrada 12 3 5 2 3" xfId="15685" xr:uid="{00000000-0005-0000-0000-00006A1D0000}"/>
    <cellStyle name="Entrada 12 3 5 2 3 2" xfId="30793" xr:uid="{00000000-0005-0000-0000-00006B1D0000}"/>
    <cellStyle name="Entrada 12 3 5 2 4" xfId="21008" xr:uid="{00000000-0005-0000-0000-00006C1D0000}"/>
    <cellStyle name="Entrada 12 3 5 3" xfId="9645" xr:uid="{00000000-0005-0000-0000-00006D1D0000}"/>
    <cellStyle name="Entrada 12 3 5 3 2" xfId="24753" xr:uid="{00000000-0005-0000-0000-00006E1D0000}"/>
    <cellStyle name="Entrada 12 3 5 4" xfId="7781" xr:uid="{00000000-0005-0000-0000-00006F1D0000}"/>
    <cellStyle name="Entrada 12 3 5 4 2" xfId="22889" xr:uid="{00000000-0005-0000-0000-0000701D0000}"/>
    <cellStyle name="Entrada 12 3 5 5" xfId="18371" xr:uid="{00000000-0005-0000-0000-0000711D0000}"/>
    <cellStyle name="Entrada 12 3 6" xfId="3569" xr:uid="{00000000-0005-0000-0000-0000721D0000}"/>
    <cellStyle name="Entrada 12 3 6 2" xfId="6206" xr:uid="{00000000-0005-0000-0000-0000731D0000}"/>
    <cellStyle name="Entrada 12 3 6 2 2" xfId="12517" xr:uid="{00000000-0005-0000-0000-0000741D0000}"/>
    <cellStyle name="Entrada 12 3 6 2 2 2" xfId="27625" xr:uid="{00000000-0005-0000-0000-0000751D0000}"/>
    <cellStyle name="Entrada 12 3 6 2 3" xfId="16532" xr:uid="{00000000-0005-0000-0000-0000761D0000}"/>
    <cellStyle name="Entrada 12 3 6 2 3 2" xfId="31640" xr:uid="{00000000-0005-0000-0000-0000771D0000}"/>
    <cellStyle name="Entrada 12 3 6 2 4" xfId="21314" xr:uid="{00000000-0005-0000-0000-0000781D0000}"/>
    <cellStyle name="Entrada 12 3 6 3" xfId="9951" xr:uid="{00000000-0005-0000-0000-0000791D0000}"/>
    <cellStyle name="Entrada 12 3 6 3 2" xfId="25059" xr:uid="{00000000-0005-0000-0000-00007A1D0000}"/>
    <cellStyle name="Entrada 12 3 6 4" xfId="15171" xr:uid="{00000000-0005-0000-0000-00007B1D0000}"/>
    <cellStyle name="Entrada 12 3 6 4 2" xfId="30279" xr:uid="{00000000-0005-0000-0000-00007C1D0000}"/>
    <cellStyle name="Entrada 12 3 6 5" xfId="18677" xr:uid="{00000000-0005-0000-0000-00007D1D0000}"/>
    <cellStyle name="Entrada 12 3 7" xfId="3915" xr:uid="{00000000-0005-0000-0000-00007E1D0000}"/>
    <cellStyle name="Entrada 12 3 7 2" xfId="6552" xr:uid="{00000000-0005-0000-0000-00007F1D0000}"/>
    <cellStyle name="Entrada 12 3 7 2 2" xfId="12863" xr:uid="{00000000-0005-0000-0000-0000801D0000}"/>
    <cellStyle name="Entrada 12 3 7 2 2 2" xfId="27971" xr:uid="{00000000-0005-0000-0000-0000811D0000}"/>
    <cellStyle name="Entrada 12 3 7 2 3" xfId="14851" xr:uid="{00000000-0005-0000-0000-0000821D0000}"/>
    <cellStyle name="Entrada 12 3 7 2 3 2" xfId="29959" xr:uid="{00000000-0005-0000-0000-0000831D0000}"/>
    <cellStyle name="Entrada 12 3 7 2 4" xfId="21660" xr:uid="{00000000-0005-0000-0000-0000841D0000}"/>
    <cellStyle name="Entrada 12 3 7 3" xfId="10297" xr:uid="{00000000-0005-0000-0000-0000851D0000}"/>
    <cellStyle name="Entrada 12 3 7 3 2" xfId="25405" xr:uid="{00000000-0005-0000-0000-0000861D0000}"/>
    <cellStyle name="Entrada 12 3 7 4" xfId="16360" xr:uid="{00000000-0005-0000-0000-0000871D0000}"/>
    <cellStyle name="Entrada 12 3 7 4 2" xfId="31468" xr:uid="{00000000-0005-0000-0000-0000881D0000}"/>
    <cellStyle name="Entrada 12 3 7 5" xfId="19023" xr:uid="{00000000-0005-0000-0000-0000891D0000}"/>
    <cellStyle name="Entrada 12 3 8" xfId="4480" xr:uid="{00000000-0005-0000-0000-00008A1D0000}"/>
    <cellStyle name="Entrada 12 3 8 2" xfId="10862" xr:uid="{00000000-0005-0000-0000-00008B1D0000}"/>
    <cellStyle name="Entrada 12 3 8 2 2" xfId="25970" xr:uid="{00000000-0005-0000-0000-00008C1D0000}"/>
    <cellStyle name="Entrada 12 3 8 3" xfId="7698" xr:uid="{00000000-0005-0000-0000-00008D1D0000}"/>
    <cellStyle name="Entrada 12 3 8 3 2" xfId="22806" xr:uid="{00000000-0005-0000-0000-00008E1D0000}"/>
    <cellStyle name="Entrada 12 3 8 4" xfId="19588" xr:uid="{00000000-0005-0000-0000-00008F1D0000}"/>
    <cellStyle name="Entrada 12 3 9" xfId="8344" xr:uid="{00000000-0005-0000-0000-0000901D0000}"/>
    <cellStyle name="Entrada 12 3 9 2" xfId="23452" xr:uid="{00000000-0005-0000-0000-0000911D0000}"/>
    <cellStyle name="Entrada 12 4" xfId="2080" xr:uid="{00000000-0005-0000-0000-0000921D0000}"/>
    <cellStyle name="Entrada 12 4 10" xfId="7786" xr:uid="{00000000-0005-0000-0000-0000931D0000}"/>
    <cellStyle name="Entrada 12 4 10 2" xfId="22894" xr:uid="{00000000-0005-0000-0000-0000941D0000}"/>
    <cellStyle name="Entrada 12 4 11" xfId="8180" xr:uid="{00000000-0005-0000-0000-0000951D0000}"/>
    <cellStyle name="Entrada 12 4 11 2" xfId="23288" xr:uid="{00000000-0005-0000-0000-0000961D0000}"/>
    <cellStyle name="Entrada 12 4 12" xfId="17305" xr:uid="{00000000-0005-0000-0000-0000971D0000}"/>
    <cellStyle name="Entrada 12 4 2" xfId="2570" xr:uid="{00000000-0005-0000-0000-0000981D0000}"/>
    <cellStyle name="Entrada 12 4 2 2" xfId="5207" xr:uid="{00000000-0005-0000-0000-0000991D0000}"/>
    <cellStyle name="Entrada 12 4 2 2 2" xfId="11571" xr:uid="{00000000-0005-0000-0000-00009A1D0000}"/>
    <cellStyle name="Entrada 12 4 2 2 2 2" xfId="26679" xr:uid="{00000000-0005-0000-0000-00009B1D0000}"/>
    <cellStyle name="Entrada 12 4 2 2 3" xfId="16164" xr:uid="{00000000-0005-0000-0000-00009C1D0000}"/>
    <cellStyle name="Entrada 12 4 2 2 3 2" xfId="31272" xr:uid="{00000000-0005-0000-0000-00009D1D0000}"/>
    <cellStyle name="Entrada 12 4 2 2 4" xfId="20315" xr:uid="{00000000-0005-0000-0000-00009E1D0000}"/>
    <cellStyle name="Entrada 12 4 2 3" xfId="9037" xr:uid="{00000000-0005-0000-0000-00009F1D0000}"/>
    <cellStyle name="Entrada 12 4 2 3 2" xfId="24145" xr:uid="{00000000-0005-0000-0000-0000A01D0000}"/>
    <cellStyle name="Entrada 12 4 2 4" xfId="14754" xr:uid="{00000000-0005-0000-0000-0000A11D0000}"/>
    <cellStyle name="Entrada 12 4 2 4 2" xfId="29862" xr:uid="{00000000-0005-0000-0000-0000A21D0000}"/>
    <cellStyle name="Entrada 12 4 2 5" xfId="14579" xr:uid="{00000000-0005-0000-0000-0000A31D0000}"/>
    <cellStyle name="Entrada 12 4 2 5 2" xfId="29687" xr:uid="{00000000-0005-0000-0000-0000A41D0000}"/>
    <cellStyle name="Entrada 12 4 2 6" xfId="17678" xr:uid="{00000000-0005-0000-0000-0000A51D0000}"/>
    <cellStyle name="Entrada 12 4 3" xfId="2840" xr:uid="{00000000-0005-0000-0000-0000A61D0000}"/>
    <cellStyle name="Entrada 12 4 3 2" xfId="5477" xr:uid="{00000000-0005-0000-0000-0000A71D0000}"/>
    <cellStyle name="Entrada 12 4 3 2 2" xfId="13631" xr:uid="{00000000-0005-0000-0000-0000A81D0000}"/>
    <cellStyle name="Entrada 12 4 3 2 2 2" xfId="28739" xr:uid="{00000000-0005-0000-0000-0000A91D0000}"/>
    <cellStyle name="Entrada 12 4 3 2 3" xfId="20585" xr:uid="{00000000-0005-0000-0000-0000AA1D0000}"/>
    <cellStyle name="Entrada 12 4 3 3" xfId="14987" xr:uid="{00000000-0005-0000-0000-0000AB1D0000}"/>
    <cellStyle name="Entrada 12 4 3 3 2" xfId="30095" xr:uid="{00000000-0005-0000-0000-0000AC1D0000}"/>
    <cellStyle name="Entrada 12 4 3 4" xfId="17948" xr:uid="{00000000-0005-0000-0000-0000AD1D0000}"/>
    <cellStyle name="Entrada 12 4 4" xfId="3143" xr:uid="{00000000-0005-0000-0000-0000AE1D0000}"/>
    <cellStyle name="Entrada 12 4 4 2" xfId="5780" xr:uid="{00000000-0005-0000-0000-0000AF1D0000}"/>
    <cellStyle name="Entrada 12 4 4 2 2" xfId="12091" xr:uid="{00000000-0005-0000-0000-0000B01D0000}"/>
    <cellStyle name="Entrada 12 4 4 2 2 2" xfId="27199" xr:uid="{00000000-0005-0000-0000-0000B11D0000}"/>
    <cellStyle name="Entrada 12 4 4 2 3" xfId="8221" xr:uid="{00000000-0005-0000-0000-0000B21D0000}"/>
    <cellStyle name="Entrada 12 4 4 2 3 2" xfId="23329" xr:uid="{00000000-0005-0000-0000-0000B31D0000}"/>
    <cellStyle name="Entrada 12 4 4 2 4" xfId="20888" xr:uid="{00000000-0005-0000-0000-0000B41D0000}"/>
    <cellStyle name="Entrada 12 4 4 3" xfId="9525" xr:uid="{00000000-0005-0000-0000-0000B51D0000}"/>
    <cellStyle name="Entrada 12 4 4 3 2" xfId="24633" xr:uid="{00000000-0005-0000-0000-0000B61D0000}"/>
    <cellStyle name="Entrada 12 4 4 4" xfId="14096" xr:uid="{00000000-0005-0000-0000-0000B71D0000}"/>
    <cellStyle name="Entrada 12 4 4 4 2" xfId="29204" xr:uid="{00000000-0005-0000-0000-0000B81D0000}"/>
    <cellStyle name="Entrada 12 4 4 5" xfId="18251" xr:uid="{00000000-0005-0000-0000-0000B91D0000}"/>
    <cellStyle name="Entrada 12 4 5" xfId="3469" xr:uid="{00000000-0005-0000-0000-0000BA1D0000}"/>
    <cellStyle name="Entrada 12 4 5 2" xfId="6106" xr:uid="{00000000-0005-0000-0000-0000BB1D0000}"/>
    <cellStyle name="Entrada 12 4 5 2 2" xfId="12417" xr:uid="{00000000-0005-0000-0000-0000BC1D0000}"/>
    <cellStyle name="Entrada 12 4 5 2 2 2" xfId="27525" xr:uid="{00000000-0005-0000-0000-0000BD1D0000}"/>
    <cellStyle name="Entrada 12 4 5 2 3" xfId="15684" xr:uid="{00000000-0005-0000-0000-0000BE1D0000}"/>
    <cellStyle name="Entrada 12 4 5 2 3 2" xfId="30792" xr:uid="{00000000-0005-0000-0000-0000BF1D0000}"/>
    <cellStyle name="Entrada 12 4 5 2 4" xfId="21214" xr:uid="{00000000-0005-0000-0000-0000C01D0000}"/>
    <cellStyle name="Entrada 12 4 5 3" xfId="9851" xr:uid="{00000000-0005-0000-0000-0000C11D0000}"/>
    <cellStyle name="Entrada 12 4 5 3 2" xfId="24959" xr:uid="{00000000-0005-0000-0000-0000C21D0000}"/>
    <cellStyle name="Entrada 12 4 5 4" xfId="16426" xr:uid="{00000000-0005-0000-0000-0000C31D0000}"/>
    <cellStyle name="Entrada 12 4 5 4 2" xfId="31534" xr:uid="{00000000-0005-0000-0000-0000C41D0000}"/>
    <cellStyle name="Entrada 12 4 5 5" xfId="18577" xr:uid="{00000000-0005-0000-0000-0000C51D0000}"/>
    <cellStyle name="Entrada 12 4 6" xfId="3775" xr:uid="{00000000-0005-0000-0000-0000C61D0000}"/>
    <cellStyle name="Entrada 12 4 6 2" xfId="6412" xr:uid="{00000000-0005-0000-0000-0000C71D0000}"/>
    <cellStyle name="Entrada 12 4 6 2 2" xfId="12723" xr:uid="{00000000-0005-0000-0000-0000C81D0000}"/>
    <cellStyle name="Entrada 12 4 6 2 2 2" xfId="27831" xr:uid="{00000000-0005-0000-0000-0000C91D0000}"/>
    <cellStyle name="Entrada 12 4 6 2 3" xfId="14089" xr:uid="{00000000-0005-0000-0000-0000CA1D0000}"/>
    <cellStyle name="Entrada 12 4 6 2 3 2" xfId="29197" xr:uid="{00000000-0005-0000-0000-0000CB1D0000}"/>
    <cellStyle name="Entrada 12 4 6 2 4" xfId="21520" xr:uid="{00000000-0005-0000-0000-0000CC1D0000}"/>
    <cellStyle name="Entrada 12 4 6 3" xfId="10157" xr:uid="{00000000-0005-0000-0000-0000CD1D0000}"/>
    <cellStyle name="Entrada 12 4 6 3 2" xfId="25265" xr:uid="{00000000-0005-0000-0000-0000CE1D0000}"/>
    <cellStyle name="Entrada 12 4 6 4" xfId="15717" xr:uid="{00000000-0005-0000-0000-0000CF1D0000}"/>
    <cellStyle name="Entrada 12 4 6 4 2" xfId="30825" xr:uid="{00000000-0005-0000-0000-0000D01D0000}"/>
    <cellStyle name="Entrada 12 4 6 5" xfId="18883" xr:uid="{00000000-0005-0000-0000-0000D11D0000}"/>
    <cellStyle name="Entrada 12 4 7" xfId="4152" xr:uid="{00000000-0005-0000-0000-0000D21D0000}"/>
    <cellStyle name="Entrada 12 4 7 2" xfId="6789" xr:uid="{00000000-0005-0000-0000-0000D31D0000}"/>
    <cellStyle name="Entrada 12 4 7 2 2" xfId="13100" xr:uid="{00000000-0005-0000-0000-0000D41D0000}"/>
    <cellStyle name="Entrada 12 4 7 2 2 2" xfId="28208" xr:uid="{00000000-0005-0000-0000-0000D51D0000}"/>
    <cellStyle name="Entrada 12 4 7 2 3" xfId="16774" xr:uid="{00000000-0005-0000-0000-0000D61D0000}"/>
    <cellStyle name="Entrada 12 4 7 2 3 2" xfId="31882" xr:uid="{00000000-0005-0000-0000-0000D71D0000}"/>
    <cellStyle name="Entrada 12 4 7 2 4" xfId="21897" xr:uid="{00000000-0005-0000-0000-0000D81D0000}"/>
    <cellStyle name="Entrada 12 4 7 3" xfId="10534" xr:uid="{00000000-0005-0000-0000-0000D91D0000}"/>
    <cellStyle name="Entrada 12 4 7 3 2" xfId="25642" xr:uid="{00000000-0005-0000-0000-0000DA1D0000}"/>
    <cellStyle name="Entrada 12 4 7 4" xfId="13939" xr:uid="{00000000-0005-0000-0000-0000DB1D0000}"/>
    <cellStyle name="Entrada 12 4 7 4 2" xfId="29047" xr:uid="{00000000-0005-0000-0000-0000DC1D0000}"/>
    <cellStyle name="Entrada 12 4 7 5" xfId="19260" xr:uid="{00000000-0005-0000-0000-0000DD1D0000}"/>
    <cellStyle name="Entrada 12 4 8" xfId="4717" xr:uid="{00000000-0005-0000-0000-0000DE1D0000}"/>
    <cellStyle name="Entrada 12 4 8 2" xfId="11099" xr:uid="{00000000-0005-0000-0000-0000DF1D0000}"/>
    <cellStyle name="Entrada 12 4 8 2 2" xfId="26207" xr:uid="{00000000-0005-0000-0000-0000E01D0000}"/>
    <cellStyle name="Entrada 12 4 8 3" xfId="7587" xr:uid="{00000000-0005-0000-0000-0000E11D0000}"/>
    <cellStyle name="Entrada 12 4 8 3 2" xfId="22695" xr:uid="{00000000-0005-0000-0000-0000E21D0000}"/>
    <cellStyle name="Entrada 12 4 8 4" xfId="19825" xr:uid="{00000000-0005-0000-0000-0000E31D0000}"/>
    <cellStyle name="Entrada 12 4 9" xfId="8578" xr:uid="{00000000-0005-0000-0000-0000E41D0000}"/>
    <cellStyle name="Entrada 12 4 9 2" xfId="23686" xr:uid="{00000000-0005-0000-0000-0000E51D0000}"/>
    <cellStyle name="Entrada 12 5" xfId="2041" xr:uid="{00000000-0005-0000-0000-0000E61D0000}"/>
    <cellStyle name="Entrada 12 5 10" xfId="15623" xr:uid="{00000000-0005-0000-0000-0000E71D0000}"/>
    <cellStyle name="Entrada 12 5 10 2" xfId="30731" xr:uid="{00000000-0005-0000-0000-0000E81D0000}"/>
    <cellStyle name="Entrada 12 5 11" xfId="17266" xr:uid="{00000000-0005-0000-0000-0000E91D0000}"/>
    <cellStyle name="Entrada 12 5 2" xfId="2801" xr:uid="{00000000-0005-0000-0000-0000EA1D0000}"/>
    <cellStyle name="Entrada 12 5 2 2" xfId="5438" xr:uid="{00000000-0005-0000-0000-0000EB1D0000}"/>
    <cellStyle name="Entrada 12 5 2 2 2" xfId="7529" xr:uid="{00000000-0005-0000-0000-0000EC1D0000}"/>
    <cellStyle name="Entrada 12 5 2 2 2 2" xfId="22637" xr:uid="{00000000-0005-0000-0000-0000ED1D0000}"/>
    <cellStyle name="Entrada 12 5 2 2 3" xfId="20546" xr:uid="{00000000-0005-0000-0000-0000EE1D0000}"/>
    <cellStyle name="Entrada 12 5 2 3" xfId="16044" xr:uid="{00000000-0005-0000-0000-0000EF1D0000}"/>
    <cellStyle name="Entrada 12 5 2 3 2" xfId="31152" xr:uid="{00000000-0005-0000-0000-0000F01D0000}"/>
    <cellStyle name="Entrada 12 5 2 4" xfId="17909" xr:uid="{00000000-0005-0000-0000-0000F11D0000}"/>
    <cellStyle name="Entrada 12 5 3" xfId="3104" xr:uid="{00000000-0005-0000-0000-0000F21D0000}"/>
    <cellStyle name="Entrada 12 5 3 2" xfId="5741" xr:uid="{00000000-0005-0000-0000-0000F31D0000}"/>
    <cellStyle name="Entrada 12 5 3 2 2" xfId="12052" xr:uid="{00000000-0005-0000-0000-0000F41D0000}"/>
    <cellStyle name="Entrada 12 5 3 2 2 2" xfId="27160" xr:uid="{00000000-0005-0000-0000-0000F51D0000}"/>
    <cellStyle name="Entrada 12 5 3 2 3" xfId="7084" xr:uid="{00000000-0005-0000-0000-0000F61D0000}"/>
    <cellStyle name="Entrada 12 5 3 2 3 2" xfId="22192" xr:uid="{00000000-0005-0000-0000-0000F71D0000}"/>
    <cellStyle name="Entrada 12 5 3 2 4" xfId="20849" xr:uid="{00000000-0005-0000-0000-0000F81D0000}"/>
    <cellStyle name="Entrada 12 5 3 3" xfId="9486" xr:uid="{00000000-0005-0000-0000-0000F91D0000}"/>
    <cellStyle name="Entrada 12 5 3 3 2" xfId="24594" xr:uid="{00000000-0005-0000-0000-0000FA1D0000}"/>
    <cellStyle name="Entrada 12 5 3 4" xfId="7087" xr:uid="{00000000-0005-0000-0000-0000FB1D0000}"/>
    <cellStyle name="Entrada 12 5 3 4 2" xfId="22195" xr:uid="{00000000-0005-0000-0000-0000FC1D0000}"/>
    <cellStyle name="Entrada 12 5 3 5" xfId="18212" xr:uid="{00000000-0005-0000-0000-0000FD1D0000}"/>
    <cellStyle name="Entrada 12 5 4" xfId="3430" xr:uid="{00000000-0005-0000-0000-0000FE1D0000}"/>
    <cellStyle name="Entrada 12 5 4 2" xfId="6067" xr:uid="{00000000-0005-0000-0000-0000FF1D0000}"/>
    <cellStyle name="Entrada 12 5 4 2 2" xfId="12378" xr:uid="{00000000-0005-0000-0000-0000001E0000}"/>
    <cellStyle name="Entrada 12 5 4 2 2 2" xfId="27486" xr:uid="{00000000-0005-0000-0000-0000011E0000}"/>
    <cellStyle name="Entrada 12 5 4 2 3" xfId="8067" xr:uid="{00000000-0005-0000-0000-0000021E0000}"/>
    <cellStyle name="Entrada 12 5 4 2 3 2" xfId="23175" xr:uid="{00000000-0005-0000-0000-0000031E0000}"/>
    <cellStyle name="Entrada 12 5 4 2 4" xfId="21175" xr:uid="{00000000-0005-0000-0000-0000041E0000}"/>
    <cellStyle name="Entrada 12 5 4 3" xfId="9812" xr:uid="{00000000-0005-0000-0000-0000051E0000}"/>
    <cellStyle name="Entrada 12 5 4 3 2" xfId="24920" xr:uid="{00000000-0005-0000-0000-0000061E0000}"/>
    <cellStyle name="Entrada 12 5 4 4" xfId="7880" xr:uid="{00000000-0005-0000-0000-0000071E0000}"/>
    <cellStyle name="Entrada 12 5 4 4 2" xfId="22988" xr:uid="{00000000-0005-0000-0000-0000081E0000}"/>
    <cellStyle name="Entrada 12 5 4 5" xfId="18538" xr:uid="{00000000-0005-0000-0000-0000091E0000}"/>
    <cellStyle name="Entrada 12 5 5" xfId="3736" xr:uid="{00000000-0005-0000-0000-00000A1E0000}"/>
    <cellStyle name="Entrada 12 5 5 2" xfId="6373" xr:uid="{00000000-0005-0000-0000-00000B1E0000}"/>
    <cellStyle name="Entrada 12 5 5 2 2" xfId="12684" xr:uid="{00000000-0005-0000-0000-00000C1E0000}"/>
    <cellStyle name="Entrada 12 5 5 2 2 2" xfId="27792" xr:uid="{00000000-0005-0000-0000-00000D1E0000}"/>
    <cellStyle name="Entrada 12 5 5 2 3" xfId="7153" xr:uid="{00000000-0005-0000-0000-00000E1E0000}"/>
    <cellStyle name="Entrada 12 5 5 2 3 2" xfId="22261" xr:uid="{00000000-0005-0000-0000-00000F1E0000}"/>
    <cellStyle name="Entrada 12 5 5 2 4" xfId="21481" xr:uid="{00000000-0005-0000-0000-0000101E0000}"/>
    <cellStyle name="Entrada 12 5 5 3" xfId="10118" xr:uid="{00000000-0005-0000-0000-0000111E0000}"/>
    <cellStyle name="Entrada 12 5 5 3 2" xfId="25226" xr:uid="{00000000-0005-0000-0000-0000121E0000}"/>
    <cellStyle name="Entrada 12 5 5 4" xfId="7269" xr:uid="{00000000-0005-0000-0000-0000131E0000}"/>
    <cellStyle name="Entrada 12 5 5 4 2" xfId="22377" xr:uid="{00000000-0005-0000-0000-0000141E0000}"/>
    <cellStyle name="Entrada 12 5 5 5" xfId="18844" xr:uid="{00000000-0005-0000-0000-0000151E0000}"/>
    <cellStyle name="Entrada 12 5 6" xfId="4113" xr:uid="{00000000-0005-0000-0000-0000161E0000}"/>
    <cellStyle name="Entrada 12 5 6 2" xfId="6750" xr:uid="{00000000-0005-0000-0000-0000171E0000}"/>
    <cellStyle name="Entrada 12 5 6 2 2" xfId="13061" xr:uid="{00000000-0005-0000-0000-0000181E0000}"/>
    <cellStyle name="Entrada 12 5 6 2 2 2" xfId="28169" xr:uid="{00000000-0005-0000-0000-0000191E0000}"/>
    <cellStyle name="Entrada 12 5 6 2 3" xfId="16735" xr:uid="{00000000-0005-0000-0000-00001A1E0000}"/>
    <cellStyle name="Entrada 12 5 6 2 3 2" xfId="31843" xr:uid="{00000000-0005-0000-0000-00001B1E0000}"/>
    <cellStyle name="Entrada 12 5 6 2 4" xfId="21858" xr:uid="{00000000-0005-0000-0000-00001C1E0000}"/>
    <cellStyle name="Entrada 12 5 6 3" xfId="10495" xr:uid="{00000000-0005-0000-0000-00001D1E0000}"/>
    <cellStyle name="Entrada 12 5 6 3 2" xfId="25603" xr:uid="{00000000-0005-0000-0000-00001E1E0000}"/>
    <cellStyle name="Entrada 12 5 6 4" xfId="11224" xr:uid="{00000000-0005-0000-0000-00001F1E0000}"/>
    <cellStyle name="Entrada 12 5 6 4 2" xfId="26332" xr:uid="{00000000-0005-0000-0000-0000201E0000}"/>
    <cellStyle name="Entrada 12 5 6 5" xfId="19221" xr:uid="{00000000-0005-0000-0000-0000211E0000}"/>
    <cellStyle name="Entrada 12 5 7" xfId="4678" xr:uid="{00000000-0005-0000-0000-0000221E0000}"/>
    <cellStyle name="Entrada 12 5 7 2" xfId="11060" xr:uid="{00000000-0005-0000-0000-0000231E0000}"/>
    <cellStyle name="Entrada 12 5 7 2 2" xfId="26168" xr:uid="{00000000-0005-0000-0000-0000241E0000}"/>
    <cellStyle name="Entrada 12 5 7 3" xfId="15250" xr:uid="{00000000-0005-0000-0000-0000251E0000}"/>
    <cellStyle name="Entrada 12 5 7 3 2" xfId="30358" xr:uid="{00000000-0005-0000-0000-0000261E0000}"/>
    <cellStyle name="Entrada 12 5 7 4" xfId="19786" xr:uid="{00000000-0005-0000-0000-0000271E0000}"/>
    <cellStyle name="Entrada 12 5 8" xfId="8539" xr:uid="{00000000-0005-0000-0000-0000281E0000}"/>
    <cellStyle name="Entrada 12 5 8 2" xfId="23647" xr:uid="{00000000-0005-0000-0000-0000291E0000}"/>
    <cellStyle name="Entrada 12 5 9" xfId="16348" xr:uid="{00000000-0005-0000-0000-00002A1E0000}"/>
    <cellStyle name="Entrada 12 5 9 2" xfId="31456" xr:uid="{00000000-0005-0000-0000-00002B1E0000}"/>
    <cellStyle name="Entrada 13" xfId="1145" xr:uid="{00000000-0005-0000-0000-00002C1E0000}"/>
    <cellStyle name="Entrada 13 2" xfId="1861" xr:uid="{00000000-0005-0000-0000-00002D1E0000}"/>
    <cellStyle name="Entrada 13 2 10" xfId="8362" xr:uid="{00000000-0005-0000-0000-00002E1E0000}"/>
    <cellStyle name="Entrada 13 2 10 2" xfId="23470" xr:uid="{00000000-0005-0000-0000-00002F1E0000}"/>
    <cellStyle name="Entrada 13 2 11" xfId="8066" xr:uid="{00000000-0005-0000-0000-0000301E0000}"/>
    <cellStyle name="Entrada 13 2 11 2" xfId="23174" xr:uid="{00000000-0005-0000-0000-0000311E0000}"/>
    <cellStyle name="Entrada 13 2 12" xfId="7236" xr:uid="{00000000-0005-0000-0000-0000321E0000}"/>
    <cellStyle name="Entrada 13 2 12 2" xfId="22344" xr:uid="{00000000-0005-0000-0000-0000331E0000}"/>
    <cellStyle name="Entrada 13 2 13" xfId="17086" xr:uid="{00000000-0005-0000-0000-0000341E0000}"/>
    <cellStyle name="Entrada 13 2 2" xfId="2421" xr:uid="{00000000-0005-0000-0000-0000351E0000}"/>
    <cellStyle name="Entrada 13 2 2 2" xfId="5058" xr:uid="{00000000-0005-0000-0000-0000361E0000}"/>
    <cellStyle name="Entrada 13 2 2 2 2" xfId="11422" xr:uid="{00000000-0005-0000-0000-0000371E0000}"/>
    <cellStyle name="Entrada 13 2 2 2 2 2" xfId="26530" xr:uid="{00000000-0005-0000-0000-0000381E0000}"/>
    <cellStyle name="Entrada 13 2 2 2 3" xfId="13977" xr:uid="{00000000-0005-0000-0000-0000391E0000}"/>
    <cellStyle name="Entrada 13 2 2 2 3 2" xfId="29085" xr:uid="{00000000-0005-0000-0000-00003A1E0000}"/>
    <cellStyle name="Entrada 13 2 2 2 4" xfId="20166" xr:uid="{00000000-0005-0000-0000-00003B1E0000}"/>
    <cellStyle name="Entrada 13 2 2 3" xfId="8888" xr:uid="{00000000-0005-0000-0000-00003C1E0000}"/>
    <cellStyle name="Entrada 13 2 2 3 2" xfId="23996" xr:uid="{00000000-0005-0000-0000-00003D1E0000}"/>
    <cellStyle name="Entrada 13 2 3" xfId="2199" xr:uid="{00000000-0005-0000-0000-00003E1E0000}"/>
    <cellStyle name="Entrada 13 2 3 2" xfId="4836" xr:uid="{00000000-0005-0000-0000-00003F1E0000}"/>
    <cellStyle name="Entrada 13 2 3 2 2" xfId="15016" xr:uid="{00000000-0005-0000-0000-0000401E0000}"/>
    <cellStyle name="Entrada 13 2 3 2 2 2" xfId="30124" xr:uid="{00000000-0005-0000-0000-0000411E0000}"/>
    <cellStyle name="Entrada 13 2 3 2 3" xfId="19944" xr:uid="{00000000-0005-0000-0000-0000421E0000}"/>
    <cellStyle name="Entrada 13 2 3 3" xfId="8464" xr:uid="{00000000-0005-0000-0000-0000431E0000}"/>
    <cellStyle name="Entrada 13 2 3 3 2" xfId="23572" xr:uid="{00000000-0005-0000-0000-0000441E0000}"/>
    <cellStyle name="Entrada 13 2 3 4" xfId="17424" xr:uid="{00000000-0005-0000-0000-0000451E0000}"/>
    <cellStyle name="Entrada 13 2 4" xfId="2955" xr:uid="{00000000-0005-0000-0000-0000461E0000}"/>
    <cellStyle name="Entrada 13 2 4 2" xfId="5592" xr:uid="{00000000-0005-0000-0000-0000471E0000}"/>
    <cellStyle name="Entrada 13 2 4 2 2" xfId="11903" xr:uid="{00000000-0005-0000-0000-0000481E0000}"/>
    <cellStyle name="Entrada 13 2 4 2 2 2" xfId="27011" xr:uid="{00000000-0005-0000-0000-0000491E0000}"/>
    <cellStyle name="Entrada 13 2 4 2 3" xfId="14267" xr:uid="{00000000-0005-0000-0000-00004A1E0000}"/>
    <cellStyle name="Entrada 13 2 4 2 3 2" xfId="29375" xr:uid="{00000000-0005-0000-0000-00004B1E0000}"/>
    <cellStyle name="Entrada 13 2 4 2 4" xfId="20700" xr:uid="{00000000-0005-0000-0000-00004C1E0000}"/>
    <cellStyle name="Entrada 13 2 4 3" xfId="9337" xr:uid="{00000000-0005-0000-0000-00004D1E0000}"/>
    <cellStyle name="Entrada 13 2 4 3 2" xfId="24445" xr:uid="{00000000-0005-0000-0000-00004E1E0000}"/>
    <cellStyle name="Entrada 13 2 4 4" xfId="16148" xr:uid="{00000000-0005-0000-0000-00004F1E0000}"/>
    <cellStyle name="Entrada 13 2 4 4 2" xfId="31256" xr:uid="{00000000-0005-0000-0000-0000501E0000}"/>
    <cellStyle name="Entrada 13 2 4 5" xfId="18063" xr:uid="{00000000-0005-0000-0000-0000511E0000}"/>
    <cellStyle name="Entrada 13 2 5" xfId="3281" xr:uid="{00000000-0005-0000-0000-0000521E0000}"/>
    <cellStyle name="Entrada 13 2 5 2" xfId="5918" xr:uid="{00000000-0005-0000-0000-0000531E0000}"/>
    <cellStyle name="Entrada 13 2 5 2 2" xfId="12229" xr:uid="{00000000-0005-0000-0000-0000541E0000}"/>
    <cellStyle name="Entrada 13 2 5 2 2 2" xfId="27337" xr:uid="{00000000-0005-0000-0000-0000551E0000}"/>
    <cellStyle name="Entrada 13 2 5 2 3" xfId="7487" xr:uid="{00000000-0005-0000-0000-0000561E0000}"/>
    <cellStyle name="Entrada 13 2 5 2 3 2" xfId="22595" xr:uid="{00000000-0005-0000-0000-0000571E0000}"/>
    <cellStyle name="Entrada 13 2 5 2 4" xfId="21026" xr:uid="{00000000-0005-0000-0000-0000581E0000}"/>
    <cellStyle name="Entrada 13 2 5 3" xfId="9663" xr:uid="{00000000-0005-0000-0000-0000591E0000}"/>
    <cellStyle name="Entrada 13 2 5 3 2" xfId="24771" xr:uid="{00000000-0005-0000-0000-00005A1E0000}"/>
    <cellStyle name="Entrada 13 2 5 4" xfId="13684" xr:uid="{00000000-0005-0000-0000-00005B1E0000}"/>
    <cellStyle name="Entrada 13 2 5 4 2" xfId="28792" xr:uid="{00000000-0005-0000-0000-00005C1E0000}"/>
    <cellStyle name="Entrada 13 2 5 5" xfId="18389" xr:uid="{00000000-0005-0000-0000-00005D1E0000}"/>
    <cellStyle name="Entrada 13 2 6" xfId="3587" xr:uid="{00000000-0005-0000-0000-00005E1E0000}"/>
    <cellStyle name="Entrada 13 2 6 2" xfId="6224" xr:uid="{00000000-0005-0000-0000-00005F1E0000}"/>
    <cellStyle name="Entrada 13 2 6 2 2" xfId="12535" xr:uid="{00000000-0005-0000-0000-0000601E0000}"/>
    <cellStyle name="Entrada 13 2 6 2 2 2" xfId="27643" xr:uid="{00000000-0005-0000-0000-0000611E0000}"/>
    <cellStyle name="Entrada 13 2 6 2 3" xfId="16387" xr:uid="{00000000-0005-0000-0000-0000621E0000}"/>
    <cellStyle name="Entrada 13 2 6 2 3 2" xfId="31495" xr:uid="{00000000-0005-0000-0000-0000631E0000}"/>
    <cellStyle name="Entrada 13 2 6 2 4" xfId="21332" xr:uid="{00000000-0005-0000-0000-0000641E0000}"/>
    <cellStyle name="Entrada 13 2 6 3" xfId="9969" xr:uid="{00000000-0005-0000-0000-0000651E0000}"/>
    <cellStyle name="Entrada 13 2 6 3 2" xfId="25077" xr:uid="{00000000-0005-0000-0000-0000661E0000}"/>
    <cellStyle name="Entrada 13 2 6 4" xfId="14835" xr:uid="{00000000-0005-0000-0000-0000671E0000}"/>
    <cellStyle name="Entrada 13 2 6 4 2" xfId="29943" xr:uid="{00000000-0005-0000-0000-0000681E0000}"/>
    <cellStyle name="Entrada 13 2 6 5" xfId="18695" xr:uid="{00000000-0005-0000-0000-0000691E0000}"/>
    <cellStyle name="Entrada 13 2 7" xfId="3933" xr:uid="{00000000-0005-0000-0000-00006A1E0000}"/>
    <cellStyle name="Entrada 13 2 7 2" xfId="6570" xr:uid="{00000000-0005-0000-0000-00006B1E0000}"/>
    <cellStyle name="Entrada 13 2 7 2 2" xfId="12881" xr:uid="{00000000-0005-0000-0000-00006C1E0000}"/>
    <cellStyle name="Entrada 13 2 7 2 2 2" xfId="27989" xr:uid="{00000000-0005-0000-0000-00006D1E0000}"/>
    <cellStyle name="Entrada 13 2 7 2 3" xfId="16586" xr:uid="{00000000-0005-0000-0000-00006E1E0000}"/>
    <cellStyle name="Entrada 13 2 7 2 3 2" xfId="31694" xr:uid="{00000000-0005-0000-0000-00006F1E0000}"/>
    <cellStyle name="Entrada 13 2 7 2 4" xfId="21678" xr:uid="{00000000-0005-0000-0000-0000701E0000}"/>
    <cellStyle name="Entrada 13 2 7 3" xfId="10315" xr:uid="{00000000-0005-0000-0000-0000711E0000}"/>
    <cellStyle name="Entrada 13 2 7 3 2" xfId="25423" xr:uid="{00000000-0005-0000-0000-0000721E0000}"/>
    <cellStyle name="Entrada 13 2 7 4" xfId="7505" xr:uid="{00000000-0005-0000-0000-0000731E0000}"/>
    <cellStyle name="Entrada 13 2 7 4 2" xfId="22613" xr:uid="{00000000-0005-0000-0000-0000741E0000}"/>
    <cellStyle name="Entrada 13 2 7 5" xfId="19041" xr:uid="{00000000-0005-0000-0000-0000751E0000}"/>
    <cellStyle name="Entrada 13 2 8" xfId="4280" xr:uid="{00000000-0005-0000-0000-0000761E0000}"/>
    <cellStyle name="Entrada 13 2 8 2" xfId="6917" xr:uid="{00000000-0005-0000-0000-0000771E0000}"/>
    <cellStyle name="Entrada 13 2 8 2 2" xfId="13228" xr:uid="{00000000-0005-0000-0000-0000781E0000}"/>
    <cellStyle name="Entrada 13 2 8 2 2 2" xfId="28336" xr:uid="{00000000-0005-0000-0000-0000791E0000}"/>
    <cellStyle name="Entrada 13 2 8 2 3" xfId="16892" xr:uid="{00000000-0005-0000-0000-00007A1E0000}"/>
    <cellStyle name="Entrada 13 2 8 2 3 2" xfId="32000" xr:uid="{00000000-0005-0000-0000-00007B1E0000}"/>
    <cellStyle name="Entrada 13 2 8 2 4" xfId="22025" xr:uid="{00000000-0005-0000-0000-00007C1E0000}"/>
    <cellStyle name="Entrada 13 2 8 3" xfId="10662" xr:uid="{00000000-0005-0000-0000-00007D1E0000}"/>
    <cellStyle name="Entrada 13 2 8 3 2" xfId="25770" xr:uid="{00000000-0005-0000-0000-00007E1E0000}"/>
    <cellStyle name="Entrada 13 2 8 4" xfId="14926" xr:uid="{00000000-0005-0000-0000-00007F1E0000}"/>
    <cellStyle name="Entrada 13 2 8 4 2" xfId="30034" xr:uid="{00000000-0005-0000-0000-0000801E0000}"/>
    <cellStyle name="Entrada 13 2 8 5" xfId="19388" xr:uid="{00000000-0005-0000-0000-0000811E0000}"/>
    <cellStyle name="Entrada 13 2 9" xfId="4498" xr:uid="{00000000-0005-0000-0000-0000821E0000}"/>
    <cellStyle name="Entrada 13 2 9 2" xfId="10880" xr:uid="{00000000-0005-0000-0000-0000831E0000}"/>
    <cellStyle name="Entrada 13 2 9 2 2" xfId="25988" xr:uid="{00000000-0005-0000-0000-0000841E0000}"/>
    <cellStyle name="Entrada 13 2 9 3" xfId="13571" xr:uid="{00000000-0005-0000-0000-0000851E0000}"/>
    <cellStyle name="Entrada 13 2 9 3 2" xfId="28679" xr:uid="{00000000-0005-0000-0000-0000861E0000}"/>
    <cellStyle name="Entrada 13 2 9 4" xfId="19606" xr:uid="{00000000-0005-0000-0000-0000871E0000}"/>
    <cellStyle name="Entrada 13 3" xfId="1844" xr:uid="{00000000-0005-0000-0000-0000881E0000}"/>
    <cellStyle name="Entrada 13 3 10" xfId="16050" xr:uid="{00000000-0005-0000-0000-0000891E0000}"/>
    <cellStyle name="Entrada 13 3 10 2" xfId="31158" xr:uid="{00000000-0005-0000-0000-00008A1E0000}"/>
    <cellStyle name="Entrada 13 3 11" xfId="14473" xr:uid="{00000000-0005-0000-0000-00008B1E0000}"/>
    <cellStyle name="Entrada 13 3 11 2" xfId="29581" xr:uid="{00000000-0005-0000-0000-00008C1E0000}"/>
    <cellStyle name="Entrada 13 3 12" xfId="17069" xr:uid="{00000000-0005-0000-0000-00008D1E0000}"/>
    <cellStyle name="Entrada 13 3 2" xfId="2404" xr:uid="{00000000-0005-0000-0000-00008E1E0000}"/>
    <cellStyle name="Entrada 13 3 2 2" xfId="5041" xr:uid="{00000000-0005-0000-0000-00008F1E0000}"/>
    <cellStyle name="Entrada 13 3 2 2 2" xfId="11405" xr:uid="{00000000-0005-0000-0000-0000901E0000}"/>
    <cellStyle name="Entrada 13 3 2 2 2 2" xfId="26513" xr:uid="{00000000-0005-0000-0000-0000911E0000}"/>
    <cellStyle name="Entrada 13 3 2 2 3" xfId="7854" xr:uid="{00000000-0005-0000-0000-0000921E0000}"/>
    <cellStyle name="Entrada 13 3 2 2 3 2" xfId="22962" xr:uid="{00000000-0005-0000-0000-0000931E0000}"/>
    <cellStyle name="Entrada 13 3 2 2 4" xfId="20149" xr:uid="{00000000-0005-0000-0000-0000941E0000}"/>
    <cellStyle name="Entrada 13 3 2 3" xfId="8871" xr:uid="{00000000-0005-0000-0000-0000951E0000}"/>
    <cellStyle name="Entrada 13 3 2 3 2" xfId="23979" xr:uid="{00000000-0005-0000-0000-0000961E0000}"/>
    <cellStyle name="Entrada 13 3 2 4" xfId="7507" xr:uid="{00000000-0005-0000-0000-0000971E0000}"/>
    <cellStyle name="Entrada 13 3 2 4 2" xfId="22615" xr:uid="{00000000-0005-0000-0000-0000981E0000}"/>
    <cellStyle name="Entrada 13 3 2 5" xfId="15132" xr:uid="{00000000-0005-0000-0000-0000991E0000}"/>
    <cellStyle name="Entrada 13 3 2 5 2" xfId="30240" xr:uid="{00000000-0005-0000-0000-00009A1E0000}"/>
    <cellStyle name="Entrada 13 3 2 6" xfId="17595" xr:uid="{00000000-0005-0000-0000-00009B1E0000}"/>
    <cellStyle name="Entrada 13 3 3" xfId="2216" xr:uid="{00000000-0005-0000-0000-00009C1E0000}"/>
    <cellStyle name="Entrada 13 3 3 2" xfId="4853" xr:uid="{00000000-0005-0000-0000-00009D1E0000}"/>
    <cellStyle name="Entrada 13 3 3 2 2" xfId="15109" xr:uid="{00000000-0005-0000-0000-00009E1E0000}"/>
    <cellStyle name="Entrada 13 3 3 2 2 2" xfId="30217" xr:uid="{00000000-0005-0000-0000-00009F1E0000}"/>
    <cellStyle name="Entrada 13 3 3 2 3" xfId="19961" xr:uid="{00000000-0005-0000-0000-0000A01E0000}"/>
    <cellStyle name="Entrada 13 3 3 3" xfId="7771" xr:uid="{00000000-0005-0000-0000-0000A11E0000}"/>
    <cellStyle name="Entrada 13 3 3 3 2" xfId="22879" xr:uid="{00000000-0005-0000-0000-0000A21E0000}"/>
    <cellStyle name="Entrada 13 3 3 4" xfId="17441" xr:uid="{00000000-0005-0000-0000-0000A31E0000}"/>
    <cellStyle name="Entrada 13 3 4" xfId="2938" xr:uid="{00000000-0005-0000-0000-0000A41E0000}"/>
    <cellStyle name="Entrada 13 3 4 2" xfId="5575" xr:uid="{00000000-0005-0000-0000-0000A51E0000}"/>
    <cellStyle name="Entrada 13 3 4 2 2" xfId="11886" xr:uid="{00000000-0005-0000-0000-0000A61E0000}"/>
    <cellStyle name="Entrada 13 3 4 2 2 2" xfId="26994" xr:uid="{00000000-0005-0000-0000-0000A71E0000}"/>
    <cellStyle name="Entrada 13 3 4 2 3" xfId="14972" xr:uid="{00000000-0005-0000-0000-0000A81E0000}"/>
    <cellStyle name="Entrada 13 3 4 2 3 2" xfId="30080" xr:uid="{00000000-0005-0000-0000-0000A91E0000}"/>
    <cellStyle name="Entrada 13 3 4 2 4" xfId="20683" xr:uid="{00000000-0005-0000-0000-0000AA1E0000}"/>
    <cellStyle name="Entrada 13 3 4 3" xfId="9320" xr:uid="{00000000-0005-0000-0000-0000AB1E0000}"/>
    <cellStyle name="Entrada 13 3 4 3 2" xfId="24428" xr:uid="{00000000-0005-0000-0000-0000AC1E0000}"/>
    <cellStyle name="Entrada 13 3 4 4" xfId="13678" xr:uid="{00000000-0005-0000-0000-0000AD1E0000}"/>
    <cellStyle name="Entrada 13 3 4 4 2" xfId="28786" xr:uid="{00000000-0005-0000-0000-0000AE1E0000}"/>
    <cellStyle name="Entrada 13 3 4 5" xfId="18046" xr:uid="{00000000-0005-0000-0000-0000AF1E0000}"/>
    <cellStyle name="Entrada 13 3 5" xfId="3264" xr:uid="{00000000-0005-0000-0000-0000B01E0000}"/>
    <cellStyle name="Entrada 13 3 5 2" xfId="5901" xr:uid="{00000000-0005-0000-0000-0000B11E0000}"/>
    <cellStyle name="Entrada 13 3 5 2 2" xfId="12212" xr:uid="{00000000-0005-0000-0000-0000B21E0000}"/>
    <cellStyle name="Entrada 13 3 5 2 2 2" xfId="27320" xr:uid="{00000000-0005-0000-0000-0000B31E0000}"/>
    <cellStyle name="Entrada 13 3 5 2 3" xfId="15749" xr:uid="{00000000-0005-0000-0000-0000B41E0000}"/>
    <cellStyle name="Entrada 13 3 5 2 3 2" xfId="30857" xr:uid="{00000000-0005-0000-0000-0000B51E0000}"/>
    <cellStyle name="Entrada 13 3 5 2 4" xfId="21009" xr:uid="{00000000-0005-0000-0000-0000B61E0000}"/>
    <cellStyle name="Entrada 13 3 5 3" xfId="9646" xr:uid="{00000000-0005-0000-0000-0000B71E0000}"/>
    <cellStyle name="Entrada 13 3 5 3 2" xfId="24754" xr:uid="{00000000-0005-0000-0000-0000B81E0000}"/>
    <cellStyle name="Entrada 13 3 5 4" xfId="15593" xr:uid="{00000000-0005-0000-0000-0000B91E0000}"/>
    <cellStyle name="Entrada 13 3 5 4 2" xfId="30701" xr:uid="{00000000-0005-0000-0000-0000BA1E0000}"/>
    <cellStyle name="Entrada 13 3 5 5" xfId="18372" xr:uid="{00000000-0005-0000-0000-0000BB1E0000}"/>
    <cellStyle name="Entrada 13 3 6" xfId="3570" xr:uid="{00000000-0005-0000-0000-0000BC1E0000}"/>
    <cellStyle name="Entrada 13 3 6 2" xfId="6207" xr:uid="{00000000-0005-0000-0000-0000BD1E0000}"/>
    <cellStyle name="Entrada 13 3 6 2 2" xfId="12518" xr:uid="{00000000-0005-0000-0000-0000BE1E0000}"/>
    <cellStyle name="Entrada 13 3 6 2 2 2" xfId="27626" xr:uid="{00000000-0005-0000-0000-0000BF1E0000}"/>
    <cellStyle name="Entrada 13 3 6 2 3" xfId="11757" xr:uid="{00000000-0005-0000-0000-0000C01E0000}"/>
    <cellStyle name="Entrada 13 3 6 2 3 2" xfId="26865" xr:uid="{00000000-0005-0000-0000-0000C11E0000}"/>
    <cellStyle name="Entrada 13 3 6 2 4" xfId="21315" xr:uid="{00000000-0005-0000-0000-0000C21E0000}"/>
    <cellStyle name="Entrada 13 3 6 3" xfId="9952" xr:uid="{00000000-0005-0000-0000-0000C31E0000}"/>
    <cellStyle name="Entrada 13 3 6 3 2" xfId="25060" xr:uid="{00000000-0005-0000-0000-0000C41E0000}"/>
    <cellStyle name="Entrada 13 3 6 4" xfId="14651" xr:uid="{00000000-0005-0000-0000-0000C51E0000}"/>
    <cellStyle name="Entrada 13 3 6 4 2" xfId="29759" xr:uid="{00000000-0005-0000-0000-0000C61E0000}"/>
    <cellStyle name="Entrada 13 3 6 5" xfId="18678" xr:uid="{00000000-0005-0000-0000-0000C71E0000}"/>
    <cellStyle name="Entrada 13 3 7" xfId="3916" xr:uid="{00000000-0005-0000-0000-0000C81E0000}"/>
    <cellStyle name="Entrada 13 3 7 2" xfId="6553" xr:uid="{00000000-0005-0000-0000-0000C91E0000}"/>
    <cellStyle name="Entrada 13 3 7 2 2" xfId="12864" xr:uid="{00000000-0005-0000-0000-0000CA1E0000}"/>
    <cellStyle name="Entrada 13 3 7 2 2 2" xfId="27972" xr:uid="{00000000-0005-0000-0000-0000CB1E0000}"/>
    <cellStyle name="Entrada 13 3 7 2 3" xfId="16417" xr:uid="{00000000-0005-0000-0000-0000CC1E0000}"/>
    <cellStyle name="Entrada 13 3 7 2 3 2" xfId="31525" xr:uid="{00000000-0005-0000-0000-0000CD1E0000}"/>
    <cellStyle name="Entrada 13 3 7 2 4" xfId="21661" xr:uid="{00000000-0005-0000-0000-0000CE1E0000}"/>
    <cellStyle name="Entrada 13 3 7 3" xfId="10298" xr:uid="{00000000-0005-0000-0000-0000CF1E0000}"/>
    <cellStyle name="Entrada 13 3 7 3 2" xfId="25406" xr:uid="{00000000-0005-0000-0000-0000D01E0000}"/>
    <cellStyle name="Entrada 13 3 7 4" xfId="7128" xr:uid="{00000000-0005-0000-0000-0000D11E0000}"/>
    <cellStyle name="Entrada 13 3 7 4 2" xfId="22236" xr:uid="{00000000-0005-0000-0000-0000D21E0000}"/>
    <cellStyle name="Entrada 13 3 7 5" xfId="19024" xr:uid="{00000000-0005-0000-0000-0000D31E0000}"/>
    <cellStyle name="Entrada 13 3 8" xfId="4481" xr:uid="{00000000-0005-0000-0000-0000D41E0000}"/>
    <cellStyle name="Entrada 13 3 8 2" xfId="10863" xr:uid="{00000000-0005-0000-0000-0000D51E0000}"/>
    <cellStyle name="Entrada 13 3 8 2 2" xfId="25971" xr:uid="{00000000-0005-0000-0000-0000D61E0000}"/>
    <cellStyle name="Entrada 13 3 8 3" xfId="13836" xr:uid="{00000000-0005-0000-0000-0000D71E0000}"/>
    <cellStyle name="Entrada 13 3 8 3 2" xfId="28944" xr:uid="{00000000-0005-0000-0000-0000D81E0000}"/>
    <cellStyle name="Entrada 13 3 8 4" xfId="19589" xr:uid="{00000000-0005-0000-0000-0000D91E0000}"/>
    <cellStyle name="Entrada 13 3 9" xfId="8345" xr:uid="{00000000-0005-0000-0000-0000DA1E0000}"/>
    <cellStyle name="Entrada 13 3 9 2" xfId="23453" xr:uid="{00000000-0005-0000-0000-0000DB1E0000}"/>
    <cellStyle name="Entrada 13 4" xfId="2081" xr:uid="{00000000-0005-0000-0000-0000DC1E0000}"/>
    <cellStyle name="Entrada 13 4 10" xfId="14910" xr:uid="{00000000-0005-0000-0000-0000DD1E0000}"/>
    <cellStyle name="Entrada 13 4 10 2" xfId="30018" xr:uid="{00000000-0005-0000-0000-0000DE1E0000}"/>
    <cellStyle name="Entrada 13 4 11" xfId="13908" xr:uid="{00000000-0005-0000-0000-0000DF1E0000}"/>
    <cellStyle name="Entrada 13 4 11 2" xfId="29016" xr:uid="{00000000-0005-0000-0000-0000E01E0000}"/>
    <cellStyle name="Entrada 13 4 12" xfId="17306" xr:uid="{00000000-0005-0000-0000-0000E11E0000}"/>
    <cellStyle name="Entrada 13 4 2" xfId="2571" xr:uid="{00000000-0005-0000-0000-0000E21E0000}"/>
    <cellStyle name="Entrada 13 4 2 2" xfId="5208" xr:uid="{00000000-0005-0000-0000-0000E31E0000}"/>
    <cellStyle name="Entrada 13 4 2 2 2" xfId="11572" xr:uid="{00000000-0005-0000-0000-0000E41E0000}"/>
    <cellStyle name="Entrada 13 4 2 2 2 2" xfId="26680" xr:uid="{00000000-0005-0000-0000-0000E51E0000}"/>
    <cellStyle name="Entrada 13 4 2 2 3" xfId="14173" xr:uid="{00000000-0005-0000-0000-0000E61E0000}"/>
    <cellStyle name="Entrada 13 4 2 2 3 2" xfId="29281" xr:uid="{00000000-0005-0000-0000-0000E71E0000}"/>
    <cellStyle name="Entrada 13 4 2 2 4" xfId="20316" xr:uid="{00000000-0005-0000-0000-0000E81E0000}"/>
    <cellStyle name="Entrada 13 4 2 3" xfId="9038" xr:uid="{00000000-0005-0000-0000-0000E91E0000}"/>
    <cellStyle name="Entrada 13 4 2 3 2" xfId="24146" xr:uid="{00000000-0005-0000-0000-0000EA1E0000}"/>
    <cellStyle name="Entrada 13 4 2 4" xfId="15777" xr:uid="{00000000-0005-0000-0000-0000EB1E0000}"/>
    <cellStyle name="Entrada 13 4 2 4 2" xfId="30885" xr:uid="{00000000-0005-0000-0000-0000EC1E0000}"/>
    <cellStyle name="Entrada 13 4 2 5" xfId="8130" xr:uid="{00000000-0005-0000-0000-0000ED1E0000}"/>
    <cellStyle name="Entrada 13 4 2 5 2" xfId="23238" xr:uid="{00000000-0005-0000-0000-0000EE1E0000}"/>
    <cellStyle name="Entrada 13 4 2 6" xfId="17679" xr:uid="{00000000-0005-0000-0000-0000EF1E0000}"/>
    <cellStyle name="Entrada 13 4 3" xfId="2841" xr:uid="{00000000-0005-0000-0000-0000F01E0000}"/>
    <cellStyle name="Entrada 13 4 3 2" xfId="5478" xr:uid="{00000000-0005-0000-0000-0000F11E0000}"/>
    <cellStyle name="Entrada 13 4 3 2 2" xfId="9284" xr:uid="{00000000-0005-0000-0000-0000F21E0000}"/>
    <cellStyle name="Entrada 13 4 3 2 2 2" xfId="24392" xr:uid="{00000000-0005-0000-0000-0000F31E0000}"/>
    <cellStyle name="Entrada 13 4 3 2 3" xfId="20586" xr:uid="{00000000-0005-0000-0000-0000F41E0000}"/>
    <cellStyle name="Entrada 13 4 3 3" xfId="7173" xr:uid="{00000000-0005-0000-0000-0000F51E0000}"/>
    <cellStyle name="Entrada 13 4 3 3 2" xfId="22281" xr:uid="{00000000-0005-0000-0000-0000F61E0000}"/>
    <cellStyle name="Entrada 13 4 3 4" xfId="17949" xr:uid="{00000000-0005-0000-0000-0000F71E0000}"/>
    <cellStyle name="Entrada 13 4 4" xfId="3144" xr:uid="{00000000-0005-0000-0000-0000F81E0000}"/>
    <cellStyle name="Entrada 13 4 4 2" xfId="5781" xr:uid="{00000000-0005-0000-0000-0000F91E0000}"/>
    <cellStyle name="Entrada 13 4 4 2 2" xfId="12092" xr:uid="{00000000-0005-0000-0000-0000FA1E0000}"/>
    <cellStyle name="Entrada 13 4 4 2 2 2" xfId="27200" xr:uid="{00000000-0005-0000-0000-0000FB1E0000}"/>
    <cellStyle name="Entrada 13 4 4 2 3" xfId="16372" xr:uid="{00000000-0005-0000-0000-0000FC1E0000}"/>
    <cellStyle name="Entrada 13 4 4 2 3 2" xfId="31480" xr:uid="{00000000-0005-0000-0000-0000FD1E0000}"/>
    <cellStyle name="Entrada 13 4 4 2 4" xfId="20889" xr:uid="{00000000-0005-0000-0000-0000FE1E0000}"/>
    <cellStyle name="Entrada 13 4 4 3" xfId="9526" xr:uid="{00000000-0005-0000-0000-0000FF1E0000}"/>
    <cellStyle name="Entrada 13 4 4 3 2" xfId="24634" xr:uid="{00000000-0005-0000-0000-0000001F0000}"/>
    <cellStyle name="Entrada 13 4 4 4" xfId="14762" xr:uid="{00000000-0005-0000-0000-0000011F0000}"/>
    <cellStyle name="Entrada 13 4 4 4 2" xfId="29870" xr:uid="{00000000-0005-0000-0000-0000021F0000}"/>
    <cellStyle name="Entrada 13 4 4 5" xfId="18252" xr:uid="{00000000-0005-0000-0000-0000031F0000}"/>
    <cellStyle name="Entrada 13 4 5" xfId="3470" xr:uid="{00000000-0005-0000-0000-0000041F0000}"/>
    <cellStyle name="Entrada 13 4 5 2" xfId="6107" xr:uid="{00000000-0005-0000-0000-0000051F0000}"/>
    <cellStyle name="Entrada 13 4 5 2 2" xfId="12418" xr:uid="{00000000-0005-0000-0000-0000061F0000}"/>
    <cellStyle name="Entrada 13 4 5 2 2 2" xfId="27526" xr:uid="{00000000-0005-0000-0000-0000071F0000}"/>
    <cellStyle name="Entrada 13 4 5 2 3" xfId="7151" xr:uid="{00000000-0005-0000-0000-0000081F0000}"/>
    <cellStyle name="Entrada 13 4 5 2 3 2" xfId="22259" xr:uid="{00000000-0005-0000-0000-0000091F0000}"/>
    <cellStyle name="Entrada 13 4 5 2 4" xfId="21215" xr:uid="{00000000-0005-0000-0000-00000A1F0000}"/>
    <cellStyle name="Entrada 13 4 5 3" xfId="9852" xr:uid="{00000000-0005-0000-0000-00000B1F0000}"/>
    <cellStyle name="Entrada 13 4 5 3 2" xfId="24960" xr:uid="{00000000-0005-0000-0000-00000C1F0000}"/>
    <cellStyle name="Entrada 13 4 5 4" xfId="7680" xr:uid="{00000000-0005-0000-0000-00000D1F0000}"/>
    <cellStyle name="Entrada 13 4 5 4 2" xfId="22788" xr:uid="{00000000-0005-0000-0000-00000E1F0000}"/>
    <cellStyle name="Entrada 13 4 5 5" xfId="18578" xr:uid="{00000000-0005-0000-0000-00000F1F0000}"/>
    <cellStyle name="Entrada 13 4 6" xfId="3776" xr:uid="{00000000-0005-0000-0000-0000101F0000}"/>
    <cellStyle name="Entrada 13 4 6 2" xfId="6413" xr:uid="{00000000-0005-0000-0000-0000111F0000}"/>
    <cellStyle name="Entrada 13 4 6 2 2" xfId="12724" xr:uid="{00000000-0005-0000-0000-0000121F0000}"/>
    <cellStyle name="Entrada 13 4 6 2 2 2" xfId="27832" xr:uid="{00000000-0005-0000-0000-0000131F0000}"/>
    <cellStyle name="Entrada 13 4 6 2 3" xfId="13407" xr:uid="{00000000-0005-0000-0000-0000141F0000}"/>
    <cellStyle name="Entrada 13 4 6 2 3 2" xfId="28515" xr:uid="{00000000-0005-0000-0000-0000151F0000}"/>
    <cellStyle name="Entrada 13 4 6 2 4" xfId="21521" xr:uid="{00000000-0005-0000-0000-0000161F0000}"/>
    <cellStyle name="Entrada 13 4 6 3" xfId="10158" xr:uid="{00000000-0005-0000-0000-0000171F0000}"/>
    <cellStyle name="Entrada 13 4 6 3 2" xfId="25266" xr:uid="{00000000-0005-0000-0000-0000181F0000}"/>
    <cellStyle name="Entrada 13 4 6 4" xfId="7941" xr:uid="{00000000-0005-0000-0000-0000191F0000}"/>
    <cellStyle name="Entrada 13 4 6 4 2" xfId="23049" xr:uid="{00000000-0005-0000-0000-00001A1F0000}"/>
    <cellStyle name="Entrada 13 4 6 5" xfId="18884" xr:uid="{00000000-0005-0000-0000-00001B1F0000}"/>
    <cellStyle name="Entrada 13 4 7" xfId="4153" xr:uid="{00000000-0005-0000-0000-00001C1F0000}"/>
    <cellStyle name="Entrada 13 4 7 2" xfId="6790" xr:uid="{00000000-0005-0000-0000-00001D1F0000}"/>
    <cellStyle name="Entrada 13 4 7 2 2" xfId="13101" xr:uid="{00000000-0005-0000-0000-00001E1F0000}"/>
    <cellStyle name="Entrada 13 4 7 2 2 2" xfId="28209" xr:uid="{00000000-0005-0000-0000-00001F1F0000}"/>
    <cellStyle name="Entrada 13 4 7 2 3" xfId="16775" xr:uid="{00000000-0005-0000-0000-0000201F0000}"/>
    <cellStyle name="Entrada 13 4 7 2 3 2" xfId="31883" xr:uid="{00000000-0005-0000-0000-0000211F0000}"/>
    <cellStyle name="Entrada 13 4 7 2 4" xfId="21898" xr:uid="{00000000-0005-0000-0000-0000221F0000}"/>
    <cellStyle name="Entrada 13 4 7 3" xfId="10535" xr:uid="{00000000-0005-0000-0000-0000231F0000}"/>
    <cellStyle name="Entrada 13 4 7 3 2" xfId="25643" xr:uid="{00000000-0005-0000-0000-0000241F0000}"/>
    <cellStyle name="Entrada 13 4 7 4" xfId="14402" xr:uid="{00000000-0005-0000-0000-0000251F0000}"/>
    <cellStyle name="Entrada 13 4 7 4 2" xfId="29510" xr:uid="{00000000-0005-0000-0000-0000261F0000}"/>
    <cellStyle name="Entrada 13 4 7 5" xfId="19261" xr:uid="{00000000-0005-0000-0000-0000271F0000}"/>
    <cellStyle name="Entrada 13 4 8" xfId="4718" xr:uid="{00000000-0005-0000-0000-0000281F0000}"/>
    <cellStyle name="Entrada 13 4 8 2" xfId="11100" xr:uid="{00000000-0005-0000-0000-0000291F0000}"/>
    <cellStyle name="Entrada 13 4 8 2 2" xfId="26208" xr:uid="{00000000-0005-0000-0000-00002A1F0000}"/>
    <cellStyle name="Entrada 13 4 8 3" xfId="13389" xr:uid="{00000000-0005-0000-0000-00002B1F0000}"/>
    <cellStyle name="Entrada 13 4 8 3 2" xfId="28497" xr:uid="{00000000-0005-0000-0000-00002C1F0000}"/>
    <cellStyle name="Entrada 13 4 8 4" xfId="19826" xr:uid="{00000000-0005-0000-0000-00002D1F0000}"/>
    <cellStyle name="Entrada 13 4 9" xfId="8579" xr:uid="{00000000-0005-0000-0000-00002E1F0000}"/>
    <cellStyle name="Entrada 13 4 9 2" xfId="23687" xr:uid="{00000000-0005-0000-0000-00002F1F0000}"/>
    <cellStyle name="Entrada 13 5" xfId="2040" xr:uid="{00000000-0005-0000-0000-0000301F0000}"/>
    <cellStyle name="Entrada 13 5 10" xfId="15303" xr:uid="{00000000-0005-0000-0000-0000311F0000}"/>
    <cellStyle name="Entrada 13 5 10 2" xfId="30411" xr:uid="{00000000-0005-0000-0000-0000321F0000}"/>
    <cellStyle name="Entrada 13 5 11" xfId="17265" xr:uid="{00000000-0005-0000-0000-0000331F0000}"/>
    <cellStyle name="Entrada 13 5 2" xfId="2800" xr:uid="{00000000-0005-0000-0000-0000341F0000}"/>
    <cellStyle name="Entrada 13 5 2 2" xfId="5437" xr:uid="{00000000-0005-0000-0000-0000351F0000}"/>
    <cellStyle name="Entrada 13 5 2 2 2" xfId="7989" xr:uid="{00000000-0005-0000-0000-0000361F0000}"/>
    <cellStyle name="Entrada 13 5 2 2 2 2" xfId="23097" xr:uid="{00000000-0005-0000-0000-0000371F0000}"/>
    <cellStyle name="Entrada 13 5 2 2 3" xfId="20545" xr:uid="{00000000-0005-0000-0000-0000381F0000}"/>
    <cellStyle name="Entrada 13 5 2 3" xfId="15707" xr:uid="{00000000-0005-0000-0000-0000391F0000}"/>
    <cellStyle name="Entrada 13 5 2 3 2" xfId="30815" xr:uid="{00000000-0005-0000-0000-00003A1F0000}"/>
    <cellStyle name="Entrada 13 5 2 4" xfId="17908" xr:uid="{00000000-0005-0000-0000-00003B1F0000}"/>
    <cellStyle name="Entrada 13 5 3" xfId="3103" xr:uid="{00000000-0005-0000-0000-00003C1F0000}"/>
    <cellStyle name="Entrada 13 5 3 2" xfId="5740" xr:uid="{00000000-0005-0000-0000-00003D1F0000}"/>
    <cellStyle name="Entrada 13 5 3 2 2" xfId="12051" xr:uid="{00000000-0005-0000-0000-00003E1F0000}"/>
    <cellStyle name="Entrada 13 5 3 2 2 2" xfId="27159" xr:uid="{00000000-0005-0000-0000-00003F1F0000}"/>
    <cellStyle name="Entrada 13 5 3 2 3" xfId="14827" xr:uid="{00000000-0005-0000-0000-0000401F0000}"/>
    <cellStyle name="Entrada 13 5 3 2 3 2" xfId="29935" xr:uid="{00000000-0005-0000-0000-0000411F0000}"/>
    <cellStyle name="Entrada 13 5 3 2 4" xfId="20848" xr:uid="{00000000-0005-0000-0000-0000421F0000}"/>
    <cellStyle name="Entrada 13 5 3 3" xfId="9485" xr:uid="{00000000-0005-0000-0000-0000431F0000}"/>
    <cellStyle name="Entrada 13 5 3 3 2" xfId="24593" xr:uid="{00000000-0005-0000-0000-0000441F0000}"/>
    <cellStyle name="Entrada 13 5 3 4" xfId="9282" xr:uid="{00000000-0005-0000-0000-0000451F0000}"/>
    <cellStyle name="Entrada 13 5 3 4 2" xfId="24390" xr:uid="{00000000-0005-0000-0000-0000461F0000}"/>
    <cellStyle name="Entrada 13 5 3 5" xfId="18211" xr:uid="{00000000-0005-0000-0000-0000471F0000}"/>
    <cellStyle name="Entrada 13 5 4" xfId="3429" xr:uid="{00000000-0005-0000-0000-0000481F0000}"/>
    <cellStyle name="Entrada 13 5 4 2" xfId="6066" xr:uid="{00000000-0005-0000-0000-0000491F0000}"/>
    <cellStyle name="Entrada 13 5 4 2 2" xfId="12377" xr:uid="{00000000-0005-0000-0000-00004A1F0000}"/>
    <cellStyle name="Entrada 13 5 4 2 2 2" xfId="27485" xr:uid="{00000000-0005-0000-0000-00004B1F0000}"/>
    <cellStyle name="Entrada 13 5 4 2 3" xfId="9181" xr:uid="{00000000-0005-0000-0000-00004C1F0000}"/>
    <cellStyle name="Entrada 13 5 4 2 3 2" xfId="24289" xr:uid="{00000000-0005-0000-0000-00004D1F0000}"/>
    <cellStyle name="Entrada 13 5 4 2 4" xfId="21174" xr:uid="{00000000-0005-0000-0000-00004E1F0000}"/>
    <cellStyle name="Entrada 13 5 4 3" xfId="9811" xr:uid="{00000000-0005-0000-0000-00004F1F0000}"/>
    <cellStyle name="Entrada 13 5 4 3 2" xfId="24919" xr:uid="{00000000-0005-0000-0000-0000501F0000}"/>
    <cellStyle name="Entrada 13 5 4 4" xfId="13351" xr:uid="{00000000-0005-0000-0000-0000511F0000}"/>
    <cellStyle name="Entrada 13 5 4 4 2" xfId="28459" xr:uid="{00000000-0005-0000-0000-0000521F0000}"/>
    <cellStyle name="Entrada 13 5 4 5" xfId="18537" xr:uid="{00000000-0005-0000-0000-0000531F0000}"/>
    <cellStyle name="Entrada 13 5 5" xfId="3735" xr:uid="{00000000-0005-0000-0000-0000541F0000}"/>
    <cellStyle name="Entrada 13 5 5 2" xfId="6372" xr:uid="{00000000-0005-0000-0000-0000551F0000}"/>
    <cellStyle name="Entrada 13 5 5 2 2" xfId="12683" xr:uid="{00000000-0005-0000-0000-0000561F0000}"/>
    <cellStyle name="Entrada 13 5 5 2 2 2" xfId="27791" xr:uid="{00000000-0005-0000-0000-0000571F0000}"/>
    <cellStyle name="Entrada 13 5 5 2 3" xfId="11766" xr:uid="{00000000-0005-0000-0000-0000581F0000}"/>
    <cellStyle name="Entrada 13 5 5 2 3 2" xfId="26874" xr:uid="{00000000-0005-0000-0000-0000591F0000}"/>
    <cellStyle name="Entrada 13 5 5 2 4" xfId="21480" xr:uid="{00000000-0005-0000-0000-00005A1F0000}"/>
    <cellStyle name="Entrada 13 5 5 3" xfId="10117" xr:uid="{00000000-0005-0000-0000-00005B1F0000}"/>
    <cellStyle name="Entrada 13 5 5 3 2" xfId="25225" xr:uid="{00000000-0005-0000-0000-00005C1F0000}"/>
    <cellStyle name="Entrada 13 5 5 4" xfId="13689" xr:uid="{00000000-0005-0000-0000-00005D1F0000}"/>
    <cellStyle name="Entrada 13 5 5 4 2" xfId="28797" xr:uid="{00000000-0005-0000-0000-00005E1F0000}"/>
    <cellStyle name="Entrada 13 5 5 5" xfId="18843" xr:uid="{00000000-0005-0000-0000-00005F1F0000}"/>
    <cellStyle name="Entrada 13 5 6" xfId="4112" xr:uid="{00000000-0005-0000-0000-0000601F0000}"/>
    <cellStyle name="Entrada 13 5 6 2" xfId="6749" xr:uid="{00000000-0005-0000-0000-0000611F0000}"/>
    <cellStyle name="Entrada 13 5 6 2 2" xfId="13060" xr:uid="{00000000-0005-0000-0000-0000621F0000}"/>
    <cellStyle name="Entrada 13 5 6 2 2 2" xfId="28168" xr:uid="{00000000-0005-0000-0000-0000631F0000}"/>
    <cellStyle name="Entrada 13 5 6 2 3" xfId="16734" xr:uid="{00000000-0005-0000-0000-0000641F0000}"/>
    <cellStyle name="Entrada 13 5 6 2 3 2" xfId="31842" xr:uid="{00000000-0005-0000-0000-0000651F0000}"/>
    <cellStyle name="Entrada 13 5 6 2 4" xfId="21857" xr:uid="{00000000-0005-0000-0000-0000661F0000}"/>
    <cellStyle name="Entrada 13 5 6 3" xfId="10494" xr:uid="{00000000-0005-0000-0000-0000671F0000}"/>
    <cellStyle name="Entrada 13 5 6 3 2" xfId="25602" xr:uid="{00000000-0005-0000-0000-0000681F0000}"/>
    <cellStyle name="Entrada 13 5 6 4" xfId="7871" xr:uid="{00000000-0005-0000-0000-0000691F0000}"/>
    <cellStyle name="Entrada 13 5 6 4 2" xfId="22979" xr:uid="{00000000-0005-0000-0000-00006A1F0000}"/>
    <cellStyle name="Entrada 13 5 6 5" xfId="19220" xr:uid="{00000000-0005-0000-0000-00006B1F0000}"/>
    <cellStyle name="Entrada 13 5 7" xfId="4677" xr:uid="{00000000-0005-0000-0000-00006C1F0000}"/>
    <cellStyle name="Entrada 13 5 7 2" xfId="11059" xr:uid="{00000000-0005-0000-0000-00006D1F0000}"/>
    <cellStyle name="Entrada 13 5 7 2 2" xfId="26167" xr:uid="{00000000-0005-0000-0000-00006E1F0000}"/>
    <cellStyle name="Entrada 13 5 7 3" xfId="13443" xr:uid="{00000000-0005-0000-0000-00006F1F0000}"/>
    <cellStyle name="Entrada 13 5 7 3 2" xfId="28551" xr:uid="{00000000-0005-0000-0000-0000701F0000}"/>
    <cellStyle name="Entrada 13 5 7 4" xfId="19785" xr:uid="{00000000-0005-0000-0000-0000711F0000}"/>
    <cellStyle name="Entrada 13 5 8" xfId="8538" xr:uid="{00000000-0005-0000-0000-0000721F0000}"/>
    <cellStyle name="Entrada 13 5 8 2" xfId="23646" xr:uid="{00000000-0005-0000-0000-0000731F0000}"/>
    <cellStyle name="Entrada 13 5 9" xfId="15689" xr:uid="{00000000-0005-0000-0000-0000741F0000}"/>
    <cellStyle name="Entrada 13 5 9 2" xfId="30797" xr:uid="{00000000-0005-0000-0000-0000751F0000}"/>
    <cellStyle name="Entrada 14" xfId="1146" xr:uid="{00000000-0005-0000-0000-0000761F0000}"/>
    <cellStyle name="Entrada 14 2" xfId="1862" xr:uid="{00000000-0005-0000-0000-0000771F0000}"/>
    <cellStyle name="Entrada 14 2 10" xfId="8363" xr:uid="{00000000-0005-0000-0000-0000781F0000}"/>
    <cellStyle name="Entrada 14 2 10 2" xfId="23471" xr:uid="{00000000-0005-0000-0000-0000791F0000}"/>
    <cellStyle name="Entrada 14 2 11" xfId="14368" xr:uid="{00000000-0005-0000-0000-00007A1F0000}"/>
    <cellStyle name="Entrada 14 2 11 2" xfId="29476" xr:uid="{00000000-0005-0000-0000-00007B1F0000}"/>
    <cellStyle name="Entrada 14 2 12" xfId="15919" xr:uid="{00000000-0005-0000-0000-00007C1F0000}"/>
    <cellStyle name="Entrada 14 2 12 2" xfId="31027" xr:uid="{00000000-0005-0000-0000-00007D1F0000}"/>
    <cellStyle name="Entrada 14 2 13" xfId="17087" xr:uid="{00000000-0005-0000-0000-00007E1F0000}"/>
    <cellStyle name="Entrada 14 2 2" xfId="2422" xr:uid="{00000000-0005-0000-0000-00007F1F0000}"/>
    <cellStyle name="Entrada 14 2 2 2" xfId="5059" xr:uid="{00000000-0005-0000-0000-0000801F0000}"/>
    <cellStyle name="Entrada 14 2 2 2 2" xfId="11423" xr:uid="{00000000-0005-0000-0000-0000811F0000}"/>
    <cellStyle name="Entrada 14 2 2 2 2 2" xfId="26531" xr:uid="{00000000-0005-0000-0000-0000821F0000}"/>
    <cellStyle name="Entrada 14 2 2 2 3" xfId="7237" xr:uid="{00000000-0005-0000-0000-0000831F0000}"/>
    <cellStyle name="Entrada 14 2 2 2 3 2" xfId="22345" xr:uid="{00000000-0005-0000-0000-0000841F0000}"/>
    <cellStyle name="Entrada 14 2 2 2 4" xfId="20167" xr:uid="{00000000-0005-0000-0000-0000851F0000}"/>
    <cellStyle name="Entrada 14 2 2 3" xfId="8889" xr:uid="{00000000-0005-0000-0000-0000861F0000}"/>
    <cellStyle name="Entrada 14 2 2 3 2" xfId="23997" xr:uid="{00000000-0005-0000-0000-0000871F0000}"/>
    <cellStyle name="Entrada 14 2 3" xfId="2198" xr:uid="{00000000-0005-0000-0000-0000881F0000}"/>
    <cellStyle name="Entrada 14 2 3 2" xfId="4835" xr:uid="{00000000-0005-0000-0000-0000891F0000}"/>
    <cellStyle name="Entrada 14 2 3 2 2" xfId="14748" xr:uid="{00000000-0005-0000-0000-00008A1F0000}"/>
    <cellStyle name="Entrada 14 2 3 2 2 2" xfId="29856" xr:uid="{00000000-0005-0000-0000-00008B1F0000}"/>
    <cellStyle name="Entrada 14 2 3 2 3" xfId="19943" xr:uid="{00000000-0005-0000-0000-00008C1F0000}"/>
    <cellStyle name="Entrada 14 2 3 3" xfId="9179" xr:uid="{00000000-0005-0000-0000-00008D1F0000}"/>
    <cellStyle name="Entrada 14 2 3 3 2" xfId="24287" xr:uid="{00000000-0005-0000-0000-00008E1F0000}"/>
    <cellStyle name="Entrada 14 2 3 4" xfId="17423" xr:uid="{00000000-0005-0000-0000-00008F1F0000}"/>
    <cellStyle name="Entrada 14 2 4" xfId="2956" xr:uid="{00000000-0005-0000-0000-0000901F0000}"/>
    <cellStyle name="Entrada 14 2 4 2" xfId="5593" xr:uid="{00000000-0005-0000-0000-0000911F0000}"/>
    <cellStyle name="Entrada 14 2 4 2 2" xfId="11904" xr:uid="{00000000-0005-0000-0000-0000921F0000}"/>
    <cellStyle name="Entrada 14 2 4 2 2 2" xfId="27012" xr:uid="{00000000-0005-0000-0000-0000931F0000}"/>
    <cellStyle name="Entrada 14 2 4 2 3" xfId="13890" xr:uid="{00000000-0005-0000-0000-0000941F0000}"/>
    <cellStyle name="Entrada 14 2 4 2 3 2" xfId="28998" xr:uid="{00000000-0005-0000-0000-0000951F0000}"/>
    <cellStyle name="Entrada 14 2 4 2 4" xfId="20701" xr:uid="{00000000-0005-0000-0000-0000961F0000}"/>
    <cellStyle name="Entrada 14 2 4 3" xfId="9338" xr:uid="{00000000-0005-0000-0000-0000971F0000}"/>
    <cellStyle name="Entrada 14 2 4 3 2" xfId="24446" xr:uid="{00000000-0005-0000-0000-0000981F0000}"/>
    <cellStyle name="Entrada 14 2 4 4" xfId="7328" xr:uid="{00000000-0005-0000-0000-0000991F0000}"/>
    <cellStyle name="Entrada 14 2 4 4 2" xfId="22436" xr:uid="{00000000-0005-0000-0000-00009A1F0000}"/>
    <cellStyle name="Entrada 14 2 4 5" xfId="18064" xr:uid="{00000000-0005-0000-0000-00009B1F0000}"/>
    <cellStyle name="Entrada 14 2 5" xfId="3282" xr:uid="{00000000-0005-0000-0000-00009C1F0000}"/>
    <cellStyle name="Entrada 14 2 5 2" xfId="5919" xr:uid="{00000000-0005-0000-0000-00009D1F0000}"/>
    <cellStyle name="Entrada 14 2 5 2 2" xfId="12230" xr:uid="{00000000-0005-0000-0000-00009E1F0000}"/>
    <cellStyle name="Entrada 14 2 5 2 2 2" xfId="27338" xr:uid="{00000000-0005-0000-0000-00009F1F0000}"/>
    <cellStyle name="Entrada 14 2 5 2 3" xfId="16495" xr:uid="{00000000-0005-0000-0000-0000A01F0000}"/>
    <cellStyle name="Entrada 14 2 5 2 3 2" xfId="31603" xr:uid="{00000000-0005-0000-0000-0000A11F0000}"/>
    <cellStyle name="Entrada 14 2 5 2 4" xfId="21027" xr:uid="{00000000-0005-0000-0000-0000A21F0000}"/>
    <cellStyle name="Entrada 14 2 5 3" xfId="9664" xr:uid="{00000000-0005-0000-0000-0000A31F0000}"/>
    <cellStyle name="Entrada 14 2 5 3 2" xfId="24772" xr:uid="{00000000-0005-0000-0000-0000A41F0000}"/>
    <cellStyle name="Entrada 14 2 5 4" xfId="14542" xr:uid="{00000000-0005-0000-0000-0000A51F0000}"/>
    <cellStyle name="Entrada 14 2 5 4 2" xfId="29650" xr:uid="{00000000-0005-0000-0000-0000A61F0000}"/>
    <cellStyle name="Entrada 14 2 5 5" xfId="18390" xr:uid="{00000000-0005-0000-0000-0000A71F0000}"/>
    <cellStyle name="Entrada 14 2 6" xfId="3588" xr:uid="{00000000-0005-0000-0000-0000A81F0000}"/>
    <cellStyle name="Entrada 14 2 6 2" xfId="6225" xr:uid="{00000000-0005-0000-0000-0000A91F0000}"/>
    <cellStyle name="Entrada 14 2 6 2 2" xfId="12536" xr:uid="{00000000-0005-0000-0000-0000AA1F0000}"/>
    <cellStyle name="Entrada 14 2 6 2 2 2" xfId="27644" xr:uid="{00000000-0005-0000-0000-0000AB1F0000}"/>
    <cellStyle name="Entrada 14 2 6 2 3" xfId="15554" xr:uid="{00000000-0005-0000-0000-0000AC1F0000}"/>
    <cellStyle name="Entrada 14 2 6 2 3 2" xfId="30662" xr:uid="{00000000-0005-0000-0000-0000AD1F0000}"/>
    <cellStyle name="Entrada 14 2 6 2 4" xfId="21333" xr:uid="{00000000-0005-0000-0000-0000AE1F0000}"/>
    <cellStyle name="Entrada 14 2 6 3" xfId="9970" xr:uid="{00000000-0005-0000-0000-0000AF1F0000}"/>
    <cellStyle name="Entrada 14 2 6 3 2" xfId="25078" xr:uid="{00000000-0005-0000-0000-0000B01F0000}"/>
    <cellStyle name="Entrada 14 2 6 4" xfId="7072" xr:uid="{00000000-0005-0000-0000-0000B11F0000}"/>
    <cellStyle name="Entrada 14 2 6 4 2" xfId="22180" xr:uid="{00000000-0005-0000-0000-0000B21F0000}"/>
    <cellStyle name="Entrada 14 2 6 5" xfId="18696" xr:uid="{00000000-0005-0000-0000-0000B31F0000}"/>
    <cellStyle name="Entrada 14 2 7" xfId="3934" xr:uid="{00000000-0005-0000-0000-0000B41F0000}"/>
    <cellStyle name="Entrada 14 2 7 2" xfId="6571" xr:uid="{00000000-0005-0000-0000-0000B51F0000}"/>
    <cellStyle name="Entrada 14 2 7 2 2" xfId="12882" xr:uid="{00000000-0005-0000-0000-0000B61F0000}"/>
    <cellStyle name="Entrada 14 2 7 2 2 2" xfId="27990" xr:uid="{00000000-0005-0000-0000-0000B71F0000}"/>
    <cellStyle name="Entrada 14 2 7 2 3" xfId="16587" xr:uid="{00000000-0005-0000-0000-0000B81F0000}"/>
    <cellStyle name="Entrada 14 2 7 2 3 2" xfId="31695" xr:uid="{00000000-0005-0000-0000-0000B91F0000}"/>
    <cellStyle name="Entrada 14 2 7 2 4" xfId="21679" xr:uid="{00000000-0005-0000-0000-0000BA1F0000}"/>
    <cellStyle name="Entrada 14 2 7 3" xfId="10316" xr:uid="{00000000-0005-0000-0000-0000BB1F0000}"/>
    <cellStyle name="Entrada 14 2 7 3 2" xfId="25424" xr:uid="{00000000-0005-0000-0000-0000BC1F0000}"/>
    <cellStyle name="Entrada 14 2 7 4" xfId="15650" xr:uid="{00000000-0005-0000-0000-0000BD1F0000}"/>
    <cellStyle name="Entrada 14 2 7 4 2" xfId="30758" xr:uid="{00000000-0005-0000-0000-0000BE1F0000}"/>
    <cellStyle name="Entrada 14 2 7 5" xfId="19042" xr:uid="{00000000-0005-0000-0000-0000BF1F0000}"/>
    <cellStyle name="Entrada 14 2 8" xfId="4281" xr:uid="{00000000-0005-0000-0000-0000C01F0000}"/>
    <cellStyle name="Entrada 14 2 8 2" xfId="6918" xr:uid="{00000000-0005-0000-0000-0000C11F0000}"/>
    <cellStyle name="Entrada 14 2 8 2 2" xfId="13229" xr:uid="{00000000-0005-0000-0000-0000C21F0000}"/>
    <cellStyle name="Entrada 14 2 8 2 2 2" xfId="28337" xr:uid="{00000000-0005-0000-0000-0000C31F0000}"/>
    <cellStyle name="Entrada 14 2 8 2 3" xfId="16893" xr:uid="{00000000-0005-0000-0000-0000C41F0000}"/>
    <cellStyle name="Entrada 14 2 8 2 3 2" xfId="32001" xr:uid="{00000000-0005-0000-0000-0000C51F0000}"/>
    <cellStyle name="Entrada 14 2 8 2 4" xfId="22026" xr:uid="{00000000-0005-0000-0000-0000C61F0000}"/>
    <cellStyle name="Entrada 14 2 8 3" xfId="10663" xr:uid="{00000000-0005-0000-0000-0000C71F0000}"/>
    <cellStyle name="Entrada 14 2 8 3 2" xfId="25771" xr:uid="{00000000-0005-0000-0000-0000C81F0000}"/>
    <cellStyle name="Entrada 14 2 8 4" xfId="15668" xr:uid="{00000000-0005-0000-0000-0000C91F0000}"/>
    <cellStyle name="Entrada 14 2 8 4 2" xfId="30776" xr:uid="{00000000-0005-0000-0000-0000CA1F0000}"/>
    <cellStyle name="Entrada 14 2 8 5" xfId="19389" xr:uid="{00000000-0005-0000-0000-0000CB1F0000}"/>
    <cellStyle name="Entrada 14 2 9" xfId="4499" xr:uid="{00000000-0005-0000-0000-0000CC1F0000}"/>
    <cellStyle name="Entrada 14 2 9 2" xfId="10881" xr:uid="{00000000-0005-0000-0000-0000CD1F0000}"/>
    <cellStyle name="Entrada 14 2 9 2 2" xfId="25989" xr:uid="{00000000-0005-0000-0000-0000CE1F0000}"/>
    <cellStyle name="Entrada 14 2 9 3" xfId="14791" xr:uid="{00000000-0005-0000-0000-0000CF1F0000}"/>
    <cellStyle name="Entrada 14 2 9 3 2" xfId="29899" xr:uid="{00000000-0005-0000-0000-0000D01F0000}"/>
    <cellStyle name="Entrada 14 2 9 4" xfId="19607" xr:uid="{00000000-0005-0000-0000-0000D11F0000}"/>
    <cellStyle name="Entrada 14 3" xfId="1845" xr:uid="{00000000-0005-0000-0000-0000D21F0000}"/>
    <cellStyle name="Entrada 14 3 10" xfId="14277" xr:uid="{00000000-0005-0000-0000-0000D31F0000}"/>
    <cellStyle name="Entrada 14 3 10 2" xfId="29385" xr:uid="{00000000-0005-0000-0000-0000D41F0000}"/>
    <cellStyle name="Entrada 14 3 11" xfId="7346" xr:uid="{00000000-0005-0000-0000-0000D51F0000}"/>
    <cellStyle name="Entrada 14 3 11 2" xfId="22454" xr:uid="{00000000-0005-0000-0000-0000D61F0000}"/>
    <cellStyle name="Entrada 14 3 12" xfId="17070" xr:uid="{00000000-0005-0000-0000-0000D71F0000}"/>
    <cellStyle name="Entrada 14 3 2" xfId="2405" xr:uid="{00000000-0005-0000-0000-0000D81F0000}"/>
    <cellStyle name="Entrada 14 3 2 2" xfId="5042" xr:uid="{00000000-0005-0000-0000-0000D91F0000}"/>
    <cellStyle name="Entrada 14 3 2 2 2" xfId="11406" xr:uid="{00000000-0005-0000-0000-0000DA1F0000}"/>
    <cellStyle name="Entrada 14 3 2 2 2 2" xfId="26514" xr:uid="{00000000-0005-0000-0000-0000DB1F0000}"/>
    <cellStyle name="Entrada 14 3 2 2 3" xfId="13823" xr:uid="{00000000-0005-0000-0000-0000DC1F0000}"/>
    <cellStyle name="Entrada 14 3 2 2 3 2" xfId="28931" xr:uid="{00000000-0005-0000-0000-0000DD1F0000}"/>
    <cellStyle name="Entrada 14 3 2 2 4" xfId="20150" xr:uid="{00000000-0005-0000-0000-0000DE1F0000}"/>
    <cellStyle name="Entrada 14 3 2 3" xfId="8872" xr:uid="{00000000-0005-0000-0000-0000DF1F0000}"/>
    <cellStyle name="Entrada 14 3 2 3 2" xfId="23980" xr:uid="{00000000-0005-0000-0000-0000E01F0000}"/>
    <cellStyle name="Entrada 14 3 2 4" xfId="7398" xr:uid="{00000000-0005-0000-0000-0000E11F0000}"/>
    <cellStyle name="Entrada 14 3 2 4 2" xfId="22506" xr:uid="{00000000-0005-0000-0000-0000E21F0000}"/>
    <cellStyle name="Entrada 14 3 2 5" xfId="15590" xr:uid="{00000000-0005-0000-0000-0000E31F0000}"/>
    <cellStyle name="Entrada 14 3 2 5 2" xfId="30698" xr:uid="{00000000-0005-0000-0000-0000E41F0000}"/>
    <cellStyle name="Entrada 14 3 2 6" xfId="17596" xr:uid="{00000000-0005-0000-0000-0000E51F0000}"/>
    <cellStyle name="Entrada 14 3 3" xfId="2215" xr:uid="{00000000-0005-0000-0000-0000E61F0000}"/>
    <cellStyle name="Entrada 14 3 3 2" xfId="4852" xr:uid="{00000000-0005-0000-0000-0000E71F0000}"/>
    <cellStyle name="Entrada 14 3 3 2 2" xfId="16251" xr:uid="{00000000-0005-0000-0000-0000E81F0000}"/>
    <cellStyle name="Entrada 14 3 3 2 2 2" xfId="31359" xr:uid="{00000000-0005-0000-0000-0000E91F0000}"/>
    <cellStyle name="Entrada 14 3 3 2 3" xfId="19960" xr:uid="{00000000-0005-0000-0000-0000EA1F0000}"/>
    <cellStyle name="Entrada 14 3 3 3" xfId="15097" xr:uid="{00000000-0005-0000-0000-0000EB1F0000}"/>
    <cellStyle name="Entrada 14 3 3 3 2" xfId="30205" xr:uid="{00000000-0005-0000-0000-0000EC1F0000}"/>
    <cellStyle name="Entrada 14 3 3 4" xfId="17440" xr:uid="{00000000-0005-0000-0000-0000ED1F0000}"/>
    <cellStyle name="Entrada 14 3 4" xfId="2939" xr:uid="{00000000-0005-0000-0000-0000EE1F0000}"/>
    <cellStyle name="Entrada 14 3 4 2" xfId="5576" xr:uid="{00000000-0005-0000-0000-0000EF1F0000}"/>
    <cellStyle name="Entrada 14 3 4 2 2" xfId="11887" xr:uid="{00000000-0005-0000-0000-0000F01F0000}"/>
    <cellStyle name="Entrada 14 3 4 2 2 2" xfId="26995" xr:uid="{00000000-0005-0000-0000-0000F11F0000}"/>
    <cellStyle name="Entrada 14 3 4 2 3" xfId="7547" xr:uid="{00000000-0005-0000-0000-0000F21F0000}"/>
    <cellStyle name="Entrada 14 3 4 2 3 2" xfId="22655" xr:uid="{00000000-0005-0000-0000-0000F31F0000}"/>
    <cellStyle name="Entrada 14 3 4 2 4" xfId="20684" xr:uid="{00000000-0005-0000-0000-0000F41F0000}"/>
    <cellStyle name="Entrada 14 3 4 3" xfId="9321" xr:uid="{00000000-0005-0000-0000-0000F51F0000}"/>
    <cellStyle name="Entrada 14 3 4 3 2" xfId="24429" xr:uid="{00000000-0005-0000-0000-0000F61F0000}"/>
    <cellStyle name="Entrada 14 3 4 4" xfId="7527" xr:uid="{00000000-0005-0000-0000-0000F71F0000}"/>
    <cellStyle name="Entrada 14 3 4 4 2" xfId="22635" xr:uid="{00000000-0005-0000-0000-0000F81F0000}"/>
    <cellStyle name="Entrada 14 3 4 5" xfId="18047" xr:uid="{00000000-0005-0000-0000-0000F91F0000}"/>
    <cellStyle name="Entrada 14 3 5" xfId="3265" xr:uid="{00000000-0005-0000-0000-0000FA1F0000}"/>
    <cellStyle name="Entrada 14 3 5 2" xfId="5902" xr:uid="{00000000-0005-0000-0000-0000FB1F0000}"/>
    <cellStyle name="Entrada 14 3 5 2 2" xfId="12213" xr:uid="{00000000-0005-0000-0000-0000FC1F0000}"/>
    <cellStyle name="Entrada 14 3 5 2 2 2" xfId="27321" xr:uid="{00000000-0005-0000-0000-0000FD1F0000}"/>
    <cellStyle name="Entrada 14 3 5 2 3" xfId="14205" xr:uid="{00000000-0005-0000-0000-0000FE1F0000}"/>
    <cellStyle name="Entrada 14 3 5 2 3 2" xfId="29313" xr:uid="{00000000-0005-0000-0000-0000FF1F0000}"/>
    <cellStyle name="Entrada 14 3 5 2 4" xfId="21010" xr:uid="{00000000-0005-0000-0000-000000200000}"/>
    <cellStyle name="Entrada 14 3 5 3" xfId="9647" xr:uid="{00000000-0005-0000-0000-000001200000}"/>
    <cellStyle name="Entrada 14 3 5 3 2" xfId="24755" xr:uid="{00000000-0005-0000-0000-000002200000}"/>
    <cellStyle name="Entrada 14 3 5 4" xfId="13618" xr:uid="{00000000-0005-0000-0000-000003200000}"/>
    <cellStyle name="Entrada 14 3 5 4 2" xfId="28726" xr:uid="{00000000-0005-0000-0000-000004200000}"/>
    <cellStyle name="Entrada 14 3 5 5" xfId="18373" xr:uid="{00000000-0005-0000-0000-000005200000}"/>
    <cellStyle name="Entrada 14 3 6" xfId="3571" xr:uid="{00000000-0005-0000-0000-000006200000}"/>
    <cellStyle name="Entrada 14 3 6 2" xfId="6208" xr:uid="{00000000-0005-0000-0000-000007200000}"/>
    <cellStyle name="Entrada 14 3 6 2 2" xfId="12519" xr:uid="{00000000-0005-0000-0000-000008200000}"/>
    <cellStyle name="Entrada 14 3 6 2 2 2" xfId="27627" xr:uid="{00000000-0005-0000-0000-000009200000}"/>
    <cellStyle name="Entrada 14 3 6 2 3" xfId="7430" xr:uid="{00000000-0005-0000-0000-00000A200000}"/>
    <cellStyle name="Entrada 14 3 6 2 3 2" xfId="22538" xr:uid="{00000000-0005-0000-0000-00000B200000}"/>
    <cellStyle name="Entrada 14 3 6 2 4" xfId="21316" xr:uid="{00000000-0005-0000-0000-00000C200000}"/>
    <cellStyle name="Entrada 14 3 6 3" xfId="9953" xr:uid="{00000000-0005-0000-0000-00000D200000}"/>
    <cellStyle name="Entrada 14 3 6 3 2" xfId="25061" xr:uid="{00000000-0005-0000-0000-00000E200000}"/>
    <cellStyle name="Entrada 14 3 6 4" xfId="7746" xr:uid="{00000000-0005-0000-0000-00000F200000}"/>
    <cellStyle name="Entrada 14 3 6 4 2" xfId="22854" xr:uid="{00000000-0005-0000-0000-000010200000}"/>
    <cellStyle name="Entrada 14 3 6 5" xfId="18679" xr:uid="{00000000-0005-0000-0000-000011200000}"/>
    <cellStyle name="Entrada 14 3 7" xfId="3917" xr:uid="{00000000-0005-0000-0000-000012200000}"/>
    <cellStyle name="Entrada 14 3 7 2" xfId="6554" xr:uid="{00000000-0005-0000-0000-000013200000}"/>
    <cellStyle name="Entrada 14 3 7 2 2" xfId="12865" xr:uid="{00000000-0005-0000-0000-000014200000}"/>
    <cellStyle name="Entrada 14 3 7 2 2 2" xfId="27973" xr:uid="{00000000-0005-0000-0000-000015200000}"/>
    <cellStyle name="Entrada 14 3 7 2 3" xfId="16570" xr:uid="{00000000-0005-0000-0000-000016200000}"/>
    <cellStyle name="Entrada 14 3 7 2 3 2" xfId="31678" xr:uid="{00000000-0005-0000-0000-000017200000}"/>
    <cellStyle name="Entrada 14 3 7 2 4" xfId="21662" xr:uid="{00000000-0005-0000-0000-000018200000}"/>
    <cellStyle name="Entrada 14 3 7 3" xfId="10299" xr:uid="{00000000-0005-0000-0000-000019200000}"/>
    <cellStyle name="Entrada 14 3 7 3 2" xfId="25407" xr:uid="{00000000-0005-0000-0000-00001A200000}"/>
    <cellStyle name="Entrada 14 3 7 4" xfId="7815" xr:uid="{00000000-0005-0000-0000-00001B200000}"/>
    <cellStyle name="Entrada 14 3 7 4 2" xfId="22923" xr:uid="{00000000-0005-0000-0000-00001C200000}"/>
    <cellStyle name="Entrada 14 3 7 5" xfId="19025" xr:uid="{00000000-0005-0000-0000-00001D200000}"/>
    <cellStyle name="Entrada 14 3 8" xfId="4482" xr:uid="{00000000-0005-0000-0000-00001E200000}"/>
    <cellStyle name="Entrada 14 3 8 2" xfId="10864" xr:uid="{00000000-0005-0000-0000-00001F200000}"/>
    <cellStyle name="Entrada 14 3 8 2 2" xfId="25972" xr:uid="{00000000-0005-0000-0000-000020200000}"/>
    <cellStyle name="Entrada 14 3 8 3" xfId="15169" xr:uid="{00000000-0005-0000-0000-000021200000}"/>
    <cellStyle name="Entrada 14 3 8 3 2" xfId="30277" xr:uid="{00000000-0005-0000-0000-000022200000}"/>
    <cellStyle name="Entrada 14 3 8 4" xfId="19590" xr:uid="{00000000-0005-0000-0000-000023200000}"/>
    <cellStyle name="Entrada 14 3 9" xfId="8346" xr:uid="{00000000-0005-0000-0000-000024200000}"/>
    <cellStyle name="Entrada 14 3 9 2" xfId="23454" xr:uid="{00000000-0005-0000-0000-000025200000}"/>
    <cellStyle name="Entrada 14 4" xfId="2082" xr:uid="{00000000-0005-0000-0000-000026200000}"/>
    <cellStyle name="Entrada 14 4 10" xfId="15121" xr:uid="{00000000-0005-0000-0000-000027200000}"/>
    <cellStyle name="Entrada 14 4 10 2" xfId="30229" xr:uid="{00000000-0005-0000-0000-000028200000}"/>
    <cellStyle name="Entrada 14 4 11" xfId="13358" xr:uid="{00000000-0005-0000-0000-000029200000}"/>
    <cellStyle name="Entrada 14 4 11 2" xfId="28466" xr:uid="{00000000-0005-0000-0000-00002A200000}"/>
    <cellStyle name="Entrada 14 4 12" xfId="17307" xr:uid="{00000000-0005-0000-0000-00002B200000}"/>
    <cellStyle name="Entrada 14 4 2" xfId="2572" xr:uid="{00000000-0005-0000-0000-00002C200000}"/>
    <cellStyle name="Entrada 14 4 2 2" xfId="5209" xr:uid="{00000000-0005-0000-0000-00002D200000}"/>
    <cellStyle name="Entrada 14 4 2 2 2" xfId="11573" xr:uid="{00000000-0005-0000-0000-00002E200000}"/>
    <cellStyle name="Entrada 14 4 2 2 2 2" xfId="26681" xr:uid="{00000000-0005-0000-0000-00002F200000}"/>
    <cellStyle name="Entrada 14 4 2 2 3" xfId="16548" xr:uid="{00000000-0005-0000-0000-000030200000}"/>
    <cellStyle name="Entrada 14 4 2 2 3 2" xfId="31656" xr:uid="{00000000-0005-0000-0000-000031200000}"/>
    <cellStyle name="Entrada 14 4 2 2 4" xfId="20317" xr:uid="{00000000-0005-0000-0000-000032200000}"/>
    <cellStyle name="Entrada 14 4 2 3" xfId="9039" xr:uid="{00000000-0005-0000-0000-000033200000}"/>
    <cellStyle name="Entrada 14 4 2 3 2" xfId="24147" xr:uid="{00000000-0005-0000-0000-000034200000}"/>
    <cellStyle name="Entrada 14 4 2 4" xfId="13785" xr:uid="{00000000-0005-0000-0000-000035200000}"/>
    <cellStyle name="Entrada 14 4 2 4 2" xfId="28893" xr:uid="{00000000-0005-0000-0000-000036200000}"/>
    <cellStyle name="Entrada 14 4 2 5" xfId="14665" xr:uid="{00000000-0005-0000-0000-000037200000}"/>
    <cellStyle name="Entrada 14 4 2 5 2" xfId="29773" xr:uid="{00000000-0005-0000-0000-000038200000}"/>
    <cellStyle name="Entrada 14 4 2 6" xfId="17680" xr:uid="{00000000-0005-0000-0000-000039200000}"/>
    <cellStyle name="Entrada 14 4 3" xfId="2842" xr:uid="{00000000-0005-0000-0000-00003A200000}"/>
    <cellStyle name="Entrada 14 4 3 2" xfId="5479" xr:uid="{00000000-0005-0000-0000-00003B200000}"/>
    <cellStyle name="Entrada 14 4 3 2 2" xfId="16504" xr:uid="{00000000-0005-0000-0000-00003C200000}"/>
    <cellStyle name="Entrada 14 4 3 2 2 2" xfId="31612" xr:uid="{00000000-0005-0000-0000-00003D200000}"/>
    <cellStyle name="Entrada 14 4 3 2 3" xfId="20587" xr:uid="{00000000-0005-0000-0000-00003E200000}"/>
    <cellStyle name="Entrada 14 4 3 3" xfId="8257" xr:uid="{00000000-0005-0000-0000-00003F200000}"/>
    <cellStyle name="Entrada 14 4 3 3 2" xfId="23365" xr:uid="{00000000-0005-0000-0000-000040200000}"/>
    <cellStyle name="Entrada 14 4 3 4" xfId="17950" xr:uid="{00000000-0005-0000-0000-000041200000}"/>
    <cellStyle name="Entrada 14 4 4" xfId="3145" xr:uid="{00000000-0005-0000-0000-000042200000}"/>
    <cellStyle name="Entrada 14 4 4 2" xfId="5782" xr:uid="{00000000-0005-0000-0000-000043200000}"/>
    <cellStyle name="Entrada 14 4 4 2 2" xfId="12093" xr:uid="{00000000-0005-0000-0000-000044200000}"/>
    <cellStyle name="Entrada 14 4 4 2 2 2" xfId="27201" xr:uid="{00000000-0005-0000-0000-000045200000}"/>
    <cellStyle name="Entrada 14 4 4 2 3" xfId="14957" xr:uid="{00000000-0005-0000-0000-000046200000}"/>
    <cellStyle name="Entrada 14 4 4 2 3 2" xfId="30065" xr:uid="{00000000-0005-0000-0000-000047200000}"/>
    <cellStyle name="Entrada 14 4 4 2 4" xfId="20890" xr:uid="{00000000-0005-0000-0000-000048200000}"/>
    <cellStyle name="Entrada 14 4 4 3" xfId="9527" xr:uid="{00000000-0005-0000-0000-000049200000}"/>
    <cellStyle name="Entrada 14 4 4 3 2" xfId="24635" xr:uid="{00000000-0005-0000-0000-00004A200000}"/>
    <cellStyle name="Entrada 14 4 4 4" xfId="16560" xr:uid="{00000000-0005-0000-0000-00004B200000}"/>
    <cellStyle name="Entrada 14 4 4 4 2" xfId="31668" xr:uid="{00000000-0005-0000-0000-00004C200000}"/>
    <cellStyle name="Entrada 14 4 4 5" xfId="18253" xr:uid="{00000000-0005-0000-0000-00004D200000}"/>
    <cellStyle name="Entrada 14 4 5" xfId="3471" xr:uid="{00000000-0005-0000-0000-00004E200000}"/>
    <cellStyle name="Entrada 14 4 5 2" xfId="6108" xr:uid="{00000000-0005-0000-0000-00004F200000}"/>
    <cellStyle name="Entrada 14 4 5 2 2" xfId="12419" xr:uid="{00000000-0005-0000-0000-000050200000}"/>
    <cellStyle name="Entrada 14 4 5 2 2 2" xfId="27527" xr:uid="{00000000-0005-0000-0000-000051200000}"/>
    <cellStyle name="Entrada 14 4 5 2 3" xfId="9157" xr:uid="{00000000-0005-0000-0000-000052200000}"/>
    <cellStyle name="Entrada 14 4 5 2 3 2" xfId="24265" xr:uid="{00000000-0005-0000-0000-000053200000}"/>
    <cellStyle name="Entrada 14 4 5 2 4" xfId="21216" xr:uid="{00000000-0005-0000-0000-000054200000}"/>
    <cellStyle name="Entrada 14 4 5 3" xfId="9853" xr:uid="{00000000-0005-0000-0000-000055200000}"/>
    <cellStyle name="Entrada 14 4 5 3 2" xfId="24961" xr:uid="{00000000-0005-0000-0000-000056200000}"/>
    <cellStyle name="Entrada 14 4 5 4" xfId="14533" xr:uid="{00000000-0005-0000-0000-000057200000}"/>
    <cellStyle name="Entrada 14 4 5 4 2" xfId="29641" xr:uid="{00000000-0005-0000-0000-000058200000}"/>
    <cellStyle name="Entrada 14 4 5 5" xfId="18579" xr:uid="{00000000-0005-0000-0000-000059200000}"/>
    <cellStyle name="Entrada 14 4 6" xfId="3777" xr:uid="{00000000-0005-0000-0000-00005A200000}"/>
    <cellStyle name="Entrada 14 4 6 2" xfId="6414" xr:uid="{00000000-0005-0000-0000-00005B200000}"/>
    <cellStyle name="Entrada 14 4 6 2 2" xfId="12725" xr:uid="{00000000-0005-0000-0000-00005C200000}"/>
    <cellStyle name="Entrada 14 4 6 2 2 2" xfId="27833" xr:uid="{00000000-0005-0000-0000-00005D200000}"/>
    <cellStyle name="Entrada 14 4 6 2 3" xfId="14370" xr:uid="{00000000-0005-0000-0000-00005E200000}"/>
    <cellStyle name="Entrada 14 4 6 2 3 2" xfId="29478" xr:uid="{00000000-0005-0000-0000-00005F200000}"/>
    <cellStyle name="Entrada 14 4 6 2 4" xfId="21522" xr:uid="{00000000-0005-0000-0000-000060200000}"/>
    <cellStyle name="Entrada 14 4 6 3" xfId="10159" xr:uid="{00000000-0005-0000-0000-000061200000}"/>
    <cellStyle name="Entrada 14 4 6 3 2" xfId="25267" xr:uid="{00000000-0005-0000-0000-000062200000}"/>
    <cellStyle name="Entrada 14 4 6 4" xfId="13929" xr:uid="{00000000-0005-0000-0000-000063200000}"/>
    <cellStyle name="Entrada 14 4 6 4 2" xfId="29037" xr:uid="{00000000-0005-0000-0000-000064200000}"/>
    <cellStyle name="Entrada 14 4 6 5" xfId="18885" xr:uid="{00000000-0005-0000-0000-000065200000}"/>
    <cellStyle name="Entrada 14 4 7" xfId="4154" xr:uid="{00000000-0005-0000-0000-000066200000}"/>
    <cellStyle name="Entrada 14 4 7 2" xfId="6791" xr:uid="{00000000-0005-0000-0000-000067200000}"/>
    <cellStyle name="Entrada 14 4 7 2 2" xfId="13102" xr:uid="{00000000-0005-0000-0000-000068200000}"/>
    <cellStyle name="Entrada 14 4 7 2 2 2" xfId="28210" xr:uid="{00000000-0005-0000-0000-000069200000}"/>
    <cellStyle name="Entrada 14 4 7 2 3" xfId="16776" xr:uid="{00000000-0005-0000-0000-00006A200000}"/>
    <cellStyle name="Entrada 14 4 7 2 3 2" xfId="31884" xr:uid="{00000000-0005-0000-0000-00006B200000}"/>
    <cellStyle name="Entrada 14 4 7 2 4" xfId="21899" xr:uid="{00000000-0005-0000-0000-00006C200000}"/>
    <cellStyle name="Entrada 14 4 7 3" xfId="10536" xr:uid="{00000000-0005-0000-0000-00006D200000}"/>
    <cellStyle name="Entrada 14 4 7 3 2" xfId="25644" xr:uid="{00000000-0005-0000-0000-00006E200000}"/>
    <cellStyle name="Entrada 14 4 7 4" xfId="15775" xr:uid="{00000000-0005-0000-0000-00006F200000}"/>
    <cellStyle name="Entrada 14 4 7 4 2" xfId="30883" xr:uid="{00000000-0005-0000-0000-000070200000}"/>
    <cellStyle name="Entrada 14 4 7 5" xfId="19262" xr:uid="{00000000-0005-0000-0000-000071200000}"/>
    <cellStyle name="Entrada 14 4 8" xfId="4719" xr:uid="{00000000-0005-0000-0000-000072200000}"/>
    <cellStyle name="Entrada 14 4 8 2" xfId="11101" xr:uid="{00000000-0005-0000-0000-000073200000}"/>
    <cellStyle name="Entrada 14 4 8 2 2" xfId="26209" xr:uid="{00000000-0005-0000-0000-000074200000}"/>
    <cellStyle name="Entrada 14 4 8 3" xfId="15899" xr:uid="{00000000-0005-0000-0000-000075200000}"/>
    <cellStyle name="Entrada 14 4 8 3 2" xfId="31007" xr:uid="{00000000-0005-0000-0000-000076200000}"/>
    <cellStyle name="Entrada 14 4 8 4" xfId="19827" xr:uid="{00000000-0005-0000-0000-000077200000}"/>
    <cellStyle name="Entrada 14 4 9" xfId="8580" xr:uid="{00000000-0005-0000-0000-000078200000}"/>
    <cellStyle name="Entrada 14 4 9 2" xfId="23688" xr:uid="{00000000-0005-0000-0000-000079200000}"/>
    <cellStyle name="Entrada 14 5" xfId="2039" xr:uid="{00000000-0005-0000-0000-00007A200000}"/>
    <cellStyle name="Entrada 14 5 10" xfId="14942" xr:uid="{00000000-0005-0000-0000-00007B200000}"/>
    <cellStyle name="Entrada 14 5 10 2" xfId="30050" xr:uid="{00000000-0005-0000-0000-00007C200000}"/>
    <cellStyle name="Entrada 14 5 11" xfId="17264" xr:uid="{00000000-0005-0000-0000-00007D200000}"/>
    <cellStyle name="Entrada 14 5 2" xfId="2799" xr:uid="{00000000-0005-0000-0000-00007E200000}"/>
    <cellStyle name="Entrada 14 5 2 2" xfId="5436" xr:uid="{00000000-0005-0000-0000-00007F200000}"/>
    <cellStyle name="Entrada 14 5 2 2 2" xfId="7185" xr:uid="{00000000-0005-0000-0000-000080200000}"/>
    <cellStyle name="Entrada 14 5 2 2 2 2" xfId="22293" xr:uid="{00000000-0005-0000-0000-000081200000}"/>
    <cellStyle name="Entrada 14 5 2 2 3" xfId="20544" xr:uid="{00000000-0005-0000-0000-000082200000}"/>
    <cellStyle name="Entrada 14 5 2 3" xfId="13775" xr:uid="{00000000-0005-0000-0000-000083200000}"/>
    <cellStyle name="Entrada 14 5 2 3 2" xfId="28883" xr:uid="{00000000-0005-0000-0000-000084200000}"/>
    <cellStyle name="Entrada 14 5 2 4" xfId="17907" xr:uid="{00000000-0005-0000-0000-000085200000}"/>
    <cellStyle name="Entrada 14 5 3" xfId="3102" xr:uid="{00000000-0005-0000-0000-000086200000}"/>
    <cellStyle name="Entrada 14 5 3 2" xfId="5739" xr:uid="{00000000-0005-0000-0000-000087200000}"/>
    <cellStyle name="Entrada 14 5 3 2 2" xfId="12050" xr:uid="{00000000-0005-0000-0000-000088200000}"/>
    <cellStyle name="Entrada 14 5 3 2 2 2" xfId="27158" xr:uid="{00000000-0005-0000-0000-000089200000}"/>
    <cellStyle name="Entrada 14 5 3 2 3" xfId="7968" xr:uid="{00000000-0005-0000-0000-00008A200000}"/>
    <cellStyle name="Entrada 14 5 3 2 3 2" xfId="23076" xr:uid="{00000000-0005-0000-0000-00008B200000}"/>
    <cellStyle name="Entrada 14 5 3 2 4" xfId="20847" xr:uid="{00000000-0005-0000-0000-00008C200000}"/>
    <cellStyle name="Entrada 14 5 3 3" xfId="9484" xr:uid="{00000000-0005-0000-0000-00008D200000}"/>
    <cellStyle name="Entrada 14 5 3 3 2" xfId="24592" xr:uid="{00000000-0005-0000-0000-00008E200000}"/>
    <cellStyle name="Entrada 14 5 3 4" xfId="9227" xr:uid="{00000000-0005-0000-0000-00008F200000}"/>
    <cellStyle name="Entrada 14 5 3 4 2" xfId="24335" xr:uid="{00000000-0005-0000-0000-000090200000}"/>
    <cellStyle name="Entrada 14 5 3 5" xfId="18210" xr:uid="{00000000-0005-0000-0000-000091200000}"/>
    <cellStyle name="Entrada 14 5 4" xfId="3428" xr:uid="{00000000-0005-0000-0000-000092200000}"/>
    <cellStyle name="Entrada 14 5 4 2" xfId="6065" xr:uid="{00000000-0005-0000-0000-000093200000}"/>
    <cellStyle name="Entrada 14 5 4 2 2" xfId="12376" xr:uid="{00000000-0005-0000-0000-000094200000}"/>
    <cellStyle name="Entrada 14 5 4 2 2 2" xfId="27484" xr:uid="{00000000-0005-0000-0000-000095200000}"/>
    <cellStyle name="Entrada 14 5 4 2 3" xfId="16151" xr:uid="{00000000-0005-0000-0000-000096200000}"/>
    <cellStyle name="Entrada 14 5 4 2 3 2" xfId="31259" xr:uid="{00000000-0005-0000-0000-000097200000}"/>
    <cellStyle name="Entrada 14 5 4 2 4" xfId="21173" xr:uid="{00000000-0005-0000-0000-000098200000}"/>
    <cellStyle name="Entrada 14 5 4 3" xfId="9810" xr:uid="{00000000-0005-0000-0000-000099200000}"/>
    <cellStyle name="Entrada 14 5 4 3 2" xfId="24918" xr:uid="{00000000-0005-0000-0000-00009A200000}"/>
    <cellStyle name="Entrada 14 5 4 4" xfId="15149" xr:uid="{00000000-0005-0000-0000-00009B200000}"/>
    <cellStyle name="Entrada 14 5 4 4 2" xfId="30257" xr:uid="{00000000-0005-0000-0000-00009C200000}"/>
    <cellStyle name="Entrada 14 5 4 5" xfId="18536" xr:uid="{00000000-0005-0000-0000-00009D200000}"/>
    <cellStyle name="Entrada 14 5 5" xfId="3734" xr:uid="{00000000-0005-0000-0000-00009E200000}"/>
    <cellStyle name="Entrada 14 5 5 2" xfId="6371" xr:uid="{00000000-0005-0000-0000-00009F200000}"/>
    <cellStyle name="Entrada 14 5 5 2 2" xfId="12682" xr:uid="{00000000-0005-0000-0000-0000A0200000}"/>
    <cellStyle name="Entrada 14 5 5 2 2 2" xfId="27790" xr:uid="{00000000-0005-0000-0000-0000A1200000}"/>
    <cellStyle name="Entrada 14 5 5 2 3" xfId="15285" xr:uid="{00000000-0005-0000-0000-0000A2200000}"/>
    <cellStyle name="Entrada 14 5 5 2 3 2" xfId="30393" xr:uid="{00000000-0005-0000-0000-0000A3200000}"/>
    <cellStyle name="Entrada 14 5 5 2 4" xfId="21479" xr:uid="{00000000-0005-0000-0000-0000A4200000}"/>
    <cellStyle name="Entrada 14 5 5 3" xfId="10116" xr:uid="{00000000-0005-0000-0000-0000A5200000}"/>
    <cellStyle name="Entrada 14 5 5 3 2" xfId="25224" xr:uid="{00000000-0005-0000-0000-0000A6200000}"/>
    <cellStyle name="Entrada 14 5 5 4" xfId="15566" xr:uid="{00000000-0005-0000-0000-0000A7200000}"/>
    <cellStyle name="Entrada 14 5 5 4 2" xfId="30674" xr:uid="{00000000-0005-0000-0000-0000A8200000}"/>
    <cellStyle name="Entrada 14 5 5 5" xfId="18842" xr:uid="{00000000-0005-0000-0000-0000A9200000}"/>
    <cellStyle name="Entrada 14 5 6" xfId="4111" xr:uid="{00000000-0005-0000-0000-0000AA200000}"/>
    <cellStyle name="Entrada 14 5 6 2" xfId="6748" xr:uid="{00000000-0005-0000-0000-0000AB200000}"/>
    <cellStyle name="Entrada 14 5 6 2 2" xfId="13059" xr:uid="{00000000-0005-0000-0000-0000AC200000}"/>
    <cellStyle name="Entrada 14 5 6 2 2 2" xfId="28167" xr:uid="{00000000-0005-0000-0000-0000AD200000}"/>
    <cellStyle name="Entrada 14 5 6 2 3" xfId="16733" xr:uid="{00000000-0005-0000-0000-0000AE200000}"/>
    <cellStyle name="Entrada 14 5 6 2 3 2" xfId="31841" xr:uid="{00000000-0005-0000-0000-0000AF200000}"/>
    <cellStyle name="Entrada 14 5 6 2 4" xfId="21856" xr:uid="{00000000-0005-0000-0000-0000B0200000}"/>
    <cellStyle name="Entrada 14 5 6 3" xfId="10493" xr:uid="{00000000-0005-0000-0000-0000B1200000}"/>
    <cellStyle name="Entrada 14 5 6 3 2" xfId="25601" xr:uid="{00000000-0005-0000-0000-0000B2200000}"/>
    <cellStyle name="Entrada 14 5 6 4" xfId="15300" xr:uid="{00000000-0005-0000-0000-0000B3200000}"/>
    <cellStyle name="Entrada 14 5 6 4 2" xfId="30408" xr:uid="{00000000-0005-0000-0000-0000B4200000}"/>
    <cellStyle name="Entrada 14 5 6 5" xfId="19219" xr:uid="{00000000-0005-0000-0000-0000B5200000}"/>
    <cellStyle name="Entrada 14 5 7" xfId="4676" xr:uid="{00000000-0005-0000-0000-0000B6200000}"/>
    <cellStyle name="Entrada 14 5 7 2" xfId="11058" xr:uid="{00000000-0005-0000-0000-0000B7200000}"/>
    <cellStyle name="Entrada 14 5 7 2 2" xfId="26166" xr:uid="{00000000-0005-0000-0000-0000B8200000}"/>
    <cellStyle name="Entrada 14 5 7 3" xfId="14796" xr:uid="{00000000-0005-0000-0000-0000B9200000}"/>
    <cellStyle name="Entrada 14 5 7 3 2" xfId="29904" xr:uid="{00000000-0005-0000-0000-0000BA200000}"/>
    <cellStyle name="Entrada 14 5 7 4" xfId="19784" xr:uid="{00000000-0005-0000-0000-0000BB200000}"/>
    <cellStyle name="Entrada 14 5 8" xfId="8537" xr:uid="{00000000-0005-0000-0000-0000BC200000}"/>
    <cellStyle name="Entrada 14 5 8 2" xfId="23645" xr:uid="{00000000-0005-0000-0000-0000BD200000}"/>
    <cellStyle name="Entrada 14 5 9" xfId="15739" xr:uid="{00000000-0005-0000-0000-0000BE200000}"/>
    <cellStyle name="Entrada 14 5 9 2" xfId="30847" xr:uid="{00000000-0005-0000-0000-0000BF200000}"/>
    <cellStyle name="Entrada 15" xfId="1147" xr:uid="{00000000-0005-0000-0000-0000C0200000}"/>
    <cellStyle name="Entrada 15 2" xfId="1863" xr:uid="{00000000-0005-0000-0000-0000C1200000}"/>
    <cellStyle name="Entrada 15 2 10" xfId="8364" xr:uid="{00000000-0005-0000-0000-0000C2200000}"/>
    <cellStyle name="Entrada 15 2 10 2" xfId="23472" xr:uid="{00000000-0005-0000-0000-0000C3200000}"/>
    <cellStyle name="Entrada 15 2 11" xfId="14147" xr:uid="{00000000-0005-0000-0000-0000C4200000}"/>
    <cellStyle name="Entrada 15 2 11 2" xfId="29255" xr:uid="{00000000-0005-0000-0000-0000C5200000}"/>
    <cellStyle name="Entrada 15 2 12" xfId="14634" xr:uid="{00000000-0005-0000-0000-0000C6200000}"/>
    <cellStyle name="Entrada 15 2 12 2" xfId="29742" xr:uid="{00000000-0005-0000-0000-0000C7200000}"/>
    <cellStyle name="Entrada 15 2 13" xfId="17088" xr:uid="{00000000-0005-0000-0000-0000C8200000}"/>
    <cellStyle name="Entrada 15 2 2" xfId="2423" xr:uid="{00000000-0005-0000-0000-0000C9200000}"/>
    <cellStyle name="Entrada 15 2 2 2" xfId="5060" xr:uid="{00000000-0005-0000-0000-0000CA200000}"/>
    <cellStyle name="Entrada 15 2 2 2 2" xfId="11424" xr:uid="{00000000-0005-0000-0000-0000CB200000}"/>
    <cellStyle name="Entrada 15 2 2 2 2 2" xfId="26532" xr:uid="{00000000-0005-0000-0000-0000CC200000}"/>
    <cellStyle name="Entrada 15 2 2 2 3" xfId="14433" xr:uid="{00000000-0005-0000-0000-0000CD200000}"/>
    <cellStyle name="Entrada 15 2 2 2 3 2" xfId="29541" xr:uid="{00000000-0005-0000-0000-0000CE200000}"/>
    <cellStyle name="Entrada 15 2 2 2 4" xfId="20168" xr:uid="{00000000-0005-0000-0000-0000CF200000}"/>
    <cellStyle name="Entrada 15 2 2 3" xfId="8890" xr:uid="{00000000-0005-0000-0000-0000D0200000}"/>
    <cellStyle name="Entrada 15 2 2 3 2" xfId="23998" xr:uid="{00000000-0005-0000-0000-0000D1200000}"/>
    <cellStyle name="Entrada 15 2 3" xfId="2197" xr:uid="{00000000-0005-0000-0000-0000D2200000}"/>
    <cellStyle name="Entrada 15 2 3 2" xfId="4834" xr:uid="{00000000-0005-0000-0000-0000D3200000}"/>
    <cellStyle name="Entrada 15 2 3 2 2" xfId="13862" xr:uid="{00000000-0005-0000-0000-0000D4200000}"/>
    <cellStyle name="Entrada 15 2 3 2 2 2" xfId="28970" xr:uid="{00000000-0005-0000-0000-0000D5200000}"/>
    <cellStyle name="Entrada 15 2 3 2 3" xfId="19942" xr:uid="{00000000-0005-0000-0000-0000D6200000}"/>
    <cellStyle name="Entrada 15 2 3 3" xfId="16138" xr:uid="{00000000-0005-0000-0000-0000D7200000}"/>
    <cellStyle name="Entrada 15 2 3 3 2" xfId="31246" xr:uid="{00000000-0005-0000-0000-0000D8200000}"/>
    <cellStyle name="Entrada 15 2 3 4" xfId="17422" xr:uid="{00000000-0005-0000-0000-0000D9200000}"/>
    <cellStyle name="Entrada 15 2 4" xfId="2957" xr:uid="{00000000-0005-0000-0000-0000DA200000}"/>
    <cellStyle name="Entrada 15 2 4 2" xfId="5594" xr:uid="{00000000-0005-0000-0000-0000DB200000}"/>
    <cellStyle name="Entrada 15 2 4 2 2" xfId="11905" xr:uid="{00000000-0005-0000-0000-0000DC200000}"/>
    <cellStyle name="Entrada 15 2 4 2 2 2" xfId="27013" xr:uid="{00000000-0005-0000-0000-0000DD200000}"/>
    <cellStyle name="Entrada 15 2 4 2 3" xfId="14192" xr:uid="{00000000-0005-0000-0000-0000DE200000}"/>
    <cellStyle name="Entrada 15 2 4 2 3 2" xfId="29300" xr:uid="{00000000-0005-0000-0000-0000DF200000}"/>
    <cellStyle name="Entrada 15 2 4 2 4" xfId="20702" xr:uid="{00000000-0005-0000-0000-0000E0200000}"/>
    <cellStyle name="Entrada 15 2 4 3" xfId="9339" xr:uid="{00000000-0005-0000-0000-0000E1200000}"/>
    <cellStyle name="Entrada 15 2 4 3 2" xfId="24447" xr:uid="{00000000-0005-0000-0000-0000E2200000}"/>
    <cellStyle name="Entrada 15 2 4 4" xfId="7997" xr:uid="{00000000-0005-0000-0000-0000E3200000}"/>
    <cellStyle name="Entrada 15 2 4 4 2" xfId="23105" xr:uid="{00000000-0005-0000-0000-0000E4200000}"/>
    <cellStyle name="Entrada 15 2 4 5" xfId="18065" xr:uid="{00000000-0005-0000-0000-0000E5200000}"/>
    <cellStyle name="Entrada 15 2 5" xfId="3283" xr:uid="{00000000-0005-0000-0000-0000E6200000}"/>
    <cellStyle name="Entrada 15 2 5 2" xfId="5920" xr:uid="{00000000-0005-0000-0000-0000E7200000}"/>
    <cellStyle name="Entrada 15 2 5 2 2" xfId="12231" xr:uid="{00000000-0005-0000-0000-0000E8200000}"/>
    <cellStyle name="Entrada 15 2 5 2 2 2" xfId="27339" xr:uid="{00000000-0005-0000-0000-0000E9200000}"/>
    <cellStyle name="Entrada 15 2 5 2 3" xfId="15740" xr:uid="{00000000-0005-0000-0000-0000EA200000}"/>
    <cellStyle name="Entrada 15 2 5 2 3 2" xfId="30848" xr:uid="{00000000-0005-0000-0000-0000EB200000}"/>
    <cellStyle name="Entrada 15 2 5 2 4" xfId="21028" xr:uid="{00000000-0005-0000-0000-0000EC200000}"/>
    <cellStyle name="Entrada 15 2 5 3" xfId="9665" xr:uid="{00000000-0005-0000-0000-0000ED200000}"/>
    <cellStyle name="Entrada 15 2 5 3 2" xfId="24773" xr:uid="{00000000-0005-0000-0000-0000EE200000}"/>
    <cellStyle name="Entrada 15 2 5 4" xfId="14870" xr:uid="{00000000-0005-0000-0000-0000EF200000}"/>
    <cellStyle name="Entrada 15 2 5 4 2" xfId="29978" xr:uid="{00000000-0005-0000-0000-0000F0200000}"/>
    <cellStyle name="Entrada 15 2 5 5" xfId="18391" xr:uid="{00000000-0005-0000-0000-0000F1200000}"/>
    <cellStyle name="Entrada 15 2 6" xfId="3589" xr:uid="{00000000-0005-0000-0000-0000F2200000}"/>
    <cellStyle name="Entrada 15 2 6 2" xfId="6226" xr:uid="{00000000-0005-0000-0000-0000F3200000}"/>
    <cellStyle name="Entrada 15 2 6 2 2" xfId="12537" xr:uid="{00000000-0005-0000-0000-0000F4200000}"/>
    <cellStyle name="Entrada 15 2 6 2 2 2" xfId="27645" xr:uid="{00000000-0005-0000-0000-0000F5200000}"/>
    <cellStyle name="Entrada 15 2 6 2 3" xfId="14584" xr:uid="{00000000-0005-0000-0000-0000F6200000}"/>
    <cellStyle name="Entrada 15 2 6 2 3 2" xfId="29692" xr:uid="{00000000-0005-0000-0000-0000F7200000}"/>
    <cellStyle name="Entrada 15 2 6 2 4" xfId="21334" xr:uid="{00000000-0005-0000-0000-0000F8200000}"/>
    <cellStyle name="Entrada 15 2 6 3" xfId="9971" xr:uid="{00000000-0005-0000-0000-0000F9200000}"/>
    <cellStyle name="Entrada 15 2 6 3 2" xfId="25079" xr:uid="{00000000-0005-0000-0000-0000FA200000}"/>
    <cellStyle name="Entrada 15 2 6 4" xfId="15113" xr:uid="{00000000-0005-0000-0000-0000FB200000}"/>
    <cellStyle name="Entrada 15 2 6 4 2" xfId="30221" xr:uid="{00000000-0005-0000-0000-0000FC200000}"/>
    <cellStyle name="Entrada 15 2 6 5" xfId="18697" xr:uid="{00000000-0005-0000-0000-0000FD200000}"/>
    <cellStyle name="Entrada 15 2 7" xfId="3935" xr:uid="{00000000-0005-0000-0000-0000FE200000}"/>
    <cellStyle name="Entrada 15 2 7 2" xfId="6572" xr:uid="{00000000-0005-0000-0000-0000FF200000}"/>
    <cellStyle name="Entrada 15 2 7 2 2" xfId="12883" xr:uid="{00000000-0005-0000-0000-000000210000}"/>
    <cellStyle name="Entrada 15 2 7 2 2 2" xfId="27991" xr:uid="{00000000-0005-0000-0000-000001210000}"/>
    <cellStyle name="Entrada 15 2 7 2 3" xfId="16588" xr:uid="{00000000-0005-0000-0000-000002210000}"/>
    <cellStyle name="Entrada 15 2 7 2 3 2" xfId="31696" xr:uid="{00000000-0005-0000-0000-000003210000}"/>
    <cellStyle name="Entrada 15 2 7 2 4" xfId="21680" xr:uid="{00000000-0005-0000-0000-000004210000}"/>
    <cellStyle name="Entrada 15 2 7 3" xfId="10317" xr:uid="{00000000-0005-0000-0000-000005210000}"/>
    <cellStyle name="Entrada 15 2 7 3 2" xfId="25425" xr:uid="{00000000-0005-0000-0000-000006210000}"/>
    <cellStyle name="Entrada 15 2 7 4" xfId="14379" xr:uid="{00000000-0005-0000-0000-000007210000}"/>
    <cellStyle name="Entrada 15 2 7 4 2" xfId="29487" xr:uid="{00000000-0005-0000-0000-000008210000}"/>
    <cellStyle name="Entrada 15 2 7 5" xfId="19043" xr:uid="{00000000-0005-0000-0000-000009210000}"/>
    <cellStyle name="Entrada 15 2 8" xfId="4282" xr:uid="{00000000-0005-0000-0000-00000A210000}"/>
    <cellStyle name="Entrada 15 2 8 2" xfId="6919" xr:uid="{00000000-0005-0000-0000-00000B210000}"/>
    <cellStyle name="Entrada 15 2 8 2 2" xfId="13230" xr:uid="{00000000-0005-0000-0000-00000C210000}"/>
    <cellStyle name="Entrada 15 2 8 2 2 2" xfId="28338" xr:uid="{00000000-0005-0000-0000-00000D210000}"/>
    <cellStyle name="Entrada 15 2 8 2 3" xfId="16894" xr:uid="{00000000-0005-0000-0000-00000E210000}"/>
    <cellStyle name="Entrada 15 2 8 2 3 2" xfId="32002" xr:uid="{00000000-0005-0000-0000-00000F210000}"/>
    <cellStyle name="Entrada 15 2 8 2 4" xfId="22027" xr:uid="{00000000-0005-0000-0000-000010210000}"/>
    <cellStyle name="Entrada 15 2 8 3" xfId="10664" xr:uid="{00000000-0005-0000-0000-000011210000}"/>
    <cellStyle name="Entrada 15 2 8 3 2" xfId="25772" xr:uid="{00000000-0005-0000-0000-000012210000}"/>
    <cellStyle name="Entrada 15 2 8 4" xfId="14563" xr:uid="{00000000-0005-0000-0000-000013210000}"/>
    <cellStyle name="Entrada 15 2 8 4 2" xfId="29671" xr:uid="{00000000-0005-0000-0000-000014210000}"/>
    <cellStyle name="Entrada 15 2 8 5" xfId="19390" xr:uid="{00000000-0005-0000-0000-000015210000}"/>
    <cellStyle name="Entrada 15 2 9" xfId="4500" xr:uid="{00000000-0005-0000-0000-000016210000}"/>
    <cellStyle name="Entrada 15 2 9 2" xfId="10882" xr:uid="{00000000-0005-0000-0000-000017210000}"/>
    <cellStyle name="Entrada 15 2 9 2 2" xfId="25990" xr:uid="{00000000-0005-0000-0000-000018210000}"/>
    <cellStyle name="Entrada 15 2 9 3" xfId="8177" xr:uid="{00000000-0005-0000-0000-000019210000}"/>
    <cellStyle name="Entrada 15 2 9 3 2" xfId="23285" xr:uid="{00000000-0005-0000-0000-00001A210000}"/>
    <cellStyle name="Entrada 15 2 9 4" xfId="19608" xr:uid="{00000000-0005-0000-0000-00001B210000}"/>
    <cellStyle name="Entrada 15 3" xfId="1846" xr:uid="{00000000-0005-0000-0000-00001C210000}"/>
    <cellStyle name="Entrada 15 3 10" xfId="8219" xr:uid="{00000000-0005-0000-0000-00001D210000}"/>
    <cellStyle name="Entrada 15 3 10 2" xfId="23327" xr:uid="{00000000-0005-0000-0000-00001E210000}"/>
    <cellStyle name="Entrada 15 3 11" xfId="15470" xr:uid="{00000000-0005-0000-0000-00001F210000}"/>
    <cellStyle name="Entrada 15 3 11 2" xfId="30578" xr:uid="{00000000-0005-0000-0000-000020210000}"/>
    <cellStyle name="Entrada 15 3 12" xfId="17071" xr:uid="{00000000-0005-0000-0000-000021210000}"/>
    <cellStyle name="Entrada 15 3 2" xfId="2406" xr:uid="{00000000-0005-0000-0000-000022210000}"/>
    <cellStyle name="Entrada 15 3 2 2" xfId="5043" xr:uid="{00000000-0005-0000-0000-000023210000}"/>
    <cellStyle name="Entrada 15 3 2 2 2" xfId="11407" xr:uid="{00000000-0005-0000-0000-000024210000}"/>
    <cellStyle name="Entrada 15 3 2 2 2 2" xfId="26515" xr:uid="{00000000-0005-0000-0000-000025210000}"/>
    <cellStyle name="Entrada 15 3 2 2 3" xfId="11670" xr:uid="{00000000-0005-0000-0000-000026210000}"/>
    <cellStyle name="Entrada 15 3 2 2 3 2" xfId="26778" xr:uid="{00000000-0005-0000-0000-000027210000}"/>
    <cellStyle name="Entrada 15 3 2 2 4" xfId="20151" xr:uid="{00000000-0005-0000-0000-000028210000}"/>
    <cellStyle name="Entrada 15 3 2 3" xfId="8873" xr:uid="{00000000-0005-0000-0000-000029210000}"/>
    <cellStyle name="Entrada 15 3 2 3 2" xfId="23981" xr:uid="{00000000-0005-0000-0000-00002A210000}"/>
    <cellStyle name="Entrada 15 3 2 4" xfId="14922" xr:uid="{00000000-0005-0000-0000-00002B210000}"/>
    <cellStyle name="Entrada 15 3 2 4 2" xfId="30030" xr:uid="{00000000-0005-0000-0000-00002C210000}"/>
    <cellStyle name="Entrada 15 3 2 5" xfId="11682" xr:uid="{00000000-0005-0000-0000-00002D210000}"/>
    <cellStyle name="Entrada 15 3 2 5 2" xfId="26790" xr:uid="{00000000-0005-0000-0000-00002E210000}"/>
    <cellStyle name="Entrada 15 3 2 6" xfId="17597" xr:uid="{00000000-0005-0000-0000-00002F210000}"/>
    <cellStyle name="Entrada 15 3 3" xfId="2214" xr:uid="{00000000-0005-0000-0000-000030210000}"/>
    <cellStyle name="Entrada 15 3 3 2" xfId="4851" xr:uid="{00000000-0005-0000-0000-000031210000}"/>
    <cellStyle name="Entrada 15 3 3 2 2" xfId="14955" xr:uid="{00000000-0005-0000-0000-000032210000}"/>
    <cellStyle name="Entrada 15 3 3 2 2 2" xfId="30063" xr:uid="{00000000-0005-0000-0000-000033210000}"/>
    <cellStyle name="Entrada 15 3 3 2 3" xfId="19959" xr:uid="{00000000-0005-0000-0000-000034210000}"/>
    <cellStyle name="Entrada 15 3 3 3" xfId="15577" xr:uid="{00000000-0005-0000-0000-000035210000}"/>
    <cellStyle name="Entrada 15 3 3 3 2" xfId="30685" xr:uid="{00000000-0005-0000-0000-000036210000}"/>
    <cellStyle name="Entrada 15 3 3 4" xfId="17439" xr:uid="{00000000-0005-0000-0000-000037210000}"/>
    <cellStyle name="Entrada 15 3 4" xfId="2940" xr:uid="{00000000-0005-0000-0000-000038210000}"/>
    <cellStyle name="Entrada 15 3 4 2" xfId="5577" xr:uid="{00000000-0005-0000-0000-000039210000}"/>
    <cellStyle name="Entrada 15 3 4 2 2" xfId="11888" xr:uid="{00000000-0005-0000-0000-00003A210000}"/>
    <cellStyle name="Entrada 15 3 4 2 2 2" xfId="26996" xr:uid="{00000000-0005-0000-0000-00003B210000}"/>
    <cellStyle name="Entrada 15 3 4 2 3" xfId="15341" xr:uid="{00000000-0005-0000-0000-00003C210000}"/>
    <cellStyle name="Entrada 15 3 4 2 3 2" xfId="30449" xr:uid="{00000000-0005-0000-0000-00003D210000}"/>
    <cellStyle name="Entrada 15 3 4 2 4" xfId="20685" xr:uid="{00000000-0005-0000-0000-00003E210000}"/>
    <cellStyle name="Entrada 15 3 4 3" xfId="9322" xr:uid="{00000000-0005-0000-0000-00003F210000}"/>
    <cellStyle name="Entrada 15 3 4 3 2" xfId="24430" xr:uid="{00000000-0005-0000-0000-000040210000}"/>
    <cellStyle name="Entrada 15 3 4 4" xfId="15700" xr:uid="{00000000-0005-0000-0000-000041210000}"/>
    <cellStyle name="Entrada 15 3 4 4 2" xfId="30808" xr:uid="{00000000-0005-0000-0000-000042210000}"/>
    <cellStyle name="Entrada 15 3 4 5" xfId="18048" xr:uid="{00000000-0005-0000-0000-000043210000}"/>
    <cellStyle name="Entrada 15 3 5" xfId="3266" xr:uid="{00000000-0005-0000-0000-000044210000}"/>
    <cellStyle name="Entrada 15 3 5 2" xfId="5903" xr:uid="{00000000-0005-0000-0000-000045210000}"/>
    <cellStyle name="Entrada 15 3 5 2 2" xfId="12214" xr:uid="{00000000-0005-0000-0000-000046210000}"/>
    <cellStyle name="Entrada 15 3 5 2 2 2" xfId="27322" xr:uid="{00000000-0005-0000-0000-000047210000}"/>
    <cellStyle name="Entrada 15 3 5 2 3" xfId="15886" xr:uid="{00000000-0005-0000-0000-000048210000}"/>
    <cellStyle name="Entrada 15 3 5 2 3 2" xfId="30994" xr:uid="{00000000-0005-0000-0000-000049210000}"/>
    <cellStyle name="Entrada 15 3 5 2 4" xfId="21011" xr:uid="{00000000-0005-0000-0000-00004A210000}"/>
    <cellStyle name="Entrada 15 3 5 3" xfId="9648" xr:uid="{00000000-0005-0000-0000-00004B210000}"/>
    <cellStyle name="Entrada 15 3 5 3 2" xfId="24756" xr:uid="{00000000-0005-0000-0000-00004C210000}"/>
    <cellStyle name="Entrada 15 3 5 4" xfId="15155" xr:uid="{00000000-0005-0000-0000-00004D210000}"/>
    <cellStyle name="Entrada 15 3 5 4 2" xfId="30263" xr:uid="{00000000-0005-0000-0000-00004E210000}"/>
    <cellStyle name="Entrada 15 3 5 5" xfId="18374" xr:uid="{00000000-0005-0000-0000-00004F210000}"/>
    <cellStyle name="Entrada 15 3 6" xfId="3572" xr:uid="{00000000-0005-0000-0000-000050210000}"/>
    <cellStyle name="Entrada 15 3 6 2" xfId="6209" xr:uid="{00000000-0005-0000-0000-000051210000}"/>
    <cellStyle name="Entrada 15 3 6 2 2" xfId="12520" xr:uid="{00000000-0005-0000-0000-000052210000}"/>
    <cellStyle name="Entrada 15 3 6 2 2 2" xfId="27628" xr:uid="{00000000-0005-0000-0000-000053210000}"/>
    <cellStyle name="Entrada 15 3 6 2 3" xfId="16555" xr:uid="{00000000-0005-0000-0000-000054210000}"/>
    <cellStyle name="Entrada 15 3 6 2 3 2" xfId="31663" xr:uid="{00000000-0005-0000-0000-000055210000}"/>
    <cellStyle name="Entrada 15 3 6 2 4" xfId="21317" xr:uid="{00000000-0005-0000-0000-000056210000}"/>
    <cellStyle name="Entrada 15 3 6 3" xfId="9954" xr:uid="{00000000-0005-0000-0000-000057210000}"/>
    <cellStyle name="Entrada 15 3 6 3 2" xfId="25062" xr:uid="{00000000-0005-0000-0000-000058210000}"/>
    <cellStyle name="Entrada 15 3 6 4" xfId="14772" xr:uid="{00000000-0005-0000-0000-000059210000}"/>
    <cellStyle name="Entrada 15 3 6 4 2" xfId="29880" xr:uid="{00000000-0005-0000-0000-00005A210000}"/>
    <cellStyle name="Entrada 15 3 6 5" xfId="18680" xr:uid="{00000000-0005-0000-0000-00005B210000}"/>
    <cellStyle name="Entrada 15 3 7" xfId="3918" xr:uid="{00000000-0005-0000-0000-00005C210000}"/>
    <cellStyle name="Entrada 15 3 7 2" xfId="6555" xr:uid="{00000000-0005-0000-0000-00005D210000}"/>
    <cellStyle name="Entrada 15 3 7 2 2" xfId="12866" xr:uid="{00000000-0005-0000-0000-00005E210000}"/>
    <cellStyle name="Entrada 15 3 7 2 2 2" xfId="27974" xr:uid="{00000000-0005-0000-0000-00005F210000}"/>
    <cellStyle name="Entrada 15 3 7 2 3" xfId="16571" xr:uid="{00000000-0005-0000-0000-000060210000}"/>
    <cellStyle name="Entrada 15 3 7 2 3 2" xfId="31679" xr:uid="{00000000-0005-0000-0000-000061210000}"/>
    <cellStyle name="Entrada 15 3 7 2 4" xfId="21663" xr:uid="{00000000-0005-0000-0000-000062210000}"/>
    <cellStyle name="Entrada 15 3 7 3" xfId="10300" xr:uid="{00000000-0005-0000-0000-000063210000}"/>
    <cellStyle name="Entrada 15 3 7 3 2" xfId="25408" xr:uid="{00000000-0005-0000-0000-000064210000}"/>
    <cellStyle name="Entrada 15 3 7 4" xfId="14083" xr:uid="{00000000-0005-0000-0000-000065210000}"/>
    <cellStyle name="Entrada 15 3 7 4 2" xfId="29191" xr:uid="{00000000-0005-0000-0000-000066210000}"/>
    <cellStyle name="Entrada 15 3 7 5" xfId="19026" xr:uid="{00000000-0005-0000-0000-000067210000}"/>
    <cellStyle name="Entrada 15 3 8" xfId="4483" xr:uid="{00000000-0005-0000-0000-000068210000}"/>
    <cellStyle name="Entrada 15 3 8 2" xfId="10865" xr:uid="{00000000-0005-0000-0000-000069210000}"/>
    <cellStyle name="Entrada 15 3 8 2 2" xfId="25973" xr:uid="{00000000-0005-0000-0000-00006A210000}"/>
    <cellStyle name="Entrada 15 3 8 3" xfId="16293" xr:uid="{00000000-0005-0000-0000-00006B210000}"/>
    <cellStyle name="Entrada 15 3 8 3 2" xfId="31401" xr:uid="{00000000-0005-0000-0000-00006C210000}"/>
    <cellStyle name="Entrada 15 3 8 4" xfId="19591" xr:uid="{00000000-0005-0000-0000-00006D210000}"/>
    <cellStyle name="Entrada 15 3 9" xfId="8347" xr:uid="{00000000-0005-0000-0000-00006E210000}"/>
    <cellStyle name="Entrada 15 3 9 2" xfId="23455" xr:uid="{00000000-0005-0000-0000-00006F210000}"/>
    <cellStyle name="Entrada 15 4" xfId="2083" xr:uid="{00000000-0005-0000-0000-000070210000}"/>
    <cellStyle name="Entrada 15 4 10" xfId="15229" xr:uid="{00000000-0005-0000-0000-000071210000}"/>
    <cellStyle name="Entrada 15 4 10 2" xfId="30337" xr:uid="{00000000-0005-0000-0000-000072210000}"/>
    <cellStyle name="Entrada 15 4 11" xfId="16488" xr:uid="{00000000-0005-0000-0000-000073210000}"/>
    <cellStyle name="Entrada 15 4 11 2" xfId="31596" xr:uid="{00000000-0005-0000-0000-000074210000}"/>
    <cellStyle name="Entrada 15 4 12" xfId="17308" xr:uid="{00000000-0005-0000-0000-000075210000}"/>
    <cellStyle name="Entrada 15 4 2" xfId="2573" xr:uid="{00000000-0005-0000-0000-000076210000}"/>
    <cellStyle name="Entrada 15 4 2 2" xfId="5210" xr:uid="{00000000-0005-0000-0000-000077210000}"/>
    <cellStyle name="Entrada 15 4 2 2 2" xfId="11574" xr:uid="{00000000-0005-0000-0000-000078210000}"/>
    <cellStyle name="Entrada 15 4 2 2 2 2" xfId="26682" xr:uid="{00000000-0005-0000-0000-000079210000}"/>
    <cellStyle name="Entrada 15 4 2 2 3" xfId="15673" xr:uid="{00000000-0005-0000-0000-00007A210000}"/>
    <cellStyle name="Entrada 15 4 2 2 3 2" xfId="30781" xr:uid="{00000000-0005-0000-0000-00007B210000}"/>
    <cellStyle name="Entrada 15 4 2 2 4" xfId="20318" xr:uid="{00000000-0005-0000-0000-00007C210000}"/>
    <cellStyle name="Entrada 15 4 2 3" xfId="9040" xr:uid="{00000000-0005-0000-0000-00007D210000}"/>
    <cellStyle name="Entrada 15 4 2 3 2" xfId="24148" xr:uid="{00000000-0005-0000-0000-00007E210000}"/>
    <cellStyle name="Entrada 15 4 2 4" xfId="7519" xr:uid="{00000000-0005-0000-0000-00007F210000}"/>
    <cellStyle name="Entrada 15 4 2 4 2" xfId="22627" xr:uid="{00000000-0005-0000-0000-000080210000}"/>
    <cellStyle name="Entrada 15 4 2 5" xfId="15877" xr:uid="{00000000-0005-0000-0000-000081210000}"/>
    <cellStyle name="Entrada 15 4 2 5 2" xfId="30985" xr:uid="{00000000-0005-0000-0000-000082210000}"/>
    <cellStyle name="Entrada 15 4 2 6" xfId="17681" xr:uid="{00000000-0005-0000-0000-000083210000}"/>
    <cellStyle name="Entrada 15 4 3" xfId="2843" xr:uid="{00000000-0005-0000-0000-000084210000}"/>
    <cellStyle name="Entrada 15 4 3 2" xfId="5480" xr:uid="{00000000-0005-0000-0000-000085210000}"/>
    <cellStyle name="Entrada 15 4 3 2 2" xfId="13640" xr:uid="{00000000-0005-0000-0000-000086210000}"/>
    <cellStyle name="Entrada 15 4 3 2 2 2" xfId="28748" xr:uid="{00000000-0005-0000-0000-000087210000}"/>
    <cellStyle name="Entrada 15 4 3 2 3" xfId="20588" xr:uid="{00000000-0005-0000-0000-000088210000}"/>
    <cellStyle name="Entrada 15 4 3 3" xfId="14966" xr:uid="{00000000-0005-0000-0000-000089210000}"/>
    <cellStyle name="Entrada 15 4 3 3 2" xfId="30074" xr:uid="{00000000-0005-0000-0000-00008A210000}"/>
    <cellStyle name="Entrada 15 4 3 4" xfId="17951" xr:uid="{00000000-0005-0000-0000-00008B210000}"/>
    <cellStyle name="Entrada 15 4 4" xfId="3146" xr:uid="{00000000-0005-0000-0000-00008C210000}"/>
    <cellStyle name="Entrada 15 4 4 2" xfId="5783" xr:uid="{00000000-0005-0000-0000-00008D210000}"/>
    <cellStyle name="Entrada 15 4 4 2 2" xfId="12094" xr:uid="{00000000-0005-0000-0000-00008E210000}"/>
    <cellStyle name="Entrada 15 4 4 2 2 2" xfId="27202" xr:uid="{00000000-0005-0000-0000-00008F210000}"/>
    <cellStyle name="Entrada 15 4 4 2 3" xfId="15035" xr:uid="{00000000-0005-0000-0000-000090210000}"/>
    <cellStyle name="Entrada 15 4 4 2 3 2" xfId="30143" xr:uid="{00000000-0005-0000-0000-000091210000}"/>
    <cellStyle name="Entrada 15 4 4 2 4" xfId="20891" xr:uid="{00000000-0005-0000-0000-000092210000}"/>
    <cellStyle name="Entrada 15 4 4 3" xfId="9528" xr:uid="{00000000-0005-0000-0000-000093210000}"/>
    <cellStyle name="Entrada 15 4 4 3 2" xfId="24636" xr:uid="{00000000-0005-0000-0000-000094210000}"/>
    <cellStyle name="Entrada 15 4 4 4" xfId="14038" xr:uid="{00000000-0005-0000-0000-000095210000}"/>
    <cellStyle name="Entrada 15 4 4 4 2" xfId="29146" xr:uid="{00000000-0005-0000-0000-000096210000}"/>
    <cellStyle name="Entrada 15 4 4 5" xfId="18254" xr:uid="{00000000-0005-0000-0000-000097210000}"/>
    <cellStyle name="Entrada 15 4 5" xfId="3472" xr:uid="{00000000-0005-0000-0000-000098210000}"/>
    <cellStyle name="Entrada 15 4 5 2" xfId="6109" xr:uid="{00000000-0005-0000-0000-000099210000}"/>
    <cellStyle name="Entrada 15 4 5 2 2" xfId="12420" xr:uid="{00000000-0005-0000-0000-00009A210000}"/>
    <cellStyle name="Entrada 15 4 5 2 2 2" xfId="27528" xr:uid="{00000000-0005-0000-0000-00009B210000}"/>
    <cellStyle name="Entrada 15 4 5 2 3" xfId="15074" xr:uid="{00000000-0005-0000-0000-00009C210000}"/>
    <cellStyle name="Entrada 15 4 5 2 3 2" xfId="30182" xr:uid="{00000000-0005-0000-0000-00009D210000}"/>
    <cellStyle name="Entrada 15 4 5 2 4" xfId="21217" xr:uid="{00000000-0005-0000-0000-00009E210000}"/>
    <cellStyle name="Entrada 15 4 5 3" xfId="9854" xr:uid="{00000000-0005-0000-0000-00009F210000}"/>
    <cellStyle name="Entrada 15 4 5 3 2" xfId="24962" xr:uid="{00000000-0005-0000-0000-0000A0210000}"/>
    <cellStyle name="Entrada 15 4 5 4" xfId="7392" xr:uid="{00000000-0005-0000-0000-0000A1210000}"/>
    <cellStyle name="Entrada 15 4 5 4 2" xfId="22500" xr:uid="{00000000-0005-0000-0000-0000A2210000}"/>
    <cellStyle name="Entrada 15 4 5 5" xfId="18580" xr:uid="{00000000-0005-0000-0000-0000A3210000}"/>
    <cellStyle name="Entrada 15 4 6" xfId="3778" xr:uid="{00000000-0005-0000-0000-0000A4210000}"/>
    <cellStyle name="Entrada 15 4 6 2" xfId="6415" xr:uid="{00000000-0005-0000-0000-0000A5210000}"/>
    <cellStyle name="Entrada 15 4 6 2 2" xfId="12726" xr:uid="{00000000-0005-0000-0000-0000A6210000}"/>
    <cellStyle name="Entrada 15 4 6 2 2 2" xfId="27834" xr:uid="{00000000-0005-0000-0000-0000A7210000}"/>
    <cellStyle name="Entrada 15 4 6 2 3" xfId="15766" xr:uid="{00000000-0005-0000-0000-0000A8210000}"/>
    <cellStyle name="Entrada 15 4 6 2 3 2" xfId="30874" xr:uid="{00000000-0005-0000-0000-0000A9210000}"/>
    <cellStyle name="Entrada 15 4 6 2 4" xfId="21523" xr:uid="{00000000-0005-0000-0000-0000AA210000}"/>
    <cellStyle name="Entrada 15 4 6 3" xfId="10160" xr:uid="{00000000-0005-0000-0000-0000AB210000}"/>
    <cellStyle name="Entrada 15 4 6 3 2" xfId="25268" xr:uid="{00000000-0005-0000-0000-0000AC210000}"/>
    <cellStyle name="Entrada 15 4 6 4" xfId="16508" xr:uid="{00000000-0005-0000-0000-0000AD210000}"/>
    <cellStyle name="Entrada 15 4 6 4 2" xfId="31616" xr:uid="{00000000-0005-0000-0000-0000AE210000}"/>
    <cellStyle name="Entrada 15 4 6 5" xfId="18886" xr:uid="{00000000-0005-0000-0000-0000AF210000}"/>
    <cellStyle name="Entrada 15 4 7" xfId="4155" xr:uid="{00000000-0005-0000-0000-0000B0210000}"/>
    <cellStyle name="Entrada 15 4 7 2" xfId="6792" xr:uid="{00000000-0005-0000-0000-0000B1210000}"/>
    <cellStyle name="Entrada 15 4 7 2 2" xfId="13103" xr:uid="{00000000-0005-0000-0000-0000B2210000}"/>
    <cellStyle name="Entrada 15 4 7 2 2 2" xfId="28211" xr:uid="{00000000-0005-0000-0000-0000B3210000}"/>
    <cellStyle name="Entrada 15 4 7 2 3" xfId="16777" xr:uid="{00000000-0005-0000-0000-0000B4210000}"/>
    <cellStyle name="Entrada 15 4 7 2 3 2" xfId="31885" xr:uid="{00000000-0005-0000-0000-0000B5210000}"/>
    <cellStyle name="Entrada 15 4 7 2 4" xfId="21900" xr:uid="{00000000-0005-0000-0000-0000B6210000}"/>
    <cellStyle name="Entrada 15 4 7 3" xfId="10537" xr:uid="{00000000-0005-0000-0000-0000B7210000}"/>
    <cellStyle name="Entrada 15 4 7 3 2" xfId="25645" xr:uid="{00000000-0005-0000-0000-0000B8210000}"/>
    <cellStyle name="Entrada 15 4 7 4" xfId="7755" xr:uid="{00000000-0005-0000-0000-0000B9210000}"/>
    <cellStyle name="Entrada 15 4 7 4 2" xfId="22863" xr:uid="{00000000-0005-0000-0000-0000BA210000}"/>
    <cellStyle name="Entrada 15 4 7 5" xfId="19263" xr:uid="{00000000-0005-0000-0000-0000BB210000}"/>
    <cellStyle name="Entrada 15 4 8" xfId="4720" xr:uid="{00000000-0005-0000-0000-0000BC210000}"/>
    <cellStyle name="Entrada 15 4 8 2" xfId="11102" xr:uid="{00000000-0005-0000-0000-0000BD210000}"/>
    <cellStyle name="Entrada 15 4 8 2 2" xfId="26210" xr:uid="{00000000-0005-0000-0000-0000BE210000}"/>
    <cellStyle name="Entrada 15 4 8 3" xfId="13765" xr:uid="{00000000-0005-0000-0000-0000BF210000}"/>
    <cellStyle name="Entrada 15 4 8 3 2" xfId="28873" xr:uid="{00000000-0005-0000-0000-0000C0210000}"/>
    <cellStyle name="Entrada 15 4 8 4" xfId="19828" xr:uid="{00000000-0005-0000-0000-0000C1210000}"/>
    <cellStyle name="Entrada 15 4 9" xfId="8581" xr:uid="{00000000-0005-0000-0000-0000C2210000}"/>
    <cellStyle name="Entrada 15 4 9 2" xfId="23689" xr:uid="{00000000-0005-0000-0000-0000C3210000}"/>
    <cellStyle name="Entrada 15 5" xfId="2038" xr:uid="{00000000-0005-0000-0000-0000C4210000}"/>
    <cellStyle name="Entrada 15 5 10" xfId="9144" xr:uid="{00000000-0005-0000-0000-0000C5210000}"/>
    <cellStyle name="Entrada 15 5 10 2" xfId="24252" xr:uid="{00000000-0005-0000-0000-0000C6210000}"/>
    <cellStyle name="Entrada 15 5 11" xfId="17263" xr:uid="{00000000-0005-0000-0000-0000C7210000}"/>
    <cellStyle name="Entrada 15 5 2" xfId="2798" xr:uid="{00000000-0005-0000-0000-0000C8210000}"/>
    <cellStyle name="Entrada 15 5 2 2" xfId="5435" xr:uid="{00000000-0005-0000-0000-0000C9210000}"/>
    <cellStyle name="Entrada 15 5 2 2 2" xfId="16214" xr:uid="{00000000-0005-0000-0000-0000CA210000}"/>
    <cellStyle name="Entrada 15 5 2 2 2 2" xfId="31322" xr:uid="{00000000-0005-0000-0000-0000CB210000}"/>
    <cellStyle name="Entrada 15 5 2 2 3" xfId="20543" xr:uid="{00000000-0005-0000-0000-0000CC210000}"/>
    <cellStyle name="Entrada 15 5 2 3" xfId="14615" xr:uid="{00000000-0005-0000-0000-0000CD210000}"/>
    <cellStyle name="Entrada 15 5 2 3 2" xfId="29723" xr:uid="{00000000-0005-0000-0000-0000CE210000}"/>
    <cellStyle name="Entrada 15 5 2 4" xfId="17906" xr:uid="{00000000-0005-0000-0000-0000CF210000}"/>
    <cellStyle name="Entrada 15 5 3" xfId="3101" xr:uid="{00000000-0005-0000-0000-0000D0210000}"/>
    <cellStyle name="Entrada 15 5 3 2" xfId="5738" xr:uid="{00000000-0005-0000-0000-0000D1210000}"/>
    <cellStyle name="Entrada 15 5 3 2 2" xfId="12049" xr:uid="{00000000-0005-0000-0000-0000D2210000}"/>
    <cellStyle name="Entrada 15 5 3 2 2 2" xfId="27157" xr:uid="{00000000-0005-0000-0000-0000D3210000}"/>
    <cellStyle name="Entrada 15 5 3 2 3" xfId="14415" xr:uid="{00000000-0005-0000-0000-0000D4210000}"/>
    <cellStyle name="Entrada 15 5 3 2 3 2" xfId="29523" xr:uid="{00000000-0005-0000-0000-0000D5210000}"/>
    <cellStyle name="Entrada 15 5 3 2 4" xfId="20846" xr:uid="{00000000-0005-0000-0000-0000D6210000}"/>
    <cellStyle name="Entrada 15 5 3 3" xfId="9483" xr:uid="{00000000-0005-0000-0000-0000D7210000}"/>
    <cellStyle name="Entrada 15 5 3 3 2" xfId="24591" xr:uid="{00000000-0005-0000-0000-0000D8210000}"/>
    <cellStyle name="Entrada 15 5 3 4" xfId="14670" xr:uid="{00000000-0005-0000-0000-0000D9210000}"/>
    <cellStyle name="Entrada 15 5 3 4 2" xfId="29778" xr:uid="{00000000-0005-0000-0000-0000DA210000}"/>
    <cellStyle name="Entrada 15 5 3 5" xfId="18209" xr:uid="{00000000-0005-0000-0000-0000DB210000}"/>
    <cellStyle name="Entrada 15 5 4" xfId="3427" xr:uid="{00000000-0005-0000-0000-0000DC210000}"/>
    <cellStyle name="Entrada 15 5 4 2" xfId="6064" xr:uid="{00000000-0005-0000-0000-0000DD210000}"/>
    <cellStyle name="Entrada 15 5 4 2 2" xfId="12375" xr:uid="{00000000-0005-0000-0000-0000DE210000}"/>
    <cellStyle name="Entrada 15 5 4 2 2 2" xfId="27483" xr:uid="{00000000-0005-0000-0000-0000DF210000}"/>
    <cellStyle name="Entrada 15 5 4 2 3" xfId="13477" xr:uid="{00000000-0005-0000-0000-0000E0210000}"/>
    <cellStyle name="Entrada 15 5 4 2 3 2" xfId="28585" xr:uid="{00000000-0005-0000-0000-0000E1210000}"/>
    <cellStyle name="Entrada 15 5 4 2 4" xfId="21172" xr:uid="{00000000-0005-0000-0000-0000E2210000}"/>
    <cellStyle name="Entrada 15 5 4 3" xfId="9809" xr:uid="{00000000-0005-0000-0000-0000E3210000}"/>
    <cellStyle name="Entrada 15 5 4 3 2" xfId="24917" xr:uid="{00000000-0005-0000-0000-0000E4210000}"/>
    <cellStyle name="Entrada 15 5 4 4" xfId="9297" xr:uid="{00000000-0005-0000-0000-0000E5210000}"/>
    <cellStyle name="Entrada 15 5 4 4 2" xfId="24405" xr:uid="{00000000-0005-0000-0000-0000E6210000}"/>
    <cellStyle name="Entrada 15 5 4 5" xfId="18535" xr:uid="{00000000-0005-0000-0000-0000E7210000}"/>
    <cellStyle name="Entrada 15 5 5" xfId="3733" xr:uid="{00000000-0005-0000-0000-0000E8210000}"/>
    <cellStyle name="Entrada 15 5 5 2" xfId="6370" xr:uid="{00000000-0005-0000-0000-0000E9210000}"/>
    <cellStyle name="Entrada 15 5 5 2 2" xfId="12681" xr:uid="{00000000-0005-0000-0000-0000EA210000}"/>
    <cellStyle name="Entrada 15 5 5 2 2 2" xfId="27789" xr:uid="{00000000-0005-0000-0000-0000EB210000}"/>
    <cellStyle name="Entrada 15 5 5 2 3" xfId="8289" xr:uid="{00000000-0005-0000-0000-0000EC210000}"/>
    <cellStyle name="Entrada 15 5 5 2 3 2" xfId="23397" xr:uid="{00000000-0005-0000-0000-0000ED210000}"/>
    <cellStyle name="Entrada 15 5 5 2 4" xfId="21478" xr:uid="{00000000-0005-0000-0000-0000EE210000}"/>
    <cellStyle name="Entrada 15 5 5 3" xfId="10115" xr:uid="{00000000-0005-0000-0000-0000EF210000}"/>
    <cellStyle name="Entrada 15 5 5 3 2" xfId="25223" xr:uid="{00000000-0005-0000-0000-0000F0210000}"/>
    <cellStyle name="Entrada 15 5 5 4" xfId="14614" xr:uid="{00000000-0005-0000-0000-0000F1210000}"/>
    <cellStyle name="Entrada 15 5 5 4 2" xfId="29722" xr:uid="{00000000-0005-0000-0000-0000F2210000}"/>
    <cellStyle name="Entrada 15 5 5 5" xfId="18841" xr:uid="{00000000-0005-0000-0000-0000F3210000}"/>
    <cellStyle name="Entrada 15 5 6" xfId="4110" xr:uid="{00000000-0005-0000-0000-0000F4210000}"/>
    <cellStyle name="Entrada 15 5 6 2" xfId="6747" xr:uid="{00000000-0005-0000-0000-0000F5210000}"/>
    <cellStyle name="Entrada 15 5 6 2 2" xfId="13058" xr:uid="{00000000-0005-0000-0000-0000F6210000}"/>
    <cellStyle name="Entrada 15 5 6 2 2 2" xfId="28166" xr:uid="{00000000-0005-0000-0000-0000F7210000}"/>
    <cellStyle name="Entrada 15 5 6 2 3" xfId="16732" xr:uid="{00000000-0005-0000-0000-0000F8210000}"/>
    <cellStyle name="Entrada 15 5 6 2 3 2" xfId="31840" xr:uid="{00000000-0005-0000-0000-0000F9210000}"/>
    <cellStyle name="Entrada 15 5 6 2 4" xfId="21855" xr:uid="{00000000-0005-0000-0000-0000FA210000}"/>
    <cellStyle name="Entrada 15 5 6 3" xfId="10492" xr:uid="{00000000-0005-0000-0000-0000FB210000}"/>
    <cellStyle name="Entrada 15 5 6 3 2" xfId="25600" xr:uid="{00000000-0005-0000-0000-0000FC210000}"/>
    <cellStyle name="Entrada 15 5 6 4" xfId="13863" xr:uid="{00000000-0005-0000-0000-0000FD210000}"/>
    <cellStyle name="Entrada 15 5 6 4 2" xfId="28971" xr:uid="{00000000-0005-0000-0000-0000FE210000}"/>
    <cellStyle name="Entrada 15 5 6 5" xfId="19218" xr:uid="{00000000-0005-0000-0000-0000FF210000}"/>
    <cellStyle name="Entrada 15 5 7" xfId="4675" xr:uid="{00000000-0005-0000-0000-000000220000}"/>
    <cellStyle name="Entrada 15 5 7 2" xfId="11057" xr:uid="{00000000-0005-0000-0000-000001220000}"/>
    <cellStyle name="Entrada 15 5 7 2 2" xfId="26165" xr:uid="{00000000-0005-0000-0000-000002220000}"/>
    <cellStyle name="Entrada 15 5 7 3" xfId="13801" xr:uid="{00000000-0005-0000-0000-000003220000}"/>
    <cellStyle name="Entrada 15 5 7 3 2" xfId="28909" xr:uid="{00000000-0005-0000-0000-000004220000}"/>
    <cellStyle name="Entrada 15 5 7 4" xfId="19783" xr:uid="{00000000-0005-0000-0000-000005220000}"/>
    <cellStyle name="Entrada 15 5 8" xfId="8536" xr:uid="{00000000-0005-0000-0000-000006220000}"/>
    <cellStyle name="Entrada 15 5 8 2" xfId="23644" xr:uid="{00000000-0005-0000-0000-000007220000}"/>
    <cellStyle name="Entrada 15 5 9" xfId="16344" xr:uid="{00000000-0005-0000-0000-000008220000}"/>
    <cellStyle name="Entrada 15 5 9 2" xfId="31452" xr:uid="{00000000-0005-0000-0000-000009220000}"/>
    <cellStyle name="Entrada 16" xfId="1148" xr:uid="{00000000-0005-0000-0000-00000A220000}"/>
    <cellStyle name="Entrada 16 2" xfId="1864" xr:uid="{00000000-0005-0000-0000-00000B220000}"/>
    <cellStyle name="Entrada 16 2 10" xfId="8365" xr:uid="{00000000-0005-0000-0000-00000C220000}"/>
    <cellStyle name="Entrada 16 2 10 2" xfId="23473" xr:uid="{00000000-0005-0000-0000-00000D220000}"/>
    <cellStyle name="Entrada 16 2 11" xfId="16290" xr:uid="{00000000-0005-0000-0000-00000E220000}"/>
    <cellStyle name="Entrada 16 2 11 2" xfId="31398" xr:uid="{00000000-0005-0000-0000-00000F220000}"/>
    <cellStyle name="Entrada 16 2 12" xfId="14502" xr:uid="{00000000-0005-0000-0000-000010220000}"/>
    <cellStyle name="Entrada 16 2 12 2" xfId="29610" xr:uid="{00000000-0005-0000-0000-000011220000}"/>
    <cellStyle name="Entrada 16 2 13" xfId="17089" xr:uid="{00000000-0005-0000-0000-000012220000}"/>
    <cellStyle name="Entrada 16 2 2" xfId="2424" xr:uid="{00000000-0005-0000-0000-000013220000}"/>
    <cellStyle name="Entrada 16 2 2 2" xfId="5061" xr:uid="{00000000-0005-0000-0000-000014220000}"/>
    <cellStyle name="Entrada 16 2 2 2 2" xfId="11425" xr:uid="{00000000-0005-0000-0000-000015220000}"/>
    <cellStyle name="Entrada 16 2 2 2 2 2" xfId="26533" xr:uid="{00000000-0005-0000-0000-000016220000}"/>
    <cellStyle name="Entrada 16 2 2 2 3" xfId="7097" xr:uid="{00000000-0005-0000-0000-000017220000}"/>
    <cellStyle name="Entrada 16 2 2 2 3 2" xfId="22205" xr:uid="{00000000-0005-0000-0000-000018220000}"/>
    <cellStyle name="Entrada 16 2 2 2 4" xfId="20169" xr:uid="{00000000-0005-0000-0000-000019220000}"/>
    <cellStyle name="Entrada 16 2 2 3" xfId="8891" xr:uid="{00000000-0005-0000-0000-00001A220000}"/>
    <cellStyle name="Entrada 16 2 2 3 2" xfId="23999" xr:uid="{00000000-0005-0000-0000-00001B220000}"/>
    <cellStyle name="Entrada 16 2 3" xfId="2196" xr:uid="{00000000-0005-0000-0000-00001C220000}"/>
    <cellStyle name="Entrada 16 2 3 2" xfId="4833" xr:uid="{00000000-0005-0000-0000-00001D220000}"/>
    <cellStyle name="Entrada 16 2 3 2 2" xfId="7112" xr:uid="{00000000-0005-0000-0000-00001E220000}"/>
    <cellStyle name="Entrada 16 2 3 2 2 2" xfId="22220" xr:uid="{00000000-0005-0000-0000-00001F220000}"/>
    <cellStyle name="Entrada 16 2 3 2 3" xfId="19941" xr:uid="{00000000-0005-0000-0000-000020220000}"/>
    <cellStyle name="Entrada 16 2 3 3" xfId="14406" xr:uid="{00000000-0005-0000-0000-000021220000}"/>
    <cellStyle name="Entrada 16 2 3 3 2" xfId="29514" xr:uid="{00000000-0005-0000-0000-000022220000}"/>
    <cellStyle name="Entrada 16 2 3 4" xfId="17421" xr:uid="{00000000-0005-0000-0000-000023220000}"/>
    <cellStyle name="Entrada 16 2 4" xfId="2958" xr:uid="{00000000-0005-0000-0000-000024220000}"/>
    <cellStyle name="Entrada 16 2 4 2" xfId="5595" xr:uid="{00000000-0005-0000-0000-000025220000}"/>
    <cellStyle name="Entrada 16 2 4 2 2" xfId="11906" xr:uid="{00000000-0005-0000-0000-000026220000}"/>
    <cellStyle name="Entrada 16 2 4 2 2 2" xfId="27014" xr:uid="{00000000-0005-0000-0000-000027220000}"/>
    <cellStyle name="Entrada 16 2 4 2 3" xfId="15996" xr:uid="{00000000-0005-0000-0000-000028220000}"/>
    <cellStyle name="Entrada 16 2 4 2 3 2" xfId="31104" xr:uid="{00000000-0005-0000-0000-000029220000}"/>
    <cellStyle name="Entrada 16 2 4 2 4" xfId="20703" xr:uid="{00000000-0005-0000-0000-00002A220000}"/>
    <cellStyle name="Entrada 16 2 4 3" xfId="9340" xr:uid="{00000000-0005-0000-0000-00002B220000}"/>
    <cellStyle name="Entrada 16 2 4 3 2" xfId="24448" xr:uid="{00000000-0005-0000-0000-00002C220000}"/>
    <cellStyle name="Entrada 16 2 4 4" xfId="7130" xr:uid="{00000000-0005-0000-0000-00002D220000}"/>
    <cellStyle name="Entrada 16 2 4 4 2" xfId="22238" xr:uid="{00000000-0005-0000-0000-00002E220000}"/>
    <cellStyle name="Entrada 16 2 4 5" xfId="18066" xr:uid="{00000000-0005-0000-0000-00002F220000}"/>
    <cellStyle name="Entrada 16 2 5" xfId="3284" xr:uid="{00000000-0005-0000-0000-000030220000}"/>
    <cellStyle name="Entrada 16 2 5 2" xfId="5921" xr:uid="{00000000-0005-0000-0000-000031220000}"/>
    <cellStyle name="Entrada 16 2 5 2 2" xfId="12232" xr:uid="{00000000-0005-0000-0000-000032220000}"/>
    <cellStyle name="Entrada 16 2 5 2 2 2" xfId="27340" xr:uid="{00000000-0005-0000-0000-000033220000}"/>
    <cellStyle name="Entrada 16 2 5 2 3" xfId="15791" xr:uid="{00000000-0005-0000-0000-000034220000}"/>
    <cellStyle name="Entrada 16 2 5 2 3 2" xfId="30899" xr:uid="{00000000-0005-0000-0000-000035220000}"/>
    <cellStyle name="Entrada 16 2 5 2 4" xfId="21029" xr:uid="{00000000-0005-0000-0000-000036220000}"/>
    <cellStyle name="Entrada 16 2 5 3" xfId="9666" xr:uid="{00000000-0005-0000-0000-000037220000}"/>
    <cellStyle name="Entrada 16 2 5 3 2" xfId="24774" xr:uid="{00000000-0005-0000-0000-000038220000}"/>
    <cellStyle name="Entrada 16 2 5 4" xfId="16382" xr:uid="{00000000-0005-0000-0000-000039220000}"/>
    <cellStyle name="Entrada 16 2 5 4 2" xfId="31490" xr:uid="{00000000-0005-0000-0000-00003A220000}"/>
    <cellStyle name="Entrada 16 2 5 5" xfId="18392" xr:uid="{00000000-0005-0000-0000-00003B220000}"/>
    <cellStyle name="Entrada 16 2 6" xfId="3590" xr:uid="{00000000-0005-0000-0000-00003C220000}"/>
    <cellStyle name="Entrada 16 2 6 2" xfId="6227" xr:uid="{00000000-0005-0000-0000-00003D220000}"/>
    <cellStyle name="Entrada 16 2 6 2 2" xfId="12538" xr:uid="{00000000-0005-0000-0000-00003E220000}"/>
    <cellStyle name="Entrada 16 2 6 2 2 2" xfId="27646" xr:uid="{00000000-0005-0000-0000-00003F220000}"/>
    <cellStyle name="Entrada 16 2 6 2 3" xfId="7922" xr:uid="{00000000-0005-0000-0000-000040220000}"/>
    <cellStyle name="Entrada 16 2 6 2 3 2" xfId="23030" xr:uid="{00000000-0005-0000-0000-000041220000}"/>
    <cellStyle name="Entrada 16 2 6 2 4" xfId="21335" xr:uid="{00000000-0005-0000-0000-000042220000}"/>
    <cellStyle name="Entrada 16 2 6 3" xfId="9972" xr:uid="{00000000-0005-0000-0000-000043220000}"/>
    <cellStyle name="Entrada 16 2 6 3 2" xfId="25080" xr:uid="{00000000-0005-0000-0000-000044220000}"/>
    <cellStyle name="Entrada 16 2 6 4" xfId="7144" xr:uid="{00000000-0005-0000-0000-000045220000}"/>
    <cellStyle name="Entrada 16 2 6 4 2" xfId="22252" xr:uid="{00000000-0005-0000-0000-000046220000}"/>
    <cellStyle name="Entrada 16 2 6 5" xfId="18698" xr:uid="{00000000-0005-0000-0000-000047220000}"/>
    <cellStyle name="Entrada 16 2 7" xfId="3936" xr:uid="{00000000-0005-0000-0000-000048220000}"/>
    <cellStyle name="Entrada 16 2 7 2" xfId="6573" xr:uid="{00000000-0005-0000-0000-000049220000}"/>
    <cellStyle name="Entrada 16 2 7 2 2" xfId="12884" xr:uid="{00000000-0005-0000-0000-00004A220000}"/>
    <cellStyle name="Entrada 16 2 7 2 2 2" xfId="27992" xr:uid="{00000000-0005-0000-0000-00004B220000}"/>
    <cellStyle name="Entrada 16 2 7 2 3" xfId="16589" xr:uid="{00000000-0005-0000-0000-00004C220000}"/>
    <cellStyle name="Entrada 16 2 7 2 3 2" xfId="31697" xr:uid="{00000000-0005-0000-0000-00004D220000}"/>
    <cellStyle name="Entrada 16 2 7 2 4" xfId="21681" xr:uid="{00000000-0005-0000-0000-00004E220000}"/>
    <cellStyle name="Entrada 16 2 7 3" xfId="10318" xr:uid="{00000000-0005-0000-0000-00004F220000}"/>
    <cellStyle name="Entrada 16 2 7 3 2" xfId="25426" xr:uid="{00000000-0005-0000-0000-000050220000}"/>
    <cellStyle name="Entrada 16 2 7 4" xfId="11671" xr:uid="{00000000-0005-0000-0000-000051220000}"/>
    <cellStyle name="Entrada 16 2 7 4 2" xfId="26779" xr:uid="{00000000-0005-0000-0000-000052220000}"/>
    <cellStyle name="Entrada 16 2 7 5" xfId="19044" xr:uid="{00000000-0005-0000-0000-000053220000}"/>
    <cellStyle name="Entrada 16 2 8" xfId="4283" xr:uid="{00000000-0005-0000-0000-000054220000}"/>
    <cellStyle name="Entrada 16 2 8 2" xfId="6920" xr:uid="{00000000-0005-0000-0000-000055220000}"/>
    <cellStyle name="Entrada 16 2 8 2 2" xfId="13231" xr:uid="{00000000-0005-0000-0000-000056220000}"/>
    <cellStyle name="Entrada 16 2 8 2 2 2" xfId="28339" xr:uid="{00000000-0005-0000-0000-000057220000}"/>
    <cellStyle name="Entrada 16 2 8 2 3" xfId="16895" xr:uid="{00000000-0005-0000-0000-000058220000}"/>
    <cellStyle name="Entrada 16 2 8 2 3 2" xfId="32003" xr:uid="{00000000-0005-0000-0000-000059220000}"/>
    <cellStyle name="Entrada 16 2 8 2 4" xfId="22028" xr:uid="{00000000-0005-0000-0000-00005A220000}"/>
    <cellStyle name="Entrada 16 2 8 3" xfId="10665" xr:uid="{00000000-0005-0000-0000-00005B220000}"/>
    <cellStyle name="Entrada 16 2 8 3 2" xfId="25773" xr:uid="{00000000-0005-0000-0000-00005C220000}"/>
    <cellStyle name="Entrada 16 2 8 4" xfId="7325" xr:uid="{00000000-0005-0000-0000-00005D220000}"/>
    <cellStyle name="Entrada 16 2 8 4 2" xfId="22433" xr:uid="{00000000-0005-0000-0000-00005E220000}"/>
    <cellStyle name="Entrada 16 2 8 5" xfId="19391" xr:uid="{00000000-0005-0000-0000-00005F220000}"/>
    <cellStyle name="Entrada 16 2 9" xfId="4501" xr:uid="{00000000-0005-0000-0000-000060220000}"/>
    <cellStyle name="Entrada 16 2 9 2" xfId="10883" xr:uid="{00000000-0005-0000-0000-000061220000}"/>
    <cellStyle name="Entrada 16 2 9 2 2" xfId="25991" xr:uid="{00000000-0005-0000-0000-000062220000}"/>
    <cellStyle name="Entrada 16 2 9 3" xfId="16144" xr:uid="{00000000-0005-0000-0000-000063220000}"/>
    <cellStyle name="Entrada 16 2 9 3 2" xfId="31252" xr:uid="{00000000-0005-0000-0000-000064220000}"/>
    <cellStyle name="Entrada 16 2 9 4" xfId="19609" xr:uid="{00000000-0005-0000-0000-000065220000}"/>
    <cellStyle name="Entrada 16 3" xfId="1847" xr:uid="{00000000-0005-0000-0000-000066220000}"/>
    <cellStyle name="Entrada 16 3 10" xfId="7572" xr:uid="{00000000-0005-0000-0000-000067220000}"/>
    <cellStyle name="Entrada 16 3 10 2" xfId="22680" xr:uid="{00000000-0005-0000-0000-000068220000}"/>
    <cellStyle name="Entrada 16 3 11" xfId="14982" xr:uid="{00000000-0005-0000-0000-000069220000}"/>
    <cellStyle name="Entrada 16 3 11 2" xfId="30090" xr:uid="{00000000-0005-0000-0000-00006A220000}"/>
    <cellStyle name="Entrada 16 3 12" xfId="17072" xr:uid="{00000000-0005-0000-0000-00006B220000}"/>
    <cellStyle name="Entrada 16 3 2" xfId="2407" xr:uid="{00000000-0005-0000-0000-00006C220000}"/>
    <cellStyle name="Entrada 16 3 2 2" xfId="5044" xr:uid="{00000000-0005-0000-0000-00006D220000}"/>
    <cellStyle name="Entrada 16 3 2 2 2" xfId="11408" xr:uid="{00000000-0005-0000-0000-00006E220000}"/>
    <cellStyle name="Entrada 16 3 2 2 2 2" xfId="26516" xr:uid="{00000000-0005-0000-0000-00006F220000}"/>
    <cellStyle name="Entrada 16 3 2 2 3" xfId="14881" xr:uid="{00000000-0005-0000-0000-000070220000}"/>
    <cellStyle name="Entrada 16 3 2 2 3 2" xfId="29989" xr:uid="{00000000-0005-0000-0000-000071220000}"/>
    <cellStyle name="Entrada 16 3 2 2 4" xfId="20152" xr:uid="{00000000-0005-0000-0000-000072220000}"/>
    <cellStyle name="Entrada 16 3 2 3" xfId="8874" xr:uid="{00000000-0005-0000-0000-000073220000}"/>
    <cellStyle name="Entrada 16 3 2 3 2" xfId="23982" xr:uid="{00000000-0005-0000-0000-000074220000}"/>
    <cellStyle name="Entrada 16 3 2 4" xfId="15055" xr:uid="{00000000-0005-0000-0000-000075220000}"/>
    <cellStyle name="Entrada 16 3 2 4 2" xfId="30163" xr:uid="{00000000-0005-0000-0000-000076220000}"/>
    <cellStyle name="Entrada 16 3 2 5" xfId="11246" xr:uid="{00000000-0005-0000-0000-000077220000}"/>
    <cellStyle name="Entrada 16 3 2 5 2" xfId="26354" xr:uid="{00000000-0005-0000-0000-000078220000}"/>
    <cellStyle name="Entrada 16 3 2 6" xfId="17598" xr:uid="{00000000-0005-0000-0000-000079220000}"/>
    <cellStyle name="Entrada 16 3 3" xfId="2213" xr:uid="{00000000-0005-0000-0000-00007A220000}"/>
    <cellStyle name="Entrada 16 3 3 2" xfId="4850" xr:uid="{00000000-0005-0000-0000-00007B220000}"/>
    <cellStyle name="Entrada 16 3 3 2 2" xfId="13957" xr:uid="{00000000-0005-0000-0000-00007C220000}"/>
    <cellStyle name="Entrada 16 3 3 2 2 2" xfId="29065" xr:uid="{00000000-0005-0000-0000-00007D220000}"/>
    <cellStyle name="Entrada 16 3 3 2 3" xfId="19958" xr:uid="{00000000-0005-0000-0000-00007E220000}"/>
    <cellStyle name="Entrada 16 3 3 3" xfId="14099" xr:uid="{00000000-0005-0000-0000-00007F220000}"/>
    <cellStyle name="Entrada 16 3 3 3 2" xfId="29207" xr:uid="{00000000-0005-0000-0000-000080220000}"/>
    <cellStyle name="Entrada 16 3 3 4" xfId="17438" xr:uid="{00000000-0005-0000-0000-000081220000}"/>
    <cellStyle name="Entrada 16 3 4" xfId="2941" xr:uid="{00000000-0005-0000-0000-000082220000}"/>
    <cellStyle name="Entrada 16 3 4 2" xfId="5578" xr:uid="{00000000-0005-0000-0000-000083220000}"/>
    <cellStyle name="Entrada 16 3 4 2 2" xfId="11889" xr:uid="{00000000-0005-0000-0000-000084220000}"/>
    <cellStyle name="Entrada 16 3 4 2 2 2" xfId="26997" xr:uid="{00000000-0005-0000-0000-000085220000}"/>
    <cellStyle name="Entrada 16 3 4 2 3" xfId="15914" xr:uid="{00000000-0005-0000-0000-000086220000}"/>
    <cellStyle name="Entrada 16 3 4 2 3 2" xfId="31022" xr:uid="{00000000-0005-0000-0000-000087220000}"/>
    <cellStyle name="Entrada 16 3 4 2 4" xfId="20686" xr:uid="{00000000-0005-0000-0000-000088220000}"/>
    <cellStyle name="Entrada 16 3 4 3" xfId="9323" xr:uid="{00000000-0005-0000-0000-000089220000}"/>
    <cellStyle name="Entrada 16 3 4 3 2" xfId="24431" xr:uid="{00000000-0005-0000-0000-00008A220000}"/>
    <cellStyle name="Entrada 16 3 4 4" xfId="16097" xr:uid="{00000000-0005-0000-0000-00008B220000}"/>
    <cellStyle name="Entrada 16 3 4 4 2" xfId="31205" xr:uid="{00000000-0005-0000-0000-00008C220000}"/>
    <cellStyle name="Entrada 16 3 4 5" xfId="18049" xr:uid="{00000000-0005-0000-0000-00008D220000}"/>
    <cellStyle name="Entrada 16 3 5" xfId="3267" xr:uid="{00000000-0005-0000-0000-00008E220000}"/>
    <cellStyle name="Entrada 16 3 5 2" xfId="5904" xr:uid="{00000000-0005-0000-0000-00008F220000}"/>
    <cellStyle name="Entrada 16 3 5 2 2" xfId="12215" xr:uid="{00000000-0005-0000-0000-000090220000}"/>
    <cellStyle name="Entrada 16 3 5 2 2 2" xfId="27323" xr:uid="{00000000-0005-0000-0000-000091220000}"/>
    <cellStyle name="Entrada 16 3 5 2 3" xfId="8156" xr:uid="{00000000-0005-0000-0000-000092220000}"/>
    <cellStyle name="Entrada 16 3 5 2 3 2" xfId="23264" xr:uid="{00000000-0005-0000-0000-000093220000}"/>
    <cellStyle name="Entrada 16 3 5 2 4" xfId="21012" xr:uid="{00000000-0005-0000-0000-000094220000}"/>
    <cellStyle name="Entrada 16 3 5 3" xfId="9649" xr:uid="{00000000-0005-0000-0000-000095220000}"/>
    <cellStyle name="Entrada 16 3 5 3 2" xfId="24757" xr:uid="{00000000-0005-0000-0000-000096220000}"/>
    <cellStyle name="Entrada 16 3 5 4" xfId="7411" xr:uid="{00000000-0005-0000-0000-000097220000}"/>
    <cellStyle name="Entrada 16 3 5 4 2" xfId="22519" xr:uid="{00000000-0005-0000-0000-000098220000}"/>
    <cellStyle name="Entrada 16 3 5 5" xfId="18375" xr:uid="{00000000-0005-0000-0000-000099220000}"/>
    <cellStyle name="Entrada 16 3 6" xfId="3573" xr:uid="{00000000-0005-0000-0000-00009A220000}"/>
    <cellStyle name="Entrada 16 3 6 2" xfId="6210" xr:uid="{00000000-0005-0000-0000-00009B220000}"/>
    <cellStyle name="Entrada 16 3 6 2 2" xfId="12521" xr:uid="{00000000-0005-0000-0000-00009C220000}"/>
    <cellStyle name="Entrada 16 3 6 2 2 2" xfId="27629" xr:uid="{00000000-0005-0000-0000-00009D220000}"/>
    <cellStyle name="Entrada 16 3 6 2 3" xfId="13983" xr:uid="{00000000-0005-0000-0000-00009E220000}"/>
    <cellStyle name="Entrada 16 3 6 2 3 2" xfId="29091" xr:uid="{00000000-0005-0000-0000-00009F220000}"/>
    <cellStyle name="Entrada 16 3 6 2 4" xfId="21318" xr:uid="{00000000-0005-0000-0000-0000A0220000}"/>
    <cellStyle name="Entrada 16 3 6 3" xfId="9955" xr:uid="{00000000-0005-0000-0000-0000A1220000}"/>
    <cellStyle name="Entrada 16 3 6 3 2" xfId="25063" xr:uid="{00000000-0005-0000-0000-0000A2220000}"/>
    <cellStyle name="Entrada 16 3 6 4" xfId="13923" xr:uid="{00000000-0005-0000-0000-0000A3220000}"/>
    <cellStyle name="Entrada 16 3 6 4 2" xfId="29031" xr:uid="{00000000-0005-0000-0000-0000A4220000}"/>
    <cellStyle name="Entrada 16 3 6 5" xfId="18681" xr:uid="{00000000-0005-0000-0000-0000A5220000}"/>
    <cellStyle name="Entrada 16 3 7" xfId="3919" xr:uid="{00000000-0005-0000-0000-0000A6220000}"/>
    <cellStyle name="Entrada 16 3 7 2" xfId="6556" xr:uid="{00000000-0005-0000-0000-0000A7220000}"/>
    <cellStyle name="Entrada 16 3 7 2 2" xfId="12867" xr:uid="{00000000-0005-0000-0000-0000A8220000}"/>
    <cellStyle name="Entrada 16 3 7 2 2 2" xfId="27975" xr:uid="{00000000-0005-0000-0000-0000A9220000}"/>
    <cellStyle name="Entrada 16 3 7 2 3" xfId="16572" xr:uid="{00000000-0005-0000-0000-0000AA220000}"/>
    <cellStyle name="Entrada 16 3 7 2 3 2" xfId="31680" xr:uid="{00000000-0005-0000-0000-0000AB220000}"/>
    <cellStyle name="Entrada 16 3 7 2 4" xfId="21664" xr:uid="{00000000-0005-0000-0000-0000AC220000}"/>
    <cellStyle name="Entrada 16 3 7 3" xfId="10301" xr:uid="{00000000-0005-0000-0000-0000AD220000}"/>
    <cellStyle name="Entrada 16 3 7 3 2" xfId="25409" xr:uid="{00000000-0005-0000-0000-0000AE220000}"/>
    <cellStyle name="Entrada 16 3 7 4" xfId="14874" xr:uid="{00000000-0005-0000-0000-0000AF220000}"/>
    <cellStyle name="Entrada 16 3 7 4 2" xfId="29982" xr:uid="{00000000-0005-0000-0000-0000B0220000}"/>
    <cellStyle name="Entrada 16 3 7 5" xfId="19027" xr:uid="{00000000-0005-0000-0000-0000B1220000}"/>
    <cellStyle name="Entrada 16 3 8" xfId="4484" xr:uid="{00000000-0005-0000-0000-0000B2220000}"/>
    <cellStyle name="Entrada 16 3 8 2" xfId="10866" xr:uid="{00000000-0005-0000-0000-0000B3220000}"/>
    <cellStyle name="Entrada 16 3 8 2 2" xfId="25974" xr:uid="{00000000-0005-0000-0000-0000B4220000}"/>
    <cellStyle name="Entrada 16 3 8 3" xfId="14299" xr:uid="{00000000-0005-0000-0000-0000B5220000}"/>
    <cellStyle name="Entrada 16 3 8 3 2" xfId="29407" xr:uid="{00000000-0005-0000-0000-0000B6220000}"/>
    <cellStyle name="Entrada 16 3 8 4" xfId="19592" xr:uid="{00000000-0005-0000-0000-0000B7220000}"/>
    <cellStyle name="Entrada 16 3 9" xfId="8348" xr:uid="{00000000-0005-0000-0000-0000B8220000}"/>
    <cellStyle name="Entrada 16 3 9 2" xfId="23456" xr:uid="{00000000-0005-0000-0000-0000B9220000}"/>
    <cellStyle name="Entrada 16 4" xfId="2084" xr:uid="{00000000-0005-0000-0000-0000BA220000}"/>
    <cellStyle name="Entrada 16 4 10" xfId="11673" xr:uid="{00000000-0005-0000-0000-0000BB220000}"/>
    <cellStyle name="Entrada 16 4 10 2" xfId="26781" xr:uid="{00000000-0005-0000-0000-0000BC220000}"/>
    <cellStyle name="Entrada 16 4 11" xfId="14259" xr:uid="{00000000-0005-0000-0000-0000BD220000}"/>
    <cellStyle name="Entrada 16 4 11 2" xfId="29367" xr:uid="{00000000-0005-0000-0000-0000BE220000}"/>
    <cellStyle name="Entrada 16 4 12" xfId="17309" xr:uid="{00000000-0005-0000-0000-0000BF220000}"/>
    <cellStyle name="Entrada 16 4 2" xfId="2574" xr:uid="{00000000-0005-0000-0000-0000C0220000}"/>
    <cellStyle name="Entrada 16 4 2 2" xfId="5211" xr:uid="{00000000-0005-0000-0000-0000C1220000}"/>
    <cellStyle name="Entrada 16 4 2 2 2" xfId="11575" xr:uid="{00000000-0005-0000-0000-0000C2220000}"/>
    <cellStyle name="Entrada 16 4 2 2 2 2" xfId="26683" xr:uid="{00000000-0005-0000-0000-0000C3220000}"/>
    <cellStyle name="Entrada 16 4 2 2 3" xfId="16064" xr:uid="{00000000-0005-0000-0000-0000C4220000}"/>
    <cellStyle name="Entrada 16 4 2 2 3 2" xfId="31172" xr:uid="{00000000-0005-0000-0000-0000C5220000}"/>
    <cellStyle name="Entrada 16 4 2 2 4" xfId="20319" xr:uid="{00000000-0005-0000-0000-0000C6220000}"/>
    <cellStyle name="Entrada 16 4 2 3" xfId="9041" xr:uid="{00000000-0005-0000-0000-0000C7220000}"/>
    <cellStyle name="Entrada 16 4 2 3 2" xfId="24149" xr:uid="{00000000-0005-0000-0000-0000C8220000}"/>
    <cellStyle name="Entrada 16 4 2 4" xfId="13413" xr:uid="{00000000-0005-0000-0000-0000C9220000}"/>
    <cellStyle name="Entrada 16 4 2 4 2" xfId="28521" xr:uid="{00000000-0005-0000-0000-0000CA220000}"/>
    <cellStyle name="Entrada 16 4 2 5" xfId="7331" xr:uid="{00000000-0005-0000-0000-0000CB220000}"/>
    <cellStyle name="Entrada 16 4 2 5 2" xfId="22439" xr:uid="{00000000-0005-0000-0000-0000CC220000}"/>
    <cellStyle name="Entrada 16 4 2 6" xfId="17682" xr:uid="{00000000-0005-0000-0000-0000CD220000}"/>
    <cellStyle name="Entrada 16 4 3" xfId="2844" xr:uid="{00000000-0005-0000-0000-0000CE220000}"/>
    <cellStyle name="Entrada 16 4 3 2" xfId="5481" xr:uid="{00000000-0005-0000-0000-0000CF220000}"/>
    <cellStyle name="Entrada 16 4 3 2 2" xfId="15206" xr:uid="{00000000-0005-0000-0000-0000D0220000}"/>
    <cellStyle name="Entrada 16 4 3 2 2 2" xfId="30314" xr:uid="{00000000-0005-0000-0000-0000D1220000}"/>
    <cellStyle name="Entrada 16 4 3 2 3" xfId="20589" xr:uid="{00000000-0005-0000-0000-0000D2220000}"/>
    <cellStyle name="Entrada 16 4 3 3" xfId="9273" xr:uid="{00000000-0005-0000-0000-0000D3220000}"/>
    <cellStyle name="Entrada 16 4 3 3 2" xfId="24381" xr:uid="{00000000-0005-0000-0000-0000D4220000}"/>
    <cellStyle name="Entrada 16 4 3 4" xfId="17952" xr:uid="{00000000-0005-0000-0000-0000D5220000}"/>
    <cellStyle name="Entrada 16 4 4" xfId="3147" xr:uid="{00000000-0005-0000-0000-0000D6220000}"/>
    <cellStyle name="Entrada 16 4 4 2" xfId="5784" xr:uid="{00000000-0005-0000-0000-0000D7220000}"/>
    <cellStyle name="Entrada 16 4 4 2 2" xfId="12095" xr:uid="{00000000-0005-0000-0000-0000D8220000}"/>
    <cellStyle name="Entrada 16 4 4 2 2 2" xfId="27203" xr:uid="{00000000-0005-0000-0000-0000D9220000}"/>
    <cellStyle name="Entrada 16 4 4 2 3" xfId="7764" xr:uid="{00000000-0005-0000-0000-0000DA220000}"/>
    <cellStyle name="Entrada 16 4 4 2 3 2" xfId="22872" xr:uid="{00000000-0005-0000-0000-0000DB220000}"/>
    <cellStyle name="Entrada 16 4 4 2 4" xfId="20892" xr:uid="{00000000-0005-0000-0000-0000DC220000}"/>
    <cellStyle name="Entrada 16 4 4 3" xfId="9529" xr:uid="{00000000-0005-0000-0000-0000DD220000}"/>
    <cellStyle name="Entrada 16 4 4 3 2" xfId="24637" xr:uid="{00000000-0005-0000-0000-0000DE220000}"/>
    <cellStyle name="Entrada 16 4 4 4" xfId="14025" xr:uid="{00000000-0005-0000-0000-0000DF220000}"/>
    <cellStyle name="Entrada 16 4 4 4 2" xfId="29133" xr:uid="{00000000-0005-0000-0000-0000E0220000}"/>
    <cellStyle name="Entrada 16 4 4 5" xfId="18255" xr:uid="{00000000-0005-0000-0000-0000E1220000}"/>
    <cellStyle name="Entrada 16 4 5" xfId="3473" xr:uid="{00000000-0005-0000-0000-0000E2220000}"/>
    <cellStyle name="Entrada 16 4 5 2" xfId="6110" xr:uid="{00000000-0005-0000-0000-0000E3220000}"/>
    <cellStyle name="Entrada 16 4 5 2 2" xfId="12421" xr:uid="{00000000-0005-0000-0000-0000E4220000}"/>
    <cellStyle name="Entrada 16 4 5 2 2 2" xfId="27529" xr:uid="{00000000-0005-0000-0000-0000E5220000}"/>
    <cellStyle name="Entrada 16 4 5 2 3" xfId="16406" xr:uid="{00000000-0005-0000-0000-0000E6220000}"/>
    <cellStyle name="Entrada 16 4 5 2 3 2" xfId="31514" xr:uid="{00000000-0005-0000-0000-0000E7220000}"/>
    <cellStyle name="Entrada 16 4 5 2 4" xfId="21218" xr:uid="{00000000-0005-0000-0000-0000E8220000}"/>
    <cellStyle name="Entrada 16 4 5 3" xfId="9855" xr:uid="{00000000-0005-0000-0000-0000E9220000}"/>
    <cellStyle name="Entrada 16 4 5 3 2" xfId="24963" xr:uid="{00000000-0005-0000-0000-0000EA220000}"/>
    <cellStyle name="Entrada 16 4 5 4" xfId="9166" xr:uid="{00000000-0005-0000-0000-0000EB220000}"/>
    <cellStyle name="Entrada 16 4 5 4 2" xfId="24274" xr:uid="{00000000-0005-0000-0000-0000EC220000}"/>
    <cellStyle name="Entrada 16 4 5 5" xfId="18581" xr:uid="{00000000-0005-0000-0000-0000ED220000}"/>
    <cellStyle name="Entrada 16 4 6" xfId="3779" xr:uid="{00000000-0005-0000-0000-0000EE220000}"/>
    <cellStyle name="Entrada 16 4 6 2" xfId="6416" xr:uid="{00000000-0005-0000-0000-0000EF220000}"/>
    <cellStyle name="Entrada 16 4 6 2 2" xfId="12727" xr:uid="{00000000-0005-0000-0000-0000F0220000}"/>
    <cellStyle name="Entrada 16 4 6 2 2 2" xfId="27835" xr:uid="{00000000-0005-0000-0000-0000F1220000}"/>
    <cellStyle name="Entrada 16 4 6 2 3" xfId="13626" xr:uid="{00000000-0005-0000-0000-0000F2220000}"/>
    <cellStyle name="Entrada 16 4 6 2 3 2" xfId="28734" xr:uid="{00000000-0005-0000-0000-0000F3220000}"/>
    <cellStyle name="Entrada 16 4 6 2 4" xfId="21524" xr:uid="{00000000-0005-0000-0000-0000F4220000}"/>
    <cellStyle name="Entrada 16 4 6 3" xfId="10161" xr:uid="{00000000-0005-0000-0000-0000F5220000}"/>
    <cellStyle name="Entrada 16 4 6 3 2" xfId="25269" xr:uid="{00000000-0005-0000-0000-0000F6220000}"/>
    <cellStyle name="Entrada 16 4 6 4" xfId="7299" xr:uid="{00000000-0005-0000-0000-0000F7220000}"/>
    <cellStyle name="Entrada 16 4 6 4 2" xfId="22407" xr:uid="{00000000-0005-0000-0000-0000F8220000}"/>
    <cellStyle name="Entrada 16 4 6 5" xfId="18887" xr:uid="{00000000-0005-0000-0000-0000F9220000}"/>
    <cellStyle name="Entrada 16 4 7" xfId="4156" xr:uid="{00000000-0005-0000-0000-0000FA220000}"/>
    <cellStyle name="Entrada 16 4 7 2" xfId="6793" xr:uid="{00000000-0005-0000-0000-0000FB220000}"/>
    <cellStyle name="Entrada 16 4 7 2 2" xfId="13104" xr:uid="{00000000-0005-0000-0000-0000FC220000}"/>
    <cellStyle name="Entrada 16 4 7 2 2 2" xfId="28212" xr:uid="{00000000-0005-0000-0000-0000FD220000}"/>
    <cellStyle name="Entrada 16 4 7 2 3" xfId="16778" xr:uid="{00000000-0005-0000-0000-0000FE220000}"/>
    <cellStyle name="Entrada 16 4 7 2 3 2" xfId="31886" xr:uid="{00000000-0005-0000-0000-0000FF220000}"/>
    <cellStyle name="Entrada 16 4 7 2 4" xfId="21901" xr:uid="{00000000-0005-0000-0000-000000230000}"/>
    <cellStyle name="Entrada 16 4 7 3" xfId="10538" xr:uid="{00000000-0005-0000-0000-000001230000}"/>
    <cellStyle name="Entrada 16 4 7 3 2" xfId="25646" xr:uid="{00000000-0005-0000-0000-000002230000}"/>
    <cellStyle name="Entrada 16 4 7 4" xfId="15125" xr:uid="{00000000-0005-0000-0000-000003230000}"/>
    <cellStyle name="Entrada 16 4 7 4 2" xfId="30233" xr:uid="{00000000-0005-0000-0000-000004230000}"/>
    <cellStyle name="Entrada 16 4 7 5" xfId="19264" xr:uid="{00000000-0005-0000-0000-000005230000}"/>
    <cellStyle name="Entrada 16 4 8" xfId="4721" xr:uid="{00000000-0005-0000-0000-000006230000}"/>
    <cellStyle name="Entrada 16 4 8 2" xfId="11103" xr:uid="{00000000-0005-0000-0000-000007230000}"/>
    <cellStyle name="Entrada 16 4 8 2 2" xfId="26211" xr:uid="{00000000-0005-0000-0000-000008230000}"/>
    <cellStyle name="Entrada 16 4 8 3" xfId="15454" xr:uid="{00000000-0005-0000-0000-000009230000}"/>
    <cellStyle name="Entrada 16 4 8 3 2" xfId="30562" xr:uid="{00000000-0005-0000-0000-00000A230000}"/>
    <cellStyle name="Entrada 16 4 8 4" xfId="19829" xr:uid="{00000000-0005-0000-0000-00000B230000}"/>
    <cellStyle name="Entrada 16 4 9" xfId="8582" xr:uid="{00000000-0005-0000-0000-00000C230000}"/>
    <cellStyle name="Entrada 16 4 9 2" xfId="23690" xr:uid="{00000000-0005-0000-0000-00000D230000}"/>
    <cellStyle name="Entrada 16 5" xfId="2037" xr:uid="{00000000-0005-0000-0000-00000E230000}"/>
    <cellStyle name="Entrada 16 5 10" xfId="16519" xr:uid="{00000000-0005-0000-0000-00000F230000}"/>
    <cellStyle name="Entrada 16 5 10 2" xfId="31627" xr:uid="{00000000-0005-0000-0000-000010230000}"/>
    <cellStyle name="Entrada 16 5 11" xfId="17262" xr:uid="{00000000-0005-0000-0000-000011230000}"/>
    <cellStyle name="Entrada 16 5 2" xfId="2797" xr:uid="{00000000-0005-0000-0000-000012230000}"/>
    <cellStyle name="Entrada 16 5 2 2" xfId="5434" xr:uid="{00000000-0005-0000-0000-000013230000}"/>
    <cellStyle name="Entrada 16 5 2 2 2" xfId="8243" xr:uid="{00000000-0005-0000-0000-000014230000}"/>
    <cellStyle name="Entrada 16 5 2 2 2 2" xfId="23351" xr:uid="{00000000-0005-0000-0000-000015230000}"/>
    <cellStyle name="Entrada 16 5 2 2 3" xfId="20542" xr:uid="{00000000-0005-0000-0000-000016230000}"/>
    <cellStyle name="Entrada 16 5 2 3" xfId="16365" xr:uid="{00000000-0005-0000-0000-000017230000}"/>
    <cellStyle name="Entrada 16 5 2 3 2" xfId="31473" xr:uid="{00000000-0005-0000-0000-000018230000}"/>
    <cellStyle name="Entrada 16 5 2 4" xfId="17905" xr:uid="{00000000-0005-0000-0000-000019230000}"/>
    <cellStyle name="Entrada 16 5 3" xfId="3100" xr:uid="{00000000-0005-0000-0000-00001A230000}"/>
    <cellStyle name="Entrada 16 5 3 2" xfId="5737" xr:uid="{00000000-0005-0000-0000-00001B230000}"/>
    <cellStyle name="Entrada 16 5 3 2 2" xfId="12048" xr:uid="{00000000-0005-0000-0000-00001C230000}"/>
    <cellStyle name="Entrada 16 5 3 2 2 2" xfId="27156" xr:uid="{00000000-0005-0000-0000-00001D230000}"/>
    <cellStyle name="Entrada 16 5 3 2 3" xfId="15527" xr:uid="{00000000-0005-0000-0000-00001E230000}"/>
    <cellStyle name="Entrada 16 5 3 2 3 2" xfId="30635" xr:uid="{00000000-0005-0000-0000-00001F230000}"/>
    <cellStyle name="Entrada 16 5 3 2 4" xfId="20845" xr:uid="{00000000-0005-0000-0000-000020230000}"/>
    <cellStyle name="Entrada 16 5 3 3" xfId="9482" xr:uid="{00000000-0005-0000-0000-000021230000}"/>
    <cellStyle name="Entrada 16 5 3 3 2" xfId="24590" xr:uid="{00000000-0005-0000-0000-000022230000}"/>
    <cellStyle name="Entrada 16 5 3 4" xfId="8029" xr:uid="{00000000-0005-0000-0000-000023230000}"/>
    <cellStyle name="Entrada 16 5 3 4 2" xfId="23137" xr:uid="{00000000-0005-0000-0000-000024230000}"/>
    <cellStyle name="Entrada 16 5 3 5" xfId="18208" xr:uid="{00000000-0005-0000-0000-000025230000}"/>
    <cellStyle name="Entrada 16 5 4" xfId="3426" xr:uid="{00000000-0005-0000-0000-000026230000}"/>
    <cellStyle name="Entrada 16 5 4 2" xfId="6063" xr:uid="{00000000-0005-0000-0000-000027230000}"/>
    <cellStyle name="Entrada 16 5 4 2 2" xfId="12374" xr:uid="{00000000-0005-0000-0000-000028230000}"/>
    <cellStyle name="Entrada 16 5 4 2 2 2" xfId="27482" xr:uid="{00000000-0005-0000-0000-000029230000}"/>
    <cellStyle name="Entrada 16 5 4 2 3" xfId="16480" xr:uid="{00000000-0005-0000-0000-00002A230000}"/>
    <cellStyle name="Entrada 16 5 4 2 3 2" xfId="31588" xr:uid="{00000000-0005-0000-0000-00002B230000}"/>
    <cellStyle name="Entrada 16 5 4 2 4" xfId="21171" xr:uid="{00000000-0005-0000-0000-00002C230000}"/>
    <cellStyle name="Entrada 16 5 4 3" xfId="9808" xr:uid="{00000000-0005-0000-0000-00002D230000}"/>
    <cellStyle name="Entrada 16 5 4 3 2" xfId="24916" xr:uid="{00000000-0005-0000-0000-00002E230000}"/>
    <cellStyle name="Entrada 16 5 4 4" xfId="14302" xr:uid="{00000000-0005-0000-0000-00002F230000}"/>
    <cellStyle name="Entrada 16 5 4 4 2" xfId="29410" xr:uid="{00000000-0005-0000-0000-000030230000}"/>
    <cellStyle name="Entrada 16 5 4 5" xfId="18534" xr:uid="{00000000-0005-0000-0000-000031230000}"/>
    <cellStyle name="Entrada 16 5 5" xfId="3732" xr:uid="{00000000-0005-0000-0000-000032230000}"/>
    <cellStyle name="Entrada 16 5 5 2" xfId="6369" xr:uid="{00000000-0005-0000-0000-000033230000}"/>
    <cellStyle name="Entrada 16 5 5 2 2" xfId="12680" xr:uid="{00000000-0005-0000-0000-000034230000}"/>
    <cellStyle name="Entrada 16 5 5 2 2 2" xfId="27788" xr:uid="{00000000-0005-0000-0000-000035230000}"/>
    <cellStyle name="Entrada 16 5 5 2 3" xfId="14756" xr:uid="{00000000-0005-0000-0000-000036230000}"/>
    <cellStyle name="Entrada 16 5 5 2 3 2" xfId="29864" xr:uid="{00000000-0005-0000-0000-000037230000}"/>
    <cellStyle name="Entrada 16 5 5 2 4" xfId="21477" xr:uid="{00000000-0005-0000-0000-000038230000}"/>
    <cellStyle name="Entrada 16 5 5 3" xfId="10114" xr:uid="{00000000-0005-0000-0000-000039230000}"/>
    <cellStyle name="Entrada 16 5 5 3 2" xfId="25222" xr:uid="{00000000-0005-0000-0000-00003A230000}"/>
    <cellStyle name="Entrada 16 5 5 4" xfId="7492" xr:uid="{00000000-0005-0000-0000-00003B230000}"/>
    <cellStyle name="Entrada 16 5 5 4 2" xfId="22600" xr:uid="{00000000-0005-0000-0000-00003C230000}"/>
    <cellStyle name="Entrada 16 5 5 5" xfId="18840" xr:uid="{00000000-0005-0000-0000-00003D230000}"/>
    <cellStyle name="Entrada 16 5 6" xfId="4109" xr:uid="{00000000-0005-0000-0000-00003E230000}"/>
    <cellStyle name="Entrada 16 5 6 2" xfId="6746" xr:uid="{00000000-0005-0000-0000-00003F230000}"/>
    <cellStyle name="Entrada 16 5 6 2 2" xfId="13057" xr:uid="{00000000-0005-0000-0000-000040230000}"/>
    <cellStyle name="Entrada 16 5 6 2 2 2" xfId="28165" xr:uid="{00000000-0005-0000-0000-000041230000}"/>
    <cellStyle name="Entrada 16 5 6 2 3" xfId="16731" xr:uid="{00000000-0005-0000-0000-000042230000}"/>
    <cellStyle name="Entrada 16 5 6 2 3 2" xfId="31839" xr:uid="{00000000-0005-0000-0000-000043230000}"/>
    <cellStyle name="Entrada 16 5 6 2 4" xfId="21854" xr:uid="{00000000-0005-0000-0000-000044230000}"/>
    <cellStyle name="Entrada 16 5 6 3" xfId="10491" xr:uid="{00000000-0005-0000-0000-000045230000}"/>
    <cellStyle name="Entrada 16 5 6 3 2" xfId="25599" xr:uid="{00000000-0005-0000-0000-000046230000}"/>
    <cellStyle name="Entrada 16 5 6 4" xfId="14124" xr:uid="{00000000-0005-0000-0000-000047230000}"/>
    <cellStyle name="Entrada 16 5 6 4 2" xfId="29232" xr:uid="{00000000-0005-0000-0000-000048230000}"/>
    <cellStyle name="Entrada 16 5 6 5" xfId="19217" xr:uid="{00000000-0005-0000-0000-000049230000}"/>
    <cellStyle name="Entrada 16 5 7" xfId="4674" xr:uid="{00000000-0005-0000-0000-00004A230000}"/>
    <cellStyle name="Entrada 16 5 7 2" xfId="11056" xr:uid="{00000000-0005-0000-0000-00004B230000}"/>
    <cellStyle name="Entrada 16 5 7 2 2" xfId="26164" xr:uid="{00000000-0005-0000-0000-00004C230000}"/>
    <cellStyle name="Entrada 16 5 7 3" xfId="14425" xr:uid="{00000000-0005-0000-0000-00004D230000}"/>
    <cellStyle name="Entrada 16 5 7 3 2" xfId="29533" xr:uid="{00000000-0005-0000-0000-00004E230000}"/>
    <cellStyle name="Entrada 16 5 7 4" xfId="19782" xr:uid="{00000000-0005-0000-0000-00004F230000}"/>
    <cellStyle name="Entrada 16 5 8" xfId="8535" xr:uid="{00000000-0005-0000-0000-000050230000}"/>
    <cellStyle name="Entrada 16 5 8 2" xfId="23643" xr:uid="{00000000-0005-0000-0000-000051230000}"/>
    <cellStyle name="Entrada 16 5 9" xfId="16218" xr:uid="{00000000-0005-0000-0000-000052230000}"/>
    <cellStyle name="Entrada 16 5 9 2" xfId="31326" xr:uid="{00000000-0005-0000-0000-000053230000}"/>
    <cellStyle name="Entrada 17" xfId="1149" xr:uid="{00000000-0005-0000-0000-000054230000}"/>
    <cellStyle name="Entrada 17 2" xfId="1865" xr:uid="{00000000-0005-0000-0000-000055230000}"/>
    <cellStyle name="Entrada 17 2 10" xfId="8366" xr:uid="{00000000-0005-0000-0000-000056230000}"/>
    <cellStyle name="Entrada 17 2 10 2" xfId="23474" xr:uid="{00000000-0005-0000-0000-000057230000}"/>
    <cellStyle name="Entrada 17 2 11" xfId="7642" xr:uid="{00000000-0005-0000-0000-000058230000}"/>
    <cellStyle name="Entrada 17 2 11 2" xfId="22750" xr:uid="{00000000-0005-0000-0000-000059230000}"/>
    <cellStyle name="Entrada 17 2 12" xfId="15897" xr:uid="{00000000-0005-0000-0000-00005A230000}"/>
    <cellStyle name="Entrada 17 2 12 2" xfId="31005" xr:uid="{00000000-0005-0000-0000-00005B230000}"/>
    <cellStyle name="Entrada 17 2 13" xfId="17090" xr:uid="{00000000-0005-0000-0000-00005C230000}"/>
    <cellStyle name="Entrada 17 2 2" xfId="2425" xr:uid="{00000000-0005-0000-0000-00005D230000}"/>
    <cellStyle name="Entrada 17 2 2 2" xfId="5062" xr:uid="{00000000-0005-0000-0000-00005E230000}"/>
    <cellStyle name="Entrada 17 2 2 2 2" xfId="11426" xr:uid="{00000000-0005-0000-0000-00005F230000}"/>
    <cellStyle name="Entrada 17 2 2 2 2 2" xfId="26534" xr:uid="{00000000-0005-0000-0000-000060230000}"/>
    <cellStyle name="Entrada 17 2 2 2 3" xfId="8290" xr:uid="{00000000-0005-0000-0000-000061230000}"/>
    <cellStyle name="Entrada 17 2 2 2 3 2" xfId="23398" xr:uid="{00000000-0005-0000-0000-000062230000}"/>
    <cellStyle name="Entrada 17 2 2 2 4" xfId="20170" xr:uid="{00000000-0005-0000-0000-000063230000}"/>
    <cellStyle name="Entrada 17 2 2 3" xfId="8892" xr:uid="{00000000-0005-0000-0000-000064230000}"/>
    <cellStyle name="Entrada 17 2 2 3 2" xfId="24000" xr:uid="{00000000-0005-0000-0000-000065230000}"/>
    <cellStyle name="Entrada 17 2 3" xfId="2195" xr:uid="{00000000-0005-0000-0000-000066230000}"/>
    <cellStyle name="Entrada 17 2 3 2" xfId="4832" xr:uid="{00000000-0005-0000-0000-000067230000}"/>
    <cellStyle name="Entrada 17 2 3 2 2" xfId="7491" xr:uid="{00000000-0005-0000-0000-000068230000}"/>
    <cellStyle name="Entrada 17 2 3 2 2 2" xfId="22599" xr:uid="{00000000-0005-0000-0000-000069230000}"/>
    <cellStyle name="Entrada 17 2 3 2 3" xfId="19940" xr:uid="{00000000-0005-0000-0000-00006A230000}"/>
    <cellStyle name="Entrada 17 2 3 3" xfId="14421" xr:uid="{00000000-0005-0000-0000-00006B230000}"/>
    <cellStyle name="Entrada 17 2 3 3 2" xfId="29529" xr:uid="{00000000-0005-0000-0000-00006C230000}"/>
    <cellStyle name="Entrada 17 2 3 4" xfId="17420" xr:uid="{00000000-0005-0000-0000-00006D230000}"/>
    <cellStyle name="Entrada 17 2 4" xfId="2959" xr:uid="{00000000-0005-0000-0000-00006E230000}"/>
    <cellStyle name="Entrada 17 2 4 2" xfId="5596" xr:uid="{00000000-0005-0000-0000-00006F230000}"/>
    <cellStyle name="Entrada 17 2 4 2 2" xfId="11907" xr:uid="{00000000-0005-0000-0000-000070230000}"/>
    <cellStyle name="Entrada 17 2 4 2 2 2" xfId="27015" xr:uid="{00000000-0005-0000-0000-000071230000}"/>
    <cellStyle name="Entrada 17 2 4 2 3" xfId="15608" xr:uid="{00000000-0005-0000-0000-000072230000}"/>
    <cellStyle name="Entrada 17 2 4 2 3 2" xfId="30716" xr:uid="{00000000-0005-0000-0000-000073230000}"/>
    <cellStyle name="Entrada 17 2 4 2 4" xfId="20704" xr:uid="{00000000-0005-0000-0000-000074230000}"/>
    <cellStyle name="Entrada 17 2 4 3" xfId="9341" xr:uid="{00000000-0005-0000-0000-000075230000}"/>
    <cellStyle name="Entrada 17 2 4 3 2" xfId="24449" xr:uid="{00000000-0005-0000-0000-000076230000}"/>
    <cellStyle name="Entrada 17 2 4 4" xfId="14491" xr:uid="{00000000-0005-0000-0000-000077230000}"/>
    <cellStyle name="Entrada 17 2 4 4 2" xfId="29599" xr:uid="{00000000-0005-0000-0000-000078230000}"/>
    <cellStyle name="Entrada 17 2 4 5" xfId="18067" xr:uid="{00000000-0005-0000-0000-000079230000}"/>
    <cellStyle name="Entrada 17 2 5" xfId="3285" xr:uid="{00000000-0005-0000-0000-00007A230000}"/>
    <cellStyle name="Entrada 17 2 5 2" xfId="5922" xr:uid="{00000000-0005-0000-0000-00007B230000}"/>
    <cellStyle name="Entrada 17 2 5 2 2" xfId="12233" xr:uid="{00000000-0005-0000-0000-00007C230000}"/>
    <cellStyle name="Entrada 17 2 5 2 2 2" xfId="27341" xr:uid="{00000000-0005-0000-0000-00007D230000}"/>
    <cellStyle name="Entrada 17 2 5 2 3" xfId="8023" xr:uid="{00000000-0005-0000-0000-00007E230000}"/>
    <cellStyle name="Entrada 17 2 5 2 3 2" xfId="23131" xr:uid="{00000000-0005-0000-0000-00007F230000}"/>
    <cellStyle name="Entrada 17 2 5 2 4" xfId="21030" xr:uid="{00000000-0005-0000-0000-000080230000}"/>
    <cellStyle name="Entrada 17 2 5 3" xfId="9667" xr:uid="{00000000-0005-0000-0000-000081230000}"/>
    <cellStyle name="Entrada 17 2 5 3 2" xfId="24775" xr:uid="{00000000-0005-0000-0000-000082230000}"/>
    <cellStyle name="Entrada 17 2 5 4" xfId="11815" xr:uid="{00000000-0005-0000-0000-000083230000}"/>
    <cellStyle name="Entrada 17 2 5 4 2" xfId="26923" xr:uid="{00000000-0005-0000-0000-000084230000}"/>
    <cellStyle name="Entrada 17 2 5 5" xfId="18393" xr:uid="{00000000-0005-0000-0000-000085230000}"/>
    <cellStyle name="Entrada 17 2 6" xfId="3591" xr:uid="{00000000-0005-0000-0000-000086230000}"/>
    <cellStyle name="Entrada 17 2 6 2" xfId="6228" xr:uid="{00000000-0005-0000-0000-000087230000}"/>
    <cellStyle name="Entrada 17 2 6 2 2" xfId="12539" xr:uid="{00000000-0005-0000-0000-000088230000}"/>
    <cellStyle name="Entrada 17 2 6 2 2 2" xfId="27647" xr:uid="{00000000-0005-0000-0000-000089230000}"/>
    <cellStyle name="Entrada 17 2 6 2 3" xfId="16318" xr:uid="{00000000-0005-0000-0000-00008A230000}"/>
    <cellStyle name="Entrada 17 2 6 2 3 2" xfId="31426" xr:uid="{00000000-0005-0000-0000-00008B230000}"/>
    <cellStyle name="Entrada 17 2 6 2 4" xfId="21336" xr:uid="{00000000-0005-0000-0000-00008C230000}"/>
    <cellStyle name="Entrada 17 2 6 3" xfId="9973" xr:uid="{00000000-0005-0000-0000-00008D230000}"/>
    <cellStyle name="Entrada 17 2 6 3 2" xfId="25081" xr:uid="{00000000-0005-0000-0000-00008E230000}"/>
    <cellStyle name="Entrada 17 2 6 4" xfId="15385" xr:uid="{00000000-0005-0000-0000-00008F230000}"/>
    <cellStyle name="Entrada 17 2 6 4 2" xfId="30493" xr:uid="{00000000-0005-0000-0000-000090230000}"/>
    <cellStyle name="Entrada 17 2 6 5" xfId="18699" xr:uid="{00000000-0005-0000-0000-000091230000}"/>
    <cellStyle name="Entrada 17 2 7" xfId="3937" xr:uid="{00000000-0005-0000-0000-000092230000}"/>
    <cellStyle name="Entrada 17 2 7 2" xfId="6574" xr:uid="{00000000-0005-0000-0000-000093230000}"/>
    <cellStyle name="Entrada 17 2 7 2 2" xfId="12885" xr:uid="{00000000-0005-0000-0000-000094230000}"/>
    <cellStyle name="Entrada 17 2 7 2 2 2" xfId="27993" xr:uid="{00000000-0005-0000-0000-000095230000}"/>
    <cellStyle name="Entrada 17 2 7 2 3" xfId="16590" xr:uid="{00000000-0005-0000-0000-000096230000}"/>
    <cellStyle name="Entrada 17 2 7 2 3 2" xfId="31698" xr:uid="{00000000-0005-0000-0000-000097230000}"/>
    <cellStyle name="Entrada 17 2 7 2 4" xfId="21682" xr:uid="{00000000-0005-0000-0000-000098230000}"/>
    <cellStyle name="Entrada 17 2 7 3" xfId="10319" xr:uid="{00000000-0005-0000-0000-000099230000}"/>
    <cellStyle name="Entrada 17 2 7 3 2" xfId="25427" xr:uid="{00000000-0005-0000-0000-00009A230000}"/>
    <cellStyle name="Entrada 17 2 7 4" xfId="8116" xr:uid="{00000000-0005-0000-0000-00009B230000}"/>
    <cellStyle name="Entrada 17 2 7 4 2" xfId="23224" xr:uid="{00000000-0005-0000-0000-00009C230000}"/>
    <cellStyle name="Entrada 17 2 7 5" xfId="19045" xr:uid="{00000000-0005-0000-0000-00009D230000}"/>
    <cellStyle name="Entrada 17 2 8" xfId="4284" xr:uid="{00000000-0005-0000-0000-00009E230000}"/>
    <cellStyle name="Entrada 17 2 8 2" xfId="6921" xr:uid="{00000000-0005-0000-0000-00009F230000}"/>
    <cellStyle name="Entrada 17 2 8 2 2" xfId="13232" xr:uid="{00000000-0005-0000-0000-0000A0230000}"/>
    <cellStyle name="Entrada 17 2 8 2 2 2" xfId="28340" xr:uid="{00000000-0005-0000-0000-0000A1230000}"/>
    <cellStyle name="Entrada 17 2 8 2 3" xfId="16896" xr:uid="{00000000-0005-0000-0000-0000A2230000}"/>
    <cellStyle name="Entrada 17 2 8 2 3 2" xfId="32004" xr:uid="{00000000-0005-0000-0000-0000A3230000}"/>
    <cellStyle name="Entrada 17 2 8 2 4" xfId="22029" xr:uid="{00000000-0005-0000-0000-0000A4230000}"/>
    <cellStyle name="Entrada 17 2 8 3" xfId="10666" xr:uid="{00000000-0005-0000-0000-0000A5230000}"/>
    <cellStyle name="Entrada 17 2 8 3 2" xfId="25774" xr:uid="{00000000-0005-0000-0000-0000A6230000}"/>
    <cellStyle name="Entrada 17 2 8 4" xfId="15426" xr:uid="{00000000-0005-0000-0000-0000A7230000}"/>
    <cellStyle name="Entrada 17 2 8 4 2" xfId="30534" xr:uid="{00000000-0005-0000-0000-0000A8230000}"/>
    <cellStyle name="Entrada 17 2 8 5" xfId="19392" xr:uid="{00000000-0005-0000-0000-0000A9230000}"/>
    <cellStyle name="Entrada 17 2 9" xfId="4502" xr:uid="{00000000-0005-0000-0000-0000AA230000}"/>
    <cellStyle name="Entrada 17 2 9 2" xfId="10884" xr:uid="{00000000-0005-0000-0000-0000AB230000}"/>
    <cellStyle name="Entrada 17 2 9 2 2" xfId="25992" xr:uid="{00000000-0005-0000-0000-0000AC230000}"/>
    <cellStyle name="Entrada 17 2 9 3" xfId="14698" xr:uid="{00000000-0005-0000-0000-0000AD230000}"/>
    <cellStyle name="Entrada 17 2 9 3 2" xfId="29806" xr:uid="{00000000-0005-0000-0000-0000AE230000}"/>
    <cellStyle name="Entrada 17 2 9 4" xfId="19610" xr:uid="{00000000-0005-0000-0000-0000AF230000}"/>
    <cellStyle name="Entrada 17 3" xfId="1848" xr:uid="{00000000-0005-0000-0000-0000B0230000}"/>
    <cellStyle name="Entrada 17 3 10" xfId="7867" xr:uid="{00000000-0005-0000-0000-0000B1230000}"/>
    <cellStyle name="Entrada 17 3 10 2" xfId="22975" xr:uid="{00000000-0005-0000-0000-0000B2230000}"/>
    <cellStyle name="Entrada 17 3 11" xfId="14222" xr:uid="{00000000-0005-0000-0000-0000B3230000}"/>
    <cellStyle name="Entrada 17 3 11 2" xfId="29330" xr:uid="{00000000-0005-0000-0000-0000B4230000}"/>
    <cellStyle name="Entrada 17 3 12" xfId="17073" xr:uid="{00000000-0005-0000-0000-0000B5230000}"/>
    <cellStyle name="Entrada 17 3 2" xfId="2408" xr:uid="{00000000-0005-0000-0000-0000B6230000}"/>
    <cellStyle name="Entrada 17 3 2 2" xfId="5045" xr:uid="{00000000-0005-0000-0000-0000B7230000}"/>
    <cellStyle name="Entrada 17 3 2 2 2" xfId="11409" xr:uid="{00000000-0005-0000-0000-0000B8230000}"/>
    <cellStyle name="Entrada 17 3 2 2 2 2" xfId="26517" xr:uid="{00000000-0005-0000-0000-0000B9230000}"/>
    <cellStyle name="Entrada 17 3 2 2 3" xfId="7711" xr:uid="{00000000-0005-0000-0000-0000BA230000}"/>
    <cellStyle name="Entrada 17 3 2 2 3 2" xfId="22819" xr:uid="{00000000-0005-0000-0000-0000BB230000}"/>
    <cellStyle name="Entrada 17 3 2 2 4" xfId="20153" xr:uid="{00000000-0005-0000-0000-0000BC230000}"/>
    <cellStyle name="Entrada 17 3 2 3" xfId="8875" xr:uid="{00000000-0005-0000-0000-0000BD230000}"/>
    <cellStyle name="Entrada 17 3 2 3 2" xfId="23983" xr:uid="{00000000-0005-0000-0000-0000BE230000}"/>
    <cellStyle name="Entrada 17 3 2 4" xfId="7742" xr:uid="{00000000-0005-0000-0000-0000BF230000}"/>
    <cellStyle name="Entrada 17 3 2 4 2" xfId="22850" xr:uid="{00000000-0005-0000-0000-0000C0230000}"/>
    <cellStyle name="Entrada 17 3 2 5" xfId="7251" xr:uid="{00000000-0005-0000-0000-0000C1230000}"/>
    <cellStyle name="Entrada 17 3 2 5 2" xfId="22359" xr:uid="{00000000-0005-0000-0000-0000C2230000}"/>
    <cellStyle name="Entrada 17 3 2 6" xfId="17599" xr:uid="{00000000-0005-0000-0000-0000C3230000}"/>
    <cellStyle name="Entrada 17 3 3" xfId="2212" xr:uid="{00000000-0005-0000-0000-0000C4230000}"/>
    <cellStyle name="Entrada 17 3 3 2" xfId="4849" xr:uid="{00000000-0005-0000-0000-0000C5230000}"/>
    <cellStyle name="Entrada 17 3 3 2 2" xfId="15847" xr:uid="{00000000-0005-0000-0000-0000C6230000}"/>
    <cellStyle name="Entrada 17 3 3 2 2 2" xfId="30955" xr:uid="{00000000-0005-0000-0000-0000C7230000}"/>
    <cellStyle name="Entrada 17 3 3 2 3" xfId="19957" xr:uid="{00000000-0005-0000-0000-0000C8230000}"/>
    <cellStyle name="Entrada 17 3 3 3" xfId="14999" xr:uid="{00000000-0005-0000-0000-0000C9230000}"/>
    <cellStyle name="Entrada 17 3 3 3 2" xfId="30107" xr:uid="{00000000-0005-0000-0000-0000CA230000}"/>
    <cellStyle name="Entrada 17 3 3 4" xfId="17437" xr:uid="{00000000-0005-0000-0000-0000CB230000}"/>
    <cellStyle name="Entrada 17 3 4" xfId="2942" xr:uid="{00000000-0005-0000-0000-0000CC230000}"/>
    <cellStyle name="Entrada 17 3 4 2" xfId="5579" xr:uid="{00000000-0005-0000-0000-0000CD230000}"/>
    <cellStyle name="Entrada 17 3 4 2 2" xfId="11890" xr:uid="{00000000-0005-0000-0000-0000CE230000}"/>
    <cellStyle name="Entrada 17 3 4 2 2 2" xfId="26998" xr:uid="{00000000-0005-0000-0000-0000CF230000}"/>
    <cellStyle name="Entrada 17 3 4 2 3" xfId="15210" xr:uid="{00000000-0005-0000-0000-0000D0230000}"/>
    <cellStyle name="Entrada 17 3 4 2 3 2" xfId="30318" xr:uid="{00000000-0005-0000-0000-0000D1230000}"/>
    <cellStyle name="Entrada 17 3 4 2 4" xfId="20687" xr:uid="{00000000-0005-0000-0000-0000D2230000}"/>
    <cellStyle name="Entrada 17 3 4 3" xfId="9324" xr:uid="{00000000-0005-0000-0000-0000D3230000}"/>
    <cellStyle name="Entrada 17 3 4 3 2" xfId="24432" xr:uid="{00000000-0005-0000-0000-0000D4230000}"/>
    <cellStyle name="Entrada 17 3 4 4" xfId="14640" xr:uid="{00000000-0005-0000-0000-0000D5230000}"/>
    <cellStyle name="Entrada 17 3 4 4 2" xfId="29748" xr:uid="{00000000-0005-0000-0000-0000D6230000}"/>
    <cellStyle name="Entrada 17 3 4 5" xfId="18050" xr:uid="{00000000-0005-0000-0000-0000D7230000}"/>
    <cellStyle name="Entrada 17 3 5" xfId="3268" xr:uid="{00000000-0005-0000-0000-0000D8230000}"/>
    <cellStyle name="Entrada 17 3 5 2" xfId="5905" xr:uid="{00000000-0005-0000-0000-0000D9230000}"/>
    <cellStyle name="Entrada 17 3 5 2 2" xfId="12216" xr:uid="{00000000-0005-0000-0000-0000DA230000}"/>
    <cellStyle name="Entrada 17 3 5 2 2 2" xfId="27324" xr:uid="{00000000-0005-0000-0000-0000DB230000}"/>
    <cellStyle name="Entrada 17 3 5 2 3" xfId="16427" xr:uid="{00000000-0005-0000-0000-0000DC230000}"/>
    <cellStyle name="Entrada 17 3 5 2 3 2" xfId="31535" xr:uid="{00000000-0005-0000-0000-0000DD230000}"/>
    <cellStyle name="Entrada 17 3 5 2 4" xfId="21013" xr:uid="{00000000-0005-0000-0000-0000DE230000}"/>
    <cellStyle name="Entrada 17 3 5 3" xfId="9650" xr:uid="{00000000-0005-0000-0000-0000DF230000}"/>
    <cellStyle name="Entrada 17 3 5 3 2" xfId="24758" xr:uid="{00000000-0005-0000-0000-0000E0230000}"/>
    <cellStyle name="Entrada 17 3 5 4" xfId="7080" xr:uid="{00000000-0005-0000-0000-0000E1230000}"/>
    <cellStyle name="Entrada 17 3 5 4 2" xfId="22188" xr:uid="{00000000-0005-0000-0000-0000E2230000}"/>
    <cellStyle name="Entrada 17 3 5 5" xfId="18376" xr:uid="{00000000-0005-0000-0000-0000E3230000}"/>
    <cellStyle name="Entrada 17 3 6" xfId="3574" xr:uid="{00000000-0005-0000-0000-0000E4230000}"/>
    <cellStyle name="Entrada 17 3 6 2" xfId="6211" xr:uid="{00000000-0005-0000-0000-0000E5230000}"/>
    <cellStyle name="Entrada 17 3 6 2 2" xfId="12522" xr:uid="{00000000-0005-0000-0000-0000E6230000}"/>
    <cellStyle name="Entrada 17 3 6 2 2 2" xfId="27630" xr:uid="{00000000-0005-0000-0000-0000E7230000}"/>
    <cellStyle name="Entrada 17 3 6 2 3" xfId="7619" xr:uid="{00000000-0005-0000-0000-0000E8230000}"/>
    <cellStyle name="Entrada 17 3 6 2 3 2" xfId="22727" xr:uid="{00000000-0005-0000-0000-0000E9230000}"/>
    <cellStyle name="Entrada 17 3 6 2 4" xfId="21319" xr:uid="{00000000-0005-0000-0000-0000EA230000}"/>
    <cellStyle name="Entrada 17 3 6 3" xfId="9956" xr:uid="{00000000-0005-0000-0000-0000EB230000}"/>
    <cellStyle name="Entrada 17 3 6 3 2" xfId="25064" xr:uid="{00000000-0005-0000-0000-0000EC230000}"/>
    <cellStyle name="Entrada 17 3 6 4" xfId="15698" xr:uid="{00000000-0005-0000-0000-0000ED230000}"/>
    <cellStyle name="Entrada 17 3 6 4 2" xfId="30806" xr:uid="{00000000-0005-0000-0000-0000EE230000}"/>
    <cellStyle name="Entrada 17 3 6 5" xfId="18682" xr:uid="{00000000-0005-0000-0000-0000EF230000}"/>
    <cellStyle name="Entrada 17 3 7" xfId="3920" xr:uid="{00000000-0005-0000-0000-0000F0230000}"/>
    <cellStyle name="Entrada 17 3 7 2" xfId="6557" xr:uid="{00000000-0005-0000-0000-0000F1230000}"/>
    <cellStyle name="Entrada 17 3 7 2 2" xfId="12868" xr:uid="{00000000-0005-0000-0000-0000F2230000}"/>
    <cellStyle name="Entrada 17 3 7 2 2 2" xfId="27976" xr:uid="{00000000-0005-0000-0000-0000F3230000}"/>
    <cellStyle name="Entrada 17 3 7 2 3" xfId="16573" xr:uid="{00000000-0005-0000-0000-0000F4230000}"/>
    <cellStyle name="Entrada 17 3 7 2 3 2" xfId="31681" xr:uid="{00000000-0005-0000-0000-0000F5230000}"/>
    <cellStyle name="Entrada 17 3 7 2 4" xfId="21665" xr:uid="{00000000-0005-0000-0000-0000F6230000}"/>
    <cellStyle name="Entrada 17 3 7 3" xfId="10302" xr:uid="{00000000-0005-0000-0000-0000F7230000}"/>
    <cellStyle name="Entrada 17 3 7 3 2" xfId="25410" xr:uid="{00000000-0005-0000-0000-0000F8230000}"/>
    <cellStyle name="Entrada 17 3 7 4" xfId="15107" xr:uid="{00000000-0005-0000-0000-0000F9230000}"/>
    <cellStyle name="Entrada 17 3 7 4 2" xfId="30215" xr:uid="{00000000-0005-0000-0000-0000FA230000}"/>
    <cellStyle name="Entrada 17 3 7 5" xfId="19028" xr:uid="{00000000-0005-0000-0000-0000FB230000}"/>
    <cellStyle name="Entrada 17 3 8" xfId="4485" xr:uid="{00000000-0005-0000-0000-0000FC230000}"/>
    <cellStyle name="Entrada 17 3 8 2" xfId="10867" xr:uid="{00000000-0005-0000-0000-0000FD230000}"/>
    <cellStyle name="Entrada 17 3 8 2 2" xfId="25975" xr:uid="{00000000-0005-0000-0000-0000FE230000}"/>
    <cellStyle name="Entrada 17 3 8 3" xfId="15606" xr:uid="{00000000-0005-0000-0000-0000FF230000}"/>
    <cellStyle name="Entrada 17 3 8 3 2" xfId="30714" xr:uid="{00000000-0005-0000-0000-000000240000}"/>
    <cellStyle name="Entrada 17 3 8 4" xfId="19593" xr:uid="{00000000-0005-0000-0000-000001240000}"/>
    <cellStyle name="Entrada 17 3 9" xfId="8349" xr:uid="{00000000-0005-0000-0000-000002240000}"/>
    <cellStyle name="Entrada 17 3 9 2" xfId="23457" xr:uid="{00000000-0005-0000-0000-000003240000}"/>
    <cellStyle name="Entrada 17 4" xfId="2085" xr:uid="{00000000-0005-0000-0000-000004240000}"/>
    <cellStyle name="Entrada 17 4 10" xfId="14396" xr:uid="{00000000-0005-0000-0000-000005240000}"/>
    <cellStyle name="Entrada 17 4 10 2" xfId="29504" xr:uid="{00000000-0005-0000-0000-000006240000}"/>
    <cellStyle name="Entrada 17 4 11" xfId="13912" xr:uid="{00000000-0005-0000-0000-000007240000}"/>
    <cellStyle name="Entrada 17 4 11 2" xfId="29020" xr:uid="{00000000-0005-0000-0000-000008240000}"/>
    <cellStyle name="Entrada 17 4 12" xfId="17310" xr:uid="{00000000-0005-0000-0000-000009240000}"/>
    <cellStyle name="Entrada 17 4 2" xfId="2575" xr:uid="{00000000-0005-0000-0000-00000A240000}"/>
    <cellStyle name="Entrada 17 4 2 2" xfId="5212" xr:uid="{00000000-0005-0000-0000-00000B240000}"/>
    <cellStyle name="Entrada 17 4 2 2 2" xfId="11576" xr:uid="{00000000-0005-0000-0000-00000C240000}"/>
    <cellStyle name="Entrada 17 4 2 2 2 2" xfId="26684" xr:uid="{00000000-0005-0000-0000-00000D240000}"/>
    <cellStyle name="Entrada 17 4 2 2 3" xfId="7995" xr:uid="{00000000-0005-0000-0000-00000E240000}"/>
    <cellStyle name="Entrada 17 4 2 2 3 2" xfId="23103" xr:uid="{00000000-0005-0000-0000-00000F240000}"/>
    <cellStyle name="Entrada 17 4 2 2 4" xfId="20320" xr:uid="{00000000-0005-0000-0000-000010240000}"/>
    <cellStyle name="Entrada 17 4 2 3" xfId="9042" xr:uid="{00000000-0005-0000-0000-000011240000}"/>
    <cellStyle name="Entrada 17 4 2 3 2" xfId="24150" xr:uid="{00000000-0005-0000-0000-000012240000}"/>
    <cellStyle name="Entrada 17 4 2 4" xfId="8169" xr:uid="{00000000-0005-0000-0000-000013240000}"/>
    <cellStyle name="Entrada 17 4 2 4 2" xfId="23277" xr:uid="{00000000-0005-0000-0000-000014240000}"/>
    <cellStyle name="Entrada 17 4 2 5" xfId="16474" xr:uid="{00000000-0005-0000-0000-000015240000}"/>
    <cellStyle name="Entrada 17 4 2 5 2" xfId="31582" xr:uid="{00000000-0005-0000-0000-000016240000}"/>
    <cellStyle name="Entrada 17 4 2 6" xfId="17683" xr:uid="{00000000-0005-0000-0000-000017240000}"/>
    <cellStyle name="Entrada 17 4 3" xfId="2845" xr:uid="{00000000-0005-0000-0000-000018240000}"/>
    <cellStyle name="Entrada 17 4 3 2" xfId="5482" xr:uid="{00000000-0005-0000-0000-000019240000}"/>
    <cellStyle name="Entrada 17 4 3 2 2" xfId="14776" xr:uid="{00000000-0005-0000-0000-00001A240000}"/>
    <cellStyle name="Entrada 17 4 3 2 2 2" xfId="29884" xr:uid="{00000000-0005-0000-0000-00001B240000}"/>
    <cellStyle name="Entrada 17 4 3 2 3" xfId="20590" xr:uid="{00000000-0005-0000-0000-00001C240000}"/>
    <cellStyle name="Entrada 17 4 3 3" xfId="7760" xr:uid="{00000000-0005-0000-0000-00001D240000}"/>
    <cellStyle name="Entrada 17 4 3 3 2" xfId="22868" xr:uid="{00000000-0005-0000-0000-00001E240000}"/>
    <cellStyle name="Entrada 17 4 3 4" xfId="17953" xr:uid="{00000000-0005-0000-0000-00001F240000}"/>
    <cellStyle name="Entrada 17 4 4" xfId="3148" xr:uid="{00000000-0005-0000-0000-000020240000}"/>
    <cellStyle name="Entrada 17 4 4 2" xfId="5785" xr:uid="{00000000-0005-0000-0000-000021240000}"/>
    <cellStyle name="Entrada 17 4 4 2 2" xfId="12096" xr:uid="{00000000-0005-0000-0000-000022240000}"/>
    <cellStyle name="Entrada 17 4 4 2 2 2" xfId="27204" xr:uid="{00000000-0005-0000-0000-000023240000}"/>
    <cellStyle name="Entrada 17 4 4 2 3" xfId="14995" xr:uid="{00000000-0005-0000-0000-000024240000}"/>
    <cellStyle name="Entrada 17 4 4 2 3 2" xfId="30103" xr:uid="{00000000-0005-0000-0000-000025240000}"/>
    <cellStyle name="Entrada 17 4 4 2 4" xfId="20893" xr:uid="{00000000-0005-0000-0000-000026240000}"/>
    <cellStyle name="Entrada 17 4 4 3" xfId="9530" xr:uid="{00000000-0005-0000-0000-000027240000}"/>
    <cellStyle name="Entrada 17 4 4 3 2" xfId="24638" xr:uid="{00000000-0005-0000-0000-000028240000}"/>
    <cellStyle name="Entrada 17 4 4 4" xfId="15962" xr:uid="{00000000-0005-0000-0000-000029240000}"/>
    <cellStyle name="Entrada 17 4 4 4 2" xfId="31070" xr:uid="{00000000-0005-0000-0000-00002A240000}"/>
    <cellStyle name="Entrada 17 4 4 5" xfId="18256" xr:uid="{00000000-0005-0000-0000-00002B240000}"/>
    <cellStyle name="Entrada 17 4 5" xfId="3474" xr:uid="{00000000-0005-0000-0000-00002C240000}"/>
    <cellStyle name="Entrada 17 4 5 2" xfId="6111" xr:uid="{00000000-0005-0000-0000-00002D240000}"/>
    <cellStyle name="Entrada 17 4 5 2 2" xfId="12422" xr:uid="{00000000-0005-0000-0000-00002E240000}"/>
    <cellStyle name="Entrada 17 4 5 2 2 2" xfId="27530" xr:uid="{00000000-0005-0000-0000-00002F240000}"/>
    <cellStyle name="Entrada 17 4 5 2 3" xfId="7459" xr:uid="{00000000-0005-0000-0000-000030240000}"/>
    <cellStyle name="Entrada 17 4 5 2 3 2" xfId="22567" xr:uid="{00000000-0005-0000-0000-000031240000}"/>
    <cellStyle name="Entrada 17 4 5 2 4" xfId="21219" xr:uid="{00000000-0005-0000-0000-000032240000}"/>
    <cellStyle name="Entrada 17 4 5 3" xfId="9856" xr:uid="{00000000-0005-0000-0000-000033240000}"/>
    <cellStyle name="Entrada 17 4 5 3 2" xfId="24964" xr:uid="{00000000-0005-0000-0000-000034240000}"/>
    <cellStyle name="Entrada 17 4 5 4" xfId="15084" xr:uid="{00000000-0005-0000-0000-000035240000}"/>
    <cellStyle name="Entrada 17 4 5 4 2" xfId="30192" xr:uid="{00000000-0005-0000-0000-000036240000}"/>
    <cellStyle name="Entrada 17 4 5 5" xfId="18582" xr:uid="{00000000-0005-0000-0000-000037240000}"/>
    <cellStyle name="Entrada 17 4 6" xfId="3780" xr:uid="{00000000-0005-0000-0000-000038240000}"/>
    <cellStyle name="Entrada 17 4 6 2" xfId="6417" xr:uid="{00000000-0005-0000-0000-000039240000}"/>
    <cellStyle name="Entrada 17 4 6 2 2" xfId="12728" xr:uid="{00000000-0005-0000-0000-00003A240000}"/>
    <cellStyle name="Entrada 17 4 6 2 2 2" xfId="27836" xr:uid="{00000000-0005-0000-0000-00003B240000}"/>
    <cellStyle name="Entrada 17 4 6 2 3" xfId="16468" xr:uid="{00000000-0005-0000-0000-00003C240000}"/>
    <cellStyle name="Entrada 17 4 6 2 3 2" xfId="31576" xr:uid="{00000000-0005-0000-0000-00003D240000}"/>
    <cellStyle name="Entrada 17 4 6 2 4" xfId="21525" xr:uid="{00000000-0005-0000-0000-00003E240000}"/>
    <cellStyle name="Entrada 17 4 6 3" xfId="10162" xr:uid="{00000000-0005-0000-0000-00003F240000}"/>
    <cellStyle name="Entrada 17 4 6 3 2" xfId="25270" xr:uid="{00000000-0005-0000-0000-000040240000}"/>
    <cellStyle name="Entrada 17 4 6 4" xfId="7573" xr:uid="{00000000-0005-0000-0000-000041240000}"/>
    <cellStyle name="Entrada 17 4 6 4 2" xfId="22681" xr:uid="{00000000-0005-0000-0000-000042240000}"/>
    <cellStyle name="Entrada 17 4 6 5" xfId="18888" xr:uid="{00000000-0005-0000-0000-000043240000}"/>
    <cellStyle name="Entrada 17 4 7" xfId="4157" xr:uid="{00000000-0005-0000-0000-000044240000}"/>
    <cellStyle name="Entrada 17 4 7 2" xfId="6794" xr:uid="{00000000-0005-0000-0000-000045240000}"/>
    <cellStyle name="Entrada 17 4 7 2 2" xfId="13105" xr:uid="{00000000-0005-0000-0000-000046240000}"/>
    <cellStyle name="Entrada 17 4 7 2 2 2" xfId="28213" xr:uid="{00000000-0005-0000-0000-000047240000}"/>
    <cellStyle name="Entrada 17 4 7 2 3" xfId="16779" xr:uid="{00000000-0005-0000-0000-000048240000}"/>
    <cellStyle name="Entrada 17 4 7 2 3 2" xfId="31887" xr:uid="{00000000-0005-0000-0000-000049240000}"/>
    <cellStyle name="Entrada 17 4 7 2 4" xfId="21902" xr:uid="{00000000-0005-0000-0000-00004A240000}"/>
    <cellStyle name="Entrada 17 4 7 3" xfId="10539" xr:uid="{00000000-0005-0000-0000-00004B240000}"/>
    <cellStyle name="Entrada 17 4 7 3 2" xfId="25647" xr:uid="{00000000-0005-0000-0000-00004C240000}"/>
    <cellStyle name="Entrada 17 4 7 4" xfId="15128" xr:uid="{00000000-0005-0000-0000-00004D240000}"/>
    <cellStyle name="Entrada 17 4 7 4 2" xfId="30236" xr:uid="{00000000-0005-0000-0000-00004E240000}"/>
    <cellStyle name="Entrada 17 4 7 5" xfId="19265" xr:uid="{00000000-0005-0000-0000-00004F240000}"/>
    <cellStyle name="Entrada 17 4 8" xfId="4722" xr:uid="{00000000-0005-0000-0000-000050240000}"/>
    <cellStyle name="Entrada 17 4 8 2" xfId="11104" xr:uid="{00000000-0005-0000-0000-000051240000}"/>
    <cellStyle name="Entrada 17 4 8 2 2" xfId="26212" xr:uid="{00000000-0005-0000-0000-000052240000}"/>
    <cellStyle name="Entrada 17 4 8 3" xfId="9127" xr:uid="{00000000-0005-0000-0000-000053240000}"/>
    <cellStyle name="Entrada 17 4 8 3 2" xfId="24235" xr:uid="{00000000-0005-0000-0000-000054240000}"/>
    <cellStyle name="Entrada 17 4 8 4" xfId="19830" xr:uid="{00000000-0005-0000-0000-000055240000}"/>
    <cellStyle name="Entrada 17 4 9" xfId="8583" xr:uid="{00000000-0005-0000-0000-000056240000}"/>
    <cellStyle name="Entrada 17 4 9 2" xfId="23691" xr:uid="{00000000-0005-0000-0000-000057240000}"/>
    <cellStyle name="Entrada 17 5" xfId="2036" xr:uid="{00000000-0005-0000-0000-000058240000}"/>
    <cellStyle name="Entrada 17 5 10" xfId="14182" xr:uid="{00000000-0005-0000-0000-000059240000}"/>
    <cellStyle name="Entrada 17 5 10 2" xfId="29290" xr:uid="{00000000-0005-0000-0000-00005A240000}"/>
    <cellStyle name="Entrada 17 5 11" xfId="17261" xr:uid="{00000000-0005-0000-0000-00005B240000}"/>
    <cellStyle name="Entrada 17 5 2" xfId="2796" xr:uid="{00000000-0005-0000-0000-00005C240000}"/>
    <cellStyle name="Entrada 17 5 2 2" xfId="5433" xr:uid="{00000000-0005-0000-0000-00005D240000}"/>
    <cellStyle name="Entrada 17 5 2 2 2" xfId="7265" xr:uid="{00000000-0005-0000-0000-00005E240000}"/>
    <cellStyle name="Entrada 17 5 2 2 2 2" xfId="22373" xr:uid="{00000000-0005-0000-0000-00005F240000}"/>
    <cellStyle name="Entrada 17 5 2 2 3" xfId="20541" xr:uid="{00000000-0005-0000-0000-000060240000}"/>
    <cellStyle name="Entrada 17 5 2 3" xfId="9175" xr:uid="{00000000-0005-0000-0000-000061240000}"/>
    <cellStyle name="Entrada 17 5 2 3 2" xfId="24283" xr:uid="{00000000-0005-0000-0000-000062240000}"/>
    <cellStyle name="Entrada 17 5 2 4" xfId="17904" xr:uid="{00000000-0005-0000-0000-000063240000}"/>
    <cellStyle name="Entrada 17 5 3" xfId="3099" xr:uid="{00000000-0005-0000-0000-000064240000}"/>
    <cellStyle name="Entrada 17 5 3 2" xfId="5736" xr:uid="{00000000-0005-0000-0000-000065240000}"/>
    <cellStyle name="Entrada 17 5 3 2 2" xfId="12047" xr:uid="{00000000-0005-0000-0000-000066240000}"/>
    <cellStyle name="Entrada 17 5 3 2 2 2" xfId="27155" xr:uid="{00000000-0005-0000-0000-000067240000}"/>
    <cellStyle name="Entrada 17 5 3 2 3" xfId="13730" xr:uid="{00000000-0005-0000-0000-000068240000}"/>
    <cellStyle name="Entrada 17 5 3 2 3 2" xfId="28838" xr:uid="{00000000-0005-0000-0000-000069240000}"/>
    <cellStyle name="Entrada 17 5 3 2 4" xfId="20844" xr:uid="{00000000-0005-0000-0000-00006A240000}"/>
    <cellStyle name="Entrada 17 5 3 3" xfId="9481" xr:uid="{00000000-0005-0000-0000-00006B240000}"/>
    <cellStyle name="Entrada 17 5 3 3 2" xfId="24589" xr:uid="{00000000-0005-0000-0000-00006C240000}"/>
    <cellStyle name="Entrada 17 5 3 4" xfId="15102" xr:uid="{00000000-0005-0000-0000-00006D240000}"/>
    <cellStyle name="Entrada 17 5 3 4 2" xfId="30210" xr:uid="{00000000-0005-0000-0000-00006E240000}"/>
    <cellStyle name="Entrada 17 5 3 5" xfId="18207" xr:uid="{00000000-0005-0000-0000-00006F240000}"/>
    <cellStyle name="Entrada 17 5 4" xfId="3425" xr:uid="{00000000-0005-0000-0000-000070240000}"/>
    <cellStyle name="Entrada 17 5 4 2" xfId="6062" xr:uid="{00000000-0005-0000-0000-000071240000}"/>
    <cellStyle name="Entrada 17 5 4 2 2" xfId="12373" xr:uid="{00000000-0005-0000-0000-000072240000}"/>
    <cellStyle name="Entrada 17 5 4 2 2 2" xfId="27481" xr:uid="{00000000-0005-0000-0000-000073240000}"/>
    <cellStyle name="Entrada 17 5 4 2 3" xfId="16451" xr:uid="{00000000-0005-0000-0000-000074240000}"/>
    <cellStyle name="Entrada 17 5 4 2 3 2" xfId="31559" xr:uid="{00000000-0005-0000-0000-000075240000}"/>
    <cellStyle name="Entrada 17 5 4 2 4" xfId="21170" xr:uid="{00000000-0005-0000-0000-000076240000}"/>
    <cellStyle name="Entrada 17 5 4 3" xfId="9807" xr:uid="{00000000-0005-0000-0000-000077240000}"/>
    <cellStyle name="Entrada 17 5 4 3 2" xfId="24915" xr:uid="{00000000-0005-0000-0000-000078240000}"/>
    <cellStyle name="Entrada 17 5 4 4" xfId="7165" xr:uid="{00000000-0005-0000-0000-000079240000}"/>
    <cellStyle name="Entrada 17 5 4 4 2" xfId="22273" xr:uid="{00000000-0005-0000-0000-00007A240000}"/>
    <cellStyle name="Entrada 17 5 4 5" xfId="18533" xr:uid="{00000000-0005-0000-0000-00007B240000}"/>
    <cellStyle name="Entrada 17 5 5" xfId="3731" xr:uid="{00000000-0005-0000-0000-00007C240000}"/>
    <cellStyle name="Entrada 17 5 5 2" xfId="6368" xr:uid="{00000000-0005-0000-0000-00007D240000}"/>
    <cellStyle name="Entrada 17 5 5 2 2" xfId="12679" xr:uid="{00000000-0005-0000-0000-00007E240000}"/>
    <cellStyle name="Entrada 17 5 5 2 2 2" xfId="27787" xr:uid="{00000000-0005-0000-0000-00007F240000}"/>
    <cellStyle name="Entrada 17 5 5 2 3" xfId="16358" xr:uid="{00000000-0005-0000-0000-000080240000}"/>
    <cellStyle name="Entrada 17 5 5 2 3 2" xfId="31466" xr:uid="{00000000-0005-0000-0000-000081240000}"/>
    <cellStyle name="Entrada 17 5 5 2 4" xfId="21476" xr:uid="{00000000-0005-0000-0000-000082240000}"/>
    <cellStyle name="Entrada 17 5 5 3" xfId="10113" xr:uid="{00000000-0005-0000-0000-000083240000}"/>
    <cellStyle name="Entrada 17 5 5 3 2" xfId="25221" xr:uid="{00000000-0005-0000-0000-000084240000}"/>
    <cellStyle name="Entrada 17 5 5 4" xfId="14227" xr:uid="{00000000-0005-0000-0000-000085240000}"/>
    <cellStyle name="Entrada 17 5 5 4 2" xfId="29335" xr:uid="{00000000-0005-0000-0000-000086240000}"/>
    <cellStyle name="Entrada 17 5 5 5" xfId="18839" xr:uid="{00000000-0005-0000-0000-000087240000}"/>
    <cellStyle name="Entrada 17 5 6" xfId="4108" xr:uid="{00000000-0005-0000-0000-000088240000}"/>
    <cellStyle name="Entrada 17 5 6 2" xfId="6745" xr:uid="{00000000-0005-0000-0000-000089240000}"/>
    <cellStyle name="Entrada 17 5 6 2 2" xfId="13056" xr:uid="{00000000-0005-0000-0000-00008A240000}"/>
    <cellStyle name="Entrada 17 5 6 2 2 2" xfId="28164" xr:uid="{00000000-0005-0000-0000-00008B240000}"/>
    <cellStyle name="Entrada 17 5 6 2 3" xfId="16730" xr:uid="{00000000-0005-0000-0000-00008C240000}"/>
    <cellStyle name="Entrada 17 5 6 2 3 2" xfId="31838" xr:uid="{00000000-0005-0000-0000-00008D240000}"/>
    <cellStyle name="Entrada 17 5 6 2 4" xfId="21853" xr:uid="{00000000-0005-0000-0000-00008E240000}"/>
    <cellStyle name="Entrada 17 5 6 3" xfId="10490" xr:uid="{00000000-0005-0000-0000-00008F240000}"/>
    <cellStyle name="Entrada 17 5 6 3 2" xfId="25598" xr:uid="{00000000-0005-0000-0000-000090240000}"/>
    <cellStyle name="Entrada 17 5 6 4" xfId="7690" xr:uid="{00000000-0005-0000-0000-000091240000}"/>
    <cellStyle name="Entrada 17 5 6 4 2" xfId="22798" xr:uid="{00000000-0005-0000-0000-000092240000}"/>
    <cellStyle name="Entrada 17 5 6 5" xfId="19216" xr:uid="{00000000-0005-0000-0000-000093240000}"/>
    <cellStyle name="Entrada 17 5 7" xfId="4673" xr:uid="{00000000-0005-0000-0000-000094240000}"/>
    <cellStyle name="Entrada 17 5 7 2" xfId="11055" xr:uid="{00000000-0005-0000-0000-000095240000}"/>
    <cellStyle name="Entrada 17 5 7 2 2" xfId="26163" xr:uid="{00000000-0005-0000-0000-000096240000}"/>
    <cellStyle name="Entrada 17 5 7 3" xfId="7615" xr:uid="{00000000-0005-0000-0000-000097240000}"/>
    <cellStyle name="Entrada 17 5 7 3 2" xfId="22723" xr:uid="{00000000-0005-0000-0000-000098240000}"/>
    <cellStyle name="Entrada 17 5 7 4" xfId="19781" xr:uid="{00000000-0005-0000-0000-000099240000}"/>
    <cellStyle name="Entrada 17 5 8" xfId="8534" xr:uid="{00000000-0005-0000-0000-00009A240000}"/>
    <cellStyle name="Entrada 17 5 8 2" xfId="23642" xr:uid="{00000000-0005-0000-0000-00009B240000}"/>
    <cellStyle name="Entrada 17 5 9" xfId="13533" xr:uid="{00000000-0005-0000-0000-00009C240000}"/>
    <cellStyle name="Entrada 17 5 9 2" xfId="28641" xr:uid="{00000000-0005-0000-0000-00009D240000}"/>
    <cellStyle name="Entrada 18" xfId="1150" xr:uid="{00000000-0005-0000-0000-00009E240000}"/>
    <cellStyle name="Entrada 18 2" xfId="1866" xr:uid="{00000000-0005-0000-0000-00009F240000}"/>
    <cellStyle name="Entrada 18 2 10" xfId="8367" xr:uid="{00000000-0005-0000-0000-0000A0240000}"/>
    <cellStyle name="Entrada 18 2 10 2" xfId="23475" xr:uid="{00000000-0005-0000-0000-0000A1240000}"/>
    <cellStyle name="Entrada 18 2 11" xfId="14067" xr:uid="{00000000-0005-0000-0000-0000A2240000}"/>
    <cellStyle name="Entrada 18 2 11 2" xfId="29175" xr:uid="{00000000-0005-0000-0000-0000A3240000}"/>
    <cellStyle name="Entrada 18 2 12" xfId="7183" xr:uid="{00000000-0005-0000-0000-0000A4240000}"/>
    <cellStyle name="Entrada 18 2 12 2" xfId="22291" xr:uid="{00000000-0005-0000-0000-0000A5240000}"/>
    <cellStyle name="Entrada 18 2 13" xfId="17091" xr:uid="{00000000-0005-0000-0000-0000A6240000}"/>
    <cellStyle name="Entrada 18 2 2" xfId="2426" xr:uid="{00000000-0005-0000-0000-0000A7240000}"/>
    <cellStyle name="Entrada 18 2 2 2" xfId="5063" xr:uid="{00000000-0005-0000-0000-0000A8240000}"/>
    <cellStyle name="Entrada 18 2 2 2 2" xfId="11427" xr:uid="{00000000-0005-0000-0000-0000A9240000}"/>
    <cellStyle name="Entrada 18 2 2 2 2 2" xfId="26535" xr:uid="{00000000-0005-0000-0000-0000AA240000}"/>
    <cellStyle name="Entrada 18 2 2 2 3" xfId="14208" xr:uid="{00000000-0005-0000-0000-0000AB240000}"/>
    <cellStyle name="Entrada 18 2 2 2 3 2" xfId="29316" xr:uid="{00000000-0005-0000-0000-0000AC240000}"/>
    <cellStyle name="Entrada 18 2 2 2 4" xfId="20171" xr:uid="{00000000-0005-0000-0000-0000AD240000}"/>
    <cellStyle name="Entrada 18 2 2 3" xfId="8893" xr:uid="{00000000-0005-0000-0000-0000AE240000}"/>
    <cellStyle name="Entrada 18 2 2 3 2" xfId="24001" xr:uid="{00000000-0005-0000-0000-0000AF240000}"/>
    <cellStyle name="Entrada 18 2 3" xfId="2194" xr:uid="{00000000-0005-0000-0000-0000B0240000}"/>
    <cellStyle name="Entrada 18 2 3 2" xfId="4831" xr:uid="{00000000-0005-0000-0000-0000B1240000}"/>
    <cellStyle name="Entrada 18 2 3 2 2" xfId="16205" xr:uid="{00000000-0005-0000-0000-0000B2240000}"/>
    <cellStyle name="Entrada 18 2 3 2 2 2" xfId="31313" xr:uid="{00000000-0005-0000-0000-0000B3240000}"/>
    <cellStyle name="Entrada 18 2 3 2 3" xfId="19939" xr:uid="{00000000-0005-0000-0000-0000B4240000}"/>
    <cellStyle name="Entrada 18 2 3 3" xfId="9275" xr:uid="{00000000-0005-0000-0000-0000B5240000}"/>
    <cellStyle name="Entrada 18 2 3 3 2" xfId="24383" xr:uid="{00000000-0005-0000-0000-0000B6240000}"/>
    <cellStyle name="Entrada 18 2 3 4" xfId="17419" xr:uid="{00000000-0005-0000-0000-0000B7240000}"/>
    <cellStyle name="Entrada 18 2 4" xfId="2960" xr:uid="{00000000-0005-0000-0000-0000B8240000}"/>
    <cellStyle name="Entrada 18 2 4 2" xfId="5597" xr:uid="{00000000-0005-0000-0000-0000B9240000}"/>
    <cellStyle name="Entrada 18 2 4 2 2" xfId="11908" xr:uid="{00000000-0005-0000-0000-0000BA240000}"/>
    <cellStyle name="Entrada 18 2 4 2 2 2" xfId="27016" xr:uid="{00000000-0005-0000-0000-0000BB240000}"/>
    <cellStyle name="Entrada 18 2 4 2 3" xfId="14667" xr:uid="{00000000-0005-0000-0000-0000BC240000}"/>
    <cellStyle name="Entrada 18 2 4 2 3 2" xfId="29775" xr:uid="{00000000-0005-0000-0000-0000BD240000}"/>
    <cellStyle name="Entrada 18 2 4 2 4" xfId="20705" xr:uid="{00000000-0005-0000-0000-0000BE240000}"/>
    <cellStyle name="Entrada 18 2 4 3" xfId="9342" xr:uid="{00000000-0005-0000-0000-0000BF240000}"/>
    <cellStyle name="Entrada 18 2 4 3 2" xfId="24450" xr:uid="{00000000-0005-0000-0000-0000C0240000}"/>
    <cellStyle name="Entrada 18 2 4 4" xfId="8106" xr:uid="{00000000-0005-0000-0000-0000C1240000}"/>
    <cellStyle name="Entrada 18 2 4 4 2" xfId="23214" xr:uid="{00000000-0005-0000-0000-0000C2240000}"/>
    <cellStyle name="Entrada 18 2 4 5" xfId="18068" xr:uid="{00000000-0005-0000-0000-0000C3240000}"/>
    <cellStyle name="Entrada 18 2 5" xfId="3286" xr:uid="{00000000-0005-0000-0000-0000C4240000}"/>
    <cellStyle name="Entrada 18 2 5 2" xfId="5923" xr:uid="{00000000-0005-0000-0000-0000C5240000}"/>
    <cellStyle name="Entrada 18 2 5 2 2" xfId="12234" xr:uid="{00000000-0005-0000-0000-0000C6240000}"/>
    <cellStyle name="Entrada 18 2 5 2 2 2" xfId="27342" xr:uid="{00000000-0005-0000-0000-0000C7240000}"/>
    <cellStyle name="Entrada 18 2 5 2 3" xfId="14873" xr:uid="{00000000-0005-0000-0000-0000C8240000}"/>
    <cellStyle name="Entrada 18 2 5 2 3 2" xfId="29981" xr:uid="{00000000-0005-0000-0000-0000C9240000}"/>
    <cellStyle name="Entrada 18 2 5 2 4" xfId="21031" xr:uid="{00000000-0005-0000-0000-0000CA240000}"/>
    <cellStyle name="Entrada 18 2 5 3" xfId="9668" xr:uid="{00000000-0005-0000-0000-0000CB240000}"/>
    <cellStyle name="Entrada 18 2 5 3 2" xfId="24776" xr:uid="{00000000-0005-0000-0000-0000CC240000}"/>
    <cellStyle name="Entrada 18 2 5 4" xfId="13680" xr:uid="{00000000-0005-0000-0000-0000CD240000}"/>
    <cellStyle name="Entrada 18 2 5 4 2" xfId="28788" xr:uid="{00000000-0005-0000-0000-0000CE240000}"/>
    <cellStyle name="Entrada 18 2 5 5" xfId="18394" xr:uid="{00000000-0005-0000-0000-0000CF240000}"/>
    <cellStyle name="Entrada 18 2 6" xfId="3592" xr:uid="{00000000-0005-0000-0000-0000D0240000}"/>
    <cellStyle name="Entrada 18 2 6 2" xfId="6229" xr:uid="{00000000-0005-0000-0000-0000D1240000}"/>
    <cellStyle name="Entrada 18 2 6 2 2" xfId="12540" xr:uid="{00000000-0005-0000-0000-0000D2240000}"/>
    <cellStyle name="Entrada 18 2 6 2 2 2" xfId="27648" xr:uid="{00000000-0005-0000-0000-0000D3240000}"/>
    <cellStyle name="Entrada 18 2 6 2 3" xfId="7457" xr:uid="{00000000-0005-0000-0000-0000D4240000}"/>
    <cellStyle name="Entrada 18 2 6 2 3 2" xfId="22565" xr:uid="{00000000-0005-0000-0000-0000D5240000}"/>
    <cellStyle name="Entrada 18 2 6 2 4" xfId="21337" xr:uid="{00000000-0005-0000-0000-0000D6240000}"/>
    <cellStyle name="Entrada 18 2 6 3" xfId="9974" xr:uid="{00000000-0005-0000-0000-0000D7240000}"/>
    <cellStyle name="Entrada 18 2 6 3 2" xfId="25082" xr:uid="{00000000-0005-0000-0000-0000D8240000}"/>
    <cellStyle name="Entrada 18 2 6 4" xfId="7433" xr:uid="{00000000-0005-0000-0000-0000D9240000}"/>
    <cellStyle name="Entrada 18 2 6 4 2" xfId="22541" xr:uid="{00000000-0005-0000-0000-0000DA240000}"/>
    <cellStyle name="Entrada 18 2 6 5" xfId="18700" xr:uid="{00000000-0005-0000-0000-0000DB240000}"/>
    <cellStyle name="Entrada 18 2 7" xfId="3938" xr:uid="{00000000-0005-0000-0000-0000DC240000}"/>
    <cellStyle name="Entrada 18 2 7 2" xfId="6575" xr:uid="{00000000-0005-0000-0000-0000DD240000}"/>
    <cellStyle name="Entrada 18 2 7 2 2" xfId="12886" xr:uid="{00000000-0005-0000-0000-0000DE240000}"/>
    <cellStyle name="Entrada 18 2 7 2 2 2" xfId="27994" xr:uid="{00000000-0005-0000-0000-0000DF240000}"/>
    <cellStyle name="Entrada 18 2 7 2 3" xfId="16591" xr:uid="{00000000-0005-0000-0000-0000E0240000}"/>
    <cellStyle name="Entrada 18 2 7 2 3 2" xfId="31699" xr:uid="{00000000-0005-0000-0000-0000E1240000}"/>
    <cellStyle name="Entrada 18 2 7 2 4" xfId="21683" xr:uid="{00000000-0005-0000-0000-0000E2240000}"/>
    <cellStyle name="Entrada 18 2 7 3" xfId="10320" xr:uid="{00000000-0005-0000-0000-0000E3240000}"/>
    <cellStyle name="Entrada 18 2 7 3 2" xfId="25428" xr:uid="{00000000-0005-0000-0000-0000E4240000}"/>
    <cellStyle name="Entrada 18 2 7 4" xfId="11768" xr:uid="{00000000-0005-0000-0000-0000E5240000}"/>
    <cellStyle name="Entrada 18 2 7 4 2" xfId="26876" xr:uid="{00000000-0005-0000-0000-0000E6240000}"/>
    <cellStyle name="Entrada 18 2 7 5" xfId="19046" xr:uid="{00000000-0005-0000-0000-0000E7240000}"/>
    <cellStyle name="Entrada 18 2 8" xfId="4285" xr:uid="{00000000-0005-0000-0000-0000E8240000}"/>
    <cellStyle name="Entrada 18 2 8 2" xfId="6922" xr:uid="{00000000-0005-0000-0000-0000E9240000}"/>
    <cellStyle name="Entrada 18 2 8 2 2" xfId="13233" xr:uid="{00000000-0005-0000-0000-0000EA240000}"/>
    <cellStyle name="Entrada 18 2 8 2 2 2" xfId="28341" xr:uid="{00000000-0005-0000-0000-0000EB240000}"/>
    <cellStyle name="Entrada 18 2 8 2 3" xfId="16897" xr:uid="{00000000-0005-0000-0000-0000EC240000}"/>
    <cellStyle name="Entrada 18 2 8 2 3 2" xfId="32005" xr:uid="{00000000-0005-0000-0000-0000ED240000}"/>
    <cellStyle name="Entrada 18 2 8 2 4" xfId="22030" xr:uid="{00000000-0005-0000-0000-0000EE240000}"/>
    <cellStyle name="Entrada 18 2 8 3" xfId="10667" xr:uid="{00000000-0005-0000-0000-0000EF240000}"/>
    <cellStyle name="Entrada 18 2 8 3 2" xfId="25775" xr:uid="{00000000-0005-0000-0000-0000F0240000}"/>
    <cellStyle name="Entrada 18 2 8 4" xfId="7757" xr:uid="{00000000-0005-0000-0000-0000F1240000}"/>
    <cellStyle name="Entrada 18 2 8 4 2" xfId="22865" xr:uid="{00000000-0005-0000-0000-0000F2240000}"/>
    <cellStyle name="Entrada 18 2 8 5" xfId="19393" xr:uid="{00000000-0005-0000-0000-0000F3240000}"/>
    <cellStyle name="Entrada 18 2 9" xfId="4503" xr:uid="{00000000-0005-0000-0000-0000F4240000}"/>
    <cellStyle name="Entrada 18 2 9 2" xfId="10885" xr:uid="{00000000-0005-0000-0000-0000F5240000}"/>
    <cellStyle name="Entrada 18 2 9 2 2" xfId="25993" xr:uid="{00000000-0005-0000-0000-0000F6240000}"/>
    <cellStyle name="Entrada 18 2 9 3" xfId="8008" xr:uid="{00000000-0005-0000-0000-0000F7240000}"/>
    <cellStyle name="Entrada 18 2 9 3 2" xfId="23116" xr:uid="{00000000-0005-0000-0000-0000F8240000}"/>
    <cellStyle name="Entrada 18 2 9 4" xfId="19611" xr:uid="{00000000-0005-0000-0000-0000F9240000}"/>
    <cellStyle name="Entrada 18 3" xfId="1849" xr:uid="{00000000-0005-0000-0000-0000FA240000}"/>
    <cellStyle name="Entrada 18 3 10" xfId="14235" xr:uid="{00000000-0005-0000-0000-0000FB240000}"/>
    <cellStyle name="Entrada 18 3 10 2" xfId="29343" xr:uid="{00000000-0005-0000-0000-0000FC240000}"/>
    <cellStyle name="Entrada 18 3 11" xfId="7546" xr:uid="{00000000-0005-0000-0000-0000FD240000}"/>
    <cellStyle name="Entrada 18 3 11 2" xfId="22654" xr:uid="{00000000-0005-0000-0000-0000FE240000}"/>
    <cellStyle name="Entrada 18 3 12" xfId="17074" xr:uid="{00000000-0005-0000-0000-0000FF240000}"/>
    <cellStyle name="Entrada 18 3 2" xfId="2409" xr:uid="{00000000-0005-0000-0000-000000250000}"/>
    <cellStyle name="Entrada 18 3 2 2" xfId="5046" xr:uid="{00000000-0005-0000-0000-000001250000}"/>
    <cellStyle name="Entrada 18 3 2 2 2" xfId="11410" xr:uid="{00000000-0005-0000-0000-000002250000}"/>
    <cellStyle name="Entrada 18 3 2 2 2 2" xfId="26518" xr:uid="{00000000-0005-0000-0000-000003250000}"/>
    <cellStyle name="Entrada 18 3 2 2 3" xfId="7611" xr:uid="{00000000-0005-0000-0000-000004250000}"/>
    <cellStyle name="Entrada 18 3 2 2 3 2" xfId="22719" xr:uid="{00000000-0005-0000-0000-000005250000}"/>
    <cellStyle name="Entrada 18 3 2 2 4" xfId="20154" xr:uid="{00000000-0005-0000-0000-000006250000}"/>
    <cellStyle name="Entrada 18 3 2 3" xfId="8876" xr:uid="{00000000-0005-0000-0000-000007250000}"/>
    <cellStyle name="Entrada 18 3 2 3 2" xfId="23984" xr:uid="{00000000-0005-0000-0000-000008250000}"/>
    <cellStyle name="Entrada 18 3 2 4" xfId="16528" xr:uid="{00000000-0005-0000-0000-000009250000}"/>
    <cellStyle name="Entrada 18 3 2 4 2" xfId="31636" xr:uid="{00000000-0005-0000-0000-00000A250000}"/>
    <cellStyle name="Entrada 18 3 2 5" xfId="16410" xr:uid="{00000000-0005-0000-0000-00000B250000}"/>
    <cellStyle name="Entrada 18 3 2 5 2" xfId="31518" xr:uid="{00000000-0005-0000-0000-00000C250000}"/>
    <cellStyle name="Entrada 18 3 2 6" xfId="17600" xr:uid="{00000000-0005-0000-0000-00000D250000}"/>
    <cellStyle name="Entrada 18 3 3" xfId="2211" xr:uid="{00000000-0005-0000-0000-00000E250000}"/>
    <cellStyle name="Entrada 18 3 3 2" xfId="4848" xr:uid="{00000000-0005-0000-0000-00000F250000}"/>
    <cellStyle name="Entrada 18 3 3 2 2" xfId="7466" xr:uid="{00000000-0005-0000-0000-000010250000}"/>
    <cellStyle name="Entrada 18 3 3 2 2 2" xfId="22574" xr:uid="{00000000-0005-0000-0000-000011250000}"/>
    <cellStyle name="Entrada 18 3 3 2 3" xfId="19956" xr:uid="{00000000-0005-0000-0000-000012250000}"/>
    <cellStyle name="Entrada 18 3 3 3" xfId="8061" xr:uid="{00000000-0005-0000-0000-000013250000}"/>
    <cellStyle name="Entrada 18 3 3 3 2" xfId="23169" xr:uid="{00000000-0005-0000-0000-000014250000}"/>
    <cellStyle name="Entrada 18 3 3 4" xfId="17436" xr:uid="{00000000-0005-0000-0000-000015250000}"/>
    <cellStyle name="Entrada 18 3 4" xfId="2943" xr:uid="{00000000-0005-0000-0000-000016250000}"/>
    <cellStyle name="Entrada 18 3 4 2" xfId="5580" xr:uid="{00000000-0005-0000-0000-000017250000}"/>
    <cellStyle name="Entrada 18 3 4 2 2" xfId="11891" xr:uid="{00000000-0005-0000-0000-000018250000}"/>
    <cellStyle name="Entrada 18 3 4 2 2 2" xfId="26999" xr:uid="{00000000-0005-0000-0000-000019250000}"/>
    <cellStyle name="Entrada 18 3 4 2 3" xfId="13915" xr:uid="{00000000-0005-0000-0000-00001A250000}"/>
    <cellStyle name="Entrada 18 3 4 2 3 2" xfId="29023" xr:uid="{00000000-0005-0000-0000-00001B250000}"/>
    <cellStyle name="Entrada 18 3 4 2 4" xfId="20688" xr:uid="{00000000-0005-0000-0000-00001C250000}"/>
    <cellStyle name="Entrada 18 3 4 3" xfId="9325" xr:uid="{00000000-0005-0000-0000-00001D250000}"/>
    <cellStyle name="Entrada 18 3 4 3 2" xfId="24433" xr:uid="{00000000-0005-0000-0000-00001E250000}"/>
    <cellStyle name="Entrada 18 3 4 4" xfId="14595" xr:uid="{00000000-0005-0000-0000-00001F250000}"/>
    <cellStyle name="Entrada 18 3 4 4 2" xfId="29703" xr:uid="{00000000-0005-0000-0000-000020250000}"/>
    <cellStyle name="Entrada 18 3 4 5" xfId="18051" xr:uid="{00000000-0005-0000-0000-000021250000}"/>
    <cellStyle name="Entrada 18 3 5" xfId="3269" xr:uid="{00000000-0005-0000-0000-000022250000}"/>
    <cellStyle name="Entrada 18 3 5 2" xfId="5906" xr:uid="{00000000-0005-0000-0000-000023250000}"/>
    <cellStyle name="Entrada 18 3 5 2 2" xfId="12217" xr:uid="{00000000-0005-0000-0000-000024250000}"/>
    <cellStyle name="Entrada 18 3 5 2 2 2" xfId="27325" xr:uid="{00000000-0005-0000-0000-000025250000}"/>
    <cellStyle name="Entrada 18 3 5 2 3" xfId="9184" xr:uid="{00000000-0005-0000-0000-000026250000}"/>
    <cellStyle name="Entrada 18 3 5 2 3 2" xfId="24292" xr:uid="{00000000-0005-0000-0000-000027250000}"/>
    <cellStyle name="Entrada 18 3 5 2 4" xfId="21014" xr:uid="{00000000-0005-0000-0000-000028250000}"/>
    <cellStyle name="Entrada 18 3 5 3" xfId="9651" xr:uid="{00000000-0005-0000-0000-000029250000}"/>
    <cellStyle name="Entrada 18 3 5 3 2" xfId="24759" xr:uid="{00000000-0005-0000-0000-00002A250000}"/>
    <cellStyle name="Entrada 18 3 5 4" xfId="13773" xr:uid="{00000000-0005-0000-0000-00002B250000}"/>
    <cellStyle name="Entrada 18 3 5 4 2" xfId="28881" xr:uid="{00000000-0005-0000-0000-00002C250000}"/>
    <cellStyle name="Entrada 18 3 5 5" xfId="18377" xr:uid="{00000000-0005-0000-0000-00002D250000}"/>
    <cellStyle name="Entrada 18 3 6" xfId="3575" xr:uid="{00000000-0005-0000-0000-00002E250000}"/>
    <cellStyle name="Entrada 18 3 6 2" xfId="6212" xr:uid="{00000000-0005-0000-0000-00002F250000}"/>
    <cellStyle name="Entrada 18 3 6 2 2" xfId="12523" xr:uid="{00000000-0005-0000-0000-000030250000}"/>
    <cellStyle name="Entrada 18 3 6 2 2 2" xfId="27631" xr:uid="{00000000-0005-0000-0000-000031250000}"/>
    <cellStyle name="Entrada 18 3 6 2 3" xfId="15601" xr:uid="{00000000-0005-0000-0000-000032250000}"/>
    <cellStyle name="Entrada 18 3 6 2 3 2" xfId="30709" xr:uid="{00000000-0005-0000-0000-000033250000}"/>
    <cellStyle name="Entrada 18 3 6 2 4" xfId="21320" xr:uid="{00000000-0005-0000-0000-000034250000}"/>
    <cellStyle name="Entrada 18 3 6 3" xfId="9957" xr:uid="{00000000-0005-0000-0000-000035250000}"/>
    <cellStyle name="Entrada 18 3 6 3 2" xfId="25065" xr:uid="{00000000-0005-0000-0000-000036250000}"/>
    <cellStyle name="Entrada 18 3 6 4" xfId="13529" xr:uid="{00000000-0005-0000-0000-000037250000}"/>
    <cellStyle name="Entrada 18 3 6 4 2" xfId="28637" xr:uid="{00000000-0005-0000-0000-000038250000}"/>
    <cellStyle name="Entrada 18 3 6 5" xfId="18683" xr:uid="{00000000-0005-0000-0000-000039250000}"/>
    <cellStyle name="Entrada 18 3 7" xfId="3921" xr:uid="{00000000-0005-0000-0000-00003A250000}"/>
    <cellStyle name="Entrada 18 3 7 2" xfId="6558" xr:uid="{00000000-0005-0000-0000-00003B250000}"/>
    <cellStyle name="Entrada 18 3 7 2 2" xfId="12869" xr:uid="{00000000-0005-0000-0000-00003C250000}"/>
    <cellStyle name="Entrada 18 3 7 2 2 2" xfId="27977" xr:uid="{00000000-0005-0000-0000-00003D250000}"/>
    <cellStyle name="Entrada 18 3 7 2 3" xfId="16574" xr:uid="{00000000-0005-0000-0000-00003E250000}"/>
    <cellStyle name="Entrada 18 3 7 2 3 2" xfId="31682" xr:uid="{00000000-0005-0000-0000-00003F250000}"/>
    <cellStyle name="Entrada 18 3 7 2 4" xfId="21666" xr:uid="{00000000-0005-0000-0000-000040250000}"/>
    <cellStyle name="Entrada 18 3 7 3" xfId="10303" xr:uid="{00000000-0005-0000-0000-000041250000}"/>
    <cellStyle name="Entrada 18 3 7 3 2" xfId="25411" xr:uid="{00000000-0005-0000-0000-000042250000}"/>
    <cellStyle name="Entrada 18 3 7 4" xfId="7101" xr:uid="{00000000-0005-0000-0000-000043250000}"/>
    <cellStyle name="Entrada 18 3 7 4 2" xfId="22209" xr:uid="{00000000-0005-0000-0000-000044250000}"/>
    <cellStyle name="Entrada 18 3 7 5" xfId="19029" xr:uid="{00000000-0005-0000-0000-000045250000}"/>
    <cellStyle name="Entrada 18 3 8" xfId="4486" xr:uid="{00000000-0005-0000-0000-000046250000}"/>
    <cellStyle name="Entrada 18 3 8 2" xfId="10868" xr:uid="{00000000-0005-0000-0000-000047250000}"/>
    <cellStyle name="Entrada 18 3 8 2 2" xfId="25976" xr:uid="{00000000-0005-0000-0000-000048250000}"/>
    <cellStyle name="Entrada 18 3 8 3" xfId="7356" xr:uid="{00000000-0005-0000-0000-000049250000}"/>
    <cellStyle name="Entrada 18 3 8 3 2" xfId="22464" xr:uid="{00000000-0005-0000-0000-00004A250000}"/>
    <cellStyle name="Entrada 18 3 8 4" xfId="19594" xr:uid="{00000000-0005-0000-0000-00004B250000}"/>
    <cellStyle name="Entrada 18 3 9" xfId="8350" xr:uid="{00000000-0005-0000-0000-00004C250000}"/>
    <cellStyle name="Entrada 18 3 9 2" xfId="23458" xr:uid="{00000000-0005-0000-0000-00004D250000}"/>
    <cellStyle name="Entrada 18 4" xfId="2086" xr:uid="{00000000-0005-0000-0000-00004E250000}"/>
    <cellStyle name="Entrada 18 4 10" xfId="16051" xr:uid="{00000000-0005-0000-0000-00004F250000}"/>
    <cellStyle name="Entrada 18 4 10 2" xfId="31159" xr:uid="{00000000-0005-0000-0000-000050250000}"/>
    <cellStyle name="Entrada 18 4 11" xfId="9140" xr:uid="{00000000-0005-0000-0000-000051250000}"/>
    <cellStyle name="Entrada 18 4 11 2" xfId="24248" xr:uid="{00000000-0005-0000-0000-000052250000}"/>
    <cellStyle name="Entrada 18 4 12" xfId="17311" xr:uid="{00000000-0005-0000-0000-000053250000}"/>
    <cellStyle name="Entrada 18 4 2" xfId="2576" xr:uid="{00000000-0005-0000-0000-000054250000}"/>
    <cellStyle name="Entrada 18 4 2 2" xfId="5213" xr:uid="{00000000-0005-0000-0000-000055250000}"/>
    <cellStyle name="Entrada 18 4 2 2 2" xfId="11577" xr:uid="{00000000-0005-0000-0000-000056250000}"/>
    <cellStyle name="Entrada 18 4 2 2 2 2" xfId="26685" xr:uid="{00000000-0005-0000-0000-000057250000}"/>
    <cellStyle name="Entrada 18 4 2 2 3" xfId="15573" xr:uid="{00000000-0005-0000-0000-000058250000}"/>
    <cellStyle name="Entrada 18 4 2 2 3 2" xfId="30681" xr:uid="{00000000-0005-0000-0000-000059250000}"/>
    <cellStyle name="Entrada 18 4 2 2 4" xfId="20321" xr:uid="{00000000-0005-0000-0000-00005A250000}"/>
    <cellStyle name="Entrada 18 4 2 3" xfId="9043" xr:uid="{00000000-0005-0000-0000-00005B250000}"/>
    <cellStyle name="Entrada 18 4 2 3 2" xfId="24151" xr:uid="{00000000-0005-0000-0000-00005C250000}"/>
    <cellStyle name="Entrada 18 4 2 4" xfId="13352" xr:uid="{00000000-0005-0000-0000-00005D250000}"/>
    <cellStyle name="Entrada 18 4 2 4 2" xfId="28460" xr:uid="{00000000-0005-0000-0000-00005E250000}"/>
    <cellStyle name="Entrada 18 4 2 5" xfId="7920" xr:uid="{00000000-0005-0000-0000-00005F250000}"/>
    <cellStyle name="Entrada 18 4 2 5 2" xfId="23028" xr:uid="{00000000-0005-0000-0000-000060250000}"/>
    <cellStyle name="Entrada 18 4 2 6" xfId="17684" xr:uid="{00000000-0005-0000-0000-000061250000}"/>
    <cellStyle name="Entrada 18 4 3" xfId="2846" xr:uid="{00000000-0005-0000-0000-000062250000}"/>
    <cellStyle name="Entrada 18 4 3 2" xfId="5483" xr:uid="{00000000-0005-0000-0000-000063250000}"/>
    <cellStyle name="Entrada 18 4 3 2 2" xfId="16281" xr:uid="{00000000-0005-0000-0000-000064250000}"/>
    <cellStyle name="Entrada 18 4 3 2 2 2" xfId="31389" xr:uid="{00000000-0005-0000-0000-000065250000}"/>
    <cellStyle name="Entrada 18 4 3 2 3" xfId="20591" xr:uid="{00000000-0005-0000-0000-000066250000}"/>
    <cellStyle name="Entrada 18 4 3 3" xfId="16354" xr:uid="{00000000-0005-0000-0000-000067250000}"/>
    <cellStyle name="Entrada 18 4 3 3 2" xfId="31462" xr:uid="{00000000-0005-0000-0000-000068250000}"/>
    <cellStyle name="Entrada 18 4 3 4" xfId="17954" xr:uid="{00000000-0005-0000-0000-000069250000}"/>
    <cellStyle name="Entrada 18 4 4" xfId="3149" xr:uid="{00000000-0005-0000-0000-00006A250000}"/>
    <cellStyle name="Entrada 18 4 4 2" xfId="5786" xr:uid="{00000000-0005-0000-0000-00006B250000}"/>
    <cellStyle name="Entrada 18 4 4 2 2" xfId="12097" xr:uid="{00000000-0005-0000-0000-00006C250000}"/>
    <cellStyle name="Entrada 18 4 4 2 2 2" xfId="27205" xr:uid="{00000000-0005-0000-0000-00006D250000}"/>
    <cellStyle name="Entrada 18 4 4 2 3" xfId="16111" xr:uid="{00000000-0005-0000-0000-00006E250000}"/>
    <cellStyle name="Entrada 18 4 4 2 3 2" xfId="31219" xr:uid="{00000000-0005-0000-0000-00006F250000}"/>
    <cellStyle name="Entrada 18 4 4 2 4" xfId="20894" xr:uid="{00000000-0005-0000-0000-000070250000}"/>
    <cellStyle name="Entrada 18 4 4 3" xfId="9531" xr:uid="{00000000-0005-0000-0000-000071250000}"/>
    <cellStyle name="Entrada 18 4 4 3 2" xfId="24639" xr:uid="{00000000-0005-0000-0000-000072250000}"/>
    <cellStyle name="Entrada 18 4 4 4" xfId="16062" xr:uid="{00000000-0005-0000-0000-000073250000}"/>
    <cellStyle name="Entrada 18 4 4 4 2" xfId="31170" xr:uid="{00000000-0005-0000-0000-000074250000}"/>
    <cellStyle name="Entrada 18 4 4 5" xfId="18257" xr:uid="{00000000-0005-0000-0000-000075250000}"/>
    <cellStyle name="Entrada 18 4 5" xfId="3475" xr:uid="{00000000-0005-0000-0000-000076250000}"/>
    <cellStyle name="Entrada 18 4 5 2" xfId="6112" xr:uid="{00000000-0005-0000-0000-000077250000}"/>
    <cellStyle name="Entrada 18 4 5 2 2" xfId="12423" xr:uid="{00000000-0005-0000-0000-000078250000}"/>
    <cellStyle name="Entrada 18 4 5 2 2 2" xfId="27531" xr:uid="{00000000-0005-0000-0000-000079250000}"/>
    <cellStyle name="Entrada 18 4 5 2 3" xfId="16563" xr:uid="{00000000-0005-0000-0000-00007A250000}"/>
    <cellStyle name="Entrada 18 4 5 2 3 2" xfId="31671" xr:uid="{00000000-0005-0000-0000-00007B250000}"/>
    <cellStyle name="Entrada 18 4 5 2 4" xfId="21220" xr:uid="{00000000-0005-0000-0000-00007C250000}"/>
    <cellStyle name="Entrada 18 4 5 3" xfId="9857" xr:uid="{00000000-0005-0000-0000-00007D250000}"/>
    <cellStyle name="Entrada 18 4 5 3 2" xfId="24965" xr:uid="{00000000-0005-0000-0000-00007E250000}"/>
    <cellStyle name="Entrada 18 4 5 4" xfId="7073" xr:uid="{00000000-0005-0000-0000-00007F250000}"/>
    <cellStyle name="Entrada 18 4 5 4 2" xfId="22181" xr:uid="{00000000-0005-0000-0000-000080250000}"/>
    <cellStyle name="Entrada 18 4 5 5" xfId="18583" xr:uid="{00000000-0005-0000-0000-000081250000}"/>
    <cellStyle name="Entrada 18 4 6" xfId="3781" xr:uid="{00000000-0005-0000-0000-000082250000}"/>
    <cellStyle name="Entrada 18 4 6 2" xfId="6418" xr:uid="{00000000-0005-0000-0000-000083250000}"/>
    <cellStyle name="Entrada 18 4 6 2 2" xfId="12729" xr:uid="{00000000-0005-0000-0000-000084250000}"/>
    <cellStyle name="Entrada 18 4 6 2 2 2" xfId="27837" xr:uid="{00000000-0005-0000-0000-000085250000}"/>
    <cellStyle name="Entrada 18 4 6 2 3" xfId="14056" xr:uid="{00000000-0005-0000-0000-000086250000}"/>
    <cellStyle name="Entrada 18 4 6 2 3 2" xfId="29164" xr:uid="{00000000-0005-0000-0000-000087250000}"/>
    <cellStyle name="Entrada 18 4 6 2 4" xfId="21526" xr:uid="{00000000-0005-0000-0000-000088250000}"/>
    <cellStyle name="Entrada 18 4 6 3" xfId="10163" xr:uid="{00000000-0005-0000-0000-000089250000}"/>
    <cellStyle name="Entrada 18 4 6 3 2" xfId="25271" xr:uid="{00000000-0005-0000-0000-00008A250000}"/>
    <cellStyle name="Entrada 18 4 6 4" xfId="13645" xr:uid="{00000000-0005-0000-0000-00008B250000}"/>
    <cellStyle name="Entrada 18 4 6 4 2" xfId="28753" xr:uid="{00000000-0005-0000-0000-00008C250000}"/>
    <cellStyle name="Entrada 18 4 6 5" xfId="18889" xr:uid="{00000000-0005-0000-0000-00008D250000}"/>
    <cellStyle name="Entrada 18 4 7" xfId="4158" xr:uid="{00000000-0005-0000-0000-00008E250000}"/>
    <cellStyle name="Entrada 18 4 7 2" xfId="6795" xr:uid="{00000000-0005-0000-0000-00008F250000}"/>
    <cellStyle name="Entrada 18 4 7 2 2" xfId="13106" xr:uid="{00000000-0005-0000-0000-000090250000}"/>
    <cellStyle name="Entrada 18 4 7 2 2 2" xfId="28214" xr:uid="{00000000-0005-0000-0000-000091250000}"/>
    <cellStyle name="Entrada 18 4 7 2 3" xfId="16780" xr:uid="{00000000-0005-0000-0000-000092250000}"/>
    <cellStyle name="Entrada 18 4 7 2 3 2" xfId="31888" xr:uid="{00000000-0005-0000-0000-000093250000}"/>
    <cellStyle name="Entrada 18 4 7 2 4" xfId="21903" xr:uid="{00000000-0005-0000-0000-000094250000}"/>
    <cellStyle name="Entrada 18 4 7 3" xfId="10540" xr:uid="{00000000-0005-0000-0000-000095250000}"/>
    <cellStyle name="Entrada 18 4 7 3 2" xfId="25648" xr:uid="{00000000-0005-0000-0000-000096250000}"/>
    <cellStyle name="Entrada 18 4 7 4" xfId="15314" xr:uid="{00000000-0005-0000-0000-000097250000}"/>
    <cellStyle name="Entrada 18 4 7 4 2" xfId="30422" xr:uid="{00000000-0005-0000-0000-000098250000}"/>
    <cellStyle name="Entrada 18 4 7 5" xfId="19266" xr:uid="{00000000-0005-0000-0000-000099250000}"/>
    <cellStyle name="Entrada 18 4 8" xfId="4723" xr:uid="{00000000-0005-0000-0000-00009A250000}"/>
    <cellStyle name="Entrada 18 4 8 2" xfId="11105" xr:uid="{00000000-0005-0000-0000-00009B250000}"/>
    <cellStyle name="Entrada 18 4 8 2 2" xfId="26213" xr:uid="{00000000-0005-0000-0000-00009C250000}"/>
    <cellStyle name="Entrada 18 4 8 3" xfId="13592" xr:uid="{00000000-0005-0000-0000-00009D250000}"/>
    <cellStyle name="Entrada 18 4 8 3 2" xfId="28700" xr:uid="{00000000-0005-0000-0000-00009E250000}"/>
    <cellStyle name="Entrada 18 4 8 4" xfId="19831" xr:uid="{00000000-0005-0000-0000-00009F250000}"/>
    <cellStyle name="Entrada 18 4 9" xfId="8584" xr:uid="{00000000-0005-0000-0000-0000A0250000}"/>
    <cellStyle name="Entrada 18 4 9 2" xfId="23692" xr:uid="{00000000-0005-0000-0000-0000A1250000}"/>
    <cellStyle name="Entrada 18 5" xfId="2035" xr:uid="{00000000-0005-0000-0000-0000A2250000}"/>
    <cellStyle name="Entrada 18 5 10" xfId="8721" xr:uid="{00000000-0005-0000-0000-0000A3250000}"/>
    <cellStyle name="Entrada 18 5 10 2" xfId="23829" xr:uid="{00000000-0005-0000-0000-0000A4250000}"/>
    <cellStyle name="Entrada 18 5 11" xfId="17260" xr:uid="{00000000-0005-0000-0000-0000A5250000}"/>
    <cellStyle name="Entrada 18 5 2" xfId="2795" xr:uid="{00000000-0005-0000-0000-0000A6250000}"/>
    <cellStyle name="Entrada 18 5 2 2" xfId="5432" xr:uid="{00000000-0005-0000-0000-0000A7250000}"/>
    <cellStyle name="Entrada 18 5 2 2 2" xfId="14633" xr:uid="{00000000-0005-0000-0000-0000A8250000}"/>
    <cellStyle name="Entrada 18 5 2 2 2 2" xfId="29741" xr:uid="{00000000-0005-0000-0000-0000A9250000}"/>
    <cellStyle name="Entrada 18 5 2 2 3" xfId="20540" xr:uid="{00000000-0005-0000-0000-0000AA250000}"/>
    <cellStyle name="Entrada 18 5 2 3" xfId="7282" xr:uid="{00000000-0005-0000-0000-0000AB250000}"/>
    <cellStyle name="Entrada 18 5 2 3 2" xfId="22390" xr:uid="{00000000-0005-0000-0000-0000AC250000}"/>
    <cellStyle name="Entrada 18 5 2 4" xfId="17903" xr:uid="{00000000-0005-0000-0000-0000AD250000}"/>
    <cellStyle name="Entrada 18 5 3" xfId="3098" xr:uid="{00000000-0005-0000-0000-0000AE250000}"/>
    <cellStyle name="Entrada 18 5 3 2" xfId="5735" xr:uid="{00000000-0005-0000-0000-0000AF250000}"/>
    <cellStyle name="Entrada 18 5 3 2 2" xfId="12046" xr:uid="{00000000-0005-0000-0000-0000B0250000}"/>
    <cellStyle name="Entrada 18 5 3 2 2 2" xfId="27154" xr:uid="{00000000-0005-0000-0000-0000B1250000}"/>
    <cellStyle name="Entrada 18 5 3 2 3" xfId="14136" xr:uid="{00000000-0005-0000-0000-0000B2250000}"/>
    <cellStyle name="Entrada 18 5 3 2 3 2" xfId="29244" xr:uid="{00000000-0005-0000-0000-0000B3250000}"/>
    <cellStyle name="Entrada 18 5 3 2 4" xfId="20843" xr:uid="{00000000-0005-0000-0000-0000B4250000}"/>
    <cellStyle name="Entrada 18 5 3 3" xfId="9480" xr:uid="{00000000-0005-0000-0000-0000B5250000}"/>
    <cellStyle name="Entrada 18 5 3 3 2" xfId="24588" xr:uid="{00000000-0005-0000-0000-0000B6250000}"/>
    <cellStyle name="Entrada 18 5 3 4" xfId="7563" xr:uid="{00000000-0005-0000-0000-0000B7250000}"/>
    <cellStyle name="Entrada 18 5 3 4 2" xfId="22671" xr:uid="{00000000-0005-0000-0000-0000B8250000}"/>
    <cellStyle name="Entrada 18 5 3 5" xfId="18206" xr:uid="{00000000-0005-0000-0000-0000B9250000}"/>
    <cellStyle name="Entrada 18 5 4" xfId="3424" xr:uid="{00000000-0005-0000-0000-0000BA250000}"/>
    <cellStyle name="Entrada 18 5 4 2" xfId="6061" xr:uid="{00000000-0005-0000-0000-0000BB250000}"/>
    <cellStyle name="Entrada 18 5 4 2 2" xfId="12372" xr:uid="{00000000-0005-0000-0000-0000BC250000}"/>
    <cellStyle name="Entrada 18 5 4 2 2 2" xfId="27480" xr:uid="{00000000-0005-0000-0000-0000BD250000}"/>
    <cellStyle name="Entrada 18 5 4 2 3" xfId="13509" xr:uid="{00000000-0005-0000-0000-0000BE250000}"/>
    <cellStyle name="Entrada 18 5 4 2 3 2" xfId="28617" xr:uid="{00000000-0005-0000-0000-0000BF250000}"/>
    <cellStyle name="Entrada 18 5 4 2 4" xfId="21169" xr:uid="{00000000-0005-0000-0000-0000C0250000}"/>
    <cellStyle name="Entrada 18 5 4 3" xfId="9806" xr:uid="{00000000-0005-0000-0000-0000C1250000}"/>
    <cellStyle name="Entrada 18 5 4 3 2" xfId="24914" xr:uid="{00000000-0005-0000-0000-0000C2250000}"/>
    <cellStyle name="Entrada 18 5 4 4" xfId="15783" xr:uid="{00000000-0005-0000-0000-0000C3250000}"/>
    <cellStyle name="Entrada 18 5 4 4 2" xfId="30891" xr:uid="{00000000-0005-0000-0000-0000C4250000}"/>
    <cellStyle name="Entrada 18 5 4 5" xfId="18532" xr:uid="{00000000-0005-0000-0000-0000C5250000}"/>
    <cellStyle name="Entrada 18 5 5" xfId="3730" xr:uid="{00000000-0005-0000-0000-0000C6250000}"/>
    <cellStyle name="Entrada 18 5 5 2" xfId="6367" xr:uid="{00000000-0005-0000-0000-0000C7250000}"/>
    <cellStyle name="Entrada 18 5 5 2 2" xfId="12678" xr:uid="{00000000-0005-0000-0000-0000C8250000}"/>
    <cellStyle name="Entrada 18 5 5 2 2 2" xfId="27786" xr:uid="{00000000-0005-0000-0000-0000C9250000}"/>
    <cellStyle name="Entrada 18 5 5 2 3" xfId="14805" xr:uid="{00000000-0005-0000-0000-0000CA250000}"/>
    <cellStyle name="Entrada 18 5 5 2 3 2" xfId="29913" xr:uid="{00000000-0005-0000-0000-0000CB250000}"/>
    <cellStyle name="Entrada 18 5 5 2 4" xfId="21475" xr:uid="{00000000-0005-0000-0000-0000CC250000}"/>
    <cellStyle name="Entrada 18 5 5 3" xfId="10112" xr:uid="{00000000-0005-0000-0000-0000CD250000}"/>
    <cellStyle name="Entrada 18 5 5 3 2" xfId="25220" xr:uid="{00000000-0005-0000-0000-0000CE250000}"/>
    <cellStyle name="Entrada 18 5 5 4" xfId="14656" xr:uid="{00000000-0005-0000-0000-0000CF250000}"/>
    <cellStyle name="Entrada 18 5 5 4 2" xfId="29764" xr:uid="{00000000-0005-0000-0000-0000D0250000}"/>
    <cellStyle name="Entrada 18 5 5 5" xfId="18838" xr:uid="{00000000-0005-0000-0000-0000D1250000}"/>
    <cellStyle name="Entrada 18 5 6" xfId="4107" xr:uid="{00000000-0005-0000-0000-0000D2250000}"/>
    <cellStyle name="Entrada 18 5 6 2" xfId="6744" xr:uid="{00000000-0005-0000-0000-0000D3250000}"/>
    <cellStyle name="Entrada 18 5 6 2 2" xfId="13055" xr:uid="{00000000-0005-0000-0000-0000D4250000}"/>
    <cellStyle name="Entrada 18 5 6 2 2 2" xfId="28163" xr:uid="{00000000-0005-0000-0000-0000D5250000}"/>
    <cellStyle name="Entrada 18 5 6 2 3" xfId="16729" xr:uid="{00000000-0005-0000-0000-0000D6250000}"/>
    <cellStyle name="Entrada 18 5 6 2 3 2" xfId="31837" xr:uid="{00000000-0005-0000-0000-0000D7250000}"/>
    <cellStyle name="Entrada 18 5 6 2 4" xfId="21852" xr:uid="{00000000-0005-0000-0000-0000D8250000}"/>
    <cellStyle name="Entrada 18 5 6 3" xfId="10489" xr:uid="{00000000-0005-0000-0000-0000D9250000}"/>
    <cellStyle name="Entrada 18 5 6 3 2" xfId="25597" xr:uid="{00000000-0005-0000-0000-0000DA250000}"/>
    <cellStyle name="Entrada 18 5 6 4" xfId="7962" xr:uid="{00000000-0005-0000-0000-0000DB250000}"/>
    <cellStyle name="Entrada 18 5 6 4 2" xfId="23070" xr:uid="{00000000-0005-0000-0000-0000DC250000}"/>
    <cellStyle name="Entrada 18 5 6 5" xfId="19215" xr:uid="{00000000-0005-0000-0000-0000DD250000}"/>
    <cellStyle name="Entrada 18 5 7" xfId="4672" xr:uid="{00000000-0005-0000-0000-0000DE250000}"/>
    <cellStyle name="Entrada 18 5 7 2" xfId="11054" xr:uid="{00000000-0005-0000-0000-0000DF250000}"/>
    <cellStyle name="Entrada 18 5 7 2 2" xfId="26162" xr:uid="{00000000-0005-0000-0000-0000E0250000}"/>
    <cellStyle name="Entrada 18 5 7 3" xfId="14409" xr:uid="{00000000-0005-0000-0000-0000E1250000}"/>
    <cellStyle name="Entrada 18 5 7 3 2" xfId="29517" xr:uid="{00000000-0005-0000-0000-0000E2250000}"/>
    <cellStyle name="Entrada 18 5 7 4" xfId="19780" xr:uid="{00000000-0005-0000-0000-0000E3250000}"/>
    <cellStyle name="Entrada 18 5 8" xfId="8533" xr:uid="{00000000-0005-0000-0000-0000E4250000}"/>
    <cellStyle name="Entrada 18 5 8 2" xfId="23641" xr:uid="{00000000-0005-0000-0000-0000E5250000}"/>
    <cellStyle name="Entrada 18 5 9" xfId="14033" xr:uid="{00000000-0005-0000-0000-0000E6250000}"/>
    <cellStyle name="Entrada 18 5 9 2" xfId="29141" xr:uid="{00000000-0005-0000-0000-0000E7250000}"/>
    <cellStyle name="Entrada 2" xfId="1151" xr:uid="{00000000-0005-0000-0000-0000E8250000}"/>
    <cellStyle name="Entrada 2 2" xfId="1867" xr:uid="{00000000-0005-0000-0000-0000E9250000}"/>
    <cellStyle name="Entrada 2 2 10" xfId="8368" xr:uid="{00000000-0005-0000-0000-0000EA250000}"/>
    <cellStyle name="Entrada 2 2 10 2" xfId="23476" xr:uid="{00000000-0005-0000-0000-0000EB250000}"/>
    <cellStyle name="Entrada 2 2 11" xfId="8461" xr:uid="{00000000-0005-0000-0000-0000EC250000}"/>
    <cellStyle name="Entrada 2 2 11 2" xfId="23569" xr:uid="{00000000-0005-0000-0000-0000ED250000}"/>
    <cellStyle name="Entrada 2 2 12" xfId="14832" xr:uid="{00000000-0005-0000-0000-0000EE250000}"/>
    <cellStyle name="Entrada 2 2 12 2" xfId="29940" xr:uid="{00000000-0005-0000-0000-0000EF250000}"/>
    <cellStyle name="Entrada 2 2 13" xfId="17092" xr:uid="{00000000-0005-0000-0000-0000F0250000}"/>
    <cellStyle name="Entrada 2 2 2" xfId="2427" xr:uid="{00000000-0005-0000-0000-0000F1250000}"/>
    <cellStyle name="Entrada 2 2 2 2" xfId="5064" xr:uid="{00000000-0005-0000-0000-0000F2250000}"/>
    <cellStyle name="Entrada 2 2 2 2 2" xfId="11428" xr:uid="{00000000-0005-0000-0000-0000F3250000}"/>
    <cellStyle name="Entrada 2 2 2 2 2 2" xfId="26536" xr:uid="{00000000-0005-0000-0000-0000F4250000}"/>
    <cellStyle name="Entrada 2 2 2 2 3" xfId="8073" xr:uid="{00000000-0005-0000-0000-0000F5250000}"/>
    <cellStyle name="Entrada 2 2 2 2 3 2" xfId="23181" xr:uid="{00000000-0005-0000-0000-0000F6250000}"/>
    <cellStyle name="Entrada 2 2 2 2 4" xfId="20172" xr:uid="{00000000-0005-0000-0000-0000F7250000}"/>
    <cellStyle name="Entrada 2 2 2 3" xfId="8894" xr:uid="{00000000-0005-0000-0000-0000F8250000}"/>
    <cellStyle name="Entrada 2 2 2 3 2" xfId="24002" xr:uid="{00000000-0005-0000-0000-0000F9250000}"/>
    <cellStyle name="Entrada 2 2 3" xfId="2193" xr:uid="{00000000-0005-0000-0000-0000FA250000}"/>
    <cellStyle name="Entrada 2 2 3 2" xfId="4830" xr:uid="{00000000-0005-0000-0000-0000FB250000}"/>
    <cellStyle name="Entrada 2 2 3 2 2" xfId="15834" xr:uid="{00000000-0005-0000-0000-0000FC250000}"/>
    <cellStyle name="Entrada 2 2 3 2 2 2" xfId="30942" xr:uid="{00000000-0005-0000-0000-0000FD250000}"/>
    <cellStyle name="Entrada 2 2 3 2 3" xfId="19938" xr:uid="{00000000-0005-0000-0000-0000FE250000}"/>
    <cellStyle name="Entrada 2 2 3 3" xfId="16145" xr:uid="{00000000-0005-0000-0000-0000FF250000}"/>
    <cellStyle name="Entrada 2 2 3 3 2" xfId="31253" xr:uid="{00000000-0005-0000-0000-000000260000}"/>
    <cellStyle name="Entrada 2 2 3 4" xfId="17418" xr:uid="{00000000-0005-0000-0000-000001260000}"/>
    <cellStyle name="Entrada 2 2 4" xfId="2961" xr:uid="{00000000-0005-0000-0000-000002260000}"/>
    <cellStyle name="Entrada 2 2 4 2" xfId="5598" xr:uid="{00000000-0005-0000-0000-000003260000}"/>
    <cellStyle name="Entrada 2 2 4 2 2" xfId="11909" xr:uid="{00000000-0005-0000-0000-000004260000}"/>
    <cellStyle name="Entrada 2 2 4 2 2 2" xfId="27017" xr:uid="{00000000-0005-0000-0000-000005260000}"/>
    <cellStyle name="Entrada 2 2 4 2 3" xfId="7410" xr:uid="{00000000-0005-0000-0000-000006260000}"/>
    <cellStyle name="Entrada 2 2 4 2 3 2" xfId="22518" xr:uid="{00000000-0005-0000-0000-000007260000}"/>
    <cellStyle name="Entrada 2 2 4 2 4" xfId="20706" xr:uid="{00000000-0005-0000-0000-000008260000}"/>
    <cellStyle name="Entrada 2 2 4 3" xfId="9343" xr:uid="{00000000-0005-0000-0000-000009260000}"/>
    <cellStyle name="Entrada 2 2 4 3 2" xfId="24451" xr:uid="{00000000-0005-0000-0000-00000A260000}"/>
    <cellStyle name="Entrada 2 2 4 4" xfId="13776" xr:uid="{00000000-0005-0000-0000-00000B260000}"/>
    <cellStyle name="Entrada 2 2 4 4 2" xfId="28884" xr:uid="{00000000-0005-0000-0000-00000C260000}"/>
    <cellStyle name="Entrada 2 2 4 5" xfId="18069" xr:uid="{00000000-0005-0000-0000-00000D260000}"/>
    <cellStyle name="Entrada 2 2 5" xfId="3287" xr:uid="{00000000-0005-0000-0000-00000E260000}"/>
    <cellStyle name="Entrada 2 2 5 2" xfId="5924" xr:uid="{00000000-0005-0000-0000-00000F260000}"/>
    <cellStyle name="Entrada 2 2 5 2 2" xfId="12235" xr:uid="{00000000-0005-0000-0000-000010260000}"/>
    <cellStyle name="Entrada 2 2 5 2 2 2" xfId="27343" xr:uid="{00000000-0005-0000-0000-000011260000}"/>
    <cellStyle name="Entrada 2 2 5 2 3" xfId="7721" xr:uid="{00000000-0005-0000-0000-000012260000}"/>
    <cellStyle name="Entrada 2 2 5 2 3 2" xfId="22829" xr:uid="{00000000-0005-0000-0000-000013260000}"/>
    <cellStyle name="Entrada 2 2 5 2 4" xfId="21032" xr:uid="{00000000-0005-0000-0000-000014260000}"/>
    <cellStyle name="Entrada 2 2 5 3" xfId="9669" xr:uid="{00000000-0005-0000-0000-000015260000}"/>
    <cellStyle name="Entrada 2 2 5 3 2" xfId="24777" xr:uid="{00000000-0005-0000-0000-000016260000}"/>
    <cellStyle name="Entrada 2 2 5 4" xfId="16056" xr:uid="{00000000-0005-0000-0000-000017260000}"/>
    <cellStyle name="Entrada 2 2 5 4 2" xfId="31164" xr:uid="{00000000-0005-0000-0000-000018260000}"/>
    <cellStyle name="Entrada 2 2 5 5" xfId="18395" xr:uid="{00000000-0005-0000-0000-000019260000}"/>
    <cellStyle name="Entrada 2 2 6" xfId="3593" xr:uid="{00000000-0005-0000-0000-00001A260000}"/>
    <cellStyle name="Entrada 2 2 6 2" xfId="6230" xr:uid="{00000000-0005-0000-0000-00001B260000}"/>
    <cellStyle name="Entrada 2 2 6 2 2" xfId="12541" xr:uid="{00000000-0005-0000-0000-00001C260000}"/>
    <cellStyle name="Entrada 2 2 6 2 2 2" xfId="27649" xr:uid="{00000000-0005-0000-0000-00001D260000}"/>
    <cellStyle name="Entrada 2 2 6 2 3" xfId="14015" xr:uid="{00000000-0005-0000-0000-00001E260000}"/>
    <cellStyle name="Entrada 2 2 6 2 3 2" xfId="29123" xr:uid="{00000000-0005-0000-0000-00001F260000}"/>
    <cellStyle name="Entrada 2 2 6 2 4" xfId="21338" xr:uid="{00000000-0005-0000-0000-000020260000}"/>
    <cellStyle name="Entrada 2 2 6 3" xfId="9975" xr:uid="{00000000-0005-0000-0000-000021260000}"/>
    <cellStyle name="Entrada 2 2 6 3 2" xfId="25083" xr:uid="{00000000-0005-0000-0000-000022260000}"/>
    <cellStyle name="Entrada 2 2 6 4" xfId="16217" xr:uid="{00000000-0005-0000-0000-000023260000}"/>
    <cellStyle name="Entrada 2 2 6 4 2" xfId="31325" xr:uid="{00000000-0005-0000-0000-000024260000}"/>
    <cellStyle name="Entrada 2 2 6 5" xfId="18701" xr:uid="{00000000-0005-0000-0000-000025260000}"/>
    <cellStyle name="Entrada 2 2 7" xfId="3939" xr:uid="{00000000-0005-0000-0000-000026260000}"/>
    <cellStyle name="Entrada 2 2 7 2" xfId="6576" xr:uid="{00000000-0005-0000-0000-000027260000}"/>
    <cellStyle name="Entrada 2 2 7 2 2" xfId="12887" xr:uid="{00000000-0005-0000-0000-000028260000}"/>
    <cellStyle name="Entrada 2 2 7 2 2 2" xfId="27995" xr:uid="{00000000-0005-0000-0000-000029260000}"/>
    <cellStyle name="Entrada 2 2 7 2 3" xfId="16592" xr:uid="{00000000-0005-0000-0000-00002A260000}"/>
    <cellStyle name="Entrada 2 2 7 2 3 2" xfId="31700" xr:uid="{00000000-0005-0000-0000-00002B260000}"/>
    <cellStyle name="Entrada 2 2 7 2 4" xfId="21684" xr:uid="{00000000-0005-0000-0000-00002C260000}"/>
    <cellStyle name="Entrada 2 2 7 3" xfId="10321" xr:uid="{00000000-0005-0000-0000-00002D260000}"/>
    <cellStyle name="Entrada 2 2 7 3 2" xfId="25429" xr:uid="{00000000-0005-0000-0000-00002E260000}"/>
    <cellStyle name="Entrada 2 2 7 4" xfId="7119" xr:uid="{00000000-0005-0000-0000-00002F260000}"/>
    <cellStyle name="Entrada 2 2 7 4 2" xfId="22227" xr:uid="{00000000-0005-0000-0000-000030260000}"/>
    <cellStyle name="Entrada 2 2 7 5" xfId="19047" xr:uid="{00000000-0005-0000-0000-000031260000}"/>
    <cellStyle name="Entrada 2 2 8" xfId="4286" xr:uid="{00000000-0005-0000-0000-000032260000}"/>
    <cellStyle name="Entrada 2 2 8 2" xfId="6923" xr:uid="{00000000-0005-0000-0000-000033260000}"/>
    <cellStyle name="Entrada 2 2 8 2 2" xfId="13234" xr:uid="{00000000-0005-0000-0000-000034260000}"/>
    <cellStyle name="Entrada 2 2 8 2 2 2" xfId="28342" xr:uid="{00000000-0005-0000-0000-000035260000}"/>
    <cellStyle name="Entrada 2 2 8 2 3" xfId="16898" xr:uid="{00000000-0005-0000-0000-000036260000}"/>
    <cellStyle name="Entrada 2 2 8 2 3 2" xfId="32006" xr:uid="{00000000-0005-0000-0000-000037260000}"/>
    <cellStyle name="Entrada 2 2 8 2 4" xfId="22031" xr:uid="{00000000-0005-0000-0000-000038260000}"/>
    <cellStyle name="Entrada 2 2 8 3" xfId="10668" xr:uid="{00000000-0005-0000-0000-000039260000}"/>
    <cellStyle name="Entrada 2 2 8 3 2" xfId="25776" xr:uid="{00000000-0005-0000-0000-00003A260000}"/>
    <cellStyle name="Entrada 2 2 8 4" xfId="14304" xr:uid="{00000000-0005-0000-0000-00003B260000}"/>
    <cellStyle name="Entrada 2 2 8 4 2" xfId="29412" xr:uid="{00000000-0005-0000-0000-00003C260000}"/>
    <cellStyle name="Entrada 2 2 8 5" xfId="19394" xr:uid="{00000000-0005-0000-0000-00003D260000}"/>
    <cellStyle name="Entrada 2 2 9" xfId="4504" xr:uid="{00000000-0005-0000-0000-00003E260000}"/>
    <cellStyle name="Entrada 2 2 9 2" xfId="10886" xr:uid="{00000000-0005-0000-0000-00003F260000}"/>
    <cellStyle name="Entrada 2 2 9 2 2" xfId="25994" xr:uid="{00000000-0005-0000-0000-000040260000}"/>
    <cellStyle name="Entrada 2 2 9 3" xfId="15710" xr:uid="{00000000-0005-0000-0000-000041260000}"/>
    <cellStyle name="Entrada 2 2 9 3 2" xfId="30818" xr:uid="{00000000-0005-0000-0000-000042260000}"/>
    <cellStyle name="Entrada 2 2 9 4" xfId="19612" xr:uid="{00000000-0005-0000-0000-000043260000}"/>
    <cellStyle name="Entrada 2 3" xfId="1850" xr:uid="{00000000-0005-0000-0000-000044260000}"/>
    <cellStyle name="Entrada 2 3 10" xfId="14431" xr:uid="{00000000-0005-0000-0000-000045260000}"/>
    <cellStyle name="Entrada 2 3 10 2" xfId="29539" xr:uid="{00000000-0005-0000-0000-000046260000}"/>
    <cellStyle name="Entrada 2 3 11" xfId="15430" xr:uid="{00000000-0005-0000-0000-000047260000}"/>
    <cellStyle name="Entrada 2 3 11 2" xfId="30538" xr:uid="{00000000-0005-0000-0000-000048260000}"/>
    <cellStyle name="Entrada 2 3 12" xfId="17075" xr:uid="{00000000-0005-0000-0000-000049260000}"/>
    <cellStyle name="Entrada 2 3 2" xfId="2410" xr:uid="{00000000-0005-0000-0000-00004A260000}"/>
    <cellStyle name="Entrada 2 3 2 2" xfId="5047" xr:uid="{00000000-0005-0000-0000-00004B260000}"/>
    <cellStyle name="Entrada 2 3 2 2 2" xfId="11411" xr:uid="{00000000-0005-0000-0000-00004C260000}"/>
    <cellStyle name="Entrada 2 3 2 2 2 2" xfId="26519" xr:uid="{00000000-0005-0000-0000-00004D260000}"/>
    <cellStyle name="Entrada 2 3 2 2 3" xfId="14297" xr:uid="{00000000-0005-0000-0000-00004E260000}"/>
    <cellStyle name="Entrada 2 3 2 2 3 2" xfId="29405" xr:uid="{00000000-0005-0000-0000-00004F260000}"/>
    <cellStyle name="Entrada 2 3 2 2 4" xfId="20155" xr:uid="{00000000-0005-0000-0000-000050260000}"/>
    <cellStyle name="Entrada 2 3 2 3" xfId="8877" xr:uid="{00000000-0005-0000-0000-000051260000}"/>
    <cellStyle name="Entrada 2 3 2 3 2" xfId="23985" xr:uid="{00000000-0005-0000-0000-000052260000}"/>
    <cellStyle name="Entrada 2 3 2 4" xfId="7287" xr:uid="{00000000-0005-0000-0000-000053260000}"/>
    <cellStyle name="Entrada 2 3 2 4 2" xfId="22395" xr:uid="{00000000-0005-0000-0000-000054260000}"/>
    <cellStyle name="Entrada 2 3 2 5" xfId="7066" xr:uid="{00000000-0005-0000-0000-000055260000}"/>
    <cellStyle name="Entrada 2 3 2 5 2" xfId="22174" xr:uid="{00000000-0005-0000-0000-000056260000}"/>
    <cellStyle name="Entrada 2 3 2 6" xfId="17601" xr:uid="{00000000-0005-0000-0000-000057260000}"/>
    <cellStyle name="Entrada 2 3 3" xfId="2210" xr:uid="{00000000-0005-0000-0000-000058260000}"/>
    <cellStyle name="Entrada 2 3 3 2" xfId="4847" xr:uid="{00000000-0005-0000-0000-000059260000}"/>
    <cellStyle name="Entrada 2 3 3 2 2" xfId="7266" xr:uid="{00000000-0005-0000-0000-00005A260000}"/>
    <cellStyle name="Entrada 2 3 3 2 2 2" xfId="22374" xr:uid="{00000000-0005-0000-0000-00005B260000}"/>
    <cellStyle name="Entrada 2 3 3 2 3" xfId="19955" xr:uid="{00000000-0005-0000-0000-00005C260000}"/>
    <cellStyle name="Entrada 2 3 3 3" xfId="16186" xr:uid="{00000000-0005-0000-0000-00005D260000}"/>
    <cellStyle name="Entrada 2 3 3 3 2" xfId="31294" xr:uid="{00000000-0005-0000-0000-00005E260000}"/>
    <cellStyle name="Entrada 2 3 3 4" xfId="17435" xr:uid="{00000000-0005-0000-0000-00005F260000}"/>
    <cellStyle name="Entrada 2 3 4" xfId="2944" xr:uid="{00000000-0005-0000-0000-000060260000}"/>
    <cellStyle name="Entrada 2 3 4 2" xfId="5581" xr:uid="{00000000-0005-0000-0000-000061260000}"/>
    <cellStyle name="Entrada 2 3 4 2 2" xfId="11892" xr:uid="{00000000-0005-0000-0000-000062260000}"/>
    <cellStyle name="Entrada 2 3 4 2 2 2" xfId="27000" xr:uid="{00000000-0005-0000-0000-000063260000}"/>
    <cellStyle name="Entrada 2 3 4 2 3" xfId="8043" xr:uid="{00000000-0005-0000-0000-000064260000}"/>
    <cellStyle name="Entrada 2 3 4 2 3 2" xfId="23151" xr:uid="{00000000-0005-0000-0000-000065260000}"/>
    <cellStyle name="Entrada 2 3 4 2 4" xfId="20689" xr:uid="{00000000-0005-0000-0000-000066260000}"/>
    <cellStyle name="Entrada 2 3 4 3" xfId="9326" xr:uid="{00000000-0005-0000-0000-000067260000}"/>
    <cellStyle name="Entrada 2 3 4 3 2" xfId="24434" xr:uid="{00000000-0005-0000-0000-000068260000}"/>
    <cellStyle name="Entrada 2 3 4 4" xfId="14915" xr:uid="{00000000-0005-0000-0000-000069260000}"/>
    <cellStyle name="Entrada 2 3 4 4 2" xfId="30023" xr:uid="{00000000-0005-0000-0000-00006A260000}"/>
    <cellStyle name="Entrada 2 3 4 5" xfId="18052" xr:uid="{00000000-0005-0000-0000-00006B260000}"/>
    <cellStyle name="Entrada 2 3 5" xfId="3270" xr:uid="{00000000-0005-0000-0000-00006C260000}"/>
    <cellStyle name="Entrada 2 3 5 2" xfId="5907" xr:uid="{00000000-0005-0000-0000-00006D260000}"/>
    <cellStyle name="Entrada 2 3 5 2 2" xfId="12218" xr:uid="{00000000-0005-0000-0000-00006E260000}"/>
    <cellStyle name="Entrada 2 3 5 2 2 2" xfId="27326" xr:uid="{00000000-0005-0000-0000-00006F260000}"/>
    <cellStyle name="Entrada 2 3 5 2 3" xfId="7354" xr:uid="{00000000-0005-0000-0000-000070260000}"/>
    <cellStyle name="Entrada 2 3 5 2 3 2" xfId="22462" xr:uid="{00000000-0005-0000-0000-000071260000}"/>
    <cellStyle name="Entrada 2 3 5 2 4" xfId="21015" xr:uid="{00000000-0005-0000-0000-000072260000}"/>
    <cellStyle name="Entrada 2 3 5 3" xfId="9652" xr:uid="{00000000-0005-0000-0000-000073260000}"/>
    <cellStyle name="Entrada 2 3 5 3 2" xfId="24760" xr:uid="{00000000-0005-0000-0000-000074260000}"/>
    <cellStyle name="Entrada 2 3 5 4" xfId="15862" xr:uid="{00000000-0005-0000-0000-000075260000}"/>
    <cellStyle name="Entrada 2 3 5 4 2" xfId="30970" xr:uid="{00000000-0005-0000-0000-000076260000}"/>
    <cellStyle name="Entrada 2 3 5 5" xfId="18378" xr:uid="{00000000-0005-0000-0000-000077260000}"/>
    <cellStyle name="Entrada 2 3 6" xfId="3576" xr:uid="{00000000-0005-0000-0000-000078260000}"/>
    <cellStyle name="Entrada 2 3 6 2" xfId="6213" xr:uid="{00000000-0005-0000-0000-000079260000}"/>
    <cellStyle name="Entrada 2 3 6 2 2" xfId="12524" xr:uid="{00000000-0005-0000-0000-00007A260000}"/>
    <cellStyle name="Entrada 2 3 6 2 2 2" xfId="27632" xr:uid="{00000000-0005-0000-0000-00007B260000}"/>
    <cellStyle name="Entrada 2 3 6 2 3" xfId="7482" xr:uid="{00000000-0005-0000-0000-00007C260000}"/>
    <cellStyle name="Entrada 2 3 6 2 3 2" xfId="22590" xr:uid="{00000000-0005-0000-0000-00007D260000}"/>
    <cellStyle name="Entrada 2 3 6 2 4" xfId="21321" xr:uid="{00000000-0005-0000-0000-00007E260000}"/>
    <cellStyle name="Entrada 2 3 6 3" xfId="9958" xr:uid="{00000000-0005-0000-0000-00007F260000}"/>
    <cellStyle name="Entrada 2 3 6 3 2" xfId="25066" xr:uid="{00000000-0005-0000-0000-000080260000}"/>
    <cellStyle name="Entrada 2 3 6 4" xfId="13747" xr:uid="{00000000-0005-0000-0000-000081260000}"/>
    <cellStyle name="Entrada 2 3 6 4 2" xfId="28855" xr:uid="{00000000-0005-0000-0000-000082260000}"/>
    <cellStyle name="Entrada 2 3 6 5" xfId="18684" xr:uid="{00000000-0005-0000-0000-000083260000}"/>
    <cellStyle name="Entrada 2 3 7" xfId="3922" xr:uid="{00000000-0005-0000-0000-000084260000}"/>
    <cellStyle name="Entrada 2 3 7 2" xfId="6559" xr:uid="{00000000-0005-0000-0000-000085260000}"/>
    <cellStyle name="Entrada 2 3 7 2 2" xfId="12870" xr:uid="{00000000-0005-0000-0000-000086260000}"/>
    <cellStyle name="Entrada 2 3 7 2 2 2" xfId="27978" xr:uid="{00000000-0005-0000-0000-000087260000}"/>
    <cellStyle name="Entrada 2 3 7 2 3" xfId="16575" xr:uid="{00000000-0005-0000-0000-000088260000}"/>
    <cellStyle name="Entrada 2 3 7 2 3 2" xfId="31683" xr:uid="{00000000-0005-0000-0000-000089260000}"/>
    <cellStyle name="Entrada 2 3 7 2 4" xfId="21667" xr:uid="{00000000-0005-0000-0000-00008A260000}"/>
    <cellStyle name="Entrada 2 3 7 3" xfId="10304" xr:uid="{00000000-0005-0000-0000-00008B260000}"/>
    <cellStyle name="Entrada 2 3 7 3 2" xfId="25412" xr:uid="{00000000-0005-0000-0000-00008C260000}"/>
    <cellStyle name="Entrada 2 3 7 4" xfId="14749" xr:uid="{00000000-0005-0000-0000-00008D260000}"/>
    <cellStyle name="Entrada 2 3 7 4 2" xfId="29857" xr:uid="{00000000-0005-0000-0000-00008E260000}"/>
    <cellStyle name="Entrada 2 3 7 5" xfId="19030" xr:uid="{00000000-0005-0000-0000-00008F260000}"/>
    <cellStyle name="Entrada 2 3 8" xfId="4487" xr:uid="{00000000-0005-0000-0000-000090260000}"/>
    <cellStyle name="Entrada 2 3 8 2" xfId="10869" xr:uid="{00000000-0005-0000-0000-000091260000}"/>
    <cellStyle name="Entrada 2 3 8 2 2" xfId="25977" xr:uid="{00000000-0005-0000-0000-000092260000}"/>
    <cellStyle name="Entrada 2 3 8 3" xfId="15232" xr:uid="{00000000-0005-0000-0000-000093260000}"/>
    <cellStyle name="Entrada 2 3 8 3 2" xfId="30340" xr:uid="{00000000-0005-0000-0000-000094260000}"/>
    <cellStyle name="Entrada 2 3 8 4" xfId="19595" xr:uid="{00000000-0005-0000-0000-000095260000}"/>
    <cellStyle name="Entrada 2 3 9" xfId="8351" xr:uid="{00000000-0005-0000-0000-000096260000}"/>
    <cellStyle name="Entrada 2 3 9 2" xfId="23459" xr:uid="{00000000-0005-0000-0000-000097260000}"/>
    <cellStyle name="Entrada 2 4" xfId="2087" xr:uid="{00000000-0005-0000-0000-000098260000}"/>
    <cellStyle name="Entrada 2 4 10" xfId="13937" xr:uid="{00000000-0005-0000-0000-000099260000}"/>
    <cellStyle name="Entrada 2 4 10 2" xfId="29045" xr:uid="{00000000-0005-0000-0000-00009A260000}"/>
    <cellStyle name="Entrada 2 4 11" xfId="13521" xr:uid="{00000000-0005-0000-0000-00009B260000}"/>
    <cellStyle name="Entrada 2 4 11 2" xfId="28629" xr:uid="{00000000-0005-0000-0000-00009C260000}"/>
    <cellStyle name="Entrada 2 4 12" xfId="17312" xr:uid="{00000000-0005-0000-0000-00009D260000}"/>
    <cellStyle name="Entrada 2 4 2" xfId="2577" xr:uid="{00000000-0005-0000-0000-00009E260000}"/>
    <cellStyle name="Entrada 2 4 2 2" xfId="5214" xr:uid="{00000000-0005-0000-0000-00009F260000}"/>
    <cellStyle name="Entrada 2 4 2 2 2" xfId="11578" xr:uid="{00000000-0005-0000-0000-0000A0260000}"/>
    <cellStyle name="Entrada 2 4 2 2 2 2" xfId="26686" xr:uid="{00000000-0005-0000-0000-0000A1260000}"/>
    <cellStyle name="Entrada 2 4 2 2 3" xfId="15955" xr:uid="{00000000-0005-0000-0000-0000A2260000}"/>
    <cellStyle name="Entrada 2 4 2 2 3 2" xfId="31063" xr:uid="{00000000-0005-0000-0000-0000A3260000}"/>
    <cellStyle name="Entrada 2 4 2 2 4" xfId="20322" xr:uid="{00000000-0005-0000-0000-0000A4260000}"/>
    <cellStyle name="Entrada 2 4 2 3" xfId="9044" xr:uid="{00000000-0005-0000-0000-0000A5260000}"/>
    <cellStyle name="Entrada 2 4 2 3 2" xfId="24152" xr:uid="{00000000-0005-0000-0000-0000A6260000}"/>
    <cellStyle name="Entrada 2 4 2 4" xfId="14642" xr:uid="{00000000-0005-0000-0000-0000A7260000}"/>
    <cellStyle name="Entrada 2 4 2 4 2" xfId="29750" xr:uid="{00000000-0005-0000-0000-0000A8260000}"/>
    <cellStyle name="Entrada 2 4 2 5" xfId="16321" xr:uid="{00000000-0005-0000-0000-0000A9260000}"/>
    <cellStyle name="Entrada 2 4 2 5 2" xfId="31429" xr:uid="{00000000-0005-0000-0000-0000AA260000}"/>
    <cellStyle name="Entrada 2 4 2 6" xfId="17685" xr:uid="{00000000-0005-0000-0000-0000AB260000}"/>
    <cellStyle name="Entrada 2 4 3" xfId="2847" xr:uid="{00000000-0005-0000-0000-0000AC260000}"/>
    <cellStyle name="Entrada 2 4 3 2" xfId="5484" xr:uid="{00000000-0005-0000-0000-0000AD260000}"/>
    <cellStyle name="Entrada 2 4 3 2 2" xfId="16237" xr:uid="{00000000-0005-0000-0000-0000AE260000}"/>
    <cellStyle name="Entrada 2 4 3 2 2 2" xfId="31345" xr:uid="{00000000-0005-0000-0000-0000AF260000}"/>
    <cellStyle name="Entrada 2 4 3 2 3" xfId="20592" xr:uid="{00000000-0005-0000-0000-0000B0260000}"/>
    <cellStyle name="Entrada 2 4 3 3" xfId="14130" xr:uid="{00000000-0005-0000-0000-0000B1260000}"/>
    <cellStyle name="Entrada 2 4 3 3 2" xfId="29238" xr:uid="{00000000-0005-0000-0000-0000B2260000}"/>
    <cellStyle name="Entrada 2 4 3 4" xfId="17955" xr:uid="{00000000-0005-0000-0000-0000B3260000}"/>
    <cellStyle name="Entrada 2 4 4" xfId="3150" xr:uid="{00000000-0005-0000-0000-0000B4260000}"/>
    <cellStyle name="Entrada 2 4 4 2" xfId="5787" xr:uid="{00000000-0005-0000-0000-0000B5260000}"/>
    <cellStyle name="Entrada 2 4 4 2 2" xfId="12098" xr:uid="{00000000-0005-0000-0000-0000B6260000}"/>
    <cellStyle name="Entrada 2 4 4 2 2 2" xfId="27206" xr:uid="{00000000-0005-0000-0000-0000B7260000}"/>
    <cellStyle name="Entrada 2 4 4 2 3" xfId="14767" xr:uid="{00000000-0005-0000-0000-0000B8260000}"/>
    <cellStyle name="Entrada 2 4 4 2 3 2" xfId="29875" xr:uid="{00000000-0005-0000-0000-0000B9260000}"/>
    <cellStyle name="Entrada 2 4 4 2 4" xfId="20895" xr:uid="{00000000-0005-0000-0000-0000BA260000}"/>
    <cellStyle name="Entrada 2 4 4 3" xfId="9532" xr:uid="{00000000-0005-0000-0000-0000BB260000}"/>
    <cellStyle name="Entrada 2 4 4 3 2" xfId="24640" xr:uid="{00000000-0005-0000-0000-0000BC260000}"/>
    <cellStyle name="Entrada 2 4 4 4" xfId="14576" xr:uid="{00000000-0005-0000-0000-0000BD260000}"/>
    <cellStyle name="Entrada 2 4 4 4 2" xfId="29684" xr:uid="{00000000-0005-0000-0000-0000BE260000}"/>
    <cellStyle name="Entrada 2 4 4 5" xfId="18258" xr:uid="{00000000-0005-0000-0000-0000BF260000}"/>
    <cellStyle name="Entrada 2 4 5" xfId="3476" xr:uid="{00000000-0005-0000-0000-0000C0260000}"/>
    <cellStyle name="Entrada 2 4 5 2" xfId="6113" xr:uid="{00000000-0005-0000-0000-0000C1260000}"/>
    <cellStyle name="Entrada 2 4 5 2 2" xfId="12424" xr:uid="{00000000-0005-0000-0000-0000C2260000}"/>
    <cellStyle name="Entrada 2 4 5 2 2 2" xfId="27532" xr:uid="{00000000-0005-0000-0000-0000C3260000}"/>
    <cellStyle name="Entrada 2 4 5 2 3" xfId="8020" xr:uid="{00000000-0005-0000-0000-0000C4260000}"/>
    <cellStyle name="Entrada 2 4 5 2 3 2" xfId="23128" xr:uid="{00000000-0005-0000-0000-0000C5260000}"/>
    <cellStyle name="Entrada 2 4 5 2 4" xfId="21221" xr:uid="{00000000-0005-0000-0000-0000C6260000}"/>
    <cellStyle name="Entrada 2 4 5 3" xfId="9858" xr:uid="{00000000-0005-0000-0000-0000C7260000}"/>
    <cellStyle name="Entrada 2 4 5 3 2" xfId="24966" xr:uid="{00000000-0005-0000-0000-0000C8260000}"/>
    <cellStyle name="Entrada 2 4 5 4" xfId="16226" xr:uid="{00000000-0005-0000-0000-0000C9260000}"/>
    <cellStyle name="Entrada 2 4 5 4 2" xfId="31334" xr:uid="{00000000-0005-0000-0000-0000CA260000}"/>
    <cellStyle name="Entrada 2 4 5 5" xfId="18584" xr:uid="{00000000-0005-0000-0000-0000CB260000}"/>
    <cellStyle name="Entrada 2 4 6" xfId="3782" xr:uid="{00000000-0005-0000-0000-0000CC260000}"/>
    <cellStyle name="Entrada 2 4 6 2" xfId="6419" xr:uid="{00000000-0005-0000-0000-0000CD260000}"/>
    <cellStyle name="Entrada 2 4 6 2 2" xfId="12730" xr:uid="{00000000-0005-0000-0000-0000CE260000}"/>
    <cellStyle name="Entrada 2 4 6 2 2 2" xfId="27838" xr:uid="{00000000-0005-0000-0000-0000CF260000}"/>
    <cellStyle name="Entrada 2 4 6 2 3" xfId="14747" xr:uid="{00000000-0005-0000-0000-0000D0260000}"/>
    <cellStyle name="Entrada 2 4 6 2 3 2" xfId="29855" xr:uid="{00000000-0005-0000-0000-0000D1260000}"/>
    <cellStyle name="Entrada 2 4 6 2 4" xfId="21527" xr:uid="{00000000-0005-0000-0000-0000D2260000}"/>
    <cellStyle name="Entrada 2 4 6 3" xfId="10164" xr:uid="{00000000-0005-0000-0000-0000D3260000}"/>
    <cellStyle name="Entrada 2 4 6 3 2" xfId="25272" xr:uid="{00000000-0005-0000-0000-0000D4260000}"/>
    <cellStyle name="Entrada 2 4 6 4" xfId="14948" xr:uid="{00000000-0005-0000-0000-0000D5260000}"/>
    <cellStyle name="Entrada 2 4 6 4 2" xfId="30056" xr:uid="{00000000-0005-0000-0000-0000D6260000}"/>
    <cellStyle name="Entrada 2 4 6 5" xfId="18890" xr:uid="{00000000-0005-0000-0000-0000D7260000}"/>
    <cellStyle name="Entrada 2 4 7" xfId="4159" xr:uid="{00000000-0005-0000-0000-0000D8260000}"/>
    <cellStyle name="Entrada 2 4 7 2" xfId="6796" xr:uid="{00000000-0005-0000-0000-0000D9260000}"/>
    <cellStyle name="Entrada 2 4 7 2 2" xfId="13107" xr:uid="{00000000-0005-0000-0000-0000DA260000}"/>
    <cellStyle name="Entrada 2 4 7 2 2 2" xfId="28215" xr:uid="{00000000-0005-0000-0000-0000DB260000}"/>
    <cellStyle name="Entrada 2 4 7 2 3" xfId="16781" xr:uid="{00000000-0005-0000-0000-0000DC260000}"/>
    <cellStyle name="Entrada 2 4 7 2 3 2" xfId="31889" xr:uid="{00000000-0005-0000-0000-0000DD260000}"/>
    <cellStyle name="Entrada 2 4 7 2 4" xfId="21904" xr:uid="{00000000-0005-0000-0000-0000DE260000}"/>
    <cellStyle name="Entrada 2 4 7 3" xfId="10541" xr:uid="{00000000-0005-0000-0000-0000DF260000}"/>
    <cellStyle name="Entrada 2 4 7 3 2" xfId="25649" xr:uid="{00000000-0005-0000-0000-0000E0260000}"/>
    <cellStyle name="Entrada 2 4 7 4" xfId="15209" xr:uid="{00000000-0005-0000-0000-0000E1260000}"/>
    <cellStyle name="Entrada 2 4 7 4 2" xfId="30317" xr:uid="{00000000-0005-0000-0000-0000E2260000}"/>
    <cellStyle name="Entrada 2 4 7 5" xfId="19267" xr:uid="{00000000-0005-0000-0000-0000E3260000}"/>
    <cellStyle name="Entrada 2 4 8" xfId="4724" xr:uid="{00000000-0005-0000-0000-0000E4260000}"/>
    <cellStyle name="Entrada 2 4 8 2" xfId="11106" xr:uid="{00000000-0005-0000-0000-0000E5260000}"/>
    <cellStyle name="Entrada 2 4 8 2 2" xfId="26214" xr:uid="{00000000-0005-0000-0000-0000E6260000}"/>
    <cellStyle name="Entrada 2 4 8 3" xfId="15398" xr:uid="{00000000-0005-0000-0000-0000E7260000}"/>
    <cellStyle name="Entrada 2 4 8 3 2" xfId="30506" xr:uid="{00000000-0005-0000-0000-0000E8260000}"/>
    <cellStyle name="Entrada 2 4 8 4" xfId="19832" xr:uid="{00000000-0005-0000-0000-0000E9260000}"/>
    <cellStyle name="Entrada 2 4 9" xfId="8585" xr:uid="{00000000-0005-0000-0000-0000EA260000}"/>
    <cellStyle name="Entrada 2 4 9 2" xfId="23693" xr:uid="{00000000-0005-0000-0000-0000EB260000}"/>
    <cellStyle name="Entrada 2 5" xfId="2034" xr:uid="{00000000-0005-0000-0000-0000EC260000}"/>
    <cellStyle name="Entrada 2 5 10" xfId="7226" xr:uid="{00000000-0005-0000-0000-0000ED260000}"/>
    <cellStyle name="Entrada 2 5 10 2" xfId="22334" xr:uid="{00000000-0005-0000-0000-0000EE260000}"/>
    <cellStyle name="Entrada 2 5 11" xfId="17259" xr:uid="{00000000-0005-0000-0000-0000EF260000}"/>
    <cellStyle name="Entrada 2 5 2" xfId="2794" xr:uid="{00000000-0005-0000-0000-0000F0260000}"/>
    <cellStyle name="Entrada 2 5 2 2" xfId="5431" xr:uid="{00000000-0005-0000-0000-0000F1260000}"/>
    <cellStyle name="Entrada 2 5 2 2 2" xfId="16464" xr:uid="{00000000-0005-0000-0000-0000F2260000}"/>
    <cellStyle name="Entrada 2 5 2 2 2 2" xfId="31572" xr:uid="{00000000-0005-0000-0000-0000F3260000}"/>
    <cellStyle name="Entrada 2 5 2 2 3" xfId="20539" xr:uid="{00000000-0005-0000-0000-0000F4260000}"/>
    <cellStyle name="Entrada 2 5 2 3" xfId="13556" xr:uid="{00000000-0005-0000-0000-0000F5260000}"/>
    <cellStyle name="Entrada 2 5 2 3 2" xfId="28664" xr:uid="{00000000-0005-0000-0000-0000F6260000}"/>
    <cellStyle name="Entrada 2 5 2 4" xfId="17902" xr:uid="{00000000-0005-0000-0000-0000F7260000}"/>
    <cellStyle name="Entrada 2 5 3" xfId="3097" xr:uid="{00000000-0005-0000-0000-0000F8260000}"/>
    <cellStyle name="Entrada 2 5 3 2" xfId="5734" xr:uid="{00000000-0005-0000-0000-0000F9260000}"/>
    <cellStyle name="Entrada 2 5 3 2 2" xfId="12045" xr:uid="{00000000-0005-0000-0000-0000FA260000}"/>
    <cellStyle name="Entrada 2 5 3 2 2 2" xfId="27153" xr:uid="{00000000-0005-0000-0000-0000FB260000}"/>
    <cellStyle name="Entrada 2 5 3 2 3" xfId="7369" xr:uid="{00000000-0005-0000-0000-0000FC260000}"/>
    <cellStyle name="Entrada 2 5 3 2 3 2" xfId="22477" xr:uid="{00000000-0005-0000-0000-0000FD260000}"/>
    <cellStyle name="Entrada 2 5 3 2 4" xfId="20842" xr:uid="{00000000-0005-0000-0000-0000FE260000}"/>
    <cellStyle name="Entrada 2 5 3 3" xfId="9479" xr:uid="{00000000-0005-0000-0000-0000FF260000}"/>
    <cellStyle name="Entrada 2 5 3 3 2" xfId="24587" xr:uid="{00000000-0005-0000-0000-000000270000}"/>
    <cellStyle name="Entrada 2 5 3 4" xfId="16564" xr:uid="{00000000-0005-0000-0000-000001270000}"/>
    <cellStyle name="Entrada 2 5 3 4 2" xfId="31672" xr:uid="{00000000-0005-0000-0000-000002270000}"/>
    <cellStyle name="Entrada 2 5 3 5" xfId="18205" xr:uid="{00000000-0005-0000-0000-000003270000}"/>
    <cellStyle name="Entrada 2 5 4" xfId="3423" xr:uid="{00000000-0005-0000-0000-000004270000}"/>
    <cellStyle name="Entrada 2 5 4 2" xfId="6060" xr:uid="{00000000-0005-0000-0000-000005270000}"/>
    <cellStyle name="Entrada 2 5 4 2 2" xfId="12371" xr:uid="{00000000-0005-0000-0000-000006270000}"/>
    <cellStyle name="Entrada 2 5 4 2 2 2" xfId="27479" xr:uid="{00000000-0005-0000-0000-000007270000}"/>
    <cellStyle name="Entrada 2 5 4 2 3" xfId="13732" xr:uid="{00000000-0005-0000-0000-000008270000}"/>
    <cellStyle name="Entrada 2 5 4 2 3 2" xfId="28840" xr:uid="{00000000-0005-0000-0000-000009270000}"/>
    <cellStyle name="Entrada 2 5 4 2 4" xfId="21168" xr:uid="{00000000-0005-0000-0000-00000A270000}"/>
    <cellStyle name="Entrada 2 5 4 3" xfId="9805" xr:uid="{00000000-0005-0000-0000-00000B270000}"/>
    <cellStyle name="Entrada 2 5 4 3 2" xfId="24913" xr:uid="{00000000-0005-0000-0000-00000C270000}"/>
    <cellStyle name="Entrada 2 5 4 4" xfId="14541" xr:uid="{00000000-0005-0000-0000-00000D270000}"/>
    <cellStyle name="Entrada 2 5 4 4 2" xfId="29649" xr:uid="{00000000-0005-0000-0000-00000E270000}"/>
    <cellStyle name="Entrada 2 5 4 5" xfId="18531" xr:uid="{00000000-0005-0000-0000-00000F270000}"/>
    <cellStyle name="Entrada 2 5 5" xfId="3729" xr:uid="{00000000-0005-0000-0000-000010270000}"/>
    <cellStyle name="Entrada 2 5 5 2" xfId="6366" xr:uid="{00000000-0005-0000-0000-000011270000}"/>
    <cellStyle name="Entrada 2 5 5 2 2" xfId="12677" xr:uid="{00000000-0005-0000-0000-000012270000}"/>
    <cellStyle name="Entrada 2 5 5 2 2 2" xfId="27785" xr:uid="{00000000-0005-0000-0000-000013270000}"/>
    <cellStyle name="Entrada 2 5 5 2 3" xfId="7633" xr:uid="{00000000-0005-0000-0000-000014270000}"/>
    <cellStyle name="Entrada 2 5 5 2 3 2" xfId="22741" xr:uid="{00000000-0005-0000-0000-000015270000}"/>
    <cellStyle name="Entrada 2 5 5 2 4" xfId="21474" xr:uid="{00000000-0005-0000-0000-000016270000}"/>
    <cellStyle name="Entrada 2 5 5 3" xfId="10111" xr:uid="{00000000-0005-0000-0000-000017270000}"/>
    <cellStyle name="Entrada 2 5 5 3 2" xfId="25219" xr:uid="{00000000-0005-0000-0000-000018270000}"/>
    <cellStyle name="Entrada 2 5 5 4" xfId="16541" xr:uid="{00000000-0005-0000-0000-000019270000}"/>
    <cellStyle name="Entrada 2 5 5 4 2" xfId="31649" xr:uid="{00000000-0005-0000-0000-00001A270000}"/>
    <cellStyle name="Entrada 2 5 5 5" xfId="18837" xr:uid="{00000000-0005-0000-0000-00001B270000}"/>
    <cellStyle name="Entrada 2 5 6" xfId="4106" xr:uid="{00000000-0005-0000-0000-00001C270000}"/>
    <cellStyle name="Entrada 2 5 6 2" xfId="6743" xr:uid="{00000000-0005-0000-0000-00001D270000}"/>
    <cellStyle name="Entrada 2 5 6 2 2" xfId="13054" xr:uid="{00000000-0005-0000-0000-00001E270000}"/>
    <cellStyle name="Entrada 2 5 6 2 2 2" xfId="28162" xr:uid="{00000000-0005-0000-0000-00001F270000}"/>
    <cellStyle name="Entrada 2 5 6 2 3" xfId="16728" xr:uid="{00000000-0005-0000-0000-000020270000}"/>
    <cellStyle name="Entrada 2 5 6 2 3 2" xfId="31836" xr:uid="{00000000-0005-0000-0000-000021270000}"/>
    <cellStyle name="Entrada 2 5 6 2 4" xfId="21851" xr:uid="{00000000-0005-0000-0000-000022270000}"/>
    <cellStyle name="Entrada 2 5 6 3" xfId="10488" xr:uid="{00000000-0005-0000-0000-000023270000}"/>
    <cellStyle name="Entrada 2 5 6 3 2" xfId="25596" xr:uid="{00000000-0005-0000-0000-000024270000}"/>
    <cellStyle name="Entrada 2 5 6 4" xfId="8153" xr:uid="{00000000-0005-0000-0000-000025270000}"/>
    <cellStyle name="Entrada 2 5 6 4 2" xfId="23261" xr:uid="{00000000-0005-0000-0000-000026270000}"/>
    <cellStyle name="Entrada 2 5 6 5" xfId="19214" xr:uid="{00000000-0005-0000-0000-000027270000}"/>
    <cellStyle name="Entrada 2 5 7" xfId="4671" xr:uid="{00000000-0005-0000-0000-000028270000}"/>
    <cellStyle name="Entrada 2 5 7 2" xfId="11053" xr:uid="{00000000-0005-0000-0000-000029270000}"/>
    <cellStyle name="Entrada 2 5 7 2 2" xfId="26161" xr:uid="{00000000-0005-0000-0000-00002A270000}"/>
    <cellStyle name="Entrada 2 5 7 3" xfId="14463" xr:uid="{00000000-0005-0000-0000-00002B270000}"/>
    <cellStyle name="Entrada 2 5 7 3 2" xfId="29571" xr:uid="{00000000-0005-0000-0000-00002C270000}"/>
    <cellStyle name="Entrada 2 5 7 4" xfId="19779" xr:uid="{00000000-0005-0000-0000-00002D270000}"/>
    <cellStyle name="Entrada 2 5 8" xfId="8532" xr:uid="{00000000-0005-0000-0000-00002E270000}"/>
    <cellStyle name="Entrada 2 5 8 2" xfId="23640" xr:uid="{00000000-0005-0000-0000-00002F270000}"/>
    <cellStyle name="Entrada 2 5 9" xfId="11807" xr:uid="{00000000-0005-0000-0000-000030270000}"/>
    <cellStyle name="Entrada 2 5 9 2" xfId="26915" xr:uid="{00000000-0005-0000-0000-000031270000}"/>
    <cellStyle name="Entrada 3" xfId="1152" xr:uid="{00000000-0005-0000-0000-000032270000}"/>
    <cellStyle name="Entrada 3 2" xfId="1868" xr:uid="{00000000-0005-0000-0000-000033270000}"/>
    <cellStyle name="Entrada 3 2 10" xfId="8369" xr:uid="{00000000-0005-0000-0000-000034270000}"/>
    <cellStyle name="Entrada 3 2 10 2" xfId="23477" xr:uid="{00000000-0005-0000-0000-000035270000}"/>
    <cellStyle name="Entrada 3 2 11" xfId="16188" xr:uid="{00000000-0005-0000-0000-000036270000}"/>
    <cellStyle name="Entrada 3 2 11 2" xfId="31296" xr:uid="{00000000-0005-0000-0000-000037270000}"/>
    <cellStyle name="Entrada 3 2 12" xfId="13792" xr:uid="{00000000-0005-0000-0000-000038270000}"/>
    <cellStyle name="Entrada 3 2 12 2" xfId="28900" xr:uid="{00000000-0005-0000-0000-000039270000}"/>
    <cellStyle name="Entrada 3 2 13" xfId="17093" xr:uid="{00000000-0005-0000-0000-00003A270000}"/>
    <cellStyle name="Entrada 3 2 2" xfId="2428" xr:uid="{00000000-0005-0000-0000-00003B270000}"/>
    <cellStyle name="Entrada 3 2 2 2" xfId="5065" xr:uid="{00000000-0005-0000-0000-00003C270000}"/>
    <cellStyle name="Entrada 3 2 2 2 2" xfId="11429" xr:uid="{00000000-0005-0000-0000-00003D270000}"/>
    <cellStyle name="Entrada 3 2 2 2 2 2" xfId="26537" xr:uid="{00000000-0005-0000-0000-00003E270000}"/>
    <cellStyle name="Entrada 3 2 2 2 3" xfId="14985" xr:uid="{00000000-0005-0000-0000-00003F270000}"/>
    <cellStyle name="Entrada 3 2 2 2 3 2" xfId="30093" xr:uid="{00000000-0005-0000-0000-000040270000}"/>
    <cellStyle name="Entrada 3 2 2 2 4" xfId="20173" xr:uid="{00000000-0005-0000-0000-000041270000}"/>
    <cellStyle name="Entrada 3 2 2 3" xfId="8895" xr:uid="{00000000-0005-0000-0000-000042270000}"/>
    <cellStyle name="Entrada 3 2 2 3 2" xfId="24003" xr:uid="{00000000-0005-0000-0000-000043270000}"/>
    <cellStyle name="Entrada 3 2 3" xfId="2192" xr:uid="{00000000-0005-0000-0000-000044270000}"/>
    <cellStyle name="Entrada 3 2 3 2" xfId="4829" xr:uid="{00000000-0005-0000-0000-000045270000}"/>
    <cellStyle name="Entrada 3 2 3 2 2" xfId="13880" xr:uid="{00000000-0005-0000-0000-000046270000}"/>
    <cellStyle name="Entrada 3 2 3 2 2 2" xfId="28988" xr:uid="{00000000-0005-0000-0000-000047270000}"/>
    <cellStyle name="Entrada 3 2 3 2 3" xfId="19937" xr:uid="{00000000-0005-0000-0000-000048270000}"/>
    <cellStyle name="Entrada 3 2 3 3" xfId="16046" xr:uid="{00000000-0005-0000-0000-000049270000}"/>
    <cellStyle name="Entrada 3 2 3 3 2" xfId="31154" xr:uid="{00000000-0005-0000-0000-00004A270000}"/>
    <cellStyle name="Entrada 3 2 3 4" xfId="17417" xr:uid="{00000000-0005-0000-0000-00004B270000}"/>
    <cellStyle name="Entrada 3 2 4" xfId="2962" xr:uid="{00000000-0005-0000-0000-00004C270000}"/>
    <cellStyle name="Entrada 3 2 4 2" xfId="5599" xr:uid="{00000000-0005-0000-0000-00004D270000}"/>
    <cellStyle name="Entrada 3 2 4 2 2" xfId="11910" xr:uid="{00000000-0005-0000-0000-00004E270000}"/>
    <cellStyle name="Entrada 3 2 4 2 2 2" xfId="27018" xr:uid="{00000000-0005-0000-0000-00004F270000}"/>
    <cellStyle name="Entrada 3 2 4 2 3" xfId="14026" xr:uid="{00000000-0005-0000-0000-000050270000}"/>
    <cellStyle name="Entrada 3 2 4 2 3 2" xfId="29134" xr:uid="{00000000-0005-0000-0000-000051270000}"/>
    <cellStyle name="Entrada 3 2 4 2 4" xfId="20707" xr:uid="{00000000-0005-0000-0000-000052270000}"/>
    <cellStyle name="Entrada 3 2 4 3" xfId="9344" xr:uid="{00000000-0005-0000-0000-000053270000}"/>
    <cellStyle name="Entrada 3 2 4 3 2" xfId="24452" xr:uid="{00000000-0005-0000-0000-000054270000}"/>
    <cellStyle name="Entrada 3 2 4 4" xfId="7541" xr:uid="{00000000-0005-0000-0000-000055270000}"/>
    <cellStyle name="Entrada 3 2 4 4 2" xfId="22649" xr:uid="{00000000-0005-0000-0000-000056270000}"/>
    <cellStyle name="Entrada 3 2 4 5" xfId="18070" xr:uid="{00000000-0005-0000-0000-000057270000}"/>
    <cellStyle name="Entrada 3 2 5" xfId="3288" xr:uid="{00000000-0005-0000-0000-000058270000}"/>
    <cellStyle name="Entrada 3 2 5 2" xfId="5925" xr:uid="{00000000-0005-0000-0000-000059270000}"/>
    <cellStyle name="Entrada 3 2 5 2 2" xfId="12236" xr:uid="{00000000-0005-0000-0000-00005A270000}"/>
    <cellStyle name="Entrada 3 2 5 2 2 2" xfId="27344" xr:uid="{00000000-0005-0000-0000-00005B270000}"/>
    <cellStyle name="Entrada 3 2 5 2 3" xfId="14456" xr:uid="{00000000-0005-0000-0000-00005C270000}"/>
    <cellStyle name="Entrada 3 2 5 2 3 2" xfId="29564" xr:uid="{00000000-0005-0000-0000-00005D270000}"/>
    <cellStyle name="Entrada 3 2 5 2 4" xfId="21033" xr:uid="{00000000-0005-0000-0000-00005E270000}"/>
    <cellStyle name="Entrada 3 2 5 3" xfId="9670" xr:uid="{00000000-0005-0000-0000-00005F270000}"/>
    <cellStyle name="Entrada 3 2 5 3 2" xfId="24778" xr:uid="{00000000-0005-0000-0000-000060270000}"/>
    <cellStyle name="Entrada 3 2 5 4" xfId="14585" xr:uid="{00000000-0005-0000-0000-000061270000}"/>
    <cellStyle name="Entrada 3 2 5 4 2" xfId="29693" xr:uid="{00000000-0005-0000-0000-000062270000}"/>
    <cellStyle name="Entrada 3 2 5 5" xfId="18396" xr:uid="{00000000-0005-0000-0000-000063270000}"/>
    <cellStyle name="Entrada 3 2 6" xfId="3594" xr:uid="{00000000-0005-0000-0000-000064270000}"/>
    <cellStyle name="Entrada 3 2 6 2" xfId="6231" xr:uid="{00000000-0005-0000-0000-000065270000}"/>
    <cellStyle name="Entrada 3 2 6 2 2" xfId="12542" xr:uid="{00000000-0005-0000-0000-000066270000}"/>
    <cellStyle name="Entrada 3 2 6 2 2 2" xfId="27650" xr:uid="{00000000-0005-0000-0000-000067270000}"/>
    <cellStyle name="Entrada 3 2 6 2 3" xfId="13353" xr:uid="{00000000-0005-0000-0000-000068270000}"/>
    <cellStyle name="Entrada 3 2 6 2 3 2" xfId="28461" xr:uid="{00000000-0005-0000-0000-000069270000}"/>
    <cellStyle name="Entrada 3 2 6 2 4" xfId="21339" xr:uid="{00000000-0005-0000-0000-00006A270000}"/>
    <cellStyle name="Entrada 3 2 6 3" xfId="9976" xr:uid="{00000000-0005-0000-0000-00006B270000}"/>
    <cellStyle name="Entrada 3 2 6 3 2" xfId="25084" xr:uid="{00000000-0005-0000-0000-00006C270000}"/>
    <cellStyle name="Entrada 3 2 6 4" xfId="8466" xr:uid="{00000000-0005-0000-0000-00006D270000}"/>
    <cellStyle name="Entrada 3 2 6 4 2" xfId="23574" xr:uid="{00000000-0005-0000-0000-00006E270000}"/>
    <cellStyle name="Entrada 3 2 6 5" xfId="18702" xr:uid="{00000000-0005-0000-0000-00006F270000}"/>
    <cellStyle name="Entrada 3 2 7" xfId="3940" xr:uid="{00000000-0005-0000-0000-000070270000}"/>
    <cellStyle name="Entrada 3 2 7 2" xfId="6577" xr:uid="{00000000-0005-0000-0000-000071270000}"/>
    <cellStyle name="Entrada 3 2 7 2 2" xfId="12888" xr:uid="{00000000-0005-0000-0000-000072270000}"/>
    <cellStyle name="Entrada 3 2 7 2 2 2" xfId="27996" xr:uid="{00000000-0005-0000-0000-000073270000}"/>
    <cellStyle name="Entrada 3 2 7 2 3" xfId="16593" xr:uid="{00000000-0005-0000-0000-000074270000}"/>
    <cellStyle name="Entrada 3 2 7 2 3 2" xfId="31701" xr:uid="{00000000-0005-0000-0000-000075270000}"/>
    <cellStyle name="Entrada 3 2 7 2 4" xfId="21685" xr:uid="{00000000-0005-0000-0000-000076270000}"/>
    <cellStyle name="Entrada 3 2 7 3" xfId="10322" xr:uid="{00000000-0005-0000-0000-000077270000}"/>
    <cellStyle name="Entrada 3 2 7 3 2" xfId="25430" xr:uid="{00000000-0005-0000-0000-000078270000}"/>
    <cellStyle name="Entrada 3 2 7 4" xfId="14058" xr:uid="{00000000-0005-0000-0000-000079270000}"/>
    <cellStyle name="Entrada 3 2 7 4 2" xfId="29166" xr:uid="{00000000-0005-0000-0000-00007A270000}"/>
    <cellStyle name="Entrada 3 2 7 5" xfId="19048" xr:uid="{00000000-0005-0000-0000-00007B270000}"/>
    <cellStyle name="Entrada 3 2 8" xfId="4287" xr:uid="{00000000-0005-0000-0000-00007C270000}"/>
    <cellStyle name="Entrada 3 2 8 2" xfId="6924" xr:uid="{00000000-0005-0000-0000-00007D270000}"/>
    <cellStyle name="Entrada 3 2 8 2 2" xfId="13235" xr:uid="{00000000-0005-0000-0000-00007E270000}"/>
    <cellStyle name="Entrada 3 2 8 2 2 2" xfId="28343" xr:uid="{00000000-0005-0000-0000-00007F270000}"/>
    <cellStyle name="Entrada 3 2 8 2 3" xfId="16899" xr:uid="{00000000-0005-0000-0000-000080270000}"/>
    <cellStyle name="Entrada 3 2 8 2 3 2" xfId="32007" xr:uid="{00000000-0005-0000-0000-000081270000}"/>
    <cellStyle name="Entrada 3 2 8 2 4" xfId="22032" xr:uid="{00000000-0005-0000-0000-000082270000}"/>
    <cellStyle name="Entrada 3 2 8 3" xfId="10669" xr:uid="{00000000-0005-0000-0000-000083270000}"/>
    <cellStyle name="Entrada 3 2 8 3 2" xfId="25777" xr:uid="{00000000-0005-0000-0000-000084270000}"/>
    <cellStyle name="Entrada 3 2 8 4" xfId="11788" xr:uid="{00000000-0005-0000-0000-000085270000}"/>
    <cellStyle name="Entrada 3 2 8 4 2" xfId="26896" xr:uid="{00000000-0005-0000-0000-000086270000}"/>
    <cellStyle name="Entrada 3 2 8 5" xfId="19395" xr:uid="{00000000-0005-0000-0000-000087270000}"/>
    <cellStyle name="Entrada 3 2 9" xfId="4505" xr:uid="{00000000-0005-0000-0000-000088270000}"/>
    <cellStyle name="Entrada 3 2 9 2" xfId="10887" xr:uid="{00000000-0005-0000-0000-000089270000}"/>
    <cellStyle name="Entrada 3 2 9 2 2" xfId="25995" xr:uid="{00000000-0005-0000-0000-00008A270000}"/>
    <cellStyle name="Entrada 3 2 9 3" xfId="15421" xr:uid="{00000000-0005-0000-0000-00008B270000}"/>
    <cellStyle name="Entrada 3 2 9 3 2" xfId="30529" xr:uid="{00000000-0005-0000-0000-00008C270000}"/>
    <cellStyle name="Entrada 3 2 9 4" xfId="19613" xr:uid="{00000000-0005-0000-0000-00008D270000}"/>
    <cellStyle name="Entrada 3 3" xfId="1851" xr:uid="{00000000-0005-0000-0000-00008E270000}"/>
    <cellStyle name="Entrada 3 3 10" xfId="9197" xr:uid="{00000000-0005-0000-0000-00008F270000}"/>
    <cellStyle name="Entrada 3 3 10 2" xfId="24305" xr:uid="{00000000-0005-0000-0000-000090270000}"/>
    <cellStyle name="Entrada 3 3 11" xfId="14360" xr:uid="{00000000-0005-0000-0000-000091270000}"/>
    <cellStyle name="Entrada 3 3 11 2" xfId="29468" xr:uid="{00000000-0005-0000-0000-000092270000}"/>
    <cellStyle name="Entrada 3 3 12" xfId="17076" xr:uid="{00000000-0005-0000-0000-000093270000}"/>
    <cellStyle name="Entrada 3 3 2" xfId="2411" xr:uid="{00000000-0005-0000-0000-000094270000}"/>
    <cellStyle name="Entrada 3 3 2 2" xfId="5048" xr:uid="{00000000-0005-0000-0000-000095270000}"/>
    <cellStyle name="Entrada 3 3 2 2 2" xfId="11412" xr:uid="{00000000-0005-0000-0000-000096270000}"/>
    <cellStyle name="Entrada 3 3 2 2 2 2" xfId="26520" xr:uid="{00000000-0005-0000-0000-000097270000}"/>
    <cellStyle name="Entrada 3 3 2 2 3" xfId="7092" xr:uid="{00000000-0005-0000-0000-000098270000}"/>
    <cellStyle name="Entrada 3 3 2 2 3 2" xfId="22200" xr:uid="{00000000-0005-0000-0000-000099270000}"/>
    <cellStyle name="Entrada 3 3 2 2 4" xfId="20156" xr:uid="{00000000-0005-0000-0000-00009A270000}"/>
    <cellStyle name="Entrada 3 3 2 3" xfId="8878" xr:uid="{00000000-0005-0000-0000-00009B270000}"/>
    <cellStyle name="Entrada 3 3 2 3 2" xfId="23986" xr:uid="{00000000-0005-0000-0000-00009C270000}"/>
    <cellStyle name="Entrada 3 3 2 4" xfId="14526" xr:uid="{00000000-0005-0000-0000-00009D270000}"/>
    <cellStyle name="Entrada 3 3 2 4 2" xfId="29634" xr:uid="{00000000-0005-0000-0000-00009E270000}"/>
    <cellStyle name="Entrada 3 3 2 5" xfId="7600" xr:uid="{00000000-0005-0000-0000-00009F270000}"/>
    <cellStyle name="Entrada 3 3 2 5 2" xfId="22708" xr:uid="{00000000-0005-0000-0000-0000A0270000}"/>
    <cellStyle name="Entrada 3 3 2 6" xfId="17602" xr:uid="{00000000-0005-0000-0000-0000A1270000}"/>
    <cellStyle name="Entrada 3 3 3" xfId="2209" xr:uid="{00000000-0005-0000-0000-0000A2270000}"/>
    <cellStyle name="Entrada 3 3 3 2" xfId="4846" xr:uid="{00000000-0005-0000-0000-0000A3270000}"/>
    <cellStyle name="Entrada 3 3 3 2 2" xfId="16146" xr:uid="{00000000-0005-0000-0000-0000A4270000}"/>
    <cellStyle name="Entrada 3 3 3 2 2 2" xfId="31254" xr:uid="{00000000-0005-0000-0000-0000A5270000}"/>
    <cellStyle name="Entrada 3 3 3 2 3" xfId="19954" xr:uid="{00000000-0005-0000-0000-0000A6270000}"/>
    <cellStyle name="Entrada 3 3 3 3" xfId="7943" xr:uid="{00000000-0005-0000-0000-0000A7270000}"/>
    <cellStyle name="Entrada 3 3 3 3 2" xfId="23051" xr:uid="{00000000-0005-0000-0000-0000A8270000}"/>
    <cellStyle name="Entrada 3 3 3 4" xfId="17434" xr:uid="{00000000-0005-0000-0000-0000A9270000}"/>
    <cellStyle name="Entrada 3 3 4" xfId="2945" xr:uid="{00000000-0005-0000-0000-0000AA270000}"/>
    <cellStyle name="Entrada 3 3 4 2" xfId="5582" xr:uid="{00000000-0005-0000-0000-0000AB270000}"/>
    <cellStyle name="Entrada 3 3 4 2 2" xfId="11893" xr:uid="{00000000-0005-0000-0000-0000AC270000}"/>
    <cellStyle name="Entrada 3 3 4 2 2 2" xfId="27001" xr:uid="{00000000-0005-0000-0000-0000AD270000}"/>
    <cellStyle name="Entrada 3 3 4 2 3" xfId="7241" xr:uid="{00000000-0005-0000-0000-0000AE270000}"/>
    <cellStyle name="Entrada 3 3 4 2 3 2" xfId="22349" xr:uid="{00000000-0005-0000-0000-0000AF270000}"/>
    <cellStyle name="Entrada 3 3 4 2 4" xfId="20690" xr:uid="{00000000-0005-0000-0000-0000B0270000}"/>
    <cellStyle name="Entrada 3 3 4 3" xfId="9327" xr:uid="{00000000-0005-0000-0000-0000B1270000}"/>
    <cellStyle name="Entrada 3 3 4 3 2" xfId="24435" xr:uid="{00000000-0005-0000-0000-0000B2270000}"/>
    <cellStyle name="Entrada 3 3 4 4" xfId="7508" xr:uid="{00000000-0005-0000-0000-0000B3270000}"/>
    <cellStyle name="Entrada 3 3 4 4 2" xfId="22616" xr:uid="{00000000-0005-0000-0000-0000B4270000}"/>
    <cellStyle name="Entrada 3 3 4 5" xfId="18053" xr:uid="{00000000-0005-0000-0000-0000B5270000}"/>
    <cellStyle name="Entrada 3 3 5" xfId="3271" xr:uid="{00000000-0005-0000-0000-0000B6270000}"/>
    <cellStyle name="Entrada 3 3 5 2" xfId="5908" xr:uid="{00000000-0005-0000-0000-0000B7270000}"/>
    <cellStyle name="Entrada 3 3 5 2 2" xfId="12219" xr:uid="{00000000-0005-0000-0000-0000B8270000}"/>
    <cellStyle name="Entrada 3 3 5 2 2 2" xfId="27327" xr:uid="{00000000-0005-0000-0000-0000B9270000}"/>
    <cellStyle name="Entrada 3 3 5 2 3" xfId="8733" xr:uid="{00000000-0005-0000-0000-0000BA270000}"/>
    <cellStyle name="Entrada 3 3 5 2 3 2" xfId="23841" xr:uid="{00000000-0005-0000-0000-0000BB270000}"/>
    <cellStyle name="Entrada 3 3 5 2 4" xfId="21016" xr:uid="{00000000-0005-0000-0000-0000BC270000}"/>
    <cellStyle name="Entrada 3 3 5 3" xfId="9653" xr:uid="{00000000-0005-0000-0000-0000BD270000}"/>
    <cellStyle name="Entrada 3 3 5 3 2" xfId="24761" xr:uid="{00000000-0005-0000-0000-0000BE270000}"/>
    <cellStyle name="Entrada 3 3 5 4" xfId="7991" xr:uid="{00000000-0005-0000-0000-0000BF270000}"/>
    <cellStyle name="Entrada 3 3 5 4 2" xfId="23099" xr:uid="{00000000-0005-0000-0000-0000C0270000}"/>
    <cellStyle name="Entrada 3 3 5 5" xfId="18379" xr:uid="{00000000-0005-0000-0000-0000C1270000}"/>
    <cellStyle name="Entrada 3 3 6" xfId="3577" xr:uid="{00000000-0005-0000-0000-0000C2270000}"/>
    <cellStyle name="Entrada 3 3 6 2" xfId="6214" xr:uid="{00000000-0005-0000-0000-0000C3270000}"/>
    <cellStyle name="Entrada 3 3 6 2 2" xfId="12525" xr:uid="{00000000-0005-0000-0000-0000C4270000}"/>
    <cellStyle name="Entrada 3 3 6 2 2 2" xfId="27633" xr:uid="{00000000-0005-0000-0000-0000C5270000}"/>
    <cellStyle name="Entrada 3 3 6 2 3" xfId="15073" xr:uid="{00000000-0005-0000-0000-0000C6270000}"/>
    <cellStyle name="Entrada 3 3 6 2 3 2" xfId="30181" xr:uid="{00000000-0005-0000-0000-0000C7270000}"/>
    <cellStyle name="Entrada 3 3 6 2 4" xfId="21322" xr:uid="{00000000-0005-0000-0000-0000C8270000}"/>
    <cellStyle name="Entrada 3 3 6 3" xfId="9959" xr:uid="{00000000-0005-0000-0000-0000C9270000}"/>
    <cellStyle name="Entrada 3 3 6 3 2" xfId="25067" xr:uid="{00000000-0005-0000-0000-0000CA270000}"/>
    <cellStyle name="Entrada 3 3 6 4" xfId="7604" xr:uid="{00000000-0005-0000-0000-0000CB270000}"/>
    <cellStyle name="Entrada 3 3 6 4 2" xfId="22712" xr:uid="{00000000-0005-0000-0000-0000CC270000}"/>
    <cellStyle name="Entrada 3 3 6 5" xfId="18685" xr:uid="{00000000-0005-0000-0000-0000CD270000}"/>
    <cellStyle name="Entrada 3 3 7" xfId="3923" xr:uid="{00000000-0005-0000-0000-0000CE270000}"/>
    <cellStyle name="Entrada 3 3 7 2" xfId="6560" xr:uid="{00000000-0005-0000-0000-0000CF270000}"/>
    <cellStyle name="Entrada 3 3 7 2 2" xfId="12871" xr:uid="{00000000-0005-0000-0000-0000D0270000}"/>
    <cellStyle name="Entrada 3 3 7 2 2 2" xfId="27979" xr:uid="{00000000-0005-0000-0000-0000D1270000}"/>
    <cellStyle name="Entrada 3 3 7 2 3" xfId="16576" xr:uid="{00000000-0005-0000-0000-0000D2270000}"/>
    <cellStyle name="Entrada 3 3 7 2 3 2" xfId="31684" xr:uid="{00000000-0005-0000-0000-0000D3270000}"/>
    <cellStyle name="Entrada 3 3 7 2 4" xfId="21668" xr:uid="{00000000-0005-0000-0000-0000D4270000}"/>
    <cellStyle name="Entrada 3 3 7 3" xfId="10305" xr:uid="{00000000-0005-0000-0000-0000D5270000}"/>
    <cellStyle name="Entrada 3 3 7 3 2" xfId="25413" xr:uid="{00000000-0005-0000-0000-0000D6270000}"/>
    <cellStyle name="Entrada 3 3 7 4" xfId="14793" xr:uid="{00000000-0005-0000-0000-0000D7270000}"/>
    <cellStyle name="Entrada 3 3 7 4 2" xfId="29901" xr:uid="{00000000-0005-0000-0000-0000D8270000}"/>
    <cellStyle name="Entrada 3 3 7 5" xfId="19031" xr:uid="{00000000-0005-0000-0000-0000D9270000}"/>
    <cellStyle name="Entrada 3 3 8" xfId="4488" xr:uid="{00000000-0005-0000-0000-0000DA270000}"/>
    <cellStyle name="Entrada 3 3 8 2" xfId="10870" xr:uid="{00000000-0005-0000-0000-0000DB270000}"/>
    <cellStyle name="Entrada 3 3 8 2 2" xfId="25978" xr:uid="{00000000-0005-0000-0000-0000DC270000}"/>
    <cellStyle name="Entrada 3 3 8 3" xfId="16253" xr:uid="{00000000-0005-0000-0000-0000DD270000}"/>
    <cellStyle name="Entrada 3 3 8 3 2" xfId="31361" xr:uid="{00000000-0005-0000-0000-0000DE270000}"/>
    <cellStyle name="Entrada 3 3 8 4" xfId="19596" xr:uid="{00000000-0005-0000-0000-0000DF270000}"/>
    <cellStyle name="Entrada 3 3 9" xfId="8352" xr:uid="{00000000-0005-0000-0000-0000E0270000}"/>
    <cellStyle name="Entrada 3 3 9 2" xfId="23460" xr:uid="{00000000-0005-0000-0000-0000E1270000}"/>
    <cellStyle name="Entrada 3 4" xfId="2088" xr:uid="{00000000-0005-0000-0000-0000E2270000}"/>
    <cellStyle name="Entrada 3 4 10" xfId="15288" xr:uid="{00000000-0005-0000-0000-0000E3270000}"/>
    <cellStyle name="Entrada 3 4 10 2" xfId="30396" xr:uid="{00000000-0005-0000-0000-0000E4270000}"/>
    <cellStyle name="Entrada 3 4 11" xfId="16537" xr:uid="{00000000-0005-0000-0000-0000E5270000}"/>
    <cellStyle name="Entrada 3 4 11 2" xfId="31645" xr:uid="{00000000-0005-0000-0000-0000E6270000}"/>
    <cellStyle name="Entrada 3 4 12" xfId="17313" xr:uid="{00000000-0005-0000-0000-0000E7270000}"/>
    <cellStyle name="Entrada 3 4 2" xfId="2578" xr:uid="{00000000-0005-0000-0000-0000E8270000}"/>
    <cellStyle name="Entrada 3 4 2 2" xfId="5215" xr:uid="{00000000-0005-0000-0000-0000E9270000}"/>
    <cellStyle name="Entrada 3 4 2 2 2" xfId="11579" xr:uid="{00000000-0005-0000-0000-0000EA270000}"/>
    <cellStyle name="Entrada 3 4 2 2 2 2" xfId="26687" xr:uid="{00000000-0005-0000-0000-0000EB270000}"/>
    <cellStyle name="Entrada 3 4 2 2 3" xfId="7081" xr:uid="{00000000-0005-0000-0000-0000EC270000}"/>
    <cellStyle name="Entrada 3 4 2 2 3 2" xfId="22189" xr:uid="{00000000-0005-0000-0000-0000ED270000}"/>
    <cellStyle name="Entrada 3 4 2 2 4" xfId="20323" xr:uid="{00000000-0005-0000-0000-0000EE270000}"/>
    <cellStyle name="Entrada 3 4 2 3" xfId="9045" xr:uid="{00000000-0005-0000-0000-0000EF270000}"/>
    <cellStyle name="Entrada 3 4 2 3 2" xfId="24153" xr:uid="{00000000-0005-0000-0000-0000F0270000}"/>
    <cellStyle name="Entrada 3 4 2 4" xfId="15279" xr:uid="{00000000-0005-0000-0000-0000F1270000}"/>
    <cellStyle name="Entrada 3 4 2 4 2" xfId="30387" xr:uid="{00000000-0005-0000-0000-0000F2270000}"/>
    <cellStyle name="Entrada 3 4 2 5" xfId="7938" xr:uid="{00000000-0005-0000-0000-0000F3270000}"/>
    <cellStyle name="Entrada 3 4 2 5 2" xfId="23046" xr:uid="{00000000-0005-0000-0000-0000F4270000}"/>
    <cellStyle name="Entrada 3 4 2 6" xfId="17686" xr:uid="{00000000-0005-0000-0000-0000F5270000}"/>
    <cellStyle name="Entrada 3 4 3" xfId="2848" xr:uid="{00000000-0005-0000-0000-0000F6270000}"/>
    <cellStyle name="Entrada 3 4 3 2" xfId="5485" xr:uid="{00000000-0005-0000-0000-0000F7270000}"/>
    <cellStyle name="Entrada 3 4 3 2 2" xfId="7540" xr:uid="{00000000-0005-0000-0000-0000F8270000}"/>
    <cellStyle name="Entrada 3 4 3 2 2 2" xfId="22648" xr:uid="{00000000-0005-0000-0000-0000F9270000}"/>
    <cellStyle name="Entrada 3 4 3 2 3" xfId="20593" xr:uid="{00000000-0005-0000-0000-0000FA270000}"/>
    <cellStyle name="Entrada 3 4 3 3" xfId="7624" xr:uid="{00000000-0005-0000-0000-0000FB270000}"/>
    <cellStyle name="Entrada 3 4 3 3 2" xfId="22732" xr:uid="{00000000-0005-0000-0000-0000FC270000}"/>
    <cellStyle name="Entrada 3 4 3 4" xfId="17956" xr:uid="{00000000-0005-0000-0000-0000FD270000}"/>
    <cellStyle name="Entrada 3 4 4" xfId="3151" xr:uid="{00000000-0005-0000-0000-0000FE270000}"/>
    <cellStyle name="Entrada 3 4 4 2" xfId="5788" xr:uid="{00000000-0005-0000-0000-0000FF270000}"/>
    <cellStyle name="Entrada 3 4 4 2 2" xfId="12099" xr:uid="{00000000-0005-0000-0000-000000280000}"/>
    <cellStyle name="Entrada 3 4 4 2 2 2" xfId="27207" xr:uid="{00000000-0005-0000-0000-000001280000}"/>
    <cellStyle name="Entrada 3 4 4 2 3" xfId="13940" xr:uid="{00000000-0005-0000-0000-000002280000}"/>
    <cellStyle name="Entrada 3 4 4 2 3 2" xfId="29048" xr:uid="{00000000-0005-0000-0000-000003280000}"/>
    <cellStyle name="Entrada 3 4 4 2 4" xfId="20896" xr:uid="{00000000-0005-0000-0000-000004280000}"/>
    <cellStyle name="Entrada 3 4 4 3" xfId="9533" xr:uid="{00000000-0005-0000-0000-000005280000}"/>
    <cellStyle name="Entrada 3 4 4 3 2" xfId="24641" xr:uid="{00000000-0005-0000-0000-000006280000}"/>
    <cellStyle name="Entrada 3 4 4 4" xfId="13497" xr:uid="{00000000-0005-0000-0000-000007280000}"/>
    <cellStyle name="Entrada 3 4 4 4 2" xfId="28605" xr:uid="{00000000-0005-0000-0000-000008280000}"/>
    <cellStyle name="Entrada 3 4 4 5" xfId="18259" xr:uid="{00000000-0005-0000-0000-000009280000}"/>
    <cellStyle name="Entrada 3 4 5" xfId="3477" xr:uid="{00000000-0005-0000-0000-00000A280000}"/>
    <cellStyle name="Entrada 3 4 5 2" xfId="6114" xr:uid="{00000000-0005-0000-0000-00000B280000}"/>
    <cellStyle name="Entrada 3 4 5 2 2" xfId="12425" xr:uid="{00000000-0005-0000-0000-00000C280000}"/>
    <cellStyle name="Entrada 3 4 5 2 2 2" xfId="27533" xr:uid="{00000000-0005-0000-0000-00000D280000}"/>
    <cellStyle name="Entrada 3 4 5 2 3" xfId="14455" xr:uid="{00000000-0005-0000-0000-00000E280000}"/>
    <cellStyle name="Entrada 3 4 5 2 3 2" xfId="29563" xr:uid="{00000000-0005-0000-0000-00000F280000}"/>
    <cellStyle name="Entrada 3 4 5 2 4" xfId="21222" xr:uid="{00000000-0005-0000-0000-000010280000}"/>
    <cellStyle name="Entrada 3 4 5 3" xfId="9859" xr:uid="{00000000-0005-0000-0000-000011280000}"/>
    <cellStyle name="Entrada 3 4 5 3 2" xfId="24967" xr:uid="{00000000-0005-0000-0000-000012280000}"/>
    <cellStyle name="Entrada 3 4 5 4" xfId="7427" xr:uid="{00000000-0005-0000-0000-000013280000}"/>
    <cellStyle name="Entrada 3 4 5 4 2" xfId="22535" xr:uid="{00000000-0005-0000-0000-000014280000}"/>
    <cellStyle name="Entrada 3 4 5 5" xfId="18585" xr:uid="{00000000-0005-0000-0000-000015280000}"/>
    <cellStyle name="Entrada 3 4 6" xfId="3783" xr:uid="{00000000-0005-0000-0000-000016280000}"/>
    <cellStyle name="Entrada 3 4 6 2" xfId="6420" xr:uid="{00000000-0005-0000-0000-000017280000}"/>
    <cellStyle name="Entrada 3 4 6 2 2" xfId="12731" xr:uid="{00000000-0005-0000-0000-000018280000}"/>
    <cellStyle name="Entrada 3 4 6 2 2 2" xfId="27839" xr:uid="{00000000-0005-0000-0000-000019280000}"/>
    <cellStyle name="Entrada 3 4 6 2 3" xfId="15161" xr:uid="{00000000-0005-0000-0000-00001A280000}"/>
    <cellStyle name="Entrada 3 4 6 2 3 2" xfId="30269" xr:uid="{00000000-0005-0000-0000-00001B280000}"/>
    <cellStyle name="Entrada 3 4 6 2 4" xfId="21528" xr:uid="{00000000-0005-0000-0000-00001C280000}"/>
    <cellStyle name="Entrada 3 4 6 3" xfId="10165" xr:uid="{00000000-0005-0000-0000-00001D280000}"/>
    <cellStyle name="Entrada 3 4 6 3 2" xfId="25273" xr:uid="{00000000-0005-0000-0000-00001E280000}"/>
    <cellStyle name="Entrada 3 4 6 4" xfId="15567" xr:uid="{00000000-0005-0000-0000-00001F280000}"/>
    <cellStyle name="Entrada 3 4 6 4 2" xfId="30675" xr:uid="{00000000-0005-0000-0000-000020280000}"/>
    <cellStyle name="Entrada 3 4 6 5" xfId="18891" xr:uid="{00000000-0005-0000-0000-000021280000}"/>
    <cellStyle name="Entrada 3 4 7" xfId="4160" xr:uid="{00000000-0005-0000-0000-000022280000}"/>
    <cellStyle name="Entrada 3 4 7 2" xfId="6797" xr:uid="{00000000-0005-0000-0000-000023280000}"/>
    <cellStyle name="Entrada 3 4 7 2 2" xfId="13108" xr:uid="{00000000-0005-0000-0000-000024280000}"/>
    <cellStyle name="Entrada 3 4 7 2 2 2" xfId="28216" xr:uid="{00000000-0005-0000-0000-000025280000}"/>
    <cellStyle name="Entrada 3 4 7 2 3" xfId="16782" xr:uid="{00000000-0005-0000-0000-000026280000}"/>
    <cellStyle name="Entrada 3 4 7 2 3 2" xfId="31890" xr:uid="{00000000-0005-0000-0000-000027280000}"/>
    <cellStyle name="Entrada 3 4 7 2 4" xfId="21905" xr:uid="{00000000-0005-0000-0000-000028280000}"/>
    <cellStyle name="Entrada 3 4 7 3" xfId="10542" xr:uid="{00000000-0005-0000-0000-000029280000}"/>
    <cellStyle name="Entrada 3 4 7 3 2" xfId="25650" xr:uid="{00000000-0005-0000-0000-00002A280000}"/>
    <cellStyle name="Entrada 3 4 7 4" xfId="15887" xr:uid="{00000000-0005-0000-0000-00002B280000}"/>
    <cellStyle name="Entrada 3 4 7 4 2" xfId="30995" xr:uid="{00000000-0005-0000-0000-00002C280000}"/>
    <cellStyle name="Entrada 3 4 7 5" xfId="19268" xr:uid="{00000000-0005-0000-0000-00002D280000}"/>
    <cellStyle name="Entrada 3 4 8" xfId="4725" xr:uid="{00000000-0005-0000-0000-00002E280000}"/>
    <cellStyle name="Entrada 3 4 8 2" xfId="11107" xr:uid="{00000000-0005-0000-0000-00002F280000}"/>
    <cellStyle name="Entrada 3 4 8 2 2" xfId="26215" xr:uid="{00000000-0005-0000-0000-000030280000}"/>
    <cellStyle name="Entrada 3 4 8 3" xfId="13726" xr:uid="{00000000-0005-0000-0000-000031280000}"/>
    <cellStyle name="Entrada 3 4 8 3 2" xfId="28834" xr:uid="{00000000-0005-0000-0000-000032280000}"/>
    <cellStyle name="Entrada 3 4 8 4" xfId="19833" xr:uid="{00000000-0005-0000-0000-000033280000}"/>
    <cellStyle name="Entrada 3 4 9" xfId="8586" xr:uid="{00000000-0005-0000-0000-000034280000}"/>
    <cellStyle name="Entrada 3 4 9 2" xfId="23694" xr:uid="{00000000-0005-0000-0000-000035280000}"/>
    <cellStyle name="Entrada 3 5" xfId="2033" xr:uid="{00000000-0005-0000-0000-000036280000}"/>
    <cellStyle name="Entrada 3 5 10" xfId="13721" xr:uid="{00000000-0005-0000-0000-000037280000}"/>
    <cellStyle name="Entrada 3 5 10 2" xfId="28829" xr:uid="{00000000-0005-0000-0000-000038280000}"/>
    <cellStyle name="Entrada 3 5 11" xfId="17258" xr:uid="{00000000-0005-0000-0000-000039280000}"/>
    <cellStyle name="Entrada 3 5 2" xfId="2793" xr:uid="{00000000-0005-0000-0000-00003A280000}"/>
    <cellStyle name="Entrada 3 5 2 2" xfId="5430" xr:uid="{00000000-0005-0000-0000-00003B280000}"/>
    <cellStyle name="Entrada 3 5 2 2 2" xfId="13789" xr:uid="{00000000-0005-0000-0000-00003C280000}"/>
    <cellStyle name="Entrada 3 5 2 2 2 2" xfId="28897" xr:uid="{00000000-0005-0000-0000-00003D280000}"/>
    <cellStyle name="Entrada 3 5 2 2 3" xfId="20538" xr:uid="{00000000-0005-0000-0000-00003E280000}"/>
    <cellStyle name="Entrada 3 5 2 3" xfId="9244" xr:uid="{00000000-0005-0000-0000-00003F280000}"/>
    <cellStyle name="Entrada 3 5 2 3 2" xfId="24352" xr:uid="{00000000-0005-0000-0000-000040280000}"/>
    <cellStyle name="Entrada 3 5 2 4" xfId="17901" xr:uid="{00000000-0005-0000-0000-000041280000}"/>
    <cellStyle name="Entrada 3 5 3" xfId="3096" xr:uid="{00000000-0005-0000-0000-000042280000}"/>
    <cellStyle name="Entrada 3 5 3 2" xfId="5733" xr:uid="{00000000-0005-0000-0000-000043280000}"/>
    <cellStyle name="Entrada 3 5 3 2 2" xfId="12044" xr:uid="{00000000-0005-0000-0000-000044280000}"/>
    <cellStyle name="Entrada 3 5 3 2 2 2" xfId="27152" xr:uid="{00000000-0005-0000-0000-000045280000}"/>
    <cellStyle name="Entrada 3 5 3 2 3" xfId="15620" xr:uid="{00000000-0005-0000-0000-000046280000}"/>
    <cellStyle name="Entrada 3 5 3 2 3 2" xfId="30728" xr:uid="{00000000-0005-0000-0000-000047280000}"/>
    <cellStyle name="Entrada 3 5 3 2 4" xfId="20841" xr:uid="{00000000-0005-0000-0000-000048280000}"/>
    <cellStyle name="Entrada 3 5 3 3" xfId="9478" xr:uid="{00000000-0005-0000-0000-000049280000}"/>
    <cellStyle name="Entrada 3 5 3 3 2" xfId="24586" xr:uid="{00000000-0005-0000-0000-00004A280000}"/>
    <cellStyle name="Entrada 3 5 3 4" xfId="13803" xr:uid="{00000000-0005-0000-0000-00004B280000}"/>
    <cellStyle name="Entrada 3 5 3 4 2" xfId="28911" xr:uid="{00000000-0005-0000-0000-00004C280000}"/>
    <cellStyle name="Entrada 3 5 3 5" xfId="18204" xr:uid="{00000000-0005-0000-0000-00004D280000}"/>
    <cellStyle name="Entrada 3 5 4" xfId="3422" xr:uid="{00000000-0005-0000-0000-00004E280000}"/>
    <cellStyle name="Entrada 3 5 4 2" xfId="6059" xr:uid="{00000000-0005-0000-0000-00004F280000}"/>
    <cellStyle name="Entrada 3 5 4 2 2" xfId="12370" xr:uid="{00000000-0005-0000-0000-000050280000}"/>
    <cellStyle name="Entrada 3 5 4 2 2 2" xfId="27478" xr:uid="{00000000-0005-0000-0000-000051280000}"/>
    <cellStyle name="Entrada 3 5 4 2 3" xfId="13885" xr:uid="{00000000-0005-0000-0000-000052280000}"/>
    <cellStyle name="Entrada 3 5 4 2 3 2" xfId="28993" xr:uid="{00000000-0005-0000-0000-000053280000}"/>
    <cellStyle name="Entrada 3 5 4 2 4" xfId="21167" xr:uid="{00000000-0005-0000-0000-000054280000}"/>
    <cellStyle name="Entrada 3 5 4 3" xfId="9804" xr:uid="{00000000-0005-0000-0000-000055280000}"/>
    <cellStyle name="Entrada 3 5 4 3 2" xfId="24912" xr:uid="{00000000-0005-0000-0000-000056280000}"/>
    <cellStyle name="Entrada 3 5 4 4" xfId="9221" xr:uid="{00000000-0005-0000-0000-000057280000}"/>
    <cellStyle name="Entrada 3 5 4 4 2" xfId="24329" xr:uid="{00000000-0005-0000-0000-000058280000}"/>
    <cellStyle name="Entrada 3 5 4 5" xfId="18530" xr:uid="{00000000-0005-0000-0000-000059280000}"/>
    <cellStyle name="Entrada 3 5 5" xfId="3728" xr:uid="{00000000-0005-0000-0000-00005A280000}"/>
    <cellStyle name="Entrada 3 5 5 2" xfId="6365" xr:uid="{00000000-0005-0000-0000-00005B280000}"/>
    <cellStyle name="Entrada 3 5 5 2 2" xfId="12676" xr:uid="{00000000-0005-0000-0000-00005C280000}"/>
    <cellStyle name="Entrada 3 5 5 2 2 2" xfId="27784" xr:uid="{00000000-0005-0000-0000-00005D280000}"/>
    <cellStyle name="Entrada 3 5 5 2 3" xfId="16103" xr:uid="{00000000-0005-0000-0000-00005E280000}"/>
    <cellStyle name="Entrada 3 5 5 2 3 2" xfId="31211" xr:uid="{00000000-0005-0000-0000-00005F280000}"/>
    <cellStyle name="Entrada 3 5 5 2 4" xfId="21473" xr:uid="{00000000-0005-0000-0000-000060280000}"/>
    <cellStyle name="Entrada 3 5 5 3" xfId="10110" xr:uid="{00000000-0005-0000-0000-000061280000}"/>
    <cellStyle name="Entrada 3 5 5 3 2" xfId="25218" xr:uid="{00000000-0005-0000-0000-000062280000}"/>
    <cellStyle name="Entrada 3 5 5 4" xfId="9287" xr:uid="{00000000-0005-0000-0000-000063280000}"/>
    <cellStyle name="Entrada 3 5 5 4 2" xfId="24395" xr:uid="{00000000-0005-0000-0000-000064280000}"/>
    <cellStyle name="Entrada 3 5 5 5" xfId="18836" xr:uid="{00000000-0005-0000-0000-000065280000}"/>
    <cellStyle name="Entrada 3 5 6" xfId="4105" xr:uid="{00000000-0005-0000-0000-000066280000}"/>
    <cellStyle name="Entrada 3 5 6 2" xfId="6742" xr:uid="{00000000-0005-0000-0000-000067280000}"/>
    <cellStyle name="Entrada 3 5 6 2 2" xfId="13053" xr:uid="{00000000-0005-0000-0000-000068280000}"/>
    <cellStyle name="Entrada 3 5 6 2 2 2" xfId="28161" xr:uid="{00000000-0005-0000-0000-000069280000}"/>
    <cellStyle name="Entrada 3 5 6 2 3" xfId="16727" xr:uid="{00000000-0005-0000-0000-00006A280000}"/>
    <cellStyle name="Entrada 3 5 6 2 3 2" xfId="31835" xr:uid="{00000000-0005-0000-0000-00006B280000}"/>
    <cellStyle name="Entrada 3 5 6 2 4" xfId="21850" xr:uid="{00000000-0005-0000-0000-00006C280000}"/>
    <cellStyle name="Entrada 3 5 6 3" xfId="10487" xr:uid="{00000000-0005-0000-0000-00006D280000}"/>
    <cellStyle name="Entrada 3 5 6 3 2" xfId="25595" xr:uid="{00000000-0005-0000-0000-00006E280000}"/>
    <cellStyle name="Entrada 3 5 6 4" xfId="15319" xr:uid="{00000000-0005-0000-0000-00006F280000}"/>
    <cellStyle name="Entrada 3 5 6 4 2" xfId="30427" xr:uid="{00000000-0005-0000-0000-000070280000}"/>
    <cellStyle name="Entrada 3 5 6 5" xfId="19213" xr:uid="{00000000-0005-0000-0000-000071280000}"/>
    <cellStyle name="Entrada 3 5 7" xfId="4670" xr:uid="{00000000-0005-0000-0000-000072280000}"/>
    <cellStyle name="Entrada 3 5 7 2" xfId="11052" xr:uid="{00000000-0005-0000-0000-000073280000}"/>
    <cellStyle name="Entrada 3 5 7 2 2" xfId="26160" xr:uid="{00000000-0005-0000-0000-000074280000}"/>
    <cellStyle name="Entrada 3 5 7 3" xfId="7976" xr:uid="{00000000-0005-0000-0000-000075280000}"/>
    <cellStyle name="Entrada 3 5 7 3 2" xfId="23084" xr:uid="{00000000-0005-0000-0000-000076280000}"/>
    <cellStyle name="Entrada 3 5 7 4" xfId="19778" xr:uid="{00000000-0005-0000-0000-000077280000}"/>
    <cellStyle name="Entrada 3 5 8" xfId="8531" xr:uid="{00000000-0005-0000-0000-000078280000}"/>
    <cellStyle name="Entrada 3 5 8 2" xfId="23639" xr:uid="{00000000-0005-0000-0000-000079280000}"/>
    <cellStyle name="Entrada 3 5 9" xfId="7859" xr:uid="{00000000-0005-0000-0000-00007A280000}"/>
    <cellStyle name="Entrada 3 5 9 2" xfId="22967" xr:uid="{00000000-0005-0000-0000-00007B280000}"/>
    <cellStyle name="Entrada 4" xfId="1153" xr:uid="{00000000-0005-0000-0000-00007C280000}"/>
    <cellStyle name="Entrada 4 2" xfId="1869" xr:uid="{00000000-0005-0000-0000-00007D280000}"/>
    <cellStyle name="Entrada 4 2 10" xfId="8370" xr:uid="{00000000-0005-0000-0000-00007E280000}"/>
    <cellStyle name="Entrada 4 2 10 2" xfId="23478" xr:uid="{00000000-0005-0000-0000-00007F280000}"/>
    <cellStyle name="Entrada 4 2 11" xfId="8075" xr:uid="{00000000-0005-0000-0000-000080280000}"/>
    <cellStyle name="Entrada 4 2 11 2" xfId="23183" xr:uid="{00000000-0005-0000-0000-000081280000}"/>
    <cellStyle name="Entrada 4 2 12" xfId="15891" xr:uid="{00000000-0005-0000-0000-000082280000}"/>
    <cellStyle name="Entrada 4 2 12 2" xfId="30999" xr:uid="{00000000-0005-0000-0000-000083280000}"/>
    <cellStyle name="Entrada 4 2 13" xfId="17094" xr:uid="{00000000-0005-0000-0000-000084280000}"/>
    <cellStyle name="Entrada 4 2 2" xfId="2429" xr:uid="{00000000-0005-0000-0000-000085280000}"/>
    <cellStyle name="Entrada 4 2 2 2" xfId="5066" xr:uid="{00000000-0005-0000-0000-000086280000}"/>
    <cellStyle name="Entrada 4 2 2 2 2" xfId="11430" xr:uid="{00000000-0005-0000-0000-000087280000}"/>
    <cellStyle name="Entrada 4 2 2 2 2 2" xfId="26538" xr:uid="{00000000-0005-0000-0000-000088280000}"/>
    <cellStyle name="Entrada 4 2 2 2 3" xfId="14115" xr:uid="{00000000-0005-0000-0000-000089280000}"/>
    <cellStyle name="Entrada 4 2 2 2 3 2" xfId="29223" xr:uid="{00000000-0005-0000-0000-00008A280000}"/>
    <cellStyle name="Entrada 4 2 2 2 4" xfId="20174" xr:uid="{00000000-0005-0000-0000-00008B280000}"/>
    <cellStyle name="Entrada 4 2 2 3" xfId="8896" xr:uid="{00000000-0005-0000-0000-00008C280000}"/>
    <cellStyle name="Entrada 4 2 2 3 2" xfId="24004" xr:uid="{00000000-0005-0000-0000-00008D280000}"/>
    <cellStyle name="Entrada 4 2 3" xfId="2191" xr:uid="{00000000-0005-0000-0000-00008E280000}"/>
    <cellStyle name="Entrada 4 2 3 2" xfId="4828" xr:uid="{00000000-0005-0000-0000-00008F280000}"/>
    <cellStyle name="Entrada 4 2 3 2 2" xfId="8251" xr:uid="{00000000-0005-0000-0000-000090280000}"/>
    <cellStyle name="Entrada 4 2 3 2 2 2" xfId="23359" xr:uid="{00000000-0005-0000-0000-000091280000}"/>
    <cellStyle name="Entrada 4 2 3 2 3" xfId="19936" xr:uid="{00000000-0005-0000-0000-000092280000}"/>
    <cellStyle name="Entrada 4 2 3 3" xfId="15037" xr:uid="{00000000-0005-0000-0000-000093280000}"/>
    <cellStyle name="Entrada 4 2 3 3 2" xfId="30145" xr:uid="{00000000-0005-0000-0000-000094280000}"/>
    <cellStyle name="Entrada 4 2 3 4" xfId="17416" xr:uid="{00000000-0005-0000-0000-000095280000}"/>
    <cellStyle name="Entrada 4 2 4" xfId="2963" xr:uid="{00000000-0005-0000-0000-000096280000}"/>
    <cellStyle name="Entrada 4 2 4 2" xfId="5600" xr:uid="{00000000-0005-0000-0000-000097280000}"/>
    <cellStyle name="Entrada 4 2 4 2 2" xfId="11911" xr:uid="{00000000-0005-0000-0000-000098280000}"/>
    <cellStyle name="Entrada 4 2 4 2 2 2" xfId="27019" xr:uid="{00000000-0005-0000-0000-000099280000}"/>
    <cellStyle name="Entrada 4 2 4 2 3" xfId="7489" xr:uid="{00000000-0005-0000-0000-00009A280000}"/>
    <cellStyle name="Entrada 4 2 4 2 3 2" xfId="22597" xr:uid="{00000000-0005-0000-0000-00009B280000}"/>
    <cellStyle name="Entrada 4 2 4 2 4" xfId="20708" xr:uid="{00000000-0005-0000-0000-00009C280000}"/>
    <cellStyle name="Entrada 4 2 4 3" xfId="9345" xr:uid="{00000000-0005-0000-0000-00009D280000}"/>
    <cellStyle name="Entrada 4 2 4 3 2" xfId="24453" xr:uid="{00000000-0005-0000-0000-00009E280000}"/>
    <cellStyle name="Entrada 4 2 4 4" xfId="8194" xr:uid="{00000000-0005-0000-0000-00009F280000}"/>
    <cellStyle name="Entrada 4 2 4 4 2" xfId="23302" xr:uid="{00000000-0005-0000-0000-0000A0280000}"/>
    <cellStyle name="Entrada 4 2 4 5" xfId="18071" xr:uid="{00000000-0005-0000-0000-0000A1280000}"/>
    <cellStyle name="Entrada 4 2 5" xfId="3289" xr:uid="{00000000-0005-0000-0000-0000A2280000}"/>
    <cellStyle name="Entrada 4 2 5 2" xfId="5926" xr:uid="{00000000-0005-0000-0000-0000A3280000}"/>
    <cellStyle name="Entrada 4 2 5 2 2" xfId="12237" xr:uid="{00000000-0005-0000-0000-0000A4280000}"/>
    <cellStyle name="Entrada 4 2 5 2 2 2" xfId="27345" xr:uid="{00000000-0005-0000-0000-0000A5280000}"/>
    <cellStyle name="Entrada 4 2 5 2 3" xfId="15283" xr:uid="{00000000-0005-0000-0000-0000A6280000}"/>
    <cellStyle name="Entrada 4 2 5 2 3 2" xfId="30391" xr:uid="{00000000-0005-0000-0000-0000A7280000}"/>
    <cellStyle name="Entrada 4 2 5 2 4" xfId="21034" xr:uid="{00000000-0005-0000-0000-0000A8280000}"/>
    <cellStyle name="Entrada 4 2 5 3" xfId="9671" xr:uid="{00000000-0005-0000-0000-0000A9280000}"/>
    <cellStyle name="Entrada 4 2 5 3 2" xfId="24779" xr:uid="{00000000-0005-0000-0000-0000AA280000}"/>
    <cellStyle name="Entrada 4 2 5 4" xfId="15515" xr:uid="{00000000-0005-0000-0000-0000AB280000}"/>
    <cellStyle name="Entrada 4 2 5 4 2" xfId="30623" xr:uid="{00000000-0005-0000-0000-0000AC280000}"/>
    <cellStyle name="Entrada 4 2 5 5" xfId="18397" xr:uid="{00000000-0005-0000-0000-0000AD280000}"/>
    <cellStyle name="Entrada 4 2 6" xfId="3595" xr:uid="{00000000-0005-0000-0000-0000AE280000}"/>
    <cellStyle name="Entrada 4 2 6 2" xfId="6232" xr:uid="{00000000-0005-0000-0000-0000AF280000}"/>
    <cellStyle name="Entrada 4 2 6 2 2" xfId="12543" xr:uid="{00000000-0005-0000-0000-0000B0280000}"/>
    <cellStyle name="Entrada 4 2 6 2 2 2" xfId="27651" xr:uid="{00000000-0005-0000-0000-0000B1280000}"/>
    <cellStyle name="Entrada 4 2 6 2 3" xfId="7247" xr:uid="{00000000-0005-0000-0000-0000B2280000}"/>
    <cellStyle name="Entrada 4 2 6 2 3 2" xfId="22355" xr:uid="{00000000-0005-0000-0000-0000B3280000}"/>
    <cellStyle name="Entrada 4 2 6 2 4" xfId="21340" xr:uid="{00000000-0005-0000-0000-0000B4280000}"/>
    <cellStyle name="Entrada 4 2 6 3" xfId="9977" xr:uid="{00000000-0005-0000-0000-0000B5280000}"/>
    <cellStyle name="Entrada 4 2 6 3 2" xfId="25085" xr:uid="{00000000-0005-0000-0000-0000B6280000}"/>
    <cellStyle name="Entrada 4 2 6 4" xfId="16421" xr:uid="{00000000-0005-0000-0000-0000B7280000}"/>
    <cellStyle name="Entrada 4 2 6 4 2" xfId="31529" xr:uid="{00000000-0005-0000-0000-0000B8280000}"/>
    <cellStyle name="Entrada 4 2 6 5" xfId="18703" xr:uid="{00000000-0005-0000-0000-0000B9280000}"/>
    <cellStyle name="Entrada 4 2 7" xfId="3941" xr:uid="{00000000-0005-0000-0000-0000BA280000}"/>
    <cellStyle name="Entrada 4 2 7 2" xfId="6578" xr:uid="{00000000-0005-0000-0000-0000BB280000}"/>
    <cellStyle name="Entrada 4 2 7 2 2" xfId="12889" xr:uid="{00000000-0005-0000-0000-0000BC280000}"/>
    <cellStyle name="Entrada 4 2 7 2 2 2" xfId="27997" xr:uid="{00000000-0005-0000-0000-0000BD280000}"/>
    <cellStyle name="Entrada 4 2 7 2 3" xfId="16594" xr:uid="{00000000-0005-0000-0000-0000BE280000}"/>
    <cellStyle name="Entrada 4 2 7 2 3 2" xfId="31702" xr:uid="{00000000-0005-0000-0000-0000BF280000}"/>
    <cellStyle name="Entrada 4 2 7 2 4" xfId="21686" xr:uid="{00000000-0005-0000-0000-0000C0280000}"/>
    <cellStyle name="Entrada 4 2 7 3" xfId="10323" xr:uid="{00000000-0005-0000-0000-0000C1280000}"/>
    <cellStyle name="Entrada 4 2 7 3 2" xfId="25431" xr:uid="{00000000-0005-0000-0000-0000C2280000}"/>
    <cellStyle name="Entrada 4 2 7 4" xfId="7155" xr:uid="{00000000-0005-0000-0000-0000C3280000}"/>
    <cellStyle name="Entrada 4 2 7 4 2" xfId="22263" xr:uid="{00000000-0005-0000-0000-0000C4280000}"/>
    <cellStyle name="Entrada 4 2 7 5" xfId="19049" xr:uid="{00000000-0005-0000-0000-0000C5280000}"/>
    <cellStyle name="Entrada 4 2 8" xfId="4288" xr:uid="{00000000-0005-0000-0000-0000C6280000}"/>
    <cellStyle name="Entrada 4 2 8 2" xfId="6925" xr:uid="{00000000-0005-0000-0000-0000C7280000}"/>
    <cellStyle name="Entrada 4 2 8 2 2" xfId="13236" xr:uid="{00000000-0005-0000-0000-0000C8280000}"/>
    <cellStyle name="Entrada 4 2 8 2 2 2" xfId="28344" xr:uid="{00000000-0005-0000-0000-0000C9280000}"/>
    <cellStyle name="Entrada 4 2 8 2 3" xfId="16900" xr:uid="{00000000-0005-0000-0000-0000CA280000}"/>
    <cellStyle name="Entrada 4 2 8 2 3 2" xfId="32008" xr:uid="{00000000-0005-0000-0000-0000CB280000}"/>
    <cellStyle name="Entrada 4 2 8 2 4" xfId="22033" xr:uid="{00000000-0005-0000-0000-0000CC280000}"/>
    <cellStyle name="Entrada 4 2 8 3" xfId="10670" xr:uid="{00000000-0005-0000-0000-0000CD280000}"/>
    <cellStyle name="Entrada 4 2 8 3 2" xfId="25778" xr:uid="{00000000-0005-0000-0000-0000CE280000}"/>
    <cellStyle name="Entrada 4 2 8 4" xfId="13388" xr:uid="{00000000-0005-0000-0000-0000CF280000}"/>
    <cellStyle name="Entrada 4 2 8 4 2" xfId="28496" xr:uid="{00000000-0005-0000-0000-0000D0280000}"/>
    <cellStyle name="Entrada 4 2 8 5" xfId="19396" xr:uid="{00000000-0005-0000-0000-0000D1280000}"/>
    <cellStyle name="Entrada 4 2 9" xfId="4506" xr:uid="{00000000-0005-0000-0000-0000D2280000}"/>
    <cellStyle name="Entrada 4 2 9 2" xfId="10888" xr:uid="{00000000-0005-0000-0000-0000D3280000}"/>
    <cellStyle name="Entrada 4 2 9 2 2" xfId="25996" xr:uid="{00000000-0005-0000-0000-0000D4280000}"/>
    <cellStyle name="Entrada 4 2 9 3" xfId="15597" xr:uid="{00000000-0005-0000-0000-0000D5280000}"/>
    <cellStyle name="Entrada 4 2 9 3 2" xfId="30705" xr:uid="{00000000-0005-0000-0000-0000D6280000}"/>
    <cellStyle name="Entrada 4 2 9 4" xfId="19614" xr:uid="{00000000-0005-0000-0000-0000D7280000}"/>
    <cellStyle name="Entrada 4 3" xfId="1852" xr:uid="{00000000-0005-0000-0000-0000D8280000}"/>
    <cellStyle name="Entrada 4 3 10" xfId="15643" xr:uid="{00000000-0005-0000-0000-0000D9280000}"/>
    <cellStyle name="Entrada 4 3 10 2" xfId="30751" xr:uid="{00000000-0005-0000-0000-0000DA280000}"/>
    <cellStyle name="Entrada 4 3 11" xfId="14109" xr:uid="{00000000-0005-0000-0000-0000DB280000}"/>
    <cellStyle name="Entrada 4 3 11 2" xfId="29217" xr:uid="{00000000-0005-0000-0000-0000DC280000}"/>
    <cellStyle name="Entrada 4 3 12" xfId="17077" xr:uid="{00000000-0005-0000-0000-0000DD280000}"/>
    <cellStyle name="Entrada 4 3 2" xfId="2412" xr:uid="{00000000-0005-0000-0000-0000DE280000}"/>
    <cellStyle name="Entrada 4 3 2 2" xfId="5049" xr:uid="{00000000-0005-0000-0000-0000DF280000}"/>
    <cellStyle name="Entrada 4 3 2 2 2" xfId="11413" xr:uid="{00000000-0005-0000-0000-0000E0280000}"/>
    <cellStyle name="Entrada 4 3 2 2 2 2" xfId="26521" xr:uid="{00000000-0005-0000-0000-0000E1280000}"/>
    <cellStyle name="Entrada 4 3 2 2 3" xfId="7860" xr:uid="{00000000-0005-0000-0000-0000E2280000}"/>
    <cellStyle name="Entrada 4 3 2 2 3 2" xfId="22968" xr:uid="{00000000-0005-0000-0000-0000E3280000}"/>
    <cellStyle name="Entrada 4 3 2 2 4" xfId="20157" xr:uid="{00000000-0005-0000-0000-0000E4280000}"/>
    <cellStyle name="Entrada 4 3 2 3" xfId="8879" xr:uid="{00000000-0005-0000-0000-0000E5280000}"/>
    <cellStyle name="Entrada 4 3 2 3 2" xfId="23987" xr:uid="{00000000-0005-0000-0000-0000E6280000}"/>
    <cellStyle name="Entrada 4 3 2 4" xfId="14120" xr:uid="{00000000-0005-0000-0000-0000E7280000}"/>
    <cellStyle name="Entrada 4 3 2 4 2" xfId="29228" xr:uid="{00000000-0005-0000-0000-0000E8280000}"/>
    <cellStyle name="Entrada 4 3 2 5" xfId="15550" xr:uid="{00000000-0005-0000-0000-0000E9280000}"/>
    <cellStyle name="Entrada 4 3 2 5 2" xfId="30658" xr:uid="{00000000-0005-0000-0000-0000EA280000}"/>
    <cellStyle name="Entrada 4 3 2 6" xfId="17603" xr:uid="{00000000-0005-0000-0000-0000EB280000}"/>
    <cellStyle name="Entrada 4 3 3" xfId="2208" xr:uid="{00000000-0005-0000-0000-0000EC280000}"/>
    <cellStyle name="Entrada 4 3 3 2" xfId="4845" xr:uid="{00000000-0005-0000-0000-0000ED280000}"/>
    <cellStyle name="Entrada 4 3 3 2 2" xfId="16342" xr:uid="{00000000-0005-0000-0000-0000EE280000}"/>
    <cellStyle name="Entrada 4 3 3 2 2 2" xfId="31450" xr:uid="{00000000-0005-0000-0000-0000EF280000}"/>
    <cellStyle name="Entrada 4 3 3 2 3" xfId="19953" xr:uid="{00000000-0005-0000-0000-0000F0280000}"/>
    <cellStyle name="Entrada 4 3 3 3" xfId="14486" xr:uid="{00000000-0005-0000-0000-0000F1280000}"/>
    <cellStyle name="Entrada 4 3 3 3 2" xfId="29594" xr:uid="{00000000-0005-0000-0000-0000F2280000}"/>
    <cellStyle name="Entrada 4 3 3 4" xfId="17433" xr:uid="{00000000-0005-0000-0000-0000F3280000}"/>
    <cellStyle name="Entrada 4 3 4" xfId="2946" xr:uid="{00000000-0005-0000-0000-0000F4280000}"/>
    <cellStyle name="Entrada 4 3 4 2" xfId="5583" xr:uid="{00000000-0005-0000-0000-0000F5280000}"/>
    <cellStyle name="Entrada 4 3 4 2 2" xfId="11894" xr:uid="{00000000-0005-0000-0000-0000F6280000}"/>
    <cellStyle name="Entrada 4 3 4 2 2 2" xfId="27002" xr:uid="{00000000-0005-0000-0000-0000F7280000}"/>
    <cellStyle name="Entrada 4 3 4 2 3" xfId="13687" xr:uid="{00000000-0005-0000-0000-0000F8280000}"/>
    <cellStyle name="Entrada 4 3 4 2 3 2" xfId="28795" xr:uid="{00000000-0005-0000-0000-0000F9280000}"/>
    <cellStyle name="Entrada 4 3 4 2 4" xfId="20691" xr:uid="{00000000-0005-0000-0000-0000FA280000}"/>
    <cellStyle name="Entrada 4 3 4 3" xfId="9328" xr:uid="{00000000-0005-0000-0000-0000FB280000}"/>
    <cellStyle name="Entrada 4 3 4 3 2" xfId="24436" xr:uid="{00000000-0005-0000-0000-0000FC280000}"/>
    <cellStyle name="Entrada 4 3 4 4" xfId="14138" xr:uid="{00000000-0005-0000-0000-0000FD280000}"/>
    <cellStyle name="Entrada 4 3 4 4 2" xfId="29246" xr:uid="{00000000-0005-0000-0000-0000FE280000}"/>
    <cellStyle name="Entrada 4 3 4 5" xfId="18054" xr:uid="{00000000-0005-0000-0000-0000FF280000}"/>
    <cellStyle name="Entrada 4 3 5" xfId="3272" xr:uid="{00000000-0005-0000-0000-000000290000}"/>
    <cellStyle name="Entrada 4 3 5 2" xfId="5909" xr:uid="{00000000-0005-0000-0000-000001290000}"/>
    <cellStyle name="Entrada 4 3 5 2 2" xfId="12220" xr:uid="{00000000-0005-0000-0000-000002290000}"/>
    <cellStyle name="Entrada 4 3 5 2 2 2" xfId="27328" xr:uid="{00000000-0005-0000-0000-000003290000}"/>
    <cellStyle name="Entrada 4 3 5 2 3" xfId="16112" xr:uid="{00000000-0005-0000-0000-000004290000}"/>
    <cellStyle name="Entrada 4 3 5 2 3 2" xfId="31220" xr:uid="{00000000-0005-0000-0000-000005290000}"/>
    <cellStyle name="Entrada 4 3 5 2 4" xfId="21017" xr:uid="{00000000-0005-0000-0000-000006290000}"/>
    <cellStyle name="Entrada 4 3 5 3" xfId="9654" xr:uid="{00000000-0005-0000-0000-000007290000}"/>
    <cellStyle name="Entrada 4 3 5 3 2" xfId="24762" xr:uid="{00000000-0005-0000-0000-000008290000}"/>
    <cellStyle name="Entrada 4 3 5 4" xfId="14145" xr:uid="{00000000-0005-0000-0000-000009290000}"/>
    <cellStyle name="Entrada 4 3 5 4 2" xfId="29253" xr:uid="{00000000-0005-0000-0000-00000A290000}"/>
    <cellStyle name="Entrada 4 3 5 5" xfId="18380" xr:uid="{00000000-0005-0000-0000-00000B290000}"/>
    <cellStyle name="Entrada 4 3 6" xfId="3578" xr:uid="{00000000-0005-0000-0000-00000C290000}"/>
    <cellStyle name="Entrada 4 3 6 2" xfId="6215" xr:uid="{00000000-0005-0000-0000-00000D290000}"/>
    <cellStyle name="Entrada 4 3 6 2 2" xfId="12526" xr:uid="{00000000-0005-0000-0000-00000E290000}"/>
    <cellStyle name="Entrada 4 3 6 2 2 2" xfId="27634" xr:uid="{00000000-0005-0000-0000-00000F290000}"/>
    <cellStyle name="Entrada 4 3 6 2 3" xfId="14628" xr:uid="{00000000-0005-0000-0000-000010290000}"/>
    <cellStyle name="Entrada 4 3 6 2 3 2" xfId="29736" xr:uid="{00000000-0005-0000-0000-000011290000}"/>
    <cellStyle name="Entrada 4 3 6 2 4" xfId="21323" xr:uid="{00000000-0005-0000-0000-000012290000}"/>
    <cellStyle name="Entrada 4 3 6 3" xfId="9960" xr:uid="{00000000-0005-0000-0000-000013290000}"/>
    <cellStyle name="Entrada 4 3 6 3 2" xfId="25068" xr:uid="{00000000-0005-0000-0000-000014290000}"/>
    <cellStyle name="Entrada 4 3 6 4" xfId="16554" xr:uid="{00000000-0005-0000-0000-000015290000}"/>
    <cellStyle name="Entrada 4 3 6 4 2" xfId="31662" xr:uid="{00000000-0005-0000-0000-000016290000}"/>
    <cellStyle name="Entrada 4 3 6 5" xfId="18686" xr:uid="{00000000-0005-0000-0000-000017290000}"/>
    <cellStyle name="Entrada 4 3 7" xfId="3924" xr:uid="{00000000-0005-0000-0000-000018290000}"/>
    <cellStyle name="Entrada 4 3 7 2" xfId="6561" xr:uid="{00000000-0005-0000-0000-000019290000}"/>
    <cellStyle name="Entrada 4 3 7 2 2" xfId="12872" xr:uid="{00000000-0005-0000-0000-00001A290000}"/>
    <cellStyle name="Entrada 4 3 7 2 2 2" xfId="27980" xr:uid="{00000000-0005-0000-0000-00001B290000}"/>
    <cellStyle name="Entrada 4 3 7 2 3" xfId="16577" xr:uid="{00000000-0005-0000-0000-00001C290000}"/>
    <cellStyle name="Entrada 4 3 7 2 3 2" xfId="31685" xr:uid="{00000000-0005-0000-0000-00001D290000}"/>
    <cellStyle name="Entrada 4 3 7 2 4" xfId="21669" xr:uid="{00000000-0005-0000-0000-00001E290000}"/>
    <cellStyle name="Entrada 4 3 7 3" xfId="10306" xr:uid="{00000000-0005-0000-0000-00001F290000}"/>
    <cellStyle name="Entrada 4 3 7 3 2" xfId="25414" xr:uid="{00000000-0005-0000-0000-000020290000}"/>
    <cellStyle name="Entrada 4 3 7 4" xfId="8181" xr:uid="{00000000-0005-0000-0000-000021290000}"/>
    <cellStyle name="Entrada 4 3 7 4 2" xfId="23289" xr:uid="{00000000-0005-0000-0000-000022290000}"/>
    <cellStyle name="Entrada 4 3 7 5" xfId="19032" xr:uid="{00000000-0005-0000-0000-000023290000}"/>
    <cellStyle name="Entrada 4 3 8" xfId="4489" xr:uid="{00000000-0005-0000-0000-000024290000}"/>
    <cellStyle name="Entrada 4 3 8 2" xfId="10871" xr:uid="{00000000-0005-0000-0000-000025290000}"/>
    <cellStyle name="Entrada 4 3 8 2 2" xfId="25979" xr:uid="{00000000-0005-0000-0000-000026290000}"/>
    <cellStyle name="Entrada 4 3 8 3" xfId="14839" xr:uid="{00000000-0005-0000-0000-000027290000}"/>
    <cellStyle name="Entrada 4 3 8 3 2" xfId="29947" xr:uid="{00000000-0005-0000-0000-000028290000}"/>
    <cellStyle name="Entrada 4 3 8 4" xfId="19597" xr:uid="{00000000-0005-0000-0000-000029290000}"/>
    <cellStyle name="Entrada 4 3 9" xfId="8353" xr:uid="{00000000-0005-0000-0000-00002A290000}"/>
    <cellStyle name="Entrada 4 3 9 2" xfId="23461" xr:uid="{00000000-0005-0000-0000-00002B290000}"/>
    <cellStyle name="Entrada 4 4" xfId="2089" xr:uid="{00000000-0005-0000-0000-00002C290000}"/>
    <cellStyle name="Entrada 4 4 10" xfId="7749" xr:uid="{00000000-0005-0000-0000-00002D290000}"/>
    <cellStyle name="Entrada 4 4 10 2" xfId="22857" xr:uid="{00000000-0005-0000-0000-00002E290000}"/>
    <cellStyle name="Entrada 4 4 11" xfId="16191" xr:uid="{00000000-0005-0000-0000-00002F290000}"/>
    <cellStyle name="Entrada 4 4 11 2" xfId="31299" xr:uid="{00000000-0005-0000-0000-000030290000}"/>
    <cellStyle name="Entrada 4 4 12" xfId="17314" xr:uid="{00000000-0005-0000-0000-000031290000}"/>
    <cellStyle name="Entrada 4 4 2" xfId="2579" xr:uid="{00000000-0005-0000-0000-000032290000}"/>
    <cellStyle name="Entrada 4 4 2 2" xfId="5216" xr:uid="{00000000-0005-0000-0000-000033290000}"/>
    <cellStyle name="Entrada 4 4 2 2 2" xfId="11580" xr:uid="{00000000-0005-0000-0000-000034290000}"/>
    <cellStyle name="Entrada 4 4 2 2 2 2" xfId="26688" xr:uid="{00000000-0005-0000-0000-000035290000}"/>
    <cellStyle name="Entrada 4 4 2 2 3" xfId="16206" xr:uid="{00000000-0005-0000-0000-000036290000}"/>
    <cellStyle name="Entrada 4 4 2 2 3 2" xfId="31314" xr:uid="{00000000-0005-0000-0000-000037290000}"/>
    <cellStyle name="Entrada 4 4 2 2 4" xfId="20324" xr:uid="{00000000-0005-0000-0000-000038290000}"/>
    <cellStyle name="Entrada 4 4 2 3" xfId="9046" xr:uid="{00000000-0005-0000-0000-000039290000}"/>
    <cellStyle name="Entrada 4 4 2 3 2" xfId="24154" xr:uid="{00000000-0005-0000-0000-00003A290000}"/>
    <cellStyle name="Entrada 4 4 2 4" xfId="15242" xr:uid="{00000000-0005-0000-0000-00003B290000}"/>
    <cellStyle name="Entrada 4 4 2 4 2" xfId="30350" xr:uid="{00000000-0005-0000-0000-00003C290000}"/>
    <cellStyle name="Entrada 4 4 2 5" xfId="7040" xr:uid="{00000000-0005-0000-0000-00003D290000}"/>
    <cellStyle name="Entrada 4 4 2 5 2" xfId="22148" xr:uid="{00000000-0005-0000-0000-00003E290000}"/>
    <cellStyle name="Entrada 4 4 2 6" xfId="17687" xr:uid="{00000000-0005-0000-0000-00003F290000}"/>
    <cellStyle name="Entrada 4 4 3" xfId="2849" xr:uid="{00000000-0005-0000-0000-000040290000}"/>
    <cellStyle name="Entrada 4 4 3 2" xfId="5486" xr:uid="{00000000-0005-0000-0000-000041290000}"/>
    <cellStyle name="Entrada 4 4 3 2 2" xfId="15819" xr:uid="{00000000-0005-0000-0000-000042290000}"/>
    <cellStyle name="Entrada 4 4 3 2 2 2" xfId="30927" xr:uid="{00000000-0005-0000-0000-000043290000}"/>
    <cellStyle name="Entrada 4 4 3 2 3" xfId="20594" xr:uid="{00000000-0005-0000-0000-000044290000}"/>
    <cellStyle name="Entrada 4 4 3 3" xfId="15850" xr:uid="{00000000-0005-0000-0000-000045290000}"/>
    <cellStyle name="Entrada 4 4 3 3 2" xfId="30958" xr:uid="{00000000-0005-0000-0000-000046290000}"/>
    <cellStyle name="Entrada 4 4 3 4" xfId="17957" xr:uid="{00000000-0005-0000-0000-000047290000}"/>
    <cellStyle name="Entrada 4 4 4" xfId="3152" xr:uid="{00000000-0005-0000-0000-000048290000}"/>
    <cellStyle name="Entrada 4 4 4 2" xfId="5789" xr:uid="{00000000-0005-0000-0000-000049290000}"/>
    <cellStyle name="Entrada 4 4 4 2 2" xfId="12100" xr:uid="{00000000-0005-0000-0000-00004A290000}"/>
    <cellStyle name="Entrada 4 4 4 2 2 2" xfId="27208" xr:uid="{00000000-0005-0000-0000-00004B290000}"/>
    <cellStyle name="Entrada 4 4 4 2 3" xfId="15522" xr:uid="{00000000-0005-0000-0000-00004C290000}"/>
    <cellStyle name="Entrada 4 4 4 2 3 2" xfId="30630" xr:uid="{00000000-0005-0000-0000-00004D290000}"/>
    <cellStyle name="Entrada 4 4 4 2 4" xfId="20897" xr:uid="{00000000-0005-0000-0000-00004E290000}"/>
    <cellStyle name="Entrada 4 4 4 3" xfId="9534" xr:uid="{00000000-0005-0000-0000-00004F290000}"/>
    <cellStyle name="Entrada 4 4 4 3 2" xfId="24642" xr:uid="{00000000-0005-0000-0000-000050290000}"/>
    <cellStyle name="Entrada 4 4 4 4" xfId="15320" xr:uid="{00000000-0005-0000-0000-000051290000}"/>
    <cellStyle name="Entrada 4 4 4 4 2" xfId="30428" xr:uid="{00000000-0005-0000-0000-000052290000}"/>
    <cellStyle name="Entrada 4 4 4 5" xfId="18260" xr:uid="{00000000-0005-0000-0000-000053290000}"/>
    <cellStyle name="Entrada 4 4 5" xfId="3478" xr:uid="{00000000-0005-0000-0000-000054290000}"/>
    <cellStyle name="Entrada 4 4 5 2" xfId="6115" xr:uid="{00000000-0005-0000-0000-000055290000}"/>
    <cellStyle name="Entrada 4 4 5 2 2" xfId="12426" xr:uid="{00000000-0005-0000-0000-000056290000}"/>
    <cellStyle name="Entrada 4 4 5 2 2 2" xfId="27534" xr:uid="{00000000-0005-0000-0000-000057290000}"/>
    <cellStyle name="Entrada 4 4 5 2 3" xfId="13513" xr:uid="{00000000-0005-0000-0000-000058290000}"/>
    <cellStyle name="Entrada 4 4 5 2 3 2" xfId="28621" xr:uid="{00000000-0005-0000-0000-000059290000}"/>
    <cellStyle name="Entrada 4 4 5 2 4" xfId="21223" xr:uid="{00000000-0005-0000-0000-00005A290000}"/>
    <cellStyle name="Entrada 4 4 5 3" xfId="9860" xr:uid="{00000000-0005-0000-0000-00005B290000}"/>
    <cellStyle name="Entrada 4 4 5 3 2" xfId="24968" xr:uid="{00000000-0005-0000-0000-00005C290000}"/>
    <cellStyle name="Entrada 4 4 5 4" xfId="16557" xr:uid="{00000000-0005-0000-0000-00005D290000}"/>
    <cellStyle name="Entrada 4 4 5 4 2" xfId="31665" xr:uid="{00000000-0005-0000-0000-00005E290000}"/>
    <cellStyle name="Entrada 4 4 5 5" xfId="18586" xr:uid="{00000000-0005-0000-0000-00005F290000}"/>
    <cellStyle name="Entrada 4 4 6" xfId="3784" xr:uid="{00000000-0005-0000-0000-000060290000}"/>
    <cellStyle name="Entrada 4 4 6 2" xfId="6421" xr:uid="{00000000-0005-0000-0000-000061290000}"/>
    <cellStyle name="Entrada 4 4 6 2 2" xfId="12732" xr:uid="{00000000-0005-0000-0000-000062290000}"/>
    <cellStyle name="Entrada 4 4 6 2 2 2" xfId="27840" xr:uid="{00000000-0005-0000-0000-000063290000}"/>
    <cellStyle name="Entrada 4 4 6 2 3" xfId="13356" xr:uid="{00000000-0005-0000-0000-000064290000}"/>
    <cellStyle name="Entrada 4 4 6 2 3 2" xfId="28464" xr:uid="{00000000-0005-0000-0000-000065290000}"/>
    <cellStyle name="Entrada 4 4 6 2 4" xfId="21529" xr:uid="{00000000-0005-0000-0000-000066290000}"/>
    <cellStyle name="Entrada 4 4 6 3" xfId="10166" xr:uid="{00000000-0005-0000-0000-000067290000}"/>
    <cellStyle name="Entrada 4 4 6 3 2" xfId="25274" xr:uid="{00000000-0005-0000-0000-000068290000}"/>
    <cellStyle name="Entrada 4 4 6 4" xfId="8273" xr:uid="{00000000-0005-0000-0000-000069290000}"/>
    <cellStyle name="Entrada 4 4 6 4 2" xfId="23381" xr:uid="{00000000-0005-0000-0000-00006A290000}"/>
    <cellStyle name="Entrada 4 4 6 5" xfId="18892" xr:uid="{00000000-0005-0000-0000-00006B290000}"/>
    <cellStyle name="Entrada 4 4 7" xfId="4161" xr:uid="{00000000-0005-0000-0000-00006C290000}"/>
    <cellStyle name="Entrada 4 4 7 2" xfId="6798" xr:uid="{00000000-0005-0000-0000-00006D290000}"/>
    <cellStyle name="Entrada 4 4 7 2 2" xfId="13109" xr:uid="{00000000-0005-0000-0000-00006E290000}"/>
    <cellStyle name="Entrada 4 4 7 2 2 2" xfId="28217" xr:uid="{00000000-0005-0000-0000-00006F290000}"/>
    <cellStyle name="Entrada 4 4 7 2 3" xfId="16783" xr:uid="{00000000-0005-0000-0000-000070290000}"/>
    <cellStyle name="Entrada 4 4 7 2 3 2" xfId="31891" xr:uid="{00000000-0005-0000-0000-000071290000}"/>
    <cellStyle name="Entrada 4 4 7 2 4" xfId="21906" xr:uid="{00000000-0005-0000-0000-000072290000}"/>
    <cellStyle name="Entrada 4 4 7 3" xfId="10543" xr:uid="{00000000-0005-0000-0000-000073290000}"/>
    <cellStyle name="Entrada 4 4 7 3 2" xfId="25651" xr:uid="{00000000-0005-0000-0000-000074290000}"/>
    <cellStyle name="Entrada 4 4 7 4" xfId="15187" xr:uid="{00000000-0005-0000-0000-000075290000}"/>
    <cellStyle name="Entrada 4 4 7 4 2" xfId="30295" xr:uid="{00000000-0005-0000-0000-000076290000}"/>
    <cellStyle name="Entrada 4 4 7 5" xfId="19269" xr:uid="{00000000-0005-0000-0000-000077290000}"/>
    <cellStyle name="Entrada 4 4 8" xfId="4726" xr:uid="{00000000-0005-0000-0000-000078290000}"/>
    <cellStyle name="Entrada 4 4 8 2" xfId="11108" xr:uid="{00000000-0005-0000-0000-000079290000}"/>
    <cellStyle name="Entrada 4 4 8 2 2" xfId="26216" xr:uid="{00000000-0005-0000-0000-00007A290000}"/>
    <cellStyle name="Entrada 4 4 8 3" xfId="7378" xr:uid="{00000000-0005-0000-0000-00007B290000}"/>
    <cellStyle name="Entrada 4 4 8 3 2" xfId="22486" xr:uid="{00000000-0005-0000-0000-00007C290000}"/>
    <cellStyle name="Entrada 4 4 8 4" xfId="19834" xr:uid="{00000000-0005-0000-0000-00007D290000}"/>
    <cellStyle name="Entrada 4 4 9" xfId="8587" xr:uid="{00000000-0005-0000-0000-00007E290000}"/>
    <cellStyle name="Entrada 4 4 9 2" xfId="23695" xr:uid="{00000000-0005-0000-0000-00007F290000}"/>
    <cellStyle name="Entrada 4 5" xfId="2032" xr:uid="{00000000-0005-0000-0000-000080290000}"/>
    <cellStyle name="Entrada 4 5 10" xfId="13967" xr:uid="{00000000-0005-0000-0000-000081290000}"/>
    <cellStyle name="Entrada 4 5 10 2" xfId="29075" xr:uid="{00000000-0005-0000-0000-000082290000}"/>
    <cellStyle name="Entrada 4 5 11" xfId="17257" xr:uid="{00000000-0005-0000-0000-000083290000}"/>
    <cellStyle name="Entrada 4 5 2" xfId="2792" xr:uid="{00000000-0005-0000-0000-000084290000}"/>
    <cellStyle name="Entrada 4 5 2 2" xfId="5429" xr:uid="{00000000-0005-0000-0000-000085290000}"/>
    <cellStyle name="Entrada 4 5 2 2 2" xfId="14382" xr:uid="{00000000-0005-0000-0000-000086290000}"/>
    <cellStyle name="Entrada 4 5 2 2 2 2" xfId="29490" xr:uid="{00000000-0005-0000-0000-000087290000}"/>
    <cellStyle name="Entrada 4 5 2 2 3" xfId="20537" xr:uid="{00000000-0005-0000-0000-000088290000}"/>
    <cellStyle name="Entrada 4 5 2 3" xfId="14273" xr:uid="{00000000-0005-0000-0000-000089290000}"/>
    <cellStyle name="Entrada 4 5 2 3 2" xfId="29381" xr:uid="{00000000-0005-0000-0000-00008A290000}"/>
    <cellStyle name="Entrada 4 5 2 4" xfId="17900" xr:uid="{00000000-0005-0000-0000-00008B290000}"/>
    <cellStyle name="Entrada 4 5 3" xfId="3095" xr:uid="{00000000-0005-0000-0000-00008C290000}"/>
    <cellStyle name="Entrada 4 5 3 2" xfId="5732" xr:uid="{00000000-0005-0000-0000-00008D290000}"/>
    <cellStyle name="Entrada 4 5 3 2 2" xfId="12043" xr:uid="{00000000-0005-0000-0000-00008E290000}"/>
    <cellStyle name="Entrada 4 5 3 2 2 2" xfId="27151" xr:uid="{00000000-0005-0000-0000-00008F290000}"/>
    <cellStyle name="Entrada 4 5 3 2 3" xfId="14826" xr:uid="{00000000-0005-0000-0000-000090290000}"/>
    <cellStyle name="Entrada 4 5 3 2 3 2" xfId="29934" xr:uid="{00000000-0005-0000-0000-000091290000}"/>
    <cellStyle name="Entrada 4 5 3 2 4" xfId="20840" xr:uid="{00000000-0005-0000-0000-000092290000}"/>
    <cellStyle name="Entrada 4 5 3 3" xfId="9477" xr:uid="{00000000-0005-0000-0000-000093290000}"/>
    <cellStyle name="Entrada 4 5 3 3 2" xfId="24585" xr:uid="{00000000-0005-0000-0000-000094290000}"/>
    <cellStyle name="Entrada 4 5 3 4" xfId="15482" xr:uid="{00000000-0005-0000-0000-000095290000}"/>
    <cellStyle name="Entrada 4 5 3 4 2" xfId="30590" xr:uid="{00000000-0005-0000-0000-000096290000}"/>
    <cellStyle name="Entrada 4 5 3 5" xfId="18203" xr:uid="{00000000-0005-0000-0000-000097290000}"/>
    <cellStyle name="Entrada 4 5 4" xfId="3421" xr:uid="{00000000-0005-0000-0000-000098290000}"/>
    <cellStyle name="Entrada 4 5 4 2" xfId="6058" xr:uid="{00000000-0005-0000-0000-000099290000}"/>
    <cellStyle name="Entrada 4 5 4 2 2" xfId="12369" xr:uid="{00000000-0005-0000-0000-00009A290000}"/>
    <cellStyle name="Entrada 4 5 4 2 2 2" xfId="27477" xr:uid="{00000000-0005-0000-0000-00009B290000}"/>
    <cellStyle name="Entrada 4 5 4 2 3" xfId="15274" xr:uid="{00000000-0005-0000-0000-00009C290000}"/>
    <cellStyle name="Entrada 4 5 4 2 3 2" xfId="30382" xr:uid="{00000000-0005-0000-0000-00009D290000}"/>
    <cellStyle name="Entrada 4 5 4 2 4" xfId="21166" xr:uid="{00000000-0005-0000-0000-00009E290000}"/>
    <cellStyle name="Entrada 4 5 4 3" xfId="9803" xr:uid="{00000000-0005-0000-0000-00009F290000}"/>
    <cellStyle name="Entrada 4 5 4 3 2" xfId="24911" xr:uid="{00000000-0005-0000-0000-0000A0290000}"/>
    <cellStyle name="Entrada 4 5 4 4" xfId="14095" xr:uid="{00000000-0005-0000-0000-0000A1290000}"/>
    <cellStyle name="Entrada 4 5 4 4 2" xfId="29203" xr:uid="{00000000-0005-0000-0000-0000A2290000}"/>
    <cellStyle name="Entrada 4 5 4 5" xfId="18529" xr:uid="{00000000-0005-0000-0000-0000A3290000}"/>
    <cellStyle name="Entrada 4 5 5" xfId="3727" xr:uid="{00000000-0005-0000-0000-0000A4290000}"/>
    <cellStyle name="Entrada 4 5 5 2" xfId="6364" xr:uid="{00000000-0005-0000-0000-0000A5290000}"/>
    <cellStyle name="Entrada 4 5 5 2 2" xfId="12675" xr:uid="{00000000-0005-0000-0000-0000A6290000}"/>
    <cellStyle name="Entrada 4 5 5 2 2 2" xfId="27783" xr:uid="{00000000-0005-0000-0000-0000A7290000}"/>
    <cellStyle name="Entrada 4 5 5 2 3" xfId="14984" xr:uid="{00000000-0005-0000-0000-0000A8290000}"/>
    <cellStyle name="Entrada 4 5 5 2 3 2" xfId="30092" xr:uid="{00000000-0005-0000-0000-0000A9290000}"/>
    <cellStyle name="Entrada 4 5 5 2 4" xfId="21472" xr:uid="{00000000-0005-0000-0000-0000AA290000}"/>
    <cellStyle name="Entrada 4 5 5 3" xfId="10109" xr:uid="{00000000-0005-0000-0000-0000AB290000}"/>
    <cellStyle name="Entrada 4 5 5 3 2" xfId="25217" xr:uid="{00000000-0005-0000-0000-0000AC290000}"/>
    <cellStyle name="Entrada 4 5 5 4" xfId="15572" xr:uid="{00000000-0005-0000-0000-0000AD290000}"/>
    <cellStyle name="Entrada 4 5 5 4 2" xfId="30680" xr:uid="{00000000-0005-0000-0000-0000AE290000}"/>
    <cellStyle name="Entrada 4 5 5 5" xfId="18835" xr:uid="{00000000-0005-0000-0000-0000AF290000}"/>
    <cellStyle name="Entrada 4 5 6" xfId="4104" xr:uid="{00000000-0005-0000-0000-0000B0290000}"/>
    <cellStyle name="Entrada 4 5 6 2" xfId="6741" xr:uid="{00000000-0005-0000-0000-0000B1290000}"/>
    <cellStyle name="Entrada 4 5 6 2 2" xfId="13052" xr:uid="{00000000-0005-0000-0000-0000B2290000}"/>
    <cellStyle name="Entrada 4 5 6 2 2 2" xfId="28160" xr:uid="{00000000-0005-0000-0000-0000B3290000}"/>
    <cellStyle name="Entrada 4 5 6 2 3" xfId="16726" xr:uid="{00000000-0005-0000-0000-0000B4290000}"/>
    <cellStyle name="Entrada 4 5 6 2 3 2" xfId="31834" xr:uid="{00000000-0005-0000-0000-0000B5290000}"/>
    <cellStyle name="Entrada 4 5 6 2 4" xfId="21849" xr:uid="{00000000-0005-0000-0000-0000B6290000}"/>
    <cellStyle name="Entrada 4 5 6 3" xfId="10486" xr:uid="{00000000-0005-0000-0000-0000B7290000}"/>
    <cellStyle name="Entrada 4 5 6 3 2" xfId="25594" xr:uid="{00000000-0005-0000-0000-0000B8290000}"/>
    <cellStyle name="Entrada 4 5 6 4" xfId="13551" xr:uid="{00000000-0005-0000-0000-0000B9290000}"/>
    <cellStyle name="Entrada 4 5 6 4 2" xfId="28659" xr:uid="{00000000-0005-0000-0000-0000BA290000}"/>
    <cellStyle name="Entrada 4 5 6 5" xfId="19212" xr:uid="{00000000-0005-0000-0000-0000BB290000}"/>
    <cellStyle name="Entrada 4 5 7" xfId="4669" xr:uid="{00000000-0005-0000-0000-0000BC290000}"/>
    <cellStyle name="Entrada 4 5 7 2" xfId="11051" xr:uid="{00000000-0005-0000-0000-0000BD290000}"/>
    <cellStyle name="Entrada 4 5 7 2 2" xfId="26159" xr:uid="{00000000-0005-0000-0000-0000BE290000}"/>
    <cellStyle name="Entrada 4 5 7 3" xfId="16252" xr:uid="{00000000-0005-0000-0000-0000BF290000}"/>
    <cellStyle name="Entrada 4 5 7 3 2" xfId="31360" xr:uid="{00000000-0005-0000-0000-0000C0290000}"/>
    <cellStyle name="Entrada 4 5 7 4" xfId="19777" xr:uid="{00000000-0005-0000-0000-0000C1290000}"/>
    <cellStyle name="Entrada 4 5 8" xfId="8530" xr:uid="{00000000-0005-0000-0000-0000C2290000}"/>
    <cellStyle name="Entrada 4 5 8 2" xfId="23638" xr:uid="{00000000-0005-0000-0000-0000C3290000}"/>
    <cellStyle name="Entrada 4 5 9" xfId="16240" xr:uid="{00000000-0005-0000-0000-0000C4290000}"/>
    <cellStyle name="Entrada 4 5 9 2" xfId="31348" xr:uid="{00000000-0005-0000-0000-0000C5290000}"/>
    <cellStyle name="Entrada 5" xfId="1154" xr:uid="{00000000-0005-0000-0000-0000C6290000}"/>
    <cellStyle name="Entrada 5 2" xfId="1870" xr:uid="{00000000-0005-0000-0000-0000C7290000}"/>
    <cellStyle name="Entrada 5 2 10" xfId="8371" xr:uid="{00000000-0005-0000-0000-0000C8290000}"/>
    <cellStyle name="Entrada 5 2 10 2" xfId="23479" xr:uid="{00000000-0005-0000-0000-0000C9290000}"/>
    <cellStyle name="Entrada 5 2 11" xfId="11227" xr:uid="{00000000-0005-0000-0000-0000CA290000}"/>
    <cellStyle name="Entrada 5 2 11 2" xfId="26335" xr:uid="{00000000-0005-0000-0000-0000CB290000}"/>
    <cellStyle name="Entrada 5 2 12" xfId="7853" xr:uid="{00000000-0005-0000-0000-0000CC290000}"/>
    <cellStyle name="Entrada 5 2 12 2" xfId="22961" xr:uid="{00000000-0005-0000-0000-0000CD290000}"/>
    <cellStyle name="Entrada 5 2 13" xfId="17095" xr:uid="{00000000-0005-0000-0000-0000CE290000}"/>
    <cellStyle name="Entrada 5 2 2" xfId="2430" xr:uid="{00000000-0005-0000-0000-0000CF290000}"/>
    <cellStyle name="Entrada 5 2 2 2" xfId="5067" xr:uid="{00000000-0005-0000-0000-0000D0290000}"/>
    <cellStyle name="Entrada 5 2 2 2 2" xfId="11431" xr:uid="{00000000-0005-0000-0000-0000D1290000}"/>
    <cellStyle name="Entrada 5 2 2 2 2 2" xfId="26539" xr:uid="{00000000-0005-0000-0000-0000D2290000}"/>
    <cellStyle name="Entrada 5 2 2 2 3" xfId="8113" xr:uid="{00000000-0005-0000-0000-0000D3290000}"/>
    <cellStyle name="Entrada 5 2 2 2 3 2" xfId="23221" xr:uid="{00000000-0005-0000-0000-0000D4290000}"/>
    <cellStyle name="Entrada 5 2 2 2 4" xfId="20175" xr:uid="{00000000-0005-0000-0000-0000D5290000}"/>
    <cellStyle name="Entrada 5 2 2 3" xfId="8897" xr:uid="{00000000-0005-0000-0000-0000D6290000}"/>
    <cellStyle name="Entrada 5 2 2 3 2" xfId="24005" xr:uid="{00000000-0005-0000-0000-0000D7290000}"/>
    <cellStyle name="Entrada 5 2 3" xfId="2660" xr:uid="{00000000-0005-0000-0000-0000D8290000}"/>
    <cellStyle name="Entrada 5 2 3 2" xfId="5297" xr:uid="{00000000-0005-0000-0000-0000D9290000}"/>
    <cellStyle name="Entrada 5 2 3 2 2" xfId="7297" xr:uid="{00000000-0005-0000-0000-0000DA290000}"/>
    <cellStyle name="Entrada 5 2 3 2 2 2" xfId="22405" xr:uid="{00000000-0005-0000-0000-0000DB290000}"/>
    <cellStyle name="Entrada 5 2 3 2 3" xfId="20405" xr:uid="{00000000-0005-0000-0000-0000DC290000}"/>
    <cellStyle name="Entrada 5 2 3 3" xfId="14475" xr:uid="{00000000-0005-0000-0000-0000DD290000}"/>
    <cellStyle name="Entrada 5 2 3 3 2" xfId="29583" xr:uid="{00000000-0005-0000-0000-0000DE290000}"/>
    <cellStyle name="Entrada 5 2 3 4" xfId="17768" xr:uid="{00000000-0005-0000-0000-0000DF290000}"/>
    <cellStyle name="Entrada 5 2 4" xfId="2964" xr:uid="{00000000-0005-0000-0000-0000E0290000}"/>
    <cellStyle name="Entrada 5 2 4 2" xfId="5601" xr:uid="{00000000-0005-0000-0000-0000E1290000}"/>
    <cellStyle name="Entrada 5 2 4 2 2" xfId="11912" xr:uid="{00000000-0005-0000-0000-0000E2290000}"/>
    <cellStyle name="Entrada 5 2 4 2 2 2" xfId="27020" xr:uid="{00000000-0005-0000-0000-0000E3290000}"/>
    <cellStyle name="Entrada 5 2 4 2 3" xfId="14140" xr:uid="{00000000-0005-0000-0000-0000E4290000}"/>
    <cellStyle name="Entrada 5 2 4 2 3 2" xfId="29248" xr:uid="{00000000-0005-0000-0000-0000E5290000}"/>
    <cellStyle name="Entrada 5 2 4 2 4" xfId="20709" xr:uid="{00000000-0005-0000-0000-0000E6290000}"/>
    <cellStyle name="Entrada 5 2 4 3" xfId="9346" xr:uid="{00000000-0005-0000-0000-0000E7290000}"/>
    <cellStyle name="Entrada 5 2 4 3 2" xfId="24454" xr:uid="{00000000-0005-0000-0000-0000E8290000}"/>
    <cellStyle name="Entrada 5 2 4 4" xfId="15626" xr:uid="{00000000-0005-0000-0000-0000E9290000}"/>
    <cellStyle name="Entrada 5 2 4 4 2" xfId="30734" xr:uid="{00000000-0005-0000-0000-0000EA290000}"/>
    <cellStyle name="Entrada 5 2 4 5" xfId="18072" xr:uid="{00000000-0005-0000-0000-0000EB290000}"/>
    <cellStyle name="Entrada 5 2 5" xfId="3290" xr:uid="{00000000-0005-0000-0000-0000EC290000}"/>
    <cellStyle name="Entrada 5 2 5 2" xfId="5927" xr:uid="{00000000-0005-0000-0000-0000ED290000}"/>
    <cellStyle name="Entrada 5 2 5 2 2" xfId="12238" xr:uid="{00000000-0005-0000-0000-0000EE290000}"/>
    <cellStyle name="Entrada 5 2 5 2 2 2" xfId="27346" xr:uid="{00000000-0005-0000-0000-0000EF290000}"/>
    <cellStyle name="Entrada 5 2 5 2 3" xfId="15857" xr:uid="{00000000-0005-0000-0000-0000F0290000}"/>
    <cellStyle name="Entrada 5 2 5 2 3 2" xfId="30965" xr:uid="{00000000-0005-0000-0000-0000F1290000}"/>
    <cellStyle name="Entrada 5 2 5 2 4" xfId="21035" xr:uid="{00000000-0005-0000-0000-0000F2290000}"/>
    <cellStyle name="Entrada 5 2 5 3" xfId="9672" xr:uid="{00000000-0005-0000-0000-0000F3290000}"/>
    <cellStyle name="Entrada 5 2 5 3 2" xfId="24780" xr:uid="{00000000-0005-0000-0000-0000F4290000}"/>
    <cellStyle name="Entrada 5 2 5 4" xfId="13855" xr:uid="{00000000-0005-0000-0000-0000F5290000}"/>
    <cellStyle name="Entrada 5 2 5 4 2" xfId="28963" xr:uid="{00000000-0005-0000-0000-0000F6290000}"/>
    <cellStyle name="Entrada 5 2 5 5" xfId="18398" xr:uid="{00000000-0005-0000-0000-0000F7290000}"/>
    <cellStyle name="Entrada 5 2 6" xfId="3596" xr:uid="{00000000-0005-0000-0000-0000F8290000}"/>
    <cellStyle name="Entrada 5 2 6 2" xfId="6233" xr:uid="{00000000-0005-0000-0000-0000F9290000}"/>
    <cellStyle name="Entrada 5 2 6 2 2" xfId="12544" xr:uid="{00000000-0005-0000-0000-0000FA290000}"/>
    <cellStyle name="Entrada 5 2 6 2 2 2" xfId="27652" xr:uid="{00000000-0005-0000-0000-0000FB290000}"/>
    <cellStyle name="Entrada 5 2 6 2 3" xfId="7864" xr:uid="{00000000-0005-0000-0000-0000FC290000}"/>
    <cellStyle name="Entrada 5 2 6 2 3 2" xfId="22972" xr:uid="{00000000-0005-0000-0000-0000FD290000}"/>
    <cellStyle name="Entrada 5 2 6 2 4" xfId="21341" xr:uid="{00000000-0005-0000-0000-0000FE290000}"/>
    <cellStyle name="Entrada 5 2 6 3" xfId="9978" xr:uid="{00000000-0005-0000-0000-0000FF290000}"/>
    <cellStyle name="Entrada 5 2 6 3 2" xfId="25086" xr:uid="{00000000-0005-0000-0000-0000002A0000}"/>
    <cellStyle name="Entrada 5 2 6 4" xfId="13461" xr:uid="{00000000-0005-0000-0000-0000012A0000}"/>
    <cellStyle name="Entrada 5 2 6 4 2" xfId="28569" xr:uid="{00000000-0005-0000-0000-0000022A0000}"/>
    <cellStyle name="Entrada 5 2 6 5" xfId="18704" xr:uid="{00000000-0005-0000-0000-0000032A0000}"/>
    <cellStyle name="Entrada 5 2 7" xfId="3942" xr:uid="{00000000-0005-0000-0000-0000042A0000}"/>
    <cellStyle name="Entrada 5 2 7 2" xfId="6579" xr:uid="{00000000-0005-0000-0000-0000052A0000}"/>
    <cellStyle name="Entrada 5 2 7 2 2" xfId="12890" xr:uid="{00000000-0005-0000-0000-0000062A0000}"/>
    <cellStyle name="Entrada 5 2 7 2 2 2" xfId="27998" xr:uid="{00000000-0005-0000-0000-0000072A0000}"/>
    <cellStyle name="Entrada 5 2 7 2 3" xfId="16595" xr:uid="{00000000-0005-0000-0000-0000082A0000}"/>
    <cellStyle name="Entrada 5 2 7 2 3 2" xfId="31703" xr:uid="{00000000-0005-0000-0000-0000092A0000}"/>
    <cellStyle name="Entrada 5 2 7 2 4" xfId="21687" xr:uid="{00000000-0005-0000-0000-00000A2A0000}"/>
    <cellStyle name="Entrada 5 2 7 3" xfId="10324" xr:uid="{00000000-0005-0000-0000-00000B2A0000}"/>
    <cellStyle name="Entrada 5 2 7 3 2" xfId="25432" xr:uid="{00000000-0005-0000-0000-00000C2A0000}"/>
    <cellStyle name="Entrada 5 2 7 4" xfId="13466" xr:uid="{00000000-0005-0000-0000-00000D2A0000}"/>
    <cellStyle name="Entrada 5 2 7 4 2" xfId="28574" xr:uid="{00000000-0005-0000-0000-00000E2A0000}"/>
    <cellStyle name="Entrada 5 2 7 5" xfId="19050" xr:uid="{00000000-0005-0000-0000-00000F2A0000}"/>
    <cellStyle name="Entrada 5 2 8" xfId="4289" xr:uid="{00000000-0005-0000-0000-0000102A0000}"/>
    <cellStyle name="Entrada 5 2 8 2" xfId="6926" xr:uid="{00000000-0005-0000-0000-0000112A0000}"/>
    <cellStyle name="Entrada 5 2 8 2 2" xfId="13237" xr:uid="{00000000-0005-0000-0000-0000122A0000}"/>
    <cellStyle name="Entrada 5 2 8 2 2 2" xfId="28345" xr:uid="{00000000-0005-0000-0000-0000132A0000}"/>
    <cellStyle name="Entrada 5 2 8 2 3" xfId="16901" xr:uid="{00000000-0005-0000-0000-0000142A0000}"/>
    <cellStyle name="Entrada 5 2 8 2 3 2" xfId="32009" xr:uid="{00000000-0005-0000-0000-0000152A0000}"/>
    <cellStyle name="Entrada 5 2 8 2 4" xfId="22034" xr:uid="{00000000-0005-0000-0000-0000162A0000}"/>
    <cellStyle name="Entrada 5 2 8 3" xfId="10671" xr:uid="{00000000-0005-0000-0000-0000172A0000}"/>
    <cellStyle name="Entrada 5 2 8 3 2" xfId="25779" xr:uid="{00000000-0005-0000-0000-0000182A0000}"/>
    <cellStyle name="Entrada 5 2 8 4" xfId="7807" xr:uid="{00000000-0005-0000-0000-0000192A0000}"/>
    <cellStyle name="Entrada 5 2 8 4 2" xfId="22915" xr:uid="{00000000-0005-0000-0000-00001A2A0000}"/>
    <cellStyle name="Entrada 5 2 8 5" xfId="19397" xr:uid="{00000000-0005-0000-0000-00001B2A0000}"/>
    <cellStyle name="Entrada 5 2 9" xfId="4507" xr:uid="{00000000-0005-0000-0000-00001C2A0000}"/>
    <cellStyle name="Entrada 5 2 9 2" xfId="10889" xr:uid="{00000000-0005-0000-0000-00001D2A0000}"/>
    <cellStyle name="Entrada 5 2 9 2 2" xfId="25997" xr:uid="{00000000-0005-0000-0000-00001E2A0000}"/>
    <cellStyle name="Entrada 5 2 9 3" xfId="7417" xr:uid="{00000000-0005-0000-0000-00001F2A0000}"/>
    <cellStyle name="Entrada 5 2 9 3 2" xfId="22525" xr:uid="{00000000-0005-0000-0000-0000202A0000}"/>
    <cellStyle name="Entrada 5 2 9 4" xfId="19615" xr:uid="{00000000-0005-0000-0000-0000212A0000}"/>
    <cellStyle name="Entrada 5 3" xfId="1853" xr:uid="{00000000-0005-0000-0000-0000222A0000}"/>
    <cellStyle name="Entrada 5 3 10" xfId="15592" xr:uid="{00000000-0005-0000-0000-0000232A0000}"/>
    <cellStyle name="Entrada 5 3 10 2" xfId="30700" xr:uid="{00000000-0005-0000-0000-0000242A0000}"/>
    <cellStyle name="Entrada 5 3 11" xfId="14515" xr:uid="{00000000-0005-0000-0000-0000252A0000}"/>
    <cellStyle name="Entrada 5 3 11 2" xfId="29623" xr:uid="{00000000-0005-0000-0000-0000262A0000}"/>
    <cellStyle name="Entrada 5 3 12" xfId="17078" xr:uid="{00000000-0005-0000-0000-0000272A0000}"/>
    <cellStyle name="Entrada 5 3 2" xfId="2413" xr:uid="{00000000-0005-0000-0000-0000282A0000}"/>
    <cellStyle name="Entrada 5 3 2 2" xfId="5050" xr:uid="{00000000-0005-0000-0000-0000292A0000}"/>
    <cellStyle name="Entrada 5 3 2 2 2" xfId="11414" xr:uid="{00000000-0005-0000-0000-00002A2A0000}"/>
    <cellStyle name="Entrada 5 3 2 2 2 2" xfId="26522" xr:uid="{00000000-0005-0000-0000-00002B2A0000}"/>
    <cellStyle name="Entrada 5 3 2 2 3" xfId="15154" xr:uid="{00000000-0005-0000-0000-00002C2A0000}"/>
    <cellStyle name="Entrada 5 3 2 2 3 2" xfId="30262" xr:uid="{00000000-0005-0000-0000-00002D2A0000}"/>
    <cellStyle name="Entrada 5 3 2 2 4" xfId="20158" xr:uid="{00000000-0005-0000-0000-00002E2A0000}"/>
    <cellStyle name="Entrada 5 3 2 3" xfId="8880" xr:uid="{00000000-0005-0000-0000-00002F2A0000}"/>
    <cellStyle name="Entrada 5 3 2 3 2" xfId="23988" xr:uid="{00000000-0005-0000-0000-0000302A0000}"/>
    <cellStyle name="Entrada 5 3 2 4" xfId="15627" xr:uid="{00000000-0005-0000-0000-0000312A0000}"/>
    <cellStyle name="Entrada 5 3 2 4 2" xfId="30735" xr:uid="{00000000-0005-0000-0000-0000322A0000}"/>
    <cellStyle name="Entrada 5 3 2 5" xfId="15494" xr:uid="{00000000-0005-0000-0000-0000332A0000}"/>
    <cellStyle name="Entrada 5 3 2 5 2" xfId="30602" xr:uid="{00000000-0005-0000-0000-0000342A0000}"/>
    <cellStyle name="Entrada 5 3 2 6" xfId="17604" xr:uid="{00000000-0005-0000-0000-0000352A0000}"/>
    <cellStyle name="Entrada 5 3 3" xfId="2207" xr:uid="{00000000-0005-0000-0000-0000362A0000}"/>
    <cellStyle name="Entrada 5 3 3 2" xfId="4844" xr:uid="{00000000-0005-0000-0000-0000372A0000}"/>
    <cellStyle name="Entrada 5 3 3 2 2" xfId="14177" xr:uid="{00000000-0005-0000-0000-0000382A0000}"/>
    <cellStyle name="Entrada 5 3 3 2 2 2" xfId="29285" xr:uid="{00000000-0005-0000-0000-0000392A0000}"/>
    <cellStyle name="Entrada 5 3 3 2 3" xfId="19952" xr:uid="{00000000-0005-0000-0000-00003A2A0000}"/>
    <cellStyle name="Entrada 5 3 3 3" xfId="15236" xr:uid="{00000000-0005-0000-0000-00003B2A0000}"/>
    <cellStyle name="Entrada 5 3 3 3 2" xfId="30344" xr:uid="{00000000-0005-0000-0000-00003C2A0000}"/>
    <cellStyle name="Entrada 5 3 3 4" xfId="17432" xr:uid="{00000000-0005-0000-0000-00003D2A0000}"/>
    <cellStyle name="Entrada 5 3 4" xfId="2947" xr:uid="{00000000-0005-0000-0000-00003E2A0000}"/>
    <cellStyle name="Entrada 5 3 4 2" xfId="5584" xr:uid="{00000000-0005-0000-0000-00003F2A0000}"/>
    <cellStyle name="Entrada 5 3 4 2 2" xfId="11895" xr:uid="{00000000-0005-0000-0000-0000402A0000}"/>
    <cellStyle name="Entrada 5 3 4 2 2 2" xfId="27003" xr:uid="{00000000-0005-0000-0000-0000412A0000}"/>
    <cellStyle name="Entrada 5 3 4 2 3" xfId="13545" xr:uid="{00000000-0005-0000-0000-0000422A0000}"/>
    <cellStyle name="Entrada 5 3 4 2 3 2" xfId="28653" xr:uid="{00000000-0005-0000-0000-0000432A0000}"/>
    <cellStyle name="Entrada 5 3 4 2 4" xfId="20692" xr:uid="{00000000-0005-0000-0000-0000442A0000}"/>
    <cellStyle name="Entrada 5 3 4 3" xfId="9329" xr:uid="{00000000-0005-0000-0000-0000452A0000}"/>
    <cellStyle name="Entrada 5 3 4 3 2" xfId="24437" xr:uid="{00000000-0005-0000-0000-0000462A0000}"/>
    <cellStyle name="Entrada 5 3 4 4" xfId="13896" xr:uid="{00000000-0005-0000-0000-0000472A0000}"/>
    <cellStyle name="Entrada 5 3 4 4 2" xfId="29004" xr:uid="{00000000-0005-0000-0000-0000482A0000}"/>
    <cellStyle name="Entrada 5 3 4 5" xfId="18055" xr:uid="{00000000-0005-0000-0000-0000492A0000}"/>
    <cellStyle name="Entrada 5 3 5" xfId="3273" xr:uid="{00000000-0005-0000-0000-00004A2A0000}"/>
    <cellStyle name="Entrada 5 3 5 2" xfId="5910" xr:uid="{00000000-0005-0000-0000-00004B2A0000}"/>
    <cellStyle name="Entrada 5 3 5 2 2" xfId="12221" xr:uid="{00000000-0005-0000-0000-00004C2A0000}"/>
    <cellStyle name="Entrada 5 3 5 2 2 2" xfId="27329" xr:uid="{00000000-0005-0000-0000-00004D2A0000}"/>
    <cellStyle name="Entrada 5 3 5 2 3" xfId="16568" xr:uid="{00000000-0005-0000-0000-00004E2A0000}"/>
    <cellStyle name="Entrada 5 3 5 2 3 2" xfId="31676" xr:uid="{00000000-0005-0000-0000-00004F2A0000}"/>
    <cellStyle name="Entrada 5 3 5 2 4" xfId="21018" xr:uid="{00000000-0005-0000-0000-0000502A0000}"/>
    <cellStyle name="Entrada 5 3 5 3" xfId="9655" xr:uid="{00000000-0005-0000-0000-0000512A0000}"/>
    <cellStyle name="Entrada 5 3 5 3 2" xfId="24763" xr:uid="{00000000-0005-0000-0000-0000522A0000}"/>
    <cellStyle name="Entrada 5 3 5 4" xfId="15213" xr:uid="{00000000-0005-0000-0000-0000532A0000}"/>
    <cellStyle name="Entrada 5 3 5 4 2" xfId="30321" xr:uid="{00000000-0005-0000-0000-0000542A0000}"/>
    <cellStyle name="Entrada 5 3 5 5" xfId="18381" xr:uid="{00000000-0005-0000-0000-0000552A0000}"/>
    <cellStyle name="Entrada 5 3 6" xfId="3579" xr:uid="{00000000-0005-0000-0000-0000562A0000}"/>
    <cellStyle name="Entrada 5 3 6 2" xfId="6216" xr:uid="{00000000-0005-0000-0000-0000572A0000}"/>
    <cellStyle name="Entrada 5 3 6 2 2" xfId="12527" xr:uid="{00000000-0005-0000-0000-0000582A0000}"/>
    <cellStyle name="Entrada 5 3 6 2 2 2" xfId="27635" xr:uid="{00000000-0005-0000-0000-0000592A0000}"/>
    <cellStyle name="Entrada 5 3 6 2 3" xfId="11765" xr:uid="{00000000-0005-0000-0000-00005A2A0000}"/>
    <cellStyle name="Entrada 5 3 6 2 3 2" xfId="26873" xr:uid="{00000000-0005-0000-0000-00005B2A0000}"/>
    <cellStyle name="Entrada 5 3 6 2 4" xfId="21324" xr:uid="{00000000-0005-0000-0000-00005C2A0000}"/>
    <cellStyle name="Entrada 5 3 6 3" xfId="9961" xr:uid="{00000000-0005-0000-0000-00005D2A0000}"/>
    <cellStyle name="Entrada 5 3 6 3 2" xfId="25069" xr:uid="{00000000-0005-0000-0000-00005E2A0000}"/>
    <cellStyle name="Entrada 5 3 6 4" xfId="11755" xr:uid="{00000000-0005-0000-0000-00005F2A0000}"/>
    <cellStyle name="Entrada 5 3 6 4 2" xfId="26863" xr:uid="{00000000-0005-0000-0000-0000602A0000}"/>
    <cellStyle name="Entrada 5 3 6 5" xfId="18687" xr:uid="{00000000-0005-0000-0000-0000612A0000}"/>
    <cellStyle name="Entrada 5 3 7" xfId="3925" xr:uid="{00000000-0005-0000-0000-0000622A0000}"/>
    <cellStyle name="Entrada 5 3 7 2" xfId="6562" xr:uid="{00000000-0005-0000-0000-0000632A0000}"/>
    <cellStyle name="Entrada 5 3 7 2 2" xfId="12873" xr:uid="{00000000-0005-0000-0000-0000642A0000}"/>
    <cellStyle name="Entrada 5 3 7 2 2 2" xfId="27981" xr:uid="{00000000-0005-0000-0000-0000652A0000}"/>
    <cellStyle name="Entrada 5 3 7 2 3" xfId="16578" xr:uid="{00000000-0005-0000-0000-0000662A0000}"/>
    <cellStyle name="Entrada 5 3 7 2 3 2" xfId="31686" xr:uid="{00000000-0005-0000-0000-0000672A0000}"/>
    <cellStyle name="Entrada 5 3 7 2 4" xfId="21670" xr:uid="{00000000-0005-0000-0000-0000682A0000}"/>
    <cellStyle name="Entrada 5 3 7 3" xfId="10307" xr:uid="{00000000-0005-0000-0000-0000692A0000}"/>
    <cellStyle name="Entrada 5 3 7 3 2" xfId="25415" xr:uid="{00000000-0005-0000-0000-00006A2A0000}"/>
    <cellStyle name="Entrada 5 3 7 4" xfId="16131" xr:uid="{00000000-0005-0000-0000-00006B2A0000}"/>
    <cellStyle name="Entrada 5 3 7 4 2" xfId="31239" xr:uid="{00000000-0005-0000-0000-00006C2A0000}"/>
    <cellStyle name="Entrada 5 3 7 5" xfId="19033" xr:uid="{00000000-0005-0000-0000-00006D2A0000}"/>
    <cellStyle name="Entrada 5 3 8" xfId="4490" xr:uid="{00000000-0005-0000-0000-00006E2A0000}"/>
    <cellStyle name="Entrada 5 3 8 2" xfId="10872" xr:uid="{00000000-0005-0000-0000-00006F2A0000}"/>
    <cellStyle name="Entrada 5 3 8 2 2" xfId="25980" xr:uid="{00000000-0005-0000-0000-0000702A0000}"/>
    <cellStyle name="Entrada 5 3 8 3" xfId="15940" xr:uid="{00000000-0005-0000-0000-0000712A0000}"/>
    <cellStyle name="Entrada 5 3 8 3 2" xfId="31048" xr:uid="{00000000-0005-0000-0000-0000722A0000}"/>
    <cellStyle name="Entrada 5 3 8 4" xfId="19598" xr:uid="{00000000-0005-0000-0000-0000732A0000}"/>
    <cellStyle name="Entrada 5 3 9" xfId="8354" xr:uid="{00000000-0005-0000-0000-0000742A0000}"/>
    <cellStyle name="Entrada 5 3 9 2" xfId="23462" xr:uid="{00000000-0005-0000-0000-0000752A0000}"/>
    <cellStyle name="Entrada 5 4" xfId="2090" xr:uid="{00000000-0005-0000-0000-0000762A0000}"/>
    <cellStyle name="Entrada 5 4 10" xfId="13960" xr:uid="{00000000-0005-0000-0000-0000772A0000}"/>
    <cellStyle name="Entrada 5 4 10 2" xfId="29068" xr:uid="{00000000-0005-0000-0000-0000782A0000}"/>
    <cellStyle name="Entrada 5 4 11" xfId="14692" xr:uid="{00000000-0005-0000-0000-0000792A0000}"/>
    <cellStyle name="Entrada 5 4 11 2" xfId="29800" xr:uid="{00000000-0005-0000-0000-00007A2A0000}"/>
    <cellStyle name="Entrada 5 4 12" xfId="17315" xr:uid="{00000000-0005-0000-0000-00007B2A0000}"/>
    <cellStyle name="Entrada 5 4 2" xfId="2580" xr:uid="{00000000-0005-0000-0000-00007C2A0000}"/>
    <cellStyle name="Entrada 5 4 2 2" xfId="5217" xr:uid="{00000000-0005-0000-0000-00007D2A0000}"/>
    <cellStyle name="Entrada 5 4 2 2 2" xfId="11581" xr:uid="{00000000-0005-0000-0000-00007E2A0000}"/>
    <cellStyle name="Entrada 5 4 2 2 2 2" xfId="26689" xr:uid="{00000000-0005-0000-0000-00007F2A0000}"/>
    <cellStyle name="Entrada 5 4 2 2 3" xfId="7200" xr:uid="{00000000-0005-0000-0000-0000802A0000}"/>
    <cellStyle name="Entrada 5 4 2 2 3 2" xfId="22308" xr:uid="{00000000-0005-0000-0000-0000812A0000}"/>
    <cellStyle name="Entrada 5 4 2 2 4" xfId="20325" xr:uid="{00000000-0005-0000-0000-0000822A0000}"/>
    <cellStyle name="Entrada 5 4 2 3" xfId="9047" xr:uid="{00000000-0005-0000-0000-0000832A0000}"/>
    <cellStyle name="Entrada 5 4 2 3 2" xfId="24155" xr:uid="{00000000-0005-0000-0000-0000842A0000}"/>
    <cellStyle name="Entrada 5 4 2 4" xfId="9205" xr:uid="{00000000-0005-0000-0000-0000852A0000}"/>
    <cellStyle name="Entrada 5 4 2 4 2" xfId="24313" xr:uid="{00000000-0005-0000-0000-0000862A0000}"/>
    <cellStyle name="Entrada 5 4 2 5" xfId="15665" xr:uid="{00000000-0005-0000-0000-0000872A0000}"/>
    <cellStyle name="Entrada 5 4 2 5 2" xfId="30773" xr:uid="{00000000-0005-0000-0000-0000882A0000}"/>
    <cellStyle name="Entrada 5 4 2 6" xfId="17688" xr:uid="{00000000-0005-0000-0000-0000892A0000}"/>
    <cellStyle name="Entrada 5 4 3" xfId="2850" xr:uid="{00000000-0005-0000-0000-00008A2A0000}"/>
    <cellStyle name="Entrada 5 4 3 2" xfId="5487" xr:uid="{00000000-0005-0000-0000-00008B2A0000}"/>
    <cellStyle name="Entrada 5 4 3 2 2" xfId="16489" xr:uid="{00000000-0005-0000-0000-00008C2A0000}"/>
    <cellStyle name="Entrada 5 4 3 2 2 2" xfId="31597" xr:uid="{00000000-0005-0000-0000-00008D2A0000}"/>
    <cellStyle name="Entrada 5 4 3 2 3" xfId="20595" xr:uid="{00000000-0005-0000-0000-00008E2A0000}"/>
    <cellStyle name="Entrada 5 4 3 3" xfId="7637" xr:uid="{00000000-0005-0000-0000-00008F2A0000}"/>
    <cellStyle name="Entrada 5 4 3 3 2" xfId="22745" xr:uid="{00000000-0005-0000-0000-0000902A0000}"/>
    <cellStyle name="Entrada 5 4 3 4" xfId="17958" xr:uid="{00000000-0005-0000-0000-0000912A0000}"/>
    <cellStyle name="Entrada 5 4 4" xfId="3153" xr:uid="{00000000-0005-0000-0000-0000922A0000}"/>
    <cellStyle name="Entrada 5 4 4 2" xfId="5790" xr:uid="{00000000-0005-0000-0000-0000932A0000}"/>
    <cellStyle name="Entrada 5 4 4 2 2" xfId="12101" xr:uid="{00000000-0005-0000-0000-0000942A0000}"/>
    <cellStyle name="Entrada 5 4 4 2 2 2" xfId="27209" xr:uid="{00000000-0005-0000-0000-0000952A0000}"/>
    <cellStyle name="Entrada 5 4 4 2 3" xfId="14769" xr:uid="{00000000-0005-0000-0000-0000962A0000}"/>
    <cellStyle name="Entrada 5 4 4 2 3 2" xfId="29877" xr:uid="{00000000-0005-0000-0000-0000972A0000}"/>
    <cellStyle name="Entrada 5 4 4 2 4" xfId="20898" xr:uid="{00000000-0005-0000-0000-0000982A0000}"/>
    <cellStyle name="Entrada 5 4 4 3" xfId="9535" xr:uid="{00000000-0005-0000-0000-0000992A0000}"/>
    <cellStyle name="Entrada 5 4 4 3 2" xfId="24643" xr:uid="{00000000-0005-0000-0000-00009A2A0000}"/>
    <cellStyle name="Entrada 5 4 4 4" xfId="13741" xr:uid="{00000000-0005-0000-0000-00009B2A0000}"/>
    <cellStyle name="Entrada 5 4 4 4 2" xfId="28849" xr:uid="{00000000-0005-0000-0000-00009C2A0000}"/>
    <cellStyle name="Entrada 5 4 4 5" xfId="18261" xr:uid="{00000000-0005-0000-0000-00009D2A0000}"/>
    <cellStyle name="Entrada 5 4 5" xfId="3479" xr:uid="{00000000-0005-0000-0000-00009E2A0000}"/>
    <cellStyle name="Entrada 5 4 5 2" xfId="6116" xr:uid="{00000000-0005-0000-0000-00009F2A0000}"/>
    <cellStyle name="Entrada 5 4 5 2 2" xfId="12427" xr:uid="{00000000-0005-0000-0000-0000A02A0000}"/>
    <cellStyle name="Entrada 5 4 5 2 2 2" xfId="27535" xr:uid="{00000000-0005-0000-0000-0000A12A0000}"/>
    <cellStyle name="Entrada 5 4 5 2 3" xfId="13546" xr:uid="{00000000-0005-0000-0000-0000A22A0000}"/>
    <cellStyle name="Entrada 5 4 5 2 3 2" xfId="28654" xr:uid="{00000000-0005-0000-0000-0000A32A0000}"/>
    <cellStyle name="Entrada 5 4 5 2 4" xfId="21224" xr:uid="{00000000-0005-0000-0000-0000A42A0000}"/>
    <cellStyle name="Entrada 5 4 5 3" xfId="9861" xr:uid="{00000000-0005-0000-0000-0000A52A0000}"/>
    <cellStyle name="Entrada 5 4 5 3 2" xfId="24969" xr:uid="{00000000-0005-0000-0000-0000A62A0000}"/>
    <cellStyle name="Entrada 5 4 5 4" xfId="15737" xr:uid="{00000000-0005-0000-0000-0000A72A0000}"/>
    <cellStyle name="Entrada 5 4 5 4 2" xfId="30845" xr:uid="{00000000-0005-0000-0000-0000A82A0000}"/>
    <cellStyle name="Entrada 5 4 5 5" xfId="18587" xr:uid="{00000000-0005-0000-0000-0000A92A0000}"/>
    <cellStyle name="Entrada 5 4 6" xfId="3785" xr:uid="{00000000-0005-0000-0000-0000AA2A0000}"/>
    <cellStyle name="Entrada 5 4 6 2" xfId="6422" xr:uid="{00000000-0005-0000-0000-0000AB2A0000}"/>
    <cellStyle name="Entrada 5 4 6 2 2" xfId="12733" xr:uid="{00000000-0005-0000-0000-0000AC2A0000}"/>
    <cellStyle name="Entrada 5 4 6 2 2 2" xfId="27841" xr:uid="{00000000-0005-0000-0000-0000AD2A0000}"/>
    <cellStyle name="Entrada 5 4 6 2 3" xfId="14044" xr:uid="{00000000-0005-0000-0000-0000AE2A0000}"/>
    <cellStyle name="Entrada 5 4 6 2 3 2" xfId="29152" xr:uid="{00000000-0005-0000-0000-0000AF2A0000}"/>
    <cellStyle name="Entrada 5 4 6 2 4" xfId="21530" xr:uid="{00000000-0005-0000-0000-0000B02A0000}"/>
    <cellStyle name="Entrada 5 4 6 3" xfId="10167" xr:uid="{00000000-0005-0000-0000-0000B12A0000}"/>
    <cellStyle name="Entrada 5 4 6 3 2" xfId="25275" xr:uid="{00000000-0005-0000-0000-0000B22A0000}"/>
    <cellStyle name="Entrada 5 4 6 4" xfId="15718" xr:uid="{00000000-0005-0000-0000-0000B32A0000}"/>
    <cellStyle name="Entrada 5 4 6 4 2" xfId="30826" xr:uid="{00000000-0005-0000-0000-0000B42A0000}"/>
    <cellStyle name="Entrada 5 4 6 5" xfId="18893" xr:uid="{00000000-0005-0000-0000-0000B52A0000}"/>
    <cellStyle name="Entrada 5 4 7" xfId="4162" xr:uid="{00000000-0005-0000-0000-0000B62A0000}"/>
    <cellStyle name="Entrada 5 4 7 2" xfId="6799" xr:uid="{00000000-0005-0000-0000-0000B72A0000}"/>
    <cellStyle name="Entrada 5 4 7 2 2" xfId="13110" xr:uid="{00000000-0005-0000-0000-0000B82A0000}"/>
    <cellStyle name="Entrada 5 4 7 2 2 2" xfId="28218" xr:uid="{00000000-0005-0000-0000-0000B92A0000}"/>
    <cellStyle name="Entrada 5 4 7 2 3" xfId="16784" xr:uid="{00000000-0005-0000-0000-0000BA2A0000}"/>
    <cellStyle name="Entrada 5 4 7 2 3 2" xfId="31892" xr:uid="{00000000-0005-0000-0000-0000BB2A0000}"/>
    <cellStyle name="Entrada 5 4 7 2 4" xfId="21907" xr:uid="{00000000-0005-0000-0000-0000BC2A0000}"/>
    <cellStyle name="Entrada 5 4 7 3" xfId="10544" xr:uid="{00000000-0005-0000-0000-0000BD2A0000}"/>
    <cellStyle name="Entrada 5 4 7 3 2" xfId="25652" xr:uid="{00000000-0005-0000-0000-0000BE2A0000}"/>
    <cellStyle name="Entrada 5 4 7 4" xfId="13585" xr:uid="{00000000-0005-0000-0000-0000BF2A0000}"/>
    <cellStyle name="Entrada 5 4 7 4 2" xfId="28693" xr:uid="{00000000-0005-0000-0000-0000C02A0000}"/>
    <cellStyle name="Entrada 5 4 7 5" xfId="19270" xr:uid="{00000000-0005-0000-0000-0000C12A0000}"/>
    <cellStyle name="Entrada 5 4 8" xfId="4727" xr:uid="{00000000-0005-0000-0000-0000C22A0000}"/>
    <cellStyle name="Entrada 5 4 8 2" xfId="11109" xr:uid="{00000000-0005-0000-0000-0000C32A0000}"/>
    <cellStyle name="Entrada 5 4 8 2 2" xfId="26217" xr:uid="{00000000-0005-0000-0000-0000C42A0000}"/>
    <cellStyle name="Entrada 5 4 8 3" xfId="8083" xr:uid="{00000000-0005-0000-0000-0000C52A0000}"/>
    <cellStyle name="Entrada 5 4 8 3 2" xfId="23191" xr:uid="{00000000-0005-0000-0000-0000C62A0000}"/>
    <cellStyle name="Entrada 5 4 8 4" xfId="19835" xr:uid="{00000000-0005-0000-0000-0000C72A0000}"/>
    <cellStyle name="Entrada 5 4 9" xfId="8588" xr:uid="{00000000-0005-0000-0000-0000C82A0000}"/>
    <cellStyle name="Entrada 5 4 9 2" xfId="23696" xr:uid="{00000000-0005-0000-0000-0000C92A0000}"/>
    <cellStyle name="Entrada 5 5" xfId="2031" xr:uid="{00000000-0005-0000-0000-0000CA2A0000}"/>
    <cellStyle name="Entrada 5 5 10" xfId="16232" xr:uid="{00000000-0005-0000-0000-0000CB2A0000}"/>
    <cellStyle name="Entrada 5 5 10 2" xfId="31340" xr:uid="{00000000-0005-0000-0000-0000CC2A0000}"/>
    <cellStyle name="Entrada 5 5 11" xfId="17256" xr:uid="{00000000-0005-0000-0000-0000CD2A0000}"/>
    <cellStyle name="Entrada 5 5 2" xfId="2791" xr:uid="{00000000-0005-0000-0000-0000CE2A0000}"/>
    <cellStyle name="Entrada 5 5 2 2" xfId="5428" xr:uid="{00000000-0005-0000-0000-0000CF2A0000}"/>
    <cellStyle name="Entrada 5 5 2 2 2" xfId="16277" xr:uid="{00000000-0005-0000-0000-0000D02A0000}"/>
    <cellStyle name="Entrada 5 5 2 2 2 2" xfId="31385" xr:uid="{00000000-0005-0000-0000-0000D12A0000}"/>
    <cellStyle name="Entrada 5 5 2 2 3" xfId="20536" xr:uid="{00000000-0005-0000-0000-0000D22A0000}"/>
    <cellStyle name="Entrada 5 5 2 3" xfId="13875" xr:uid="{00000000-0005-0000-0000-0000D32A0000}"/>
    <cellStyle name="Entrada 5 5 2 3 2" xfId="28983" xr:uid="{00000000-0005-0000-0000-0000D42A0000}"/>
    <cellStyle name="Entrada 5 5 2 4" xfId="17899" xr:uid="{00000000-0005-0000-0000-0000D52A0000}"/>
    <cellStyle name="Entrada 5 5 3" xfId="3094" xr:uid="{00000000-0005-0000-0000-0000D62A0000}"/>
    <cellStyle name="Entrada 5 5 3 2" xfId="5731" xr:uid="{00000000-0005-0000-0000-0000D72A0000}"/>
    <cellStyle name="Entrada 5 5 3 2 2" xfId="12042" xr:uid="{00000000-0005-0000-0000-0000D82A0000}"/>
    <cellStyle name="Entrada 5 5 3 2 2 2" xfId="27150" xr:uid="{00000000-0005-0000-0000-0000D92A0000}"/>
    <cellStyle name="Entrada 5 5 3 2 3" xfId="7447" xr:uid="{00000000-0005-0000-0000-0000DA2A0000}"/>
    <cellStyle name="Entrada 5 5 3 2 3 2" xfId="22555" xr:uid="{00000000-0005-0000-0000-0000DB2A0000}"/>
    <cellStyle name="Entrada 5 5 3 2 4" xfId="20839" xr:uid="{00000000-0005-0000-0000-0000DC2A0000}"/>
    <cellStyle name="Entrada 5 5 3 3" xfId="9476" xr:uid="{00000000-0005-0000-0000-0000DD2A0000}"/>
    <cellStyle name="Entrada 5 5 3 3 2" xfId="24584" xr:uid="{00000000-0005-0000-0000-0000DE2A0000}"/>
    <cellStyle name="Entrada 5 5 3 4" xfId="15349" xr:uid="{00000000-0005-0000-0000-0000DF2A0000}"/>
    <cellStyle name="Entrada 5 5 3 4 2" xfId="30457" xr:uid="{00000000-0005-0000-0000-0000E02A0000}"/>
    <cellStyle name="Entrada 5 5 3 5" xfId="18202" xr:uid="{00000000-0005-0000-0000-0000E12A0000}"/>
    <cellStyle name="Entrada 5 5 4" xfId="3420" xr:uid="{00000000-0005-0000-0000-0000E22A0000}"/>
    <cellStyle name="Entrada 5 5 4 2" xfId="6057" xr:uid="{00000000-0005-0000-0000-0000E32A0000}"/>
    <cellStyle name="Entrada 5 5 4 2 2" xfId="12368" xr:uid="{00000000-0005-0000-0000-0000E42A0000}"/>
    <cellStyle name="Entrada 5 5 4 2 2 2" xfId="27476" xr:uid="{00000000-0005-0000-0000-0000E52A0000}"/>
    <cellStyle name="Entrada 5 5 4 2 3" xfId="7179" xr:uid="{00000000-0005-0000-0000-0000E62A0000}"/>
    <cellStyle name="Entrada 5 5 4 2 3 2" xfId="22287" xr:uid="{00000000-0005-0000-0000-0000E72A0000}"/>
    <cellStyle name="Entrada 5 5 4 2 4" xfId="21165" xr:uid="{00000000-0005-0000-0000-0000E82A0000}"/>
    <cellStyle name="Entrada 5 5 4 3" xfId="9802" xr:uid="{00000000-0005-0000-0000-0000E92A0000}"/>
    <cellStyle name="Entrada 5 5 4 3 2" xfId="24910" xr:uid="{00000000-0005-0000-0000-0000EA2A0000}"/>
    <cellStyle name="Entrada 5 5 4 4" xfId="14072" xr:uid="{00000000-0005-0000-0000-0000EB2A0000}"/>
    <cellStyle name="Entrada 5 5 4 4 2" xfId="29180" xr:uid="{00000000-0005-0000-0000-0000EC2A0000}"/>
    <cellStyle name="Entrada 5 5 4 5" xfId="18528" xr:uid="{00000000-0005-0000-0000-0000ED2A0000}"/>
    <cellStyle name="Entrada 5 5 5" xfId="3726" xr:uid="{00000000-0005-0000-0000-0000EE2A0000}"/>
    <cellStyle name="Entrada 5 5 5 2" xfId="6363" xr:uid="{00000000-0005-0000-0000-0000EF2A0000}"/>
    <cellStyle name="Entrada 5 5 5 2 2" xfId="12674" xr:uid="{00000000-0005-0000-0000-0000F02A0000}"/>
    <cellStyle name="Entrada 5 5 5 2 2 2" xfId="27782" xr:uid="{00000000-0005-0000-0000-0000F12A0000}"/>
    <cellStyle name="Entrada 5 5 5 2 3" xfId="15625" xr:uid="{00000000-0005-0000-0000-0000F22A0000}"/>
    <cellStyle name="Entrada 5 5 5 2 3 2" xfId="30733" xr:uid="{00000000-0005-0000-0000-0000F32A0000}"/>
    <cellStyle name="Entrada 5 5 5 2 4" xfId="21471" xr:uid="{00000000-0005-0000-0000-0000F42A0000}"/>
    <cellStyle name="Entrada 5 5 5 3" xfId="10108" xr:uid="{00000000-0005-0000-0000-0000F52A0000}"/>
    <cellStyle name="Entrada 5 5 5 3 2" xfId="25216" xr:uid="{00000000-0005-0000-0000-0000F62A0000}"/>
    <cellStyle name="Entrada 5 5 5 4" xfId="15523" xr:uid="{00000000-0005-0000-0000-0000F72A0000}"/>
    <cellStyle name="Entrada 5 5 5 4 2" xfId="30631" xr:uid="{00000000-0005-0000-0000-0000F82A0000}"/>
    <cellStyle name="Entrada 5 5 5 5" xfId="18834" xr:uid="{00000000-0005-0000-0000-0000F92A0000}"/>
    <cellStyle name="Entrada 5 5 6" xfId="4103" xr:uid="{00000000-0005-0000-0000-0000FA2A0000}"/>
    <cellStyle name="Entrada 5 5 6 2" xfId="6740" xr:uid="{00000000-0005-0000-0000-0000FB2A0000}"/>
    <cellStyle name="Entrada 5 5 6 2 2" xfId="13051" xr:uid="{00000000-0005-0000-0000-0000FC2A0000}"/>
    <cellStyle name="Entrada 5 5 6 2 2 2" xfId="28159" xr:uid="{00000000-0005-0000-0000-0000FD2A0000}"/>
    <cellStyle name="Entrada 5 5 6 2 3" xfId="16725" xr:uid="{00000000-0005-0000-0000-0000FE2A0000}"/>
    <cellStyle name="Entrada 5 5 6 2 3 2" xfId="31833" xr:uid="{00000000-0005-0000-0000-0000FF2A0000}"/>
    <cellStyle name="Entrada 5 5 6 2 4" xfId="21848" xr:uid="{00000000-0005-0000-0000-0000002B0000}"/>
    <cellStyle name="Entrada 5 5 6 3" xfId="10485" xr:uid="{00000000-0005-0000-0000-0000012B0000}"/>
    <cellStyle name="Entrada 5 5 6 3 2" xfId="25593" xr:uid="{00000000-0005-0000-0000-0000022B0000}"/>
    <cellStyle name="Entrada 5 5 6 4" xfId="7401" xr:uid="{00000000-0005-0000-0000-0000032B0000}"/>
    <cellStyle name="Entrada 5 5 6 4 2" xfId="22509" xr:uid="{00000000-0005-0000-0000-0000042B0000}"/>
    <cellStyle name="Entrada 5 5 6 5" xfId="19211" xr:uid="{00000000-0005-0000-0000-0000052B0000}"/>
    <cellStyle name="Entrada 5 5 7" xfId="4668" xr:uid="{00000000-0005-0000-0000-0000062B0000}"/>
    <cellStyle name="Entrada 5 5 7 2" xfId="11050" xr:uid="{00000000-0005-0000-0000-0000072B0000}"/>
    <cellStyle name="Entrada 5 5 7 2 2" xfId="26158" xr:uid="{00000000-0005-0000-0000-0000082B0000}"/>
    <cellStyle name="Entrada 5 5 7 3" xfId="8082" xr:uid="{00000000-0005-0000-0000-0000092B0000}"/>
    <cellStyle name="Entrada 5 5 7 3 2" xfId="23190" xr:uid="{00000000-0005-0000-0000-00000A2B0000}"/>
    <cellStyle name="Entrada 5 5 7 4" xfId="19776" xr:uid="{00000000-0005-0000-0000-00000B2B0000}"/>
    <cellStyle name="Entrada 5 5 8" xfId="8529" xr:uid="{00000000-0005-0000-0000-00000C2B0000}"/>
    <cellStyle name="Entrada 5 5 8 2" xfId="23637" xr:uid="{00000000-0005-0000-0000-00000D2B0000}"/>
    <cellStyle name="Entrada 5 5 9" xfId="15756" xr:uid="{00000000-0005-0000-0000-00000E2B0000}"/>
    <cellStyle name="Entrada 5 5 9 2" xfId="30864" xr:uid="{00000000-0005-0000-0000-00000F2B0000}"/>
    <cellStyle name="Entrada 6" xfId="1155" xr:uid="{00000000-0005-0000-0000-0000102B0000}"/>
    <cellStyle name="Entrada 6 2" xfId="1871" xr:uid="{00000000-0005-0000-0000-0000112B0000}"/>
    <cellStyle name="Entrada 6 2 10" xfId="8372" xr:uid="{00000000-0005-0000-0000-0000122B0000}"/>
    <cellStyle name="Entrada 6 2 10 2" xfId="23480" xr:uid="{00000000-0005-0000-0000-0000132B0000}"/>
    <cellStyle name="Entrada 6 2 11" xfId="7899" xr:uid="{00000000-0005-0000-0000-0000142B0000}"/>
    <cellStyle name="Entrada 6 2 11 2" xfId="23007" xr:uid="{00000000-0005-0000-0000-0000152B0000}"/>
    <cellStyle name="Entrada 6 2 12" xfId="16558" xr:uid="{00000000-0005-0000-0000-0000162B0000}"/>
    <cellStyle name="Entrada 6 2 12 2" xfId="31666" xr:uid="{00000000-0005-0000-0000-0000172B0000}"/>
    <cellStyle name="Entrada 6 2 13" xfId="17096" xr:uid="{00000000-0005-0000-0000-0000182B0000}"/>
    <cellStyle name="Entrada 6 2 2" xfId="2431" xr:uid="{00000000-0005-0000-0000-0000192B0000}"/>
    <cellStyle name="Entrada 6 2 2 2" xfId="5068" xr:uid="{00000000-0005-0000-0000-00001A2B0000}"/>
    <cellStyle name="Entrada 6 2 2 2 2" xfId="11432" xr:uid="{00000000-0005-0000-0000-00001B2B0000}"/>
    <cellStyle name="Entrada 6 2 2 2 2 2" xfId="26540" xr:uid="{00000000-0005-0000-0000-00001C2B0000}"/>
    <cellStyle name="Entrada 6 2 2 2 3" xfId="15931" xr:uid="{00000000-0005-0000-0000-00001D2B0000}"/>
    <cellStyle name="Entrada 6 2 2 2 3 2" xfId="31039" xr:uid="{00000000-0005-0000-0000-00001E2B0000}"/>
    <cellStyle name="Entrada 6 2 2 2 4" xfId="20176" xr:uid="{00000000-0005-0000-0000-00001F2B0000}"/>
    <cellStyle name="Entrada 6 2 2 3" xfId="8898" xr:uid="{00000000-0005-0000-0000-0000202B0000}"/>
    <cellStyle name="Entrada 6 2 2 3 2" xfId="24006" xr:uid="{00000000-0005-0000-0000-0000212B0000}"/>
    <cellStyle name="Entrada 6 2 3" xfId="2661" xr:uid="{00000000-0005-0000-0000-0000222B0000}"/>
    <cellStyle name="Entrada 6 2 3 2" xfId="5298" xr:uid="{00000000-0005-0000-0000-0000232B0000}"/>
    <cellStyle name="Entrada 6 2 3 2 2" xfId="15656" xr:uid="{00000000-0005-0000-0000-0000242B0000}"/>
    <cellStyle name="Entrada 6 2 3 2 2 2" xfId="30764" xr:uid="{00000000-0005-0000-0000-0000252B0000}"/>
    <cellStyle name="Entrada 6 2 3 2 3" xfId="20406" xr:uid="{00000000-0005-0000-0000-0000262B0000}"/>
    <cellStyle name="Entrada 6 2 3 3" xfId="14429" xr:uid="{00000000-0005-0000-0000-0000272B0000}"/>
    <cellStyle name="Entrada 6 2 3 3 2" xfId="29537" xr:uid="{00000000-0005-0000-0000-0000282B0000}"/>
    <cellStyle name="Entrada 6 2 3 4" xfId="17769" xr:uid="{00000000-0005-0000-0000-0000292B0000}"/>
    <cellStyle name="Entrada 6 2 4" xfId="2965" xr:uid="{00000000-0005-0000-0000-00002A2B0000}"/>
    <cellStyle name="Entrada 6 2 4 2" xfId="5602" xr:uid="{00000000-0005-0000-0000-00002B2B0000}"/>
    <cellStyle name="Entrada 6 2 4 2 2" xfId="11913" xr:uid="{00000000-0005-0000-0000-00002C2B0000}"/>
    <cellStyle name="Entrada 6 2 4 2 2 2" xfId="27021" xr:uid="{00000000-0005-0000-0000-00002D2B0000}"/>
    <cellStyle name="Entrada 6 2 4 2 3" xfId="14454" xr:uid="{00000000-0005-0000-0000-00002E2B0000}"/>
    <cellStyle name="Entrada 6 2 4 2 3 2" xfId="29562" xr:uid="{00000000-0005-0000-0000-00002F2B0000}"/>
    <cellStyle name="Entrada 6 2 4 2 4" xfId="20710" xr:uid="{00000000-0005-0000-0000-0000302B0000}"/>
    <cellStyle name="Entrada 6 2 4 3" xfId="9347" xr:uid="{00000000-0005-0000-0000-0000312B0000}"/>
    <cellStyle name="Entrada 6 2 4 3 2" xfId="24455" xr:uid="{00000000-0005-0000-0000-0000322B0000}"/>
    <cellStyle name="Entrada 6 2 4 4" xfId="8735" xr:uid="{00000000-0005-0000-0000-0000332B0000}"/>
    <cellStyle name="Entrada 6 2 4 4 2" xfId="23843" xr:uid="{00000000-0005-0000-0000-0000342B0000}"/>
    <cellStyle name="Entrada 6 2 4 5" xfId="18073" xr:uid="{00000000-0005-0000-0000-0000352B0000}"/>
    <cellStyle name="Entrada 6 2 5" xfId="3291" xr:uid="{00000000-0005-0000-0000-0000362B0000}"/>
    <cellStyle name="Entrada 6 2 5 2" xfId="5928" xr:uid="{00000000-0005-0000-0000-0000372B0000}"/>
    <cellStyle name="Entrada 6 2 5 2 2" xfId="12239" xr:uid="{00000000-0005-0000-0000-0000382B0000}"/>
    <cellStyle name="Entrada 6 2 5 2 2 2" xfId="27347" xr:uid="{00000000-0005-0000-0000-0000392B0000}"/>
    <cellStyle name="Entrada 6 2 5 2 3" xfId="14269" xr:uid="{00000000-0005-0000-0000-00003A2B0000}"/>
    <cellStyle name="Entrada 6 2 5 2 3 2" xfId="29377" xr:uid="{00000000-0005-0000-0000-00003B2B0000}"/>
    <cellStyle name="Entrada 6 2 5 2 4" xfId="21036" xr:uid="{00000000-0005-0000-0000-00003C2B0000}"/>
    <cellStyle name="Entrada 6 2 5 3" xfId="9673" xr:uid="{00000000-0005-0000-0000-00003D2B0000}"/>
    <cellStyle name="Entrada 6 2 5 3 2" xfId="24781" xr:uid="{00000000-0005-0000-0000-00003E2B0000}"/>
    <cellStyle name="Entrada 6 2 5 4" xfId="14221" xr:uid="{00000000-0005-0000-0000-00003F2B0000}"/>
    <cellStyle name="Entrada 6 2 5 4 2" xfId="29329" xr:uid="{00000000-0005-0000-0000-0000402B0000}"/>
    <cellStyle name="Entrada 6 2 5 5" xfId="18399" xr:uid="{00000000-0005-0000-0000-0000412B0000}"/>
    <cellStyle name="Entrada 6 2 6" xfId="3597" xr:uid="{00000000-0005-0000-0000-0000422B0000}"/>
    <cellStyle name="Entrada 6 2 6 2" xfId="6234" xr:uid="{00000000-0005-0000-0000-0000432B0000}"/>
    <cellStyle name="Entrada 6 2 6 2 2" xfId="12545" xr:uid="{00000000-0005-0000-0000-0000442B0000}"/>
    <cellStyle name="Entrada 6 2 6 2 2 2" xfId="27653" xr:uid="{00000000-0005-0000-0000-0000452B0000}"/>
    <cellStyle name="Entrada 6 2 6 2 3" xfId="13725" xr:uid="{00000000-0005-0000-0000-0000462B0000}"/>
    <cellStyle name="Entrada 6 2 6 2 3 2" xfId="28833" xr:uid="{00000000-0005-0000-0000-0000472B0000}"/>
    <cellStyle name="Entrada 6 2 6 2 4" xfId="21342" xr:uid="{00000000-0005-0000-0000-0000482B0000}"/>
    <cellStyle name="Entrada 6 2 6 3" xfId="9979" xr:uid="{00000000-0005-0000-0000-0000492B0000}"/>
    <cellStyle name="Entrada 6 2 6 3 2" xfId="25087" xr:uid="{00000000-0005-0000-0000-00004A2B0000}"/>
    <cellStyle name="Entrada 6 2 6 4" xfId="7271" xr:uid="{00000000-0005-0000-0000-00004B2B0000}"/>
    <cellStyle name="Entrada 6 2 6 4 2" xfId="22379" xr:uid="{00000000-0005-0000-0000-00004C2B0000}"/>
    <cellStyle name="Entrada 6 2 6 5" xfId="18705" xr:uid="{00000000-0005-0000-0000-00004D2B0000}"/>
    <cellStyle name="Entrada 6 2 7" xfId="3943" xr:uid="{00000000-0005-0000-0000-00004E2B0000}"/>
    <cellStyle name="Entrada 6 2 7 2" xfId="6580" xr:uid="{00000000-0005-0000-0000-00004F2B0000}"/>
    <cellStyle name="Entrada 6 2 7 2 2" xfId="12891" xr:uid="{00000000-0005-0000-0000-0000502B0000}"/>
    <cellStyle name="Entrada 6 2 7 2 2 2" xfId="27999" xr:uid="{00000000-0005-0000-0000-0000512B0000}"/>
    <cellStyle name="Entrada 6 2 7 2 3" xfId="16596" xr:uid="{00000000-0005-0000-0000-0000522B0000}"/>
    <cellStyle name="Entrada 6 2 7 2 3 2" xfId="31704" xr:uid="{00000000-0005-0000-0000-0000532B0000}"/>
    <cellStyle name="Entrada 6 2 7 2 4" xfId="21688" xr:uid="{00000000-0005-0000-0000-0000542B0000}"/>
    <cellStyle name="Entrada 6 2 7 3" xfId="10325" xr:uid="{00000000-0005-0000-0000-0000552B0000}"/>
    <cellStyle name="Entrada 6 2 7 3 2" xfId="25433" xr:uid="{00000000-0005-0000-0000-0000562B0000}"/>
    <cellStyle name="Entrada 6 2 7 4" xfId="14803" xr:uid="{00000000-0005-0000-0000-0000572B0000}"/>
    <cellStyle name="Entrada 6 2 7 4 2" xfId="29911" xr:uid="{00000000-0005-0000-0000-0000582B0000}"/>
    <cellStyle name="Entrada 6 2 7 5" xfId="19051" xr:uid="{00000000-0005-0000-0000-0000592B0000}"/>
    <cellStyle name="Entrada 6 2 8" xfId="4290" xr:uid="{00000000-0005-0000-0000-00005A2B0000}"/>
    <cellStyle name="Entrada 6 2 8 2" xfId="6927" xr:uid="{00000000-0005-0000-0000-00005B2B0000}"/>
    <cellStyle name="Entrada 6 2 8 2 2" xfId="13238" xr:uid="{00000000-0005-0000-0000-00005C2B0000}"/>
    <cellStyle name="Entrada 6 2 8 2 2 2" xfId="28346" xr:uid="{00000000-0005-0000-0000-00005D2B0000}"/>
    <cellStyle name="Entrada 6 2 8 2 3" xfId="16902" xr:uid="{00000000-0005-0000-0000-00005E2B0000}"/>
    <cellStyle name="Entrada 6 2 8 2 3 2" xfId="32010" xr:uid="{00000000-0005-0000-0000-00005F2B0000}"/>
    <cellStyle name="Entrada 6 2 8 2 4" xfId="22035" xr:uid="{00000000-0005-0000-0000-0000602B0000}"/>
    <cellStyle name="Entrada 6 2 8 3" xfId="10672" xr:uid="{00000000-0005-0000-0000-0000612B0000}"/>
    <cellStyle name="Entrada 6 2 8 3 2" xfId="25780" xr:uid="{00000000-0005-0000-0000-0000622B0000}"/>
    <cellStyle name="Entrada 6 2 8 4" xfId="7759" xr:uid="{00000000-0005-0000-0000-0000632B0000}"/>
    <cellStyle name="Entrada 6 2 8 4 2" xfId="22867" xr:uid="{00000000-0005-0000-0000-0000642B0000}"/>
    <cellStyle name="Entrada 6 2 8 5" xfId="19398" xr:uid="{00000000-0005-0000-0000-0000652B0000}"/>
    <cellStyle name="Entrada 6 2 9" xfId="4508" xr:uid="{00000000-0005-0000-0000-0000662B0000}"/>
    <cellStyle name="Entrada 6 2 9 2" xfId="10890" xr:uid="{00000000-0005-0000-0000-0000672B0000}"/>
    <cellStyle name="Entrada 6 2 9 2 2" xfId="25998" xr:uid="{00000000-0005-0000-0000-0000682B0000}"/>
    <cellStyle name="Entrada 6 2 9 3" xfId="15690" xr:uid="{00000000-0005-0000-0000-0000692B0000}"/>
    <cellStyle name="Entrada 6 2 9 3 2" xfId="30798" xr:uid="{00000000-0005-0000-0000-00006A2B0000}"/>
    <cellStyle name="Entrada 6 2 9 4" xfId="19616" xr:uid="{00000000-0005-0000-0000-00006B2B0000}"/>
    <cellStyle name="Entrada 6 3" xfId="1854" xr:uid="{00000000-0005-0000-0000-00006C2B0000}"/>
    <cellStyle name="Entrada 6 3 10" xfId="14380" xr:uid="{00000000-0005-0000-0000-00006D2B0000}"/>
    <cellStyle name="Entrada 6 3 10 2" xfId="29488" xr:uid="{00000000-0005-0000-0000-00006E2B0000}"/>
    <cellStyle name="Entrada 6 3 11" xfId="13431" xr:uid="{00000000-0005-0000-0000-00006F2B0000}"/>
    <cellStyle name="Entrada 6 3 11 2" xfId="28539" xr:uid="{00000000-0005-0000-0000-0000702B0000}"/>
    <cellStyle name="Entrada 6 3 12" xfId="17079" xr:uid="{00000000-0005-0000-0000-0000712B0000}"/>
    <cellStyle name="Entrada 6 3 2" xfId="2414" xr:uid="{00000000-0005-0000-0000-0000722B0000}"/>
    <cellStyle name="Entrada 6 3 2 2" xfId="5051" xr:uid="{00000000-0005-0000-0000-0000732B0000}"/>
    <cellStyle name="Entrada 6 3 2 2 2" xfId="11415" xr:uid="{00000000-0005-0000-0000-0000742B0000}"/>
    <cellStyle name="Entrada 6 3 2 2 2 2" xfId="26523" xr:uid="{00000000-0005-0000-0000-0000752B0000}"/>
    <cellStyle name="Entrada 6 3 2 2 3" xfId="7253" xr:uid="{00000000-0005-0000-0000-0000762B0000}"/>
    <cellStyle name="Entrada 6 3 2 2 3 2" xfId="22361" xr:uid="{00000000-0005-0000-0000-0000772B0000}"/>
    <cellStyle name="Entrada 6 3 2 2 4" xfId="20159" xr:uid="{00000000-0005-0000-0000-0000782B0000}"/>
    <cellStyle name="Entrada 6 3 2 3" xfId="8881" xr:uid="{00000000-0005-0000-0000-0000792B0000}"/>
    <cellStyle name="Entrada 6 3 2 3 2" xfId="23989" xr:uid="{00000000-0005-0000-0000-00007A2B0000}"/>
    <cellStyle name="Entrada 6 3 2 4" xfId="14215" xr:uid="{00000000-0005-0000-0000-00007B2B0000}"/>
    <cellStyle name="Entrada 6 3 2 4 2" xfId="29323" xr:uid="{00000000-0005-0000-0000-00007C2B0000}"/>
    <cellStyle name="Entrada 6 3 2 5" xfId="14931" xr:uid="{00000000-0005-0000-0000-00007D2B0000}"/>
    <cellStyle name="Entrada 6 3 2 5 2" xfId="30039" xr:uid="{00000000-0005-0000-0000-00007E2B0000}"/>
    <cellStyle name="Entrada 6 3 2 6" xfId="17605" xr:uid="{00000000-0005-0000-0000-00007F2B0000}"/>
    <cellStyle name="Entrada 6 3 3" xfId="2206" xr:uid="{00000000-0005-0000-0000-0000802B0000}"/>
    <cellStyle name="Entrada 6 3 3 2" xfId="4843" xr:uid="{00000000-0005-0000-0000-0000812B0000}"/>
    <cellStyle name="Entrada 6 3 3 2 2" xfId="16141" xr:uid="{00000000-0005-0000-0000-0000822B0000}"/>
    <cellStyle name="Entrada 6 3 3 2 2 2" xfId="31249" xr:uid="{00000000-0005-0000-0000-0000832B0000}"/>
    <cellStyle name="Entrada 6 3 3 2 3" xfId="19951" xr:uid="{00000000-0005-0000-0000-0000842B0000}"/>
    <cellStyle name="Entrada 6 3 3 3" xfId="14047" xr:uid="{00000000-0005-0000-0000-0000852B0000}"/>
    <cellStyle name="Entrada 6 3 3 3 2" xfId="29155" xr:uid="{00000000-0005-0000-0000-0000862B0000}"/>
    <cellStyle name="Entrada 6 3 3 4" xfId="17431" xr:uid="{00000000-0005-0000-0000-0000872B0000}"/>
    <cellStyle name="Entrada 6 3 4" xfId="2948" xr:uid="{00000000-0005-0000-0000-0000882B0000}"/>
    <cellStyle name="Entrada 6 3 4 2" xfId="5585" xr:uid="{00000000-0005-0000-0000-0000892B0000}"/>
    <cellStyle name="Entrada 6 3 4 2 2" xfId="11896" xr:uid="{00000000-0005-0000-0000-00008A2B0000}"/>
    <cellStyle name="Entrada 6 3 4 2 2 2" xfId="27004" xr:uid="{00000000-0005-0000-0000-00008B2B0000}"/>
    <cellStyle name="Entrada 6 3 4 2 3" xfId="13568" xr:uid="{00000000-0005-0000-0000-00008C2B0000}"/>
    <cellStyle name="Entrada 6 3 4 2 3 2" xfId="28676" xr:uid="{00000000-0005-0000-0000-00008D2B0000}"/>
    <cellStyle name="Entrada 6 3 4 2 4" xfId="20693" xr:uid="{00000000-0005-0000-0000-00008E2B0000}"/>
    <cellStyle name="Entrada 6 3 4 3" xfId="9330" xr:uid="{00000000-0005-0000-0000-00008F2B0000}"/>
    <cellStyle name="Entrada 6 3 4 3 2" xfId="24438" xr:uid="{00000000-0005-0000-0000-0000902B0000}"/>
    <cellStyle name="Entrada 6 3 4 4" xfId="15683" xr:uid="{00000000-0005-0000-0000-0000912B0000}"/>
    <cellStyle name="Entrada 6 3 4 4 2" xfId="30791" xr:uid="{00000000-0005-0000-0000-0000922B0000}"/>
    <cellStyle name="Entrada 6 3 4 5" xfId="18056" xr:uid="{00000000-0005-0000-0000-0000932B0000}"/>
    <cellStyle name="Entrada 6 3 5" xfId="3274" xr:uid="{00000000-0005-0000-0000-0000942B0000}"/>
    <cellStyle name="Entrada 6 3 5 2" xfId="5911" xr:uid="{00000000-0005-0000-0000-0000952B0000}"/>
    <cellStyle name="Entrada 6 3 5 2 2" xfId="12222" xr:uid="{00000000-0005-0000-0000-0000962B0000}"/>
    <cellStyle name="Entrada 6 3 5 2 2 2" xfId="27330" xr:uid="{00000000-0005-0000-0000-0000972B0000}"/>
    <cellStyle name="Entrada 6 3 5 2 3" xfId="14266" xr:uid="{00000000-0005-0000-0000-0000982B0000}"/>
    <cellStyle name="Entrada 6 3 5 2 3 2" xfId="29374" xr:uid="{00000000-0005-0000-0000-0000992B0000}"/>
    <cellStyle name="Entrada 6 3 5 2 4" xfId="21019" xr:uid="{00000000-0005-0000-0000-00009A2B0000}"/>
    <cellStyle name="Entrada 6 3 5 3" xfId="9656" xr:uid="{00000000-0005-0000-0000-00009B2B0000}"/>
    <cellStyle name="Entrada 6 3 5 3 2" xfId="24764" xr:uid="{00000000-0005-0000-0000-00009C2B0000}"/>
    <cellStyle name="Entrada 6 3 5 4" xfId="14820" xr:uid="{00000000-0005-0000-0000-00009D2B0000}"/>
    <cellStyle name="Entrada 6 3 5 4 2" xfId="29928" xr:uid="{00000000-0005-0000-0000-00009E2B0000}"/>
    <cellStyle name="Entrada 6 3 5 5" xfId="18382" xr:uid="{00000000-0005-0000-0000-00009F2B0000}"/>
    <cellStyle name="Entrada 6 3 6" xfId="3580" xr:uid="{00000000-0005-0000-0000-0000A02B0000}"/>
    <cellStyle name="Entrada 6 3 6 2" xfId="6217" xr:uid="{00000000-0005-0000-0000-0000A12B0000}"/>
    <cellStyle name="Entrada 6 3 6 2 2" xfId="12528" xr:uid="{00000000-0005-0000-0000-0000A22B0000}"/>
    <cellStyle name="Entrada 6 3 6 2 2 2" xfId="27636" xr:uid="{00000000-0005-0000-0000-0000A32B0000}"/>
    <cellStyle name="Entrada 6 3 6 2 3" xfId="14933" xr:uid="{00000000-0005-0000-0000-0000A42B0000}"/>
    <cellStyle name="Entrada 6 3 6 2 3 2" xfId="30041" xr:uid="{00000000-0005-0000-0000-0000A52B0000}"/>
    <cellStyle name="Entrada 6 3 6 2 4" xfId="21325" xr:uid="{00000000-0005-0000-0000-0000A62B0000}"/>
    <cellStyle name="Entrada 6 3 6 3" xfId="9962" xr:uid="{00000000-0005-0000-0000-0000A72B0000}"/>
    <cellStyle name="Entrada 6 3 6 3 2" xfId="25070" xr:uid="{00000000-0005-0000-0000-0000A82B0000}"/>
    <cellStyle name="Entrada 6 3 6 4" xfId="14990" xr:uid="{00000000-0005-0000-0000-0000A92B0000}"/>
    <cellStyle name="Entrada 6 3 6 4 2" xfId="30098" xr:uid="{00000000-0005-0000-0000-0000AA2B0000}"/>
    <cellStyle name="Entrada 6 3 6 5" xfId="18688" xr:uid="{00000000-0005-0000-0000-0000AB2B0000}"/>
    <cellStyle name="Entrada 6 3 7" xfId="3926" xr:uid="{00000000-0005-0000-0000-0000AC2B0000}"/>
    <cellStyle name="Entrada 6 3 7 2" xfId="6563" xr:uid="{00000000-0005-0000-0000-0000AD2B0000}"/>
    <cellStyle name="Entrada 6 3 7 2 2" xfId="12874" xr:uid="{00000000-0005-0000-0000-0000AE2B0000}"/>
    <cellStyle name="Entrada 6 3 7 2 2 2" xfId="27982" xr:uid="{00000000-0005-0000-0000-0000AF2B0000}"/>
    <cellStyle name="Entrada 6 3 7 2 3" xfId="16579" xr:uid="{00000000-0005-0000-0000-0000B02B0000}"/>
    <cellStyle name="Entrada 6 3 7 2 3 2" xfId="31687" xr:uid="{00000000-0005-0000-0000-0000B12B0000}"/>
    <cellStyle name="Entrada 6 3 7 2 4" xfId="21671" xr:uid="{00000000-0005-0000-0000-0000B22B0000}"/>
    <cellStyle name="Entrada 6 3 7 3" xfId="10308" xr:uid="{00000000-0005-0000-0000-0000B32B0000}"/>
    <cellStyle name="Entrada 6 3 7 3 2" xfId="25416" xr:uid="{00000000-0005-0000-0000-0000B42B0000}"/>
    <cellStyle name="Entrada 6 3 7 4" xfId="8237" xr:uid="{00000000-0005-0000-0000-0000B52B0000}"/>
    <cellStyle name="Entrada 6 3 7 4 2" xfId="23345" xr:uid="{00000000-0005-0000-0000-0000B62B0000}"/>
    <cellStyle name="Entrada 6 3 7 5" xfId="19034" xr:uid="{00000000-0005-0000-0000-0000B72B0000}"/>
    <cellStyle name="Entrada 6 3 8" xfId="4491" xr:uid="{00000000-0005-0000-0000-0000B82B0000}"/>
    <cellStyle name="Entrada 6 3 8 2" xfId="10873" xr:uid="{00000000-0005-0000-0000-0000B92B0000}"/>
    <cellStyle name="Entrada 6 3 8 2 2" xfId="25981" xr:uid="{00000000-0005-0000-0000-0000BA2B0000}"/>
    <cellStyle name="Entrada 6 3 8 3" xfId="11776" xr:uid="{00000000-0005-0000-0000-0000BB2B0000}"/>
    <cellStyle name="Entrada 6 3 8 3 2" xfId="26884" xr:uid="{00000000-0005-0000-0000-0000BC2B0000}"/>
    <cellStyle name="Entrada 6 3 8 4" xfId="19599" xr:uid="{00000000-0005-0000-0000-0000BD2B0000}"/>
    <cellStyle name="Entrada 6 3 9" xfId="8355" xr:uid="{00000000-0005-0000-0000-0000BE2B0000}"/>
    <cellStyle name="Entrada 6 3 9 2" xfId="23463" xr:uid="{00000000-0005-0000-0000-0000BF2B0000}"/>
    <cellStyle name="Entrada 6 4" xfId="2091" xr:uid="{00000000-0005-0000-0000-0000C02B0000}"/>
    <cellStyle name="Entrada 6 4 10" xfId="8146" xr:uid="{00000000-0005-0000-0000-0000C12B0000}"/>
    <cellStyle name="Entrada 6 4 10 2" xfId="23254" xr:uid="{00000000-0005-0000-0000-0000C22B0000}"/>
    <cellStyle name="Entrada 6 4 11" xfId="16454" xr:uid="{00000000-0005-0000-0000-0000C32B0000}"/>
    <cellStyle name="Entrada 6 4 11 2" xfId="31562" xr:uid="{00000000-0005-0000-0000-0000C42B0000}"/>
    <cellStyle name="Entrada 6 4 12" xfId="17316" xr:uid="{00000000-0005-0000-0000-0000C52B0000}"/>
    <cellStyle name="Entrada 6 4 2" xfId="2581" xr:uid="{00000000-0005-0000-0000-0000C62B0000}"/>
    <cellStyle name="Entrada 6 4 2 2" xfId="5218" xr:uid="{00000000-0005-0000-0000-0000C72B0000}"/>
    <cellStyle name="Entrada 6 4 2 2 2" xfId="11582" xr:uid="{00000000-0005-0000-0000-0000C82B0000}"/>
    <cellStyle name="Entrada 6 4 2 2 2 2" xfId="26690" xr:uid="{00000000-0005-0000-0000-0000C92B0000}"/>
    <cellStyle name="Entrada 6 4 2 2 3" xfId="16024" xr:uid="{00000000-0005-0000-0000-0000CA2B0000}"/>
    <cellStyle name="Entrada 6 4 2 2 3 2" xfId="31132" xr:uid="{00000000-0005-0000-0000-0000CB2B0000}"/>
    <cellStyle name="Entrada 6 4 2 2 4" xfId="20326" xr:uid="{00000000-0005-0000-0000-0000CC2B0000}"/>
    <cellStyle name="Entrada 6 4 2 3" xfId="9048" xr:uid="{00000000-0005-0000-0000-0000CD2B0000}"/>
    <cellStyle name="Entrada 6 4 2 3 2" xfId="24156" xr:uid="{00000000-0005-0000-0000-0000CE2B0000}"/>
    <cellStyle name="Entrada 6 4 2 4" xfId="8010" xr:uid="{00000000-0005-0000-0000-0000CF2B0000}"/>
    <cellStyle name="Entrada 6 4 2 4 2" xfId="23118" xr:uid="{00000000-0005-0000-0000-0000D02B0000}"/>
    <cellStyle name="Entrada 6 4 2 5" xfId="16363" xr:uid="{00000000-0005-0000-0000-0000D12B0000}"/>
    <cellStyle name="Entrada 6 4 2 5 2" xfId="31471" xr:uid="{00000000-0005-0000-0000-0000D22B0000}"/>
    <cellStyle name="Entrada 6 4 2 6" xfId="17689" xr:uid="{00000000-0005-0000-0000-0000D32B0000}"/>
    <cellStyle name="Entrada 6 4 3" xfId="2851" xr:uid="{00000000-0005-0000-0000-0000D42B0000}"/>
    <cellStyle name="Entrada 6 4 3 2" xfId="5488" xr:uid="{00000000-0005-0000-0000-0000D52B0000}"/>
    <cellStyle name="Entrada 6 4 3 2 2" xfId="13459" xr:uid="{00000000-0005-0000-0000-0000D62B0000}"/>
    <cellStyle name="Entrada 6 4 3 2 2 2" xfId="28567" xr:uid="{00000000-0005-0000-0000-0000D72B0000}"/>
    <cellStyle name="Entrada 6 4 3 2 3" xfId="20596" xr:uid="{00000000-0005-0000-0000-0000D82B0000}"/>
    <cellStyle name="Entrada 6 4 3 3" xfId="14000" xr:uid="{00000000-0005-0000-0000-0000D92B0000}"/>
    <cellStyle name="Entrada 6 4 3 3 2" xfId="29108" xr:uid="{00000000-0005-0000-0000-0000DA2B0000}"/>
    <cellStyle name="Entrada 6 4 3 4" xfId="17959" xr:uid="{00000000-0005-0000-0000-0000DB2B0000}"/>
    <cellStyle name="Entrada 6 4 4" xfId="3154" xr:uid="{00000000-0005-0000-0000-0000DC2B0000}"/>
    <cellStyle name="Entrada 6 4 4 2" xfId="5791" xr:uid="{00000000-0005-0000-0000-0000DD2B0000}"/>
    <cellStyle name="Entrada 6 4 4 2 2" xfId="12102" xr:uid="{00000000-0005-0000-0000-0000DE2B0000}"/>
    <cellStyle name="Entrada 6 4 4 2 2 2" xfId="27210" xr:uid="{00000000-0005-0000-0000-0000DF2B0000}"/>
    <cellStyle name="Entrada 6 4 4 2 3" xfId="11229" xr:uid="{00000000-0005-0000-0000-0000E02B0000}"/>
    <cellStyle name="Entrada 6 4 4 2 3 2" xfId="26337" xr:uid="{00000000-0005-0000-0000-0000E12B0000}"/>
    <cellStyle name="Entrada 6 4 4 2 4" xfId="20899" xr:uid="{00000000-0005-0000-0000-0000E22B0000}"/>
    <cellStyle name="Entrada 6 4 4 3" xfId="9536" xr:uid="{00000000-0005-0000-0000-0000E32B0000}"/>
    <cellStyle name="Entrada 6 4 4 3 2" xfId="24644" xr:uid="{00000000-0005-0000-0000-0000E42B0000}"/>
    <cellStyle name="Entrada 6 4 4 4" xfId="16551" xr:uid="{00000000-0005-0000-0000-0000E52B0000}"/>
    <cellStyle name="Entrada 6 4 4 4 2" xfId="31659" xr:uid="{00000000-0005-0000-0000-0000E62B0000}"/>
    <cellStyle name="Entrada 6 4 4 5" xfId="18262" xr:uid="{00000000-0005-0000-0000-0000E72B0000}"/>
    <cellStyle name="Entrada 6 4 5" xfId="3480" xr:uid="{00000000-0005-0000-0000-0000E82B0000}"/>
    <cellStyle name="Entrada 6 4 5 2" xfId="6117" xr:uid="{00000000-0005-0000-0000-0000E92B0000}"/>
    <cellStyle name="Entrada 6 4 5 2 2" xfId="12428" xr:uid="{00000000-0005-0000-0000-0000EA2B0000}"/>
    <cellStyle name="Entrada 6 4 5 2 2 2" xfId="27536" xr:uid="{00000000-0005-0000-0000-0000EB2B0000}"/>
    <cellStyle name="Entrada 6 4 5 2 3" xfId="15988" xr:uid="{00000000-0005-0000-0000-0000EC2B0000}"/>
    <cellStyle name="Entrada 6 4 5 2 3 2" xfId="31096" xr:uid="{00000000-0005-0000-0000-0000ED2B0000}"/>
    <cellStyle name="Entrada 6 4 5 2 4" xfId="21225" xr:uid="{00000000-0005-0000-0000-0000EE2B0000}"/>
    <cellStyle name="Entrada 6 4 5 3" xfId="9862" xr:uid="{00000000-0005-0000-0000-0000EF2B0000}"/>
    <cellStyle name="Entrada 6 4 5 3 2" xfId="24970" xr:uid="{00000000-0005-0000-0000-0000F02B0000}"/>
    <cellStyle name="Entrada 6 4 5 4" xfId="15461" xr:uid="{00000000-0005-0000-0000-0000F12B0000}"/>
    <cellStyle name="Entrada 6 4 5 4 2" xfId="30569" xr:uid="{00000000-0005-0000-0000-0000F22B0000}"/>
    <cellStyle name="Entrada 6 4 5 5" xfId="18588" xr:uid="{00000000-0005-0000-0000-0000F32B0000}"/>
    <cellStyle name="Entrada 6 4 6" xfId="3786" xr:uid="{00000000-0005-0000-0000-0000F42B0000}"/>
    <cellStyle name="Entrada 6 4 6 2" xfId="6423" xr:uid="{00000000-0005-0000-0000-0000F52B0000}"/>
    <cellStyle name="Entrada 6 4 6 2 2" xfId="12734" xr:uid="{00000000-0005-0000-0000-0000F62B0000}"/>
    <cellStyle name="Entrada 6 4 6 2 2 2" xfId="27842" xr:uid="{00000000-0005-0000-0000-0000F72B0000}"/>
    <cellStyle name="Entrada 6 4 6 2 3" xfId="15787" xr:uid="{00000000-0005-0000-0000-0000F82B0000}"/>
    <cellStyle name="Entrada 6 4 6 2 3 2" xfId="30895" xr:uid="{00000000-0005-0000-0000-0000F92B0000}"/>
    <cellStyle name="Entrada 6 4 6 2 4" xfId="21531" xr:uid="{00000000-0005-0000-0000-0000FA2B0000}"/>
    <cellStyle name="Entrada 6 4 6 3" xfId="10168" xr:uid="{00000000-0005-0000-0000-0000FB2B0000}"/>
    <cellStyle name="Entrada 6 4 6 3 2" xfId="25276" xr:uid="{00000000-0005-0000-0000-0000FC2B0000}"/>
    <cellStyle name="Entrada 6 4 6 4" xfId="14397" xr:uid="{00000000-0005-0000-0000-0000FD2B0000}"/>
    <cellStyle name="Entrada 6 4 6 4 2" xfId="29505" xr:uid="{00000000-0005-0000-0000-0000FE2B0000}"/>
    <cellStyle name="Entrada 6 4 6 5" xfId="18894" xr:uid="{00000000-0005-0000-0000-0000FF2B0000}"/>
    <cellStyle name="Entrada 6 4 7" xfId="4163" xr:uid="{00000000-0005-0000-0000-0000002C0000}"/>
    <cellStyle name="Entrada 6 4 7 2" xfId="6800" xr:uid="{00000000-0005-0000-0000-0000012C0000}"/>
    <cellStyle name="Entrada 6 4 7 2 2" xfId="13111" xr:uid="{00000000-0005-0000-0000-0000022C0000}"/>
    <cellStyle name="Entrada 6 4 7 2 2 2" xfId="28219" xr:uid="{00000000-0005-0000-0000-0000032C0000}"/>
    <cellStyle name="Entrada 6 4 7 2 3" xfId="16785" xr:uid="{00000000-0005-0000-0000-0000042C0000}"/>
    <cellStyle name="Entrada 6 4 7 2 3 2" xfId="31893" xr:uid="{00000000-0005-0000-0000-0000052C0000}"/>
    <cellStyle name="Entrada 6 4 7 2 4" xfId="21908" xr:uid="{00000000-0005-0000-0000-0000062C0000}"/>
    <cellStyle name="Entrada 6 4 7 3" xfId="10545" xr:uid="{00000000-0005-0000-0000-0000072C0000}"/>
    <cellStyle name="Entrada 6 4 7 3 2" xfId="25653" xr:uid="{00000000-0005-0000-0000-0000082C0000}"/>
    <cellStyle name="Entrada 6 4 7 4" xfId="7163" xr:uid="{00000000-0005-0000-0000-0000092C0000}"/>
    <cellStyle name="Entrada 6 4 7 4 2" xfId="22271" xr:uid="{00000000-0005-0000-0000-00000A2C0000}"/>
    <cellStyle name="Entrada 6 4 7 5" xfId="19271" xr:uid="{00000000-0005-0000-0000-00000B2C0000}"/>
    <cellStyle name="Entrada 6 4 8" xfId="4728" xr:uid="{00000000-0005-0000-0000-00000C2C0000}"/>
    <cellStyle name="Entrada 6 4 8 2" xfId="11110" xr:uid="{00000000-0005-0000-0000-00000D2C0000}"/>
    <cellStyle name="Entrada 6 4 8 2 2" xfId="26218" xr:uid="{00000000-0005-0000-0000-00000E2C0000}"/>
    <cellStyle name="Entrada 6 4 8 3" xfId="14458" xr:uid="{00000000-0005-0000-0000-00000F2C0000}"/>
    <cellStyle name="Entrada 6 4 8 3 2" xfId="29566" xr:uid="{00000000-0005-0000-0000-0000102C0000}"/>
    <cellStyle name="Entrada 6 4 8 4" xfId="19836" xr:uid="{00000000-0005-0000-0000-0000112C0000}"/>
    <cellStyle name="Entrada 6 4 9" xfId="8589" xr:uid="{00000000-0005-0000-0000-0000122C0000}"/>
    <cellStyle name="Entrada 6 4 9 2" xfId="23697" xr:uid="{00000000-0005-0000-0000-0000132C0000}"/>
    <cellStyle name="Entrada 6 5" xfId="2030" xr:uid="{00000000-0005-0000-0000-0000142C0000}"/>
    <cellStyle name="Entrada 6 5 10" xfId="13444" xr:uid="{00000000-0005-0000-0000-0000152C0000}"/>
    <cellStyle name="Entrada 6 5 10 2" xfId="28552" xr:uid="{00000000-0005-0000-0000-0000162C0000}"/>
    <cellStyle name="Entrada 6 5 11" xfId="17255" xr:uid="{00000000-0005-0000-0000-0000172C0000}"/>
    <cellStyle name="Entrada 6 5 2" xfId="2790" xr:uid="{00000000-0005-0000-0000-0000182C0000}"/>
    <cellStyle name="Entrada 6 5 2 2" xfId="5427" xr:uid="{00000000-0005-0000-0000-0000192C0000}"/>
    <cellStyle name="Entrada 6 5 2 2 2" xfId="13613" xr:uid="{00000000-0005-0000-0000-00001A2C0000}"/>
    <cellStyle name="Entrada 6 5 2 2 2 2" xfId="28721" xr:uid="{00000000-0005-0000-0000-00001B2C0000}"/>
    <cellStyle name="Entrada 6 5 2 2 3" xfId="20535" xr:uid="{00000000-0005-0000-0000-00001C2C0000}"/>
    <cellStyle name="Entrada 6 5 2 3" xfId="7950" xr:uid="{00000000-0005-0000-0000-00001D2C0000}"/>
    <cellStyle name="Entrada 6 5 2 3 2" xfId="23058" xr:uid="{00000000-0005-0000-0000-00001E2C0000}"/>
    <cellStyle name="Entrada 6 5 2 4" xfId="17898" xr:uid="{00000000-0005-0000-0000-00001F2C0000}"/>
    <cellStyle name="Entrada 6 5 3" xfId="3093" xr:uid="{00000000-0005-0000-0000-0000202C0000}"/>
    <cellStyle name="Entrada 6 5 3 2" xfId="5730" xr:uid="{00000000-0005-0000-0000-0000212C0000}"/>
    <cellStyle name="Entrada 6 5 3 2 2" xfId="12041" xr:uid="{00000000-0005-0000-0000-0000222C0000}"/>
    <cellStyle name="Entrada 6 5 3 2 2 2" xfId="27149" xr:uid="{00000000-0005-0000-0000-0000232C0000}"/>
    <cellStyle name="Entrada 6 5 3 2 3" xfId="7347" xr:uid="{00000000-0005-0000-0000-0000242C0000}"/>
    <cellStyle name="Entrada 6 5 3 2 3 2" xfId="22455" xr:uid="{00000000-0005-0000-0000-0000252C0000}"/>
    <cellStyle name="Entrada 6 5 3 2 4" xfId="20838" xr:uid="{00000000-0005-0000-0000-0000262C0000}"/>
    <cellStyle name="Entrada 6 5 3 3" xfId="9475" xr:uid="{00000000-0005-0000-0000-0000272C0000}"/>
    <cellStyle name="Entrada 6 5 3 3 2" xfId="24583" xr:uid="{00000000-0005-0000-0000-0000282C0000}"/>
    <cellStyle name="Entrada 6 5 3 4" xfId="15484" xr:uid="{00000000-0005-0000-0000-0000292C0000}"/>
    <cellStyle name="Entrada 6 5 3 4 2" xfId="30592" xr:uid="{00000000-0005-0000-0000-00002A2C0000}"/>
    <cellStyle name="Entrada 6 5 3 5" xfId="18201" xr:uid="{00000000-0005-0000-0000-00002B2C0000}"/>
    <cellStyle name="Entrada 6 5 4" xfId="3419" xr:uid="{00000000-0005-0000-0000-00002C2C0000}"/>
    <cellStyle name="Entrada 6 5 4 2" xfId="6056" xr:uid="{00000000-0005-0000-0000-00002D2C0000}"/>
    <cellStyle name="Entrada 6 5 4 2 2" xfId="12367" xr:uid="{00000000-0005-0000-0000-00002E2C0000}"/>
    <cellStyle name="Entrada 6 5 4 2 2 2" xfId="27475" xr:uid="{00000000-0005-0000-0000-00002F2C0000}"/>
    <cellStyle name="Entrada 6 5 4 2 3" xfId="14476" xr:uid="{00000000-0005-0000-0000-0000302C0000}"/>
    <cellStyle name="Entrada 6 5 4 2 3 2" xfId="29584" xr:uid="{00000000-0005-0000-0000-0000312C0000}"/>
    <cellStyle name="Entrada 6 5 4 2 4" xfId="21164" xr:uid="{00000000-0005-0000-0000-0000322C0000}"/>
    <cellStyle name="Entrada 6 5 4 3" xfId="9801" xr:uid="{00000000-0005-0000-0000-0000332C0000}"/>
    <cellStyle name="Entrada 6 5 4 3 2" xfId="24909" xr:uid="{00000000-0005-0000-0000-0000342C0000}"/>
    <cellStyle name="Entrada 6 5 4 4" xfId="14470" xr:uid="{00000000-0005-0000-0000-0000352C0000}"/>
    <cellStyle name="Entrada 6 5 4 4 2" xfId="29578" xr:uid="{00000000-0005-0000-0000-0000362C0000}"/>
    <cellStyle name="Entrada 6 5 4 5" xfId="18527" xr:uid="{00000000-0005-0000-0000-0000372C0000}"/>
    <cellStyle name="Entrada 6 5 5" xfId="3725" xr:uid="{00000000-0005-0000-0000-0000382C0000}"/>
    <cellStyle name="Entrada 6 5 5 2" xfId="6362" xr:uid="{00000000-0005-0000-0000-0000392C0000}"/>
    <cellStyle name="Entrada 6 5 5 2 2" xfId="12673" xr:uid="{00000000-0005-0000-0000-00003A2C0000}"/>
    <cellStyle name="Entrada 6 5 5 2 2 2" xfId="27781" xr:uid="{00000000-0005-0000-0000-00003B2C0000}"/>
    <cellStyle name="Entrada 6 5 5 2 3" xfId="11241" xr:uid="{00000000-0005-0000-0000-00003C2C0000}"/>
    <cellStyle name="Entrada 6 5 5 2 3 2" xfId="26349" xr:uid="{00000000-0005-0000-0000-00003D2C0000}"/>
    <cellStyle name="Entrada 6 5 5 2 4" xfId="21470" xr:uid="{00000000-0005-0000-0000-00003E2C0000}"/>
    <cellStyle name="Entrada 6 5 5 3" xfId="10107" xr:uid="{00000000-0005-0000-0000-00003F2C0000}"/>
    <cellStyle name="Entrada 6 5 5 3 2" xfId="25215" xr:uid="{00000000-0005-0000-0000-0000402C0000}"/>
    <cellStyle name="Entrada 6 5 5 4" xfId="15282" xr:uid="{00000000-0005-0000-0000-0000412C0000}"/>
    <cellStyle name="Entrada 6 5 5 4 2" xfId="30390" xr:uid="{00000000-0005-0000-0000-0000422C0000}"/>
    <cellStyle name="Entrada 6 5 5 5" xfId="18833" xr:uid="{00000000-0005-0000-0000-0000432C0000}"/>
    <cellStyle name="Entrada 6 5 6" xfId="4102" xr:uid="{00000000-0005-0000-0000-0000442C0000}"/>
    <cellStyle name="Entrada 6 5 6 2" xfId="6739" xr:uid="{00000000-0005-0000-0000-0000452C0000}"/>
    <cellStyle name="Entrada 6 5 6 2 2" xfId="13050" xr:uid="{00000000-0005-0000-0000-0000462C0000}"/>
    <cellStyle name="Entrada 6 5 6 2 2 2" xfId="28158" xr:uid="{00000000-0005-0000-0000-0000472C0000}"/>
    <cellStyle name="Entrada 6 5 6 2 3" xfId="16724" xr:uid="{00000000-0005-0000-0000-0000482C0000}"/>
    <cellStyle name="Entrada 6 5 6 2 3 2" xfId="31832" xr:uid="{00000000-0005-0000-0000-0000492C0000}"/>
    <cellStyle name="Entrada 6 5 6 2 4" xfId="21847" xr:uid="{00000000-0005-0000-0000-00004A2C0000}"/>
    <cellStyle name="Entrada 6 5 6 3" xfId="10484" xr:uid="{00000000-0005-0000-0000-00004B2C0000}"/>
    <cellStyle name="Entrada 6 5 6 3 2" xfId="25592" xr:uid="{00000000-0005-0000-0000-00004C2C0000}"/>
    <cellStyle name="Entrada 6 5 6 4" xfId="16438" xr:uid="{00000000-0005-0000-0000-00004D2C0000}"/>
    <cellStyle name="Entrada 6 5 6 4 2" xfId="31546" xr:uid="{00000000-0005-0000-0000-00004E2C0000}"/>
    <cellStyle name="Entrada 6 5 6 5" xfId="19210" xr:uid="{00000000-0005-0000-0000-00004F2C0000}"/>
    <cellStyle name="Entrada 6 5 7" xfId="4667" xr:uid="{00000000-0005-0000-0000-0000502C0000}"/>
    <cellStyle name="Entrada 6 5 7 2" xfId="11049" xr:uid="{00000000-0005-0000-0000-0000512C0000}"/>
    <cellStyle name="Entrada 6 5 7 2 2" xfId="26157" xr:uid="{00000000-0005-0000-0000-0000522C0000}"/>
    <cellStyle name="Entrada 6 5 7 3" xfId="13397" xr:uid="{00000000-0005-0000-0000-0000532C0000}"/>
    <cellStyle name="Entrada 6 5 7 3 2" xfId="28505" xr:uid="{00000000-0005-0000-0000-0000542C0000}"/>
    <cellStyle name="Entrada 6 5 7 4" xfId="19775" xr:uid="{00000000-0005-0000-0000-0000552C0000}"/>
    <cellStyle name="Entrada 6 5 8" xfId="8528" xr:uid="{00000000-0005-0000-0000-0000562C0000}"/>
    <cellStyle name="Entrada 6 5 8 2" xfId="23636" xr:uid="{00000000-0005-0000-0000-0000572C0000}"/>
    <cellStyle name="Entrada 6 5 9" xfId="15497" xr:uid="{00000000-0005-0000-0000-0000582C0000}"/>
    <cellStyle name="Entrada 6 5 9 2" xfId="30605" xr:uid="{00000000-0005-0000-0000-0000592C0000}"/>
    <cellStyle name="Entrada 7" xfId="1156" xr:uid="{00000000-0005-0000-0000-00005A2C0000}"/>
    <cellStyle name="Entrada 7 2" xfId="1872" xr:uid="{00000000-0005-0000-0000-00005B2C0000}"/>
    <cellStyle name="Entrada 7 2 10" xfId="8373" xr:uid="{00000000-0005-0000-0000-00005C2C0000}"/>
    <cellStyle name="Entrada 7 2 10 2" xfId="23481" xr:uid="{00000000-0005-0000-0000-00005D2C0000}"/>
    <cellStyle name="Entrada 7 2 11" xfId="13981" xr:uid="{00000000-0005-0000-0000-00005E2C0000}"/>
    <cellStyle name="Entrada 7 2 11 2" xfId="29089" xr:uid="{00000000-0005-0000-0000-00005F2C0000}"/>
    <cellStyle name="Entrada 7 2 12" xfId="8188" xr:uid="{00000000-0005-0000-0000-0000602C0000}"/>
    <cellStyle name="Entrada 7 2 12 2" xfId="23296" xr:uid="{00000000-0005-0000-0000-0000612C0000}"/>
    <cellStyle name="Entrada 7 2 13" xfId="17097" xr:uid="{00000000-0005-0000-0000-0000622C0000}"/>
    <cellStyle name="Entrada 7 2 2" xfId="2432" xr:uid="{00000000-0005-0000-0000-0000632C0000}"/>
    <cellStyle name="Entrada 7 2 2 2" xfId="5069" xr:uid="{00000000-0005-0000-0000-0000642C0000}"/>
    <cellStyle name="Entrada 7 2 2 2 2" xfId="11433" xr:uid="{00000000-0005-0000-0000-0000652C0000}"/>
    <cellStyle name="Entrada 7 2 2 2 2 2" xfId="26541" xr:uid="{00000000-0005-0000-0000-0000662C0000}"/>
    <cellStyle name="Entrada 7 2 2 2 3" xfId="13900" xr:uid="{00000000-0005-0000-0000-0000672C0000}"/>
    <cellStyle name="Entrada 7 2 2 2 3 2" xfId="29008" xr:uid="{00000000-0005-0000-0000-0000682C0000}"/>
    <cellStyle name="Entrada 7 2 2 2 4" xfId="20177" xr:uid="{00000000-0005-0000-0000-0000692C0000}"/>
    <cellStyle name="Entrada 7 2 2 3" xfId="8899" xr:uid="{00000000-0005-0000-0000-00006A2C0000}"/>
    <cellStyle name="Entrada 7 2 2 3 2" xfId="24007" xr:uid="{00000000-0005-0000-0000-00006B2C0000}"/>
    <cellStyle name="Entrada 7 2 3" xfId="2662" xr:uid="{00000000-0005-0000-0000-00006C2C0000}"/>
    <cellStyle name="Entrada 7 2 3 2" xfId="5299" xr:uid="{00000000-0005-0000-0000-00006D2C0000}"/>
    <cellStyle name="Entrada 7 2 3 2 2" xfId="13502" xr:uid="{00000000-0005-0000-0000-00006E2C0000}"/>
    <cellStyle name="Entrada 7 2 3 2 2 2" xfId="28610" xr:uid="{00000000-0005-0000-0000-00006F2C0000}"/>
    <cellStyle name="Entrada 7 2 3 2 3" xfId="20407" xr:uid="{00000000-0005-0000-0000-0000702C0000}"/>
    <cellStyle name="Entrada 7 2 3 3" xfId="14581" xr:uid="{00000000-0005-0000-0000-0000712C0000}"/>
    <cellStyle name="Entrada 7 2 3 3 2" xfId="29689" xr:uid="{00000000-0005-0000-0000-0000722C0000}"/>
    <cellStyle name="Entrada 7 2 3 4" xfId="17770" xr:uid="{00000000-0005-0000-0000-0000732C0000}"/>
    <cellStyle name="Entrada 7 2 4" xfId="2966" xr:uid="{00000000-0005-0000-0000-0000742C0000}"/>
    <cellStyle name="Entrada 7 2 4 2" xfId="5603" xr:uid="{00000000-0005-0000-0000-0000752C0000}"/>
    <cellStyle name="Entrada 7 2 4 2 2" xfId="11914" xr:uid="{00000000-0005-0000-0000-0000762C0000}"/>
    <cellStyle name="Entrada 7 2 4 2 2 2" xfId="27022" xr:uid="{00000000-0005-0000-0000-0000772C0000}"/>
    <cellStyle name="Entrada 7 2 4 2 3" xfId="14245" xr:uid="{00000000-0005-0000-0000-0000782C0000}"/>
    <cellStyle name="Entrada 7 2 4 2 3 2" xfId="29353" xr:uid="{00000000-0005-0000-0000-0000792C0000}"/>
    <cellStyle name="Entrada 7 2 4 2 4" xfId="20711" xr:uid="{00000000-0005-0000-0000-00007A2C0000}"/>
    <cellStyle name="Entrada 7 2 4 3" xfId="9348" xr:uid="{00000000-0005-0000-0000-00007B2C0000}"/>
    <cellStyle name="Entrada 7 2 4 3 2" xfId="24456" xr:uid="{00000000-0005-0000-0000-00007C2C0000}"/>
    <cellStyle name="Entrada 7 2 4 4" xfId="13987" xr:uid="{00000000-0005-0000-0000-00007D2C0000}"/>
    <cellStyle name="Entrada 7 2 4 4 2" xfId="29095" xr:uid="{00000000-0005-0000-0000-00007E2C0000}"/>
    <cellStyle name="Entrada 7 2 4 5" xfId="18074" xr:uid="{00000000-0005-0000-0000-00007F2C0000}"/>
    <cellStyle name="Entrada 7 2 5" xfId="3292" xr:uid="{00000000-0005-0000-0000-0000802C0000}"/>
    <cellStyle name="Entrada 7 2 5 2" xfId="5929" xr:uid="{00000000-0005-0000-0000-0000812C0000}"/>
    <cellStyle name="Entrada 7 2 5 2 2" xfId="12240" xr:uid="{00000000-0005-0000-0000-0000822C0000}"/>
    <cellStyle name="Entrada 7 2 5 2 2 2" xfId="27348" xr:uid="{00000000-0005-0000-0000-0000832C0000}"/>
    <cellStyle name="Entrada 7 2 5 2 3" xfId="15026" xr:uid="{00000000-0005-0000-0000-0000842C0000}"/>
    <cellStyle name="Entrada 7 2 5 2 3 2" xfId="30134" xr:uid="{00000000-0005-0000-0000-0000852C0000}"/>
    <cellStyle name="Entrada 7 2 5 2 4" xfId="21037" xr:uid="{00000000-0005-0000-0000-0000862C0000}"/>
    <cellStyle name="Entrada 7 2 5 3" xfId="9674" xr:uid="{00000000-0005-0000-0000-0000872C0000}"/>
    <cellStyle name="Entrada 7 2 5 3 2" xfId="24782" xr:uid="{00000000-0005-0000-0000-0000882C0000}"/>
    <cellStyle name="Entrada 7 2 5 4" xfId="16189" xr:uid="{00000000-0005-0000-0000-0000892C0000}"/>
    <cellStyle name="Entrada 7 2 5 4 2" xfId="31297" xr:uid="{00000000-0005-0000-0000-00008A2C0000}"/>
    <cellStyle name="Entrada 7 2 5 5" xfId="18400" xr:uid="{00000000-0005-0000-0000-00008B2C0000}"/>
    <cellStyle name="Entrada 7 2 6" xfId="3598" xr:uid="{00000000-0005-0000-0000-00008C2C0000}"/>
    <cellStyle name="Entrada 7 2 6 2" xfId="6235" xr:uid="{00000000-0005-0000-0000-00008D2C0000}"/>
    <cellStyle name="Entrada 7 2 6 2 2" xfId="12546" xr:uid="{00000000-0005-0000-0000-00008E2C0000}"/>
    <cellStyle name="Entrada 7 2 6 2 2 2" xfId="27654" xr:uid="{00000000-0005-0000-0000-00008F2C0000}"/>
    <cellStyle name="Entrada 7 2 6 2 3" xfId="14328" xr:uid="{00000000-0005-0000-0000-0000902C0000}"/>
    <cellStyle name="Entrada 7 2 6 2 3 2" xfId="29436" xr:uid="{00000000-0005-0000-0000-0000912C0000}"/>
    <cellStyle name="Entrada 7 2 6 2 4" xfId="21343" xr:uid="{00000000-0005-0000-0000-0000922C0000}"/>
    <cellStyle name="Entrada 7 2 6 3" xfId="9980" xr:uid="{00000000-0005-0000-0000-0000932C0000}"/>
    <cellStyle name="Entrada 7 2 6 3 2" xfId="25088" xr:uid="{00000000-0005-0000-0000-0000942C0000}"/>
    <cellStyle name="Entrada 7 2 6 4" xfId="7994" xr:uid="{00000000-0005-0000-0000-0000952C0000}"/>
    <cellStyle name="Entrada 7 2 6 4 2" xfId="23102" xr:uid="{00000000-0005-0000-0000-0000962C0000}"/>
    <cellStyle name="Entrada 7 2 6 5" xfId="18706" xr:uid="{00000000-0005-0000-0000-0000972C0000}"/>
    <cellStyle name="Entrada 7 2 7" xfId="3944" xr:uid="{00000000-0005-0000-0000-0000982C0000}"/>
    <cellStyle name="Entrada 7 2 7 2" xfId="6581" xr:uid="{00000000-0005-0000-0000-0000992C0000}"/>
    <cellStyle name="Entrada 7 2 7 2 2" xfId="12892" xr:uid="{00000000-0005-0000-0000-00009A2C0000}"/>
    <cellStyle name="Entrada 7 2 7 2 2 2" xfId="28000" xr:uid="{00000000-0005-0000-0000-00009B2C0000}"/>
    <cellStyle name="Entrada 7 2 7 2 3" xfId="16597" xr:uid="{00000000-0005-0000-0000-00009C2C0000}"/>
    <cellStyle name="Entrada 7 2 7 2 3 2" xfId="31705" xr:uid="{00000000-0005-0000-0000-00009D2C0000}"/>
    <cellStyle name="Entrada 7 2 7 2 4" xfId="21689" xr:uid="{00000000-0005-0000-0000-00009E2C0000}"/>
    <cellStyle name="Entrada 7 2 7 3" xfId="10326" xr:uid="{00000000-0005-0000-0000-00009F2C0000}"/>
    <cellStyle name="Entrada 7 2 7 3 2" xfId="25434" xr:uid="{00000000-0005-0000-0000-0000A02C0000}"/>
    <cellStyle name="Entrada 7 2 7 4" xfId="15099" xr:uid="{00000000-0005-0000-0000-0000A12C0000}"/>
    <cellStyle name="Entrada 7 2 7 4 2" xfId="30207" xr:uid="{00000000-0005-0000-0000-0000A22C0000}"/>
    <cellStyle name="Entrada 7 2 7 5" xfId="19052" xr:uid="{00000000-0005-0000-0000-0000A32C0000}"/>
    <cellStyle name="Entrada 7 2 8" xfId="4291" xr:uid="{00000000-0005-0000-0000-0000A42C0000}"/>
    <cellStyle name="Entrada 7 2 8 2" xfId="6928" xr:uid="{00000000-0005-0000-0000-0000A52C0000}"/>
    <cellStyle name="Entrada 7 2 8 2 2" xfId="13239" xr:uid="{00000000-0005-0000-0000-0000A62C0000}"/>
    <cellStyle name="Entrada 7 2 8 2 2 2" xfId="28347" xr:uid="{00000000-0005-0000-0000-0000A72C0000}"/>
    <cellStyle name="Entrada 7 2 8 2 3" xfId="16903" xr:uid="{00000000-0005-0000-0000-0000A82C0000}"/>
    <cellStyle name="Entrada 7 2 8 2 3 2" xfId="32011" xr:uid="{00000000-0005-0000-0000-0000A92C0000}"/>
    <cellStyle name="Entrada 7 2 8 2 4" xfId="22036" xr:uid="{00000000-0005-0000-0000-0000AA2C0000}"/>
    <cellStyle name="Entrada 7 2 8 3" xfId="10673" xr:uid="{00000000-0005-0000-0000-0000AB2C0000}"/>
    <cellStyle name="Entrada 7 2 8 3 2" xfId="25781" xr:uid="{00000000-0005-0000-0000-0000AC2C0000}"/>
    <cellStyle name="Entrada 7 2 8 4" xfId="14914" xr:uid="{00000000-0005-0000-0000-0000AD2C0000}"/>
    <cellStyle name="Entrada 7 2 8 4 2" xfId="30022" xr:uid="{00000000-0005-0000-0000-0000AE2C0000}"/>
    <cellStyle name="Entrada 7 2 8 5" xfId="19399" xr:uid="{00000000-0005-0000-0000-0000AF2C0000}"/>
    <cellStyle name="Entrada 7 2 9" xfId="4509" xr:uid="{00000000-0005-0000-0000-0000B02C0000}"/>
    <cellStyle name="Entrada 7 2 9 2" xfId="10891" xr:uid="{00000000-0005-0000-0000-0000B12C0000}"/>
    <cellStyle name="Entrada 7 2 9 2 2" xfId="25999" xr:uid="{00000000-0005-0000-0000-0000B22C0000}"/>
    <cellStyle name="Entrada 7 2 9 3" xfId="16430" xr:uid="{00000000-0005-0000-0000-0000B32C0000}"/>
    <cellStyle name="Entrada 7 2 9 3 2" xfId="31538" xr:uid="{00000000-0005-0000-0000-0000B42C0000}"/>
    <cellStyle name="Entrada 7 2 9 4" xfId="19617" xr:uid="{00000000-0005-0000-0000-0000B52C0000}"/>
    <cellStyle name="Entrada 7 3" xfId="1855" xr:uid="{00000000-0005-0000-0000-0000B62C0000}"/>
    <cellStyle name="Entrada 7 3 10" xfId="15354" xr:uid="{00000000-0005-0000-0000-0000B72C0000}"/>
    <cellStyle name="Entrada 7 3 10 2" xfId="30462" xr:uid="{00000000-0005-0000-0000-0000B82C0000}"/>
    <cellStyle name="Entrada 7 3 11" xfId="14311" xr:uid="{00000000-0005-0000-0000-0000B92C0000}"/>
    <cellStyle name="Entrada 7 3 11 2" xfId="29419" xr:uid="{00000000-0005-0000-0000-0000BA2C0000}"/>
    <cellStyle name="Entrada 7 3 12" xfId="17080" xr:uid="{00000000-0005-0000-0000-0000BB2C0000}"/>
    <cellStyle name="Entrada 7 3 2" xfId="2415" xr:uid="{00000000-0005-0000-0000-0000BC2C0000}"/>
    <cellStyle name="Entrada 7 3 2 2" xfId="5052" xr:uid="{00000000-0005-0000-0000-0000BD2C0000}"/>
    <cellStyle name="Entrada 7 3 2 2 2" xfId="11416" xr:uid="{00000000-0005-0000-0000-0000BE2C0000}"/>
    <cellStyle name="Entrada 7 3 2 2 2 2" xfId="26524" xr:uid="{00000000-0005-0000-0000-0000BF2C0000}"/>
    <cellStyle name="Entrada 7 3 2 2 3" xfId="16006" xr:uid="{00000000-0005-0000-0000-0000C02C0000}"/>
    <cellStyle name="Entrada 7 3 2 2 3 2" xfId="31114" xr:uid="{00000000-0005-0000-0000-0000C12C0000}"/>
    <cellStyle name="Entrada 7 3 2 2 4" xfId="20160" xr:uid="{00000000-0005-0000-0000-0000C22C0000}"/>
    <cellStyle name="Entrada 7 3 2 3" xfId="8882" xr:uid="{00000000-0005-0000-0000-0000C32C0000}"/>
    <cellStyle name="Entrada 7 3 2 3 2" xfId="23990" xr:uid="{00000000-0005-0000-0000-0000C42C0000}"/>
    <cellStyle name="Entrada 7 3 2 4" xfId="15895" xr:uid="{00000000-0005-0000-0000-0000C52C0000}"/>
    <cellStyle name="Entrada 7 3 2 4 2" xfId="31003" xr:uid="{00000000-0005-0000-0000-0000C62C0000}"/>
    <cellStyle name="Entrada 7 3 2 5" xfId="7375" xr:uid="{00000000-0005-0000-0000-0000C72C0000}"/>
    <cellStyle name="Entrada 7 3 2 5 2" xfId="22483" xr:uid="{00000000-0005-0000-0000-0000C82C0000}"/>
    <cellStyle name="Entrada 7 3 2 6" xfId="17606" xr:uid="{00000000-0005-0000-0000-0000C92C0000}"/>
    <cellStyle name="Entrada 7 3 3" xfId="2205" xr:uid="{00000000-0005-0000-0000-0000CA2C0000}"/>
    <cellStyle name="Entrada 7 3 3 2" xfId="4842" xr:uid="{00000000-0005-0000-0000-0000CB2C0000}"/>
    <cellStyle name="Entrada 7 3 3 2 2" xfId="13842" xr:uid="{00000000-0005-0000-0000-0000CC2C0000}"/>
    <cellStyle name="Entrada 7 3 3 2 2 2" xfId="28950" xr:uid="{00000000-0005-0000-0000-0000CD2C0000}"/>
    <cellStyle name="Entrada 7 3 3 2 3" xfId="19950" xr:uid="{00000000-0005-0000-0000-0000CE2C0000}"/>
    <cellStyle name="Entrada 7 3 3 3" xfId="16009" xr:uid="{00000000-0005-0000-0000-0000CF2C0000}"/>
    <cellStyle name="Entrada 7 3 3 3 2" xfId="31117" xr:uid="{00000000-0005-0000-0000-0000D02C0000}"/>
    <cellStyle name="Entrada 7 3 3 4" xfId="17430" xr:uid="{00000000-0005-0000-0000-0000D12C0000}"/>
    <cellStyle name="Entrada 7 3 4" xfId="2949" xr:uid="{00000000-0005-0000-0000-0000D22C0000}"/>
    <cellStyle name="Entrada 7 3 4 2" xfId="5586" xr:uid="{00000000-0005-0000-0000-0000D32C0000}"/>
    <cellStyle name="Entrada 7 3 4 2 2" xfId="11897" xr:uid="{00000000-0005-0000-0000-0000D42C0000}"/>
    <cellStyle name="Entrada 7 3 4 2 2 2" xfId="27005" xr:uid="{00000000-0005-0000-0000-0000D52C0000}"/>
    <cellStyle name="Entrada 7 3 4 2 3" xfId="14216" xr:uid="{00000000-0005-0000-0000-0000D62C0000}"/>
    <cellStyle name="Entrada 7 3 4 2 3 2" xfId="29324" xr:uid="{00000000-0005-0000-0000-0000D72C0000}"/>
    <cellStyle name="Entrada 7 3 4 2 4" xfId="20694" xr:uid="{00000000-0005-0000-0000-0000D82C0000}"/>
    <cellStyle name="Entrada 7 3 4 3" xfId="9331" xr:uid="{00000000-0005-0000-0000-0000D92C0000}"/>
    <cellStyle name="Entrada 7 3 4 3 2" xfId="24439" xr:uid="{00000000-0005-0000-0000-0000DA2C0000}"/>
    <cellStyle name="Entrada 7 3 4 4" xfId="15493" xr:uid="{00000000-0005-0000-0000-0000DB2C0000}"/>
    <cellStyle name="Entrada 7 3 4 4 2" xfId="30601" xr:uid="{00000000-0005-0000-0000-0000DC2C0000}"/>
    <cellStyle name="Entrada 7 3 4 5" xfId="18057" xr:uid="{00000000-0005-0000-0000-0000DD2C0000}"/>
    <cellStyle name="Entrada 7 3 5" xfId="3275" xr:uid="{00000000-0005-0000-0000-0000DE2C0000}"/>
    <cellStyle name="Entrada 7 3 5 2" xfId="5912" xr:uid="{00000000-0005-0000-0000-0000DF2C0000}"/>
    <cellStyle name="Entrada 7 3 5 2 2" xfId="12223" xr:uid="{00000000-0005-0000-0000-0000E02C0000}"/>
    <cellStyle name="Entrada 7 3 5 2 2 2" xfId="27331" xr:uid="{00000000-0005-0000-0000-0000E12C0000}"/>
    <cellStyle name="Entrada 7 3 5 2 3" xfId="15514" xr:uid="{00000000-0005-0000-0000-0000E22C0000}"/>
    <cellStyle name="Entrada 7 3 5 2 3 2" xfId="30622" xr:uid="{00000000-0005-0000-0000-0000E32C0000}"/>
    <cellStyle name="Entrada 7 3 5 2 4" xfId="21020" xr:uid="{00000000-0005-0000-0000-0000E42C0000}"/>
    <cellStyle name="Entrada 7 3 5 3" xfId="9657" xr:uid="{00000000-0005-0000-0000-0000E52C0000}"/>
    <cellStyle name="Entrada 7 3 5 3 2" xfId="24765" xr:uid="{00000000-0005-0000-0000-0000E62C0000}"/>
    <cellStyle name="Entrada 7 3 5 4" xfId="14282" xr:uid="{00000000-0005-0000-0000-0000E72C0000}"/>
    <cellStyle name="Entrada 7 3 5 4 2" xfId="29390" xr:uid="{00000000-0005-0000-0000-0000E82C0000}"/>
    <cellStyle name="Entrada 7 3 5 5" xfId="18383" xr:uid="{00000000-0005-0000-0000-0000E92C0000}"/>
    <cellStyle name="Entrada 7 3 6" xfId="3581" xr:uid="{00000000-0005-0000-0000-0000EA2C0000}"/>
    <cellStyle name="Entrada 7 3 6 2" xfId="6218" xr:uid="{00000000-0005-0000-0000-0000EB2C0000}"/>
    <cellStyle name="Entrada 7 3 6 2 2" xfId="12529" xr:uid="{00000000-0005-0000-0000-0000EC2C0000}"/>
    <cellStyle name="Entrada 7 3 6 2 2 2" xfId="27637" xr:uid="{00000000-0005-0000-0000-0000ED2C0000}"/>
    <cellStyle name="Entrada 7 3 6 2 3" xfId="15086" xr:uid="{00000000-0005-0000-0000-0000EE2C0000}"/>
    <cellStyle name="Entrada 7 3 6 2 3 2" xfId="30194" xr:uid="{00000000-0005-0000-0000-0000EF2C0000}"/>
    <cellStyle name="Entrada 7 3 6 2 4" xfId="21326" xr:uid="{00000000-0005-0000-0000-0000F02C0000}"/>
    <cellStyle name="Entrada 7 3 6 3" xfId="9963" xr:uid="{00000000-0005-0000-0000-0000F12C0000}"/>
    <cellStyle name="Entrada 7 3 6 3 2" xfId="25071" xr:uid="{00000000-0005-0000-0000-0000F22C0000}"/>
    <cellStyle name="Entrada 7 3 6 4" xfId="14568" xr:uid="{00000000-0005-0000-0000-0000F32C0000}"/>
    <cellStyle name="Entrada 7 3 6 4 2" xfId="29676" xr:uid="{00000000-0005-0000-0000-0000F42C0000}"/>
    <cellStyle name="Entrada 7 3 6 5" xfId="18689" xr:uid="{00000000-0005-0000-0000-0000F52C0000}"/>
    <cellStyle name="Entrada 7 3 7" xfId="3927" xr:uid="{00000000-0005-0000-0000-0000F62C0000}"/>
    <cellStyle name="Entrada 7 3 7 2" xfId="6564" xr:uid="{00000000-0005-0000-0000-0000F72C0000}"/>
    <cellStyle name="Entrada 7 3 7 2 2" xfId="12875" xr:uid="{00000000-0005-0000-0000-0000F82C0000}"/>
    <cellStyle name="Entrada 7 3 7 2 2 2" xfId="27983" xr:uid="{00000000-0005-0000-0000-0000F92C0000}"/>
    <cellStyle name="Entrada 7 3 7 2 3" xfId="16580" xr:uid="{00000000-0005-0000-0000-0000FA2C0000}"/>
    <cellStyle name="Entrada 7 3 7 2 3 2" xfId="31688" xr:uid="{00000000-0005-0000-0000-0000FB2C0000}"/>
    <cellStyle name="Entrada 7 3 7 2 4" xfId="21672" xr:uid="{00000000-0005-0000-0000-0000FC2C0000}"/>
    <cellStyle name="Entrada 7 3 7 3" xfId="10309" xr:uid="{00000000-0005-0000-0000-0000FD2C0000}"/>
    <cellStyle name="Entrada 7 3 7 3 2" xfId="25417" xr:uid="{00000000-0005-0000-0000-0000FE2C0000}"/>
    <cellStyle name="Entrada 7 3 7 4" xfId="13990" xr:uid="{00000000-0005-0000-0000-0000FF2C0000}"/>
    <cellStyle name="Entrada 7 3 7 4 2" xfId="29098" xr:uid="{00000000-0005-0000-0000-0000002D0000}"/>
    <cellStyle name="Entrada 7 3 7 5" xfId="19035" xr:uid="{00000000-0005-0000-0000-0000012D0000}"/>
    <cellStyle name="Entrada 7 3 8" xfId="4492" xr:uid="{00000000-0005-0000-0000-0000022D0000}"/>
    <cellStyle name="Entrada 7 3 8 2" xfId="10874" xr:uid="{00000000-0005-0000-0000-0000032D0000}"/>
    <cellStyle name="Entrada 7 3 8 2 2" xfId="25982" xr:uid="{00000000-0005-0000-0000-0000042D0000}"/>
    <cellStyle name="Entrada 7 3 8 3" xfId="14436" xr:uid="{00000000-0005-0000-0000-0000052D0000}"/>
    <cellStyle name="Entrada 7 3 8 3 2" xfId="29544" xr:uid="{00000000-0005-0000-0000-0000062D0000}"/>
    <cellStyle name="Entrada 7 3 8 4" xfId="19600" xr:uid="{00000000-0005-0000-0000-0000072D0000}"/>
    <cellStyle name="Entrada 7 3 9" xfId="8356" xr:uid="{00000000-0005-0000-0000-0000082D0000}"/>
    <cellStyle name="Entrada 7 3 9 2" xfId="23464" xr:uid="{00000000-0005-0000-0000-0000092D0000}"/>
    <cellStyle name="Entrada 7 4" xfId="2092" xr:uid="{00000000-0005-0000-0000-00000A2D0000}"/>
    <cellStyle name="Entrada 7 4 10" xfId="13583" xr:uid="{00000000-0005-0000-0000-00000B2D0000}"/>
    <cellStyle name="Entrada 7 4 10 2" xfId="28691" xr:uid="{00000000-0005-0000-0000-00000C2D0000}"/>
    <cellStyle name="Entrada 7 4 11" xfId="15221" xr:uid="{00000000-0005-0000-0000-00000D2D0000}"/>
    <cellStyle name="Entrada 7 4 11 2" xfId="30329" xr:uid="{00000000-0005-0000-0000-00000E2D0000}"/>
    <cellStyle name="Entrada 7 4 12" xfId="17317" xr:uid="{00000000-0005-0000-0000-00000F2D0000}"/>
    <cellStyle name="Entrada 7 4 2" xfId="2582" xr:uid="{00000000-0005-0000-0000-0000102D0000}"/>
    <cellStyle name="Entrada 7 4 2 2" xfId="5219" xr:uid="{00000000-0005-0000-0000-0000112D0000}"/>
    <cellStyle name="Entrada 7 4 2 2 2" xfId="11583" xr:uid="{00000000-0005-0000-0000-0000122D0000}"/>
    <cellStyle name="Entrada 7 4 2 2 2 2" xfId="26691" xr:uid="{00000000-0005-0000-0000-0000132D0000}"/>
    <cellStyle name="Entrada 7 4 2 2 3" xfId="15908" xr:uid="{00000000-0005-0000-0000-0000142D0000}"/>
    <cellStyle name="Entrada 7 4 2 2 3 2" xfId="31016" xr:uid="{00000000-0005-0000-0000-0000152D0000}"/>
    <cellStyle name="Entrada 7 4 2 2 4" xfId="20327" xr:uid="{00000000-0005-0000-0000-0000162D0000}"/>
    <cellStyle name="Entrada 7 4 2 3" xfId="9049" xr:uid="{00000000-0005-0000-0000-0000172D0000}"/>
    <cellStyle name="Entrada 7 4 2 3 2" xfId="24157" xr:uid="{00000000-0005-0000-0000-0000182D0000}"/>
    <cellStyle name="Entrada 7 4 2 4" xfId="15001" xr:uid="{00000000-0005-0000-0000-0000192D0000}"/>
    <cellStyle name="Entrada 7 4 2 4 2" xfId="30109" xr:uid="{00000000-0005-0000-0000-00001A2D0000}"/>
    <cellStyle name="Entrada 7 4 2 5" xfId="14587" xr:uid="{00000000-0005-0000-0000-00001B2D0000}"/>
    <cellStyle name="Entrada 7 4 2 5 2" xfId="29695" xr:uid="{00000000-0005-0000-0000-00001C2D0000}"/>
    <cellStyle name="Entrada 7 4 2 6" xfId="17690" xr:uid="{00000000-0005-0000-0000-00001D2D0000}"/>
    <cellStyle name="Entrada 7 4 3" xfId="2852" xr:uid="{00000000-0005-0000-0000-00001E2D0000}"/>
    <cellStyle name="Entrada 7 4 3 2" xfId="5489" xr:uid="{00000000-0005-0000-0000-00001F2D0000}"/>
    <cellStyle name="Entrada 7 4 3 2 2" xfId="13617" xr:uid="{00000000-0005-0000-0000-0000202D0000}"/>
    <cellStyle name="Entrada 7 4 3 2 2 2" xfId="28725" xr:uid="{00000000-0005-0000-0000-0000212D0000}"/>
    <cellStyle name="Entrada 7 4 3 2 3" xfId="20597" xr:uid="{00000000-0005-0000-0000-0000222D0000}"/>
    <cellStyle name="Entrada 7 4 3 3" xfId="14490" xr:uid="{00000000-0005-0000-0000-0000232D0000}"/>
    <cellStyle name="Entrada 7 4 3 3 2" xfId="29598" xr:uid="{00000000-0005-0000-0000-0000242D0000}"/>
    <cellStyle name="Entrada 7 4 3 4" xfId="17960" xr:uid="{00000000-0005-0000-0000-0000252D0000}"/>
    <cellStyle name="Entrada 7 4 4" xfId="3155" xr:uid="{00000000-0005-0000-0000-0000262D0000}"/>
    <cellStyle name="Entrada 7 4 4 2" xfId="5792" xr:uid="{00000000-0005-0000-0000-0000272D0000}"/>
    <cellStyle name="Entrada 7 4 4 2 2" xfId="12103" xr:uid="{00000000-0005-0000-0000-0000282D0000}"/>
    <cellStyle name="Entrada 7 4 4 2 2 2" xfId="27211" xr:uid="{00000000-0005-0000-0000-0000292D0000}"/>
    <cellStyle name="Entrada 7 4 4 2 3" xfId="15584" xr:uid="{00000000-0005-0000-0000-00002A2D0000}"/>
    <cellStyle name="Entrada 7 4 4 2 3 2" xfId="30692" xr:uid="{00000000-0005-0000-0000-00002B2D0000}"/>
    <cellStyle name="Entrada 7 4 4 2 4" xfId="20900" xr:uid="{00000000-0005-0000-0000-00002C2D0000}"/>
    <cellStyle name="Entrada 7 4 4 3" xfId="9537" xr:uid="{00000000-0005-0000-0000-00002D2D0000}"/>
    <cellStyle name="Entrada 7 4 4 3 2" xfId="24645" xr:uid="{00000000-0005-0000-0000-00002E2D0000}"/>
    <cellStyle name="Entrada 7 4 4 4" xfId="13974" xr:uid="{00000000-0005-0000-0000-00002F2D0000}"/>
    <cellStyle name="Entrada 7 4 4 4 2" xfId="29082" xr:uid="{00000000-0005-0000-0000-0000302D0000}"/>
    <cellStyle name="Entrada 7 4 4 5" xfId="18263" xr:uid="{00000000-0005-0000-0000-0000312D0000}"/>
    <cellStyle name="Entrada 7 4 5" xfId="3481" xr:uid="{00000000-0005-0000-0000-0000322D0000}"/>
    <cellStyle name="Entrada 7 4 5 2" xfId="6118" xr:uid="{00000000-0005-0000-0000-0000332D0000}"/>
    <cellStyle name="Entrada 7 4 5 2 2" xfId="12429" xr:uid="{00000000-0005-0000-0000-0000342D0000}"/>
    <cellStyle name="Entrada 7 4 5 2 2 2" xfId="27537" xr:uid="{00000000-0005-0000-0000-0000352D0000}"/>
    <cellStyle name="Entrada 7 4 5 2 3" xfId="15810" xr:uid="{00000000-0005-0000-0000-0000362D0000}"/>
    <cellStyle name="Entrada 7 4 5 2 3 2" xfId="30918" xr:uid="{00000000-0005-0000-0000-0000372D0000}"/>
    <cellStyle name="Entrada 7 4 5 2 4" xfId="21226" xr:uid="{00000000-0005-0000-0000-0000382D0000}"/>
    <cellStyle name="Entrada 7 4 5 3" xfId="9863" xr:uid="{00000000-0005-0000-0000-0000392D0000}"/>
    <cellStyle name="Entrada 7 4 5 3 2" xfId="24971" xr:uid="{00000000-0005-0000-0000-00003A2D0000}"/>
    <cellStyle name="Entrada 7 4 5 4" xfId="14808" xr:uid="{00000000-0005-0000-0000-00003B2D0000}"/>
    <cellStyle name="Entrada 7 4 5 4 2" xfId="29916" xr:uid="{00000000-0005-0000-0000-00003C2D0000}"/>
    <cellStyle name="Entrada 7 4 5 5" xfId="18589" xr:uid="{00000000-0005-0000-0000-00003D2D0000}"/>
    <cellStyle name="Entrada 7 4 6" xfId="3787" xr:uid="{00000000-0005-0000-0000-00003E2D0000}"/>
    <cellStyle name="Entrada 7 4 6 2" xfId="6424" xr:uid="{00000000-0005-0000-0000-00003F2D0000}"/>
    <cellStyle name="Entrada 7 4 6 2 2" xfId="12735" xr:uid="{00000000-0005-0000-0000-0000402D0000}"/>
    <cellStyle name="Entrada 7 4 6 2 2 2" xfId="27843" xr:uid="{00000000-0005-0000-0000-0000412D0000}"/>
    <cellStyle name="Entrada 7 4 6 2 3" xfId="16216" xr:uid="{00000000-0005-0000-0000-0000422D0000}"/>
    <cellStyle name="Entrada 7 4 6 2 3 2" xfId="31324" xr:uid="{00000000-0005-0000-0000-0000432D0000}"/>
    <cellStyle name="Entrada 7 4 6 2 4" xfId="21532" xr:uid="{00000000-0005-0000-0000-0000442D0000}"/>
    <cellStyle name="Entrada 7 4 6 3" xfId="10169" xr:uid="{00000000-0005-0000-0000-0000452D0000}"/>
    <cellStyle name="Entrada 7 4 6 3 2" xfId="25277" xr:uid="{00000000-0005-0000-0000-0000462D0000}"/>
    <cellStyle name="Entrada 7 4 6 4" xfId="9133" xr:uid="{00000000-0005-0000-0000-0000472D0000}"/>
    <cellStyle name="Entrada 7 4 6 4 2" xfId="24241" xr:uid="{00000000-0005-0000-0000-0000482D0000}"/>
    <cellStyle name="Entrada 7 4 6 5" xfId="18895" xr:uid="{00000000-0005-0000-0000-0000492D0000}"/>
    <cellStyle name="Entrada 7 4 7" xfId="4164" xr:uid="{00000000-0005-0000-0000-00004A2D0000}"/>
    <cellStyle name="Entrada 7 4 7 2" xfId="6801" xr:uid="{00000000-0005-0000-0000-00004B2D0000}"/>
    <cellStyle name="Entrada 7 4 7 2 2" xfId="13112" xr:uid="{00000000-0005-0000-0000-00004C2D0000}"/>
    <cellStyle name="Entrada 7 4 7 2 2 2" xfId="28220" xr:uid="{00000000-0005-0000-0000-00004D2D0000}"/>
    <cellStyle name="Entrada 7 4 7 2 3" xfId="16786" xr:uid="{00000000-0005-0000-0000-00004E2D0000}"/>
    <cellStyle name="Entrada 7 4 7 2 3 2" xfId="31894" xr:uid="{00000000-0005-0000-0000-00004F2D0000}"/>
    <cellStyle name="Entrada 7 4 7 2 4" xfId="21909" xr:uid="{00000000-0005-0000-0000-0000502D0000}"/>
    <cellStyle name="Entrada 7 4 7 3" xfId="10546" xr:uid="{00000000-0005-0000-0000-0000512D0000}"/>
    <cellStyle name="Entrada 7 4 7 3 2" xfId="25654" xr:uid="{00000000-0005-0000-0000-0000522D0000}"/>
    <cellStyle name="Entrada 7 4 7 4" xfId="7670" xr:uid="{00000000-0005-0000-0000-0000532D0000}"/>
    <cellStyle name="Entrada 7 4 7 4 2" xfId="22778" xr:uid="{00000000-0005-0000-0000-0000542D0000}"/>
    <cellStyle name="Entrada 7 4 7 5" xfId="19272" xr:uid="{00000000-0005-0000-0000-0000552D0000}"/>
    <cellStyle name="Entrada 7 4 8" xfId="4729" xr:uid="{00000000-0005-0000-0000-0000562D0000}"/>
    <cellStyle name="Entrada 7 4 8 2" xfId="11111" xr:uid="{00000000-0005-0000-0000-0000572D0000}"/>
    <cellStyle name="Entrada 7 4 8 2 2" xfId="26219" xr:uid="{00000000-0005-0000-0000-0000582D0000}"/>
    <cellStyle name="Entrada 7 4 8 3" xfId="7977" xr:uid="{00000000-0005-0000-0000-0000592D0000}"/>
    <cellStyle name="Entrada 7 4 8 3 2" xfId="23085" xr:uid="{00000000-0005-0000-0000-00005A2D0000}"/>
    <cellStyle name="Entrada 7 4 8 4" xfId="19837" xr:uid="{00000000-0005-0000-0000-00005B2D0000}"/>
    <cellStyle name="Entrada 7 4 9" xfId="8590" xr:uid="{00000000-0005-0000-0000-00005C2D0000}"/>
    <cellStyle name="Entrada 7 4 9 2" xfId="23698" xr:uid="{00000000-0005-0000-0000-00005D2D0000}"/>
    <cellStyle name="Entrada 7 5" xfId="2029" xr:uid="{00000000-0005-0000-0000-00005E2D0000}"/>
    <cellStyle name="Entrada 7 5 10" xfId="15432" xr:uid="{00000000-0005-0000-0000-00005F2D0000}"/>
    <cellStyle name="Entrada 7 5 10 2" xfId="30540" xr:uid="{00000000-0005-0000-0000-0000602D0000}"/>
    <cellStyle name="Entrada 7 5 11" xfId="17254" xr:uid="{00000000-0005-0000-0000-0000612D0000}"/>
    <cellStyle name="Entrada 7 5 2" xfId="2789" xr:uid="{00000000-0005-0000-0000-0000622D0000}"/>
    <cellStyle name="Entrada 7 5 2 2" xfId="5426" xr:uid="{00000000-0005-0000-0000-0000632D0000}"/>
    <cellStyle name="Entrada 7 5 2 2 2" xfId="16256" xr:uid="{00000000-0005-0000-0000-0000642D0000}"/>
    <cellStyle name="Entrada 7 5 2 2 2 2" xfId="31364" xr:uid="{00000000-0005-0000-0000-0000652D0000}"/>
    <cellStyle name="Entrada 7 5 2 2 3" xfId="20534" xr:uid="{00000000-0005-0000-0000-0000662D0000}"/>
    <cellStyle name="Entrada 7 5 2 3" xfId="15352" xr:uid="{00000000-0005-0000-0000-0000672D0000}"/>
    <cellStyle name="Entrada 7 5 2 3 2" xfId="30460" xr:uid="{00000000-0005-0000-0000-0000682D0000}"/>
    <cellStyle name="Entrada 7 5 2 4" xfId="17897" xr:uid="{00000000-0005-0000-0000-0000692D0000}"/>
    <cellStyle name="Entrada 7 5 3" xfId="3092" xr:uid="{00000000-0005-0000-0000-00006A2D0000}"/>
    <cellStyle name="Entrada 7 5 3 2" xfId="5729" xr:uid="{00000000-0005-0000-0000-00006B2D0000}"/>
    <cellStyle name="Entrada 7 5 3 2 2" xfId="12040" xr:uid="{00000000-0005-0000-0000-00006C2D0000}"/>
    <cellStyle name="Entrada 7 5 3 2 2 2" xfId="27148" xr:uid="{00000000-0005-0000-0000-00006D2D0000}"/>
    <cellStyle name="Entrada 7 5 3 2 3" xfId="7180" xr:uid="{00000000-0005-0000-0000-00006E2D0000}"/>
    <cellStyle name="Entrada 7 5 3 2 3 2" xfId="22288" xr:uid="{00000000-0005-0000-0000-00006F2D0000}"/>
    <cellStyle name="Entrada 7 5 3 2 4" xfId="20837" xr:uid="{00000000-0005-0000-0000-0000702D0000}"/>
    <cellStyle name="Entrada 7 5 3 3" xfId="9474" xr:uid="{00000000-0005-0000-0000-0000712D0000}"/>
    <cellStyle name="Entrada 7 5 3 3 2" xfId="24582" xr:uid="{00000000-0005-0000-0000-0000722D0000}"/>
    <cellStyle name="Entrada 7 5 3 4" xfId="7278" xr:uid="{00000000-0005-0000-0000-0000732D0000}"/>
    <cellStyle name="Entrada 7 5 3 4 2" xfId="22386" xr:uid="{00000000-0005-0000-0000-0000742D0000}"/>
    <cellStyle name="Entrada 7 5 3 5" xfId="18200" xr:uid="{00000000-0005-0000-0000-0000752D0000}"/>
    <cellStyle name="Entrada 7 5 4" xfId="3418" xr:uid="{00000000-0005-0000-0000-0000762D0000}"/>
    <cellStyle name="Entrada 7 5 4 2" xfId="6055" xr:uid="{00000000-0005-0000-0000-0000772D0000}"/>
    <cellStyle name="Entrada 7 5 4 2 2" xfId="12366" xr:uid="{00000000-0005-0000-0000-0000782D0000}"/>
    <cellStyle name="Entrada 7 5 4 2 2 2" xfId="27474" xr:uid="{00000000-0005-0000-0000-0000792D0000}"/>
    <cellStyle name="Entrada 7 5 4 2 3" xfId="8238" xr:uid="{00000000-0005-0000-0000-00007A2D0000}"/>
    <cellStyle name="Entrada 7 5 4 2 3 2" xfId="23346" xr:uid="{00000000-0005-0000-0000-00007B2D0000}"/>
    <cellStyle name="Entrada 7 5 4 2 4" xfId="21163" xr:uid="{00000000-0005-0000-0000-00007C2D0000}"/>
    <cellStyle name="Entrada 7 5 4 3" xfId="9800" xr:uid="{00000000-0005-0000-0000-00007D2D0000}"/>
    <cellStyle name="Entrada 7 5 4 3 2" xfId="24908" xr:uid="{00000000-0005-0000-0000-00007E2D0000}"/>
    <cellStyle name="Entrada 7 5 4 4" xfId="14135" xr:uid="{00000000-0005-0000-0000-00007F2D0000}"/>
    <cellStyle name="Entrada 7 5 4 4 2" xfId="29243" xr:uid="{00000000-0005-0000-0000-0000802D0000}"/>
    <cellStyle name="Entrada 7 5 4 5" xfId="18526" xr:uid="{00000000-0005-0000-0000-0000812D0000}"/>
    <cellStyle name="Entrada 7 5 5" xfId="3724" xr:uid="{00000000-0005-0000-0000-0000822D0000}"/>
    <cellStyle name="Entrada 7 5 5 2" xfId="6361" xr:uid="{00000000-0005-0000-0000-0000832D0000}"/>
    <cellStyle name="Entrada 7 5 5 2 2" xfId="12672" xr:uid="{00000000-0005-0000-0000-0000842D0000}"/>
    <cellStyle name="Entrada 7 5 5 2 2 2" xfId="27780" xr:uid="{00000000-0005-0000-0000-0000852D0000}"/>
    <cellStyle name="Entrada 7 5 5 2 3" xfId="15275" xr:uid="{00000000-0005-0000-0000-0000862D0000}"/>
    <cellStyle name="Entrada 7 5 5 2 3 2" xfId="30383" xr:uid="{00000000-0005-0000-0000-0000872D0000}"/>
    <cellStyle name="Entrada 7 5 5 2 4" xfId="21469" xr:uid="{00000000-0005-0000-0000-0000882D0000}"/>
    <cellStyle name="Entrada 7 5 5 3" xfId="10106" xr:uid="{00000000-0005-0000-0000-0000892D0000}"/>
    <cellStyle name="Entrada 7 5 5 3 2" xfId="25214" xr:uid="{00000000-0005-0000-0000-00008A2D0000}"/>
    <cellStyle name="Entrada 7 5 5 4" xfId="7132" xr:uid="{00000000-0005-0000-0000-00008B2D0000}"/>
    <cellStyle name="Entrada 7 5 5 4 2" xfId="22240" xr:uid="{00000000-0005-0000-0000-00008C2D0000}"/>
    <cellStyle name="Entrada 7 5 5 5" xfId="18832" xr:uid="{00000000-0005-0000-0000-00008D2D0000}"/>
    <cellStyle name="Entrada 7 5 6" xfId="4101" xr:uid="{00000000-0005-0000-0000-00008E2D0000}"/>
    <cellStyle name="Entrada 7 5 6 2" xfId="6738" xr:uid="{00000000-0005-0000-0000-00008F2D0000}"/>
    <cellStyle name="Entrada 7 5 6 2 2" xfId="13049" xr:uid="{00000000-0005-0000-0000-0000902D0000}"/>
    <cellStyle name="Entrada 7 5 6 2 2 2" xfId="28157" xr:uid="{00000000-0005-0000-0000-0000912D0000}"/>
    <cellStyle name="Entrada 7 5 6 2 3" xfId="16723" xr:uid="{00000000-0005-0000-0000-0000922D0000}"/>
    <cellStyle name="Entrada 7 5 6 2 3 2" xfId="31831" xr:uid="{00000000-0005-0000-0000-0000932D0000}"/>
    <cellStyle name="Entrada 7 5 6 2 4" xfId="21846" xr:uid="{00000000-0005-0000-0000-0000942D0000}"/>
    <cellStyle name="Entrada 7 5 6 3" xfId="10483" xr:uid="{00000000-0005-0000-0000-0000952D0000}"/>
    <cellStyle name="Entrada 7 5 6 3 2" xfId="25591" xr:uid="{00000000-0005-0000-0000-0000962D0000}"/>
    <cellStyle name="Entrada 7 5 6 4" xfId="15526" xr:uid="{00000000-0005-0000-0000-0000972D0000}"/>
    <cellStyle name="Entrada 7 5 6 4 2" xfId="30634" xr:uid="{00000000-0005-0000-0000-0000982D0000}"/>
    <cellStyle name="Entrada 7 5 6 5" xfId="19209" xr:uid="{00000000-0005-0000-0000-0000992D0000}"/>
    <cellStyle name="Entrada 7 5 7" xfId="4666" xr:uid="{00000000-0005-0000-0000-00009A2D0000}"/>
    <cellStyle name="Entrada 7 5 7 2" xfId="11048" xr:uid="{00000000-0005-0000-0000-00009B2D0000}"/>
    <cellStyle name="Entrada 7 5 7 2 2" xfId="26156" xr:uid="{00000000-0005-0000-0000-00009C2D0000}"/>
    <cellStyle name="Entrada 7 5 7 3" xfId="15337" xr:uid="{00000000-0005-0000-0000-00009D2D0000}"/>
    <cellStyle name="Entrada 7 5 7 3 2" xfId="30445" xr:uid="{00000000-0005-0000-0000-00009E2D0000}"/>
    <cellStyle name="Entrada 7 5 7 4" xfId="19774" xr:uid="{00000000-0005-0000-0000-00009F2D0000}"/>
    <cellStyle name="Entrada 7 5 8" xfId="8527" xr:uid="{00000000-0005-0000-0000-0000A02D0000}"/>
    <cellStyle name="Entrada 7 5 8 2" xfId="23635" xr:uid="{00000000-0005-0000-0000-0000A12D0000}"/>
    <cellStyle name="Entrada 7 5 9" xfId="13638" xr:uid="{00000000-0005-0000-0000-0000A22D0000}"/>
    <cellStyle name="Entrada 7 5 9 2" xfId="28746" xr:uid="{00000000-0005-0000-0000-0000A32D0000}"/>
    <cellStyle name="Entrada 8" xfId="1157" xr:uid="{00000000-0005-0000-0000-0000A42D0000}"/>
    <cellStyle name="Entrada 8 2" xfId="1873" xr:uid="{00000000-0005-0000-0000-0000A52D0000}"/>
    <cellStyle name="Entrada 8 2 10" xfId="8374" xr:uid="{00000000-0005-0000-0000-0000A62D0000}"/>
    <cellStyle name="Entrada 8 2 10 2" xfId="23482" xr:uid="{00000000-0005-0000-0000-0000A72D0000}"/>
    <cellStyle name="Entrada 8 2 11" xfId="14928" xr:uid="{00000000-0005-0000-0000-0000A82D0000}"/>
    <cellStyle name="Entrada 8 2 11 2" xfId="30036" xr:uid="{00000000-0005-0000-0000-0000A92D0000}"/>
    <cellStyle name="Entrada 8 2 12" xfId="15763" xr:uid="{00000000-0005-0000-0000-0000AA2D0000}"/>
    <cellStyle name="Entrada 8 2 12 2" xfId="30871" xr:uid="{00000000-0005-0000-0000-0000AB2D0000}"/>
    <cellStyle name="Entrada 8 2 13" xfId="17098" xr:uid="{00000000-0005-0000-0000-0000AC2D0000}"/>
    <cellStyle name="Entrada 8 2 2" xfId="2433" xr:uid="{00000000-0005-0000-0000-0000AD2D0000}"/>
    <cellStyle name="Entrada 8 2 2 2" xfId="5070" xr:uid="{00000000-0005-0000-0000-0000AE2D0000}"/>
    <cellStyle name="Entrada 8 2 2 2 2" xfId="11434" xr:uid="{00000000-0005-0000-0000-0000AF2D0000}"/>
    <cellStyle name="Entrada 8 2 2 2 2 2" xfId="26542" xr:uid="{00000000-0005-0000-0000-0000B02D0000}"/>
    <cellStyle name="Entrada 8 2 2 2 3" xfId="11767" xr:uid="{00000000-0005-0000-0000-0000B12D0000}"/>
    <cellStyle name="Entrada 8 2 2 2 3 2" xfId="26875" xr:uid="{00000000-0005-0000-0000-0000B22D0000}"/>
    <cellStyle name="Entrada 8 2 2 2 4" xfId="20178" xr:uid="{00000000-0005-0000-0000-0000B32D0000}"/>
    <cellStyle name="Entrada 8 2 2 3" xfId="8900" xr:uid="{00000000-0005-0000-0000-0000B42D0000}"/>
    <cellStyle name="Entrada 8 2 2 3 2" xfId="24008" xr:uid="{00000000-0005-0000-0000-0000B52D0000}"/>
    <cellStyle name="Entrada 8 2 3" xfId="2663" xr:uid="{00000000-0005-0000-0000-0000B62D0000}"/>
    <cellStyle name="Entrada 8 2 3 2" xfId="5300" xr:uid="{00000000-0005-0000-0000-0000B72D0000}"/>
    <cellStyle name="Entrada 8 2 3 2 2" xfId="8062" xr:uid="{00000000-0005-0000-0000-0000B82D0000}"/>
    <cellStyle name="Entrada 8 2 3 2 2 2" xfId="23170" xr:uid="{00000000-0005-0000-0000-0000B92D0000}"/>
    <cellStyle name="Entrada 8 2 3 2 3" xfId="20408" xr:uid="{00000000-0005-0000-0000-0000BA2D0000}"/>
    <cellStyle name="Entrada 8 2 3 3" xfId="11797" xr:uid="{00000000-0005-0000-0000-0000BB2D0000}"/>
    <cellStyle name="Entrada 8 2 3 3 2" xfId="26905" xr:uid="{00000000-0005-0000-0000-0000BC2D0000}"/>
    <cellStyle name="Entrada 8 2 3 4" xfId="17771" xr:uid="{00000000-0005-0000-0000-0000BD2D0000}"/>
    <cellStyle name="Entrada 8 2 4" xfId="2967" xr:uid="{00000000-0005-0000-0000-0000BE2D0000}"/>
    <cellStyle name="Entrada 8 2 4 2" xfId="5604" xr:uid="{00000000-0005-0000-0000-0000BF2D0000}"/>
    <cellStyle name="Entrada 8 2 4 2 2" xfId="11915" xr:uid="{00000000-0005-0000-0000-0000C02D0000}"/>
    <cellStyle name="Entrada 8 2 4 2 2 2" xfId="27023" xr:uid="{00000000-0005-0000-0000-0000C12D0000}"/>
    <cellStyle name="Entrada 8 2 4 2 3" xfId="13688" xr:uid="{00000000-0005-0000-0000-0000C22D0000}"/>
    <cellStyle name="Entrada 8 2 4 2 3 2" xfId="28796" xr:uid="{00000000-0005-0000-0000-0000C32D0000}"/>
    <cellStyle name="Entrada 8 2 4 2 4" xfId="20712" xr:uid="{00000000-0005-0000-0000-0000C42D0000}"/>
    <cellStyle name="Entrada 8 2 4 3" xfId="9349" xr:uid="{00000000-0005-0000-0000-0000C52D0000}"/>
    <cellStyle name="Entrada 8 2 4 3 2" xfId="24457" xr:uid="{00000000-0005-0000-0000-0000C62D0000}"/>
    <cellStyle name="Entrada 8 2 4 4" xfId="8165" xr:uid="{00000000-0005-0000-0000-0000C72D0000}"/>
    <cellStyle name="Entrada 8 2 4 4 2" xfId="23273" xr:uid="{00000000-0005-0000-0000-0000C82D0000}"/>
    <cellStyle name="Entrada 8 2 4 5" xfId="18075" xr:uid="{00000000-0005-0000-0000-0000C92D0000}"/>
    <cellStyle name="Entrada 8 2 5" xfId="3293" xr:uid="{00000000-0005-0000-0000-0000CA2D0000}"/>
    <cellStyle name="Entrada 8 2 5 2" xfId="5930" xr:uid="{00000000-0005-0000-0000-0000CB2D0000}"/>
    <cellStyle name="Entrada 8 2 5 2 2" xfId="12241" xr:uid="{00000000-0005-0000-0000-0000CC2D0000}"/>
    <cellStyle name="Entrada 8 2 5 2 2 2" xfId="27349" xr:uid="{00000000-0005-0000-0000-0000CD2D0000}"/>
    <cellStyle name="Entrada 8 2 5 2 3" xfId="14637" xr:uid="{00000000-0005-0000-0000-0000CE2D0000}"/>
    <cellStyle name="Entrada 8 2 5 2 3 2" xfId="29745" xr:uid="{00000000-0005-0000-0000-0000CF2D0000}"/>
    <cellStyle name="Entrada 8 2 5 2 4" xfId="21038" xr:uid="{00000000-0005-0000-0000-0000D02D0000}"/>
    <cellStyle name="Entrada 8 2 5 3" xfId="9675" xr:uid="{00000000-0005-0000-0000-0000D12D0000}"/>
    <cellStyle name="Entrada 8 2 5 3 2" xfId="24783" xr:uid="{00000000-0005-0000-0000-0000D22D0000}"/>
    <cellStyle name="Entrada 8 2 5 4" xfId="14863" xr:uid="{00000000-0005-0000-0000-0000D32D0000}"/>
    <cellStyle name="Entrada 8 2 5 4 2" xfId="29971" xr:uid="{00000000-0005-0000-0000-0000D42D0000}"/>
    <cellStyle name="Entrada 8 2 5 5" xfId="18401" xr:uid="{00000000-0005-0000-0000-0000D52D0000}"/>
    <cellStyle name="Entrada 8 2 6" xfId="3599" xr:uid="{00000000-0005-0000-0000-0000D62D0000}"/>
    <cellStyle name="Entrada 8 2 6 2" xfId="6236" xr:uid="{00000000-0005-0000-0000-0000D72D0000}"/>
    <cellStyle name="Entrada 8 2 6 2 2" xfId="12547" xr:uid="{00000000-0005-0000-0000-0000D82D0000}"/>
    <cellStyle name="Entrada 8 2 6 2 2 2" xfId="27655" xr:uid="{00000000-0005-0000-0000-0000D92D0000}"/>
    <cellStyle name="Entrada 8 2 6 2 3" xfId="16405" xr:uid="{00000000-0005-0000-0000-0000DA2D0000}"/>
    <cellStyle name="Entrada 8 2 6 2 3 2" xfId="31513" xr:uid="{00000000-0005-0000-0000-0000DB2D0000}"/>
    <cellStyle name="Entrada 8 2 6 2 4" xfId="21344" xr:uid="{00000000-0005-0000-0000-0000DC2D0000}"/>
    <cellStyle name="Entrada 8 2 6 3" xfId="9981" xr:uid="{00000000-0005-0000-0000-0000DD2D0000}"/>
    <cellStyle name="Entrada 8 2 6 3 2" xfId="25089" xr:uid="{00000000-0005-0000-0000-0000DE2D0000}"/>
    <cellStyle name="Entrada 8 2 6 4" xfId="15164" xr:uid="{00000000-0005-0000-0000-0000DF2D0000}"/>
    <cellStyle name="Entrada 8 2 6 4 2" xfId="30272" xr:uid="{00000000-0005-0000-0000-0000E02D0000}"/>
    <cellStyle name="Entrada 8 2 6 5" xfId="18707" xr:uid="{00000000-0005-0000-0000-0000E12D0000}"/>
    <cellStyle name="Entrada 8 2 7" xfId="3945" xr:uid="{00000000-0005-0000-0000-0000E22D0000}"/>
    <cellStyle name="Entrada 8 2 7 2" xfId="6582" xr:uid="{00000000-0005-0000-0000-0000E32D0000}"/>
    <cellStyle name="Entrada 8 2 7 2 2" xfId="12893" xr:uid="{00000000-0005-0000-0000-0000E42D0000}"/>
    <cellStyle name="Entrada 8 2 7 2 2 2" xfId="28001" xr:uid="{00000000-0005-0000-0000-0000E52D0000}"/>
    <cellStyle name="Entrada 8 2 7 2 3" xfId="16598" xr:uid="{00000000-0005-0000-0000-0000E62D0000}"/>
    <cellStyle name="Entrada 8 2 7 2 3 2" xfId="31706" xr:uid="{00000000-0005-0000-0000-0000E72D0000}"/>
    <cellStyle name="Entrada 8 2 7 2 4" xfId="21690" xr:uid="{00000000-0005-0000-0000-0000E82D0000}"/>
    <cellStyle name="Entrada 8 2 7 3" xfId="10327" xr:uid="{00000000-0005-0000-0000-0000E92D0000}"/>
    <cellStyle name="Entrada 8 2 7 3 2" xfId="25435" xr:uid="{00000000-0005-0000-0000-0000EA2D0000}"/>
    <cellStyle name="Entrada 8 2 7 4" xfId="14699" xr:uid="{00000000-0005-0000-0000-0000EB2D0000}"/>
    <cellStyle name="Entrada 8 2 7 4 2" xfId="29807" xr:uid="{00000000-0005-0000-0000-0000EC2D0000}"/>
    <cellStyle name="Entrada 8 2 7 5" xfId="19053" xr:uid="{00000000-0005-0000-0000-0000ED2D0000}"/>
    <cellStyle name="Entrada 8 2 8" xfId="4292" xr:uid="{00000000-0005-0000-0000-0000EE2D0000}"/>
    <cellStyle name="Entrada 8 2 8 2" xfId="6929" xr:uid="{00000000-0005-0000-0000-0000EF2D0000}"/>
    <cellStyle name="Entrada 8 2 8 2 2" xfId="13240" xr:uid="{00000000-0005-0000-0000-0000F02D0000}"/>
    <cellStyle name="Entrada 8 2 8 2 2 2" xfId="28348" xr:uid="{00000000-0005-0000-0000-0000F12D0000}"/>
    <cellStyle name="Entrada 8 2 8 2 3" xfId="16904" xr:uid="{00000000-0005-0000-0000-0000F22D0000}"/>
    <cellStyle name="Entrada 8 2 8 2 3 2" xfId="32012" xr:uid="{00000000-0005-0000-0000-0000F32D0000}"/>
    <cellStyle name="Entrada 8 2 8 2 4" xfId="22037" xr:uid="{00000000-0005-0000-0000-0000F42D0000}"/>
    <cellStyle name="Entrada 8 2 8 3" xfId="10674" xr:uid="{00000000-0005-0000-0000-0000F52D0000}"/>
    <cellStyle name="Entrada 8 2 8 3 2" xfId="25782" xr:uid="{00000000-0005-0000-0000-0000F62D0000}"/>
    <cellStyle name="Entrada 8 2 8 4" xfId="14512" xr:uid="{00000000-0005-0000-0000-0000F72D0000}"/>
    <cellStyle name="Entrada 8 2 8 4 2" xfId="29620" xr:uid="{00000000-0005-0000-0000-0000F82D0000}"/>
    <cellStyle name="Entrada 8 2 8 5" xfId="19400" xr:uid="{00000000-0005-0000-0000-0000F92D0000}"/>
    <cellStyle name="Entrada 8 2 9" xfId="4510" xr:uid="{00000000-0005-0000-0000-0000FA2D0000}"/>
    <cellStyle name="Entrada 8 2 9 2" xfId="10892" xr:uid="{00000000-0005-0000-0000-0000FB2D0000}"/>
    <cellStyle name="Entrada 8 2 9 2 2" xfId="26000" xr:uid="{00000000-0005-0000-0000-0000FC2D0000}"/>
    <cellStyle name="Entrada 8 2 9 3" xfId="15827" xr:uid="{00000000-0005-0000-0000-0000FD2D0000}"/>
    <cellStyle name="Entrada 8 2 9 3 2" xfId="30935" xr:uid="{00000000-0005-0000-0000-0000FE2D0000}"/>
    <cellStyle name="Entrada 8 2 9 4" xfId="19618" xr:uid="{00000000-0005-0000-0000-0000FF2D0000}"/>
    <cellStyle name="Entrada 8 3" xfId="1856" xr:uid="{00000000-0005-0000-0000-0000002E0000}"/>
    <cellStyle name="Entrada 8 3 10" xfId="15503" xr:uid="{00000000-0005-0000-0000-0000012E0000}"/>
    <cellStyle name="Entrada 8 3 10 2" xfId="30611" xr:uid="{00000000-0005-0000-0000-0000022E0000}"/>
    <cellStyle name="Entrada 8 3 11" xfId="13532" xr:uid="{00000000-0005-0000-0000-0000032E0000}"/>
    <cellStyle name="Entrada 8 3 11 2" xfId="28640" xr:uid="{00000000-0005-0000-0000-0000042E0000}"/>
    <cellStyle name="Entrada 8 3 12" xfId="17081" xr:uid="{00000000-0005-0000-0000-0000052E0000}"/>
    <cellStyle name="Entrada 8 3 2" xfId="2416" xr:uid="{00000000-0005-0000-0000-0000062E0000}"/>
    <cellStyle name="Entrada 8 3 2 2" xfId="5053" xr:uid="{00000000-0005-0000-0000-0000072E0000}"/>
    <cellStyle name="Entrada 8 3 2 2 2" xfId="11417" xr:uid="{00000000-0005-0000-0000-0000082E0000}"/>
    <cellStyle name="Entrada 8 3 2 2 2 2" xfId="26525" xr:uid="{00000000-0005-0000-0000-0000092E0000}"/>
    <cellStyle name="Entrada 8 3 2 2 3" xfId="14856" xr:uid="{00000000-0005-0000-0000-00000A2E0000}"/>
    <cellStyle name="Entrada 8 3 2 2 3 2" xfId="29964" xr:uid="{00000000-0005-0000-0000-00000B2E0000}"/>
    <cellStyle name="Entrada 8 3 2 2 4" xfId="20161" xr:uid="{00000000-0005-0000-0000-00000C2E0000}"/>
    <cellStyle name="Entrada 8 3 2 3" xfId="8883" xr:uid="{00000000-0005-0000-0000-00000D2E0000}"/>
    <cellStyle name="Entrada 8 3 2 3 2" xfId="23991" xr:uid="{00000000-0005-0000-0000-00000E2E0000}"/>
    <cellStyle name="Entrada 8 3 2 4" xfId="13614" xr:uid="{00000000-0005-0000-0000-00000F2E0000}"/>
    <cellStyle name="Entrada 8 3 2 4 2" xfId="28722" xr:uid="{00000000-0005-0000-0000-0000102E0000}"/>
    <cellStyle name="Entrada 8 3 2 5" xfId="15541" xr:uid="{00000000-0005-0000-0000-0000112E0000}"/>
    <cellStyle name="Entrada 8 3 2 5 2" xfId="30649" xr:uid="{00000000-0005-0000-0000-0000122E0000}"/>
    <cellStyle name="Entrada 8 3 2 6" xfId="17607" xr:uid="{00000000-0005-0000-0000-0000132E0000}"/>
    <cellStyle name="Entrada 8 3 3" xfId="2204" xr:uid="{00000000-0005-0000-0000-0000142E0000}"/>
    <cellStyle name="Entrada 8 3 3 2" xfId="4841" xr:uid="{00000000-0005-0000-0000-0000152E0000}"/>
    <cellStyle name="Entrada 8 3 3 2 2" xfId="14032" xr:uid="{00000000-0005-0000-0000-0000162E0000}"/>
    <cellStyle name="Entrada 8 3 3 2 2 2" xfId="29140" xr:uid="{00000000-0005-0000-0000-0000172E0000}"/>
    <cellStyle name="Entrada 8 3 3 2 3" xfId="19949" xr:uid="{00000000-0005-0000-0000-0000182E0000}"/>
    <cellStyle name="Entrada 8 3 3 3" xfId="14943" xr:uid="{00000000-0005-0000-0000-0000192E0000}"/>
    <cellStyle name="Entrada 8 3 3 3 2" xfId="30051" xr:uid="{00000000-0005-0000-0000-00001A2E0000}"/>
    <cellStyle name="Entrada 8 3 3 4" xfId="17429" xr:uid="{00000000-0005-0000-0000-00001B2E0000}"/>
    <cellStyle name="Entrada 8 3 4" xfId="2950" xr:uid="{00000000-0005-0000-0000-00001C2E0000}"/>
    <cellStyle name="Entrada 8 3 4 2" xfId="5587" xr:uid="{00000000-0005-0000-0000-00001D2E0000}"/>
    <cellStyle name="Entrada 8 3 4 2 2" xfId="11898" xr:uid="{00000000-0005-0000-0000-00001E2E0000}"/>
    <cellStyle name="Entrada 8 3 4 2 2 2" xfId="27006" xr:uid="{00000000-0005-0000-0000-00001F2E0000}"/>
    <cellStyle name="Entrada 8 3 4 2 3" xfId="14721" xr:uid="{00000000-0005-0000-0000-0000202E0000}"/>
    <cellStyle name="Entrada 8 3 4 2 3 2" xfId="29829" xr:uid="{00000000-0005-0000-0000-0000212E0000}"/>
    <cellStyle name="Entrada 8 3 4 2 4" xfId="20695" xr:uid="{00000000-0005-0000-0000-0000222E0000}"/>
    <cellStyle name="Entrada 8 3 4 3" xfId="9332" xr:uid="{00000000-0005-0000-0000-0000232E0000}"/>
    <cellStyle name="Entrada 8 3 4 3 2" xfId="24440" xr:uid="{00000000-0005-0000-0000-0000242E0000}"/>
    <cellStyle name="Entrada 8 3 4 4" xfId="13657" xr:uid="{00000000-0005-0000-0000-0000252E0000}"/>
    <cellStyle name="Entrada 8 3 4 4 2" xfId="28765" xr:uid="{00000000-0005-0000-0000-0000262E0000}"/>
    <cellStyle name="Entrada 8 3 4 5" xfId="18058" xr:uid="{00000000-0005-0000-0000-0000272E0000}"/>
    <cellStyle name="Entrada 8 3 5" xfId="3276" xr:uid="{00000000-0005-0000-0000-0000282E0000}"/>
    <cellStyle name="Entrada 8 3 5 2" xfId="5913" xr:uid="{00000000-0005-0000-0000-0000292E0000}"/>
    <cellStyle name="Entrada 8 3 5 2 2" xfId="12224" xr:uid="{00000000-0005-0000-0000-00002A2E0000}"/>
    <cellStyle name="Entrada 8 3 5 2 2 2" xfId="27332" xr:uid="{00000000-0005-0000-0000-00002B2E0000}"/>
    <cellStyle name="Entrada 8 3 5 2 3" xfId="14386" xr:uid="{00000000-0005-0000-0000-00002C2E0000}"/>
    <cellStyle name="Entrada 8 3 5 2 3 2" xfId="29494" xr:uid="{00000000-0005-0000-0000-00002D2E0000}"/>
    <cellStyle name="Entrada 8 3 5 2 4" xfId="21021" xr:uid="{00000000-0005-0000-0000-00002E2E0000}"/>
    <cellStyle name="Entrada 8 3 5 3" xfId="9658" xr:uid="{00000000-0005-0000-0000-00002F2E0000}"/>
    <cellStyle name="Entrada 8 3 5 3 2" xfId="24766" xr:uid="{00000000-0005-0000-0000-0000302E0000}"/>
    <cellStyle name="Entrada 8 3 5 4" xfId="14485" xr:uid="{00000000-0005-0000-0000-0000312E0000}"/>
    <cellStyle name="Entrada 8 3 5 4 2" xfId="29593" xr:uid="{00000000-0005-0000-0000-0000322E0000}"/>
    <cellStyle name="Entrada 8 3 5 5" xfId="18384" xr:uid="{00000000-0005-0000-0000-0000332E0000}"/>
    <cellStyle name="Entrada 8 3 6" xfId="3582" xr:uid="{00000000-0005-0000-0000-0000342E0000}"/>
    <cellStyle name="Entrada 8 3 6 2" xfId="6219" xr:uid="{00000000-0005-0000-0000-0000352E0000}"/>
    <cellStyle name="Entrada 8 3 6 2 2" xfId="12530" xr:uid="{00000000-0005-0000-0000-0000362E0000}"/>
    <cellStyle name="Entrada 8 3 6 2 2 2" xfId="27638" xr:uid="{00000000-0005-0000-0000-0000372E0000}"/>
    <cellStyle name="Entrada 8 3 6 2 3" xfId="15688" xr:uid="{00000000-0005-0000-0000-0000382E0000}"/>
    <cellStyle name="Entrada 8 3 6 2 3 2" xfId="30796" xr:uid="{00000000-0005-0000-0000-0000392E0000}"/>
    <cellStyle name="Entrada 8 3 6 2 4" xfId="21327" xr:uid="{00000000-0005-0000-0000-00003A2E0000}"/>
    <cellStyle name="Entrada 8 3 6 3" xfId="9964" xr:uid="{00000000-0005-0000-0000-00003B2E0000}"/>
    <cellStyle name="Entrada 8 3 6 3 2" xfId="25072" xr:uid="{00000000-0005-0000-0000-00003C2E0000}"/>
    <cellStyle name="Entrada 8 3 6 4" xfId="13963" xr:uid="{00000000-0005-0000-0000-00003D2E0000}"/>
    <cellStyle name="Entrada 8 3 6 4 2" xfId="29071" xr:uid="{00000000-0005-0000-0000-00003E2E0000}"/>
    <cellStyle name="Entrada 8 3 6 5" xfId="18690" xr:uid="{00000000-0005-0000-0000-00003F2E0000}"/>
    <cellStyle name="Entrada 8 3 7" xfId="3928" xr:uid="{00000000-0005-0000-0000-0000402E0000}"/>
    <cellStyle name="Entrada 8 3 7 2" xfId="6565" xr:uid="{00000000-0005-0000-0000-0000412E0000}"/>
    <cellStyle name="Entrada 8 3 7 2 2" xfId="12876" xr:uid="{00000000-0005-0000-0000-0000422E0000}"/>
    <cellStyle name="Entrada 8 3 7 2 2 2" xfId="27984" xr:uid="{00000000-0005-0000-0000-0000432E0000}"/>
    <cellStyle name="Entrada 8 3 7 2 3" xfId="16581" xr:uid="{00000000-0005-0000-0000-0000442E0000}"/>
    <cellStyle name="Entrada 8 3 7 2 3 2" xfId="31689" xr:uid="{00000000-0005-0000-0000-0000452E0000}"/>
    <cellStyle name="Entrada 8 3 7 2 4" xfId="21673" xr:uid="{00000000-0005-0000-0000-0000462E0000}"/>
    <cellStyle name="Entrada 8 3 7 3" xfId="10310" xr:uid="{00000000-0005-0000-0000-0000472E0000}"/>
    <cellStyle name="Entrada 8 3 7 3 2" xfId="25418" xr:uid="{00000000-0005-0000-0000-0000482E0000}"/>
    <cellStyle name="Entrada 8 3 7 4" xfId="7089" xr:uid="{00000000-0005-0000-0000-0000492E0000}"/>
    <cellStyle name="Entrada 8 3 7 4 2" xfId="22197" xr:uid="{00000000-0005-0000-0000-00004A2E0000}"/>
    <cellStyle name="Entrada 8 3 7 5" xfId="19036" xr:uid="{00000000-0005-0000-0000-00004B2E0000}"/>
    <cellStyle name="Entrada 8 3 8" xfId="4493" xr:uid="{00000000-0005-0000-0000-00004C2E0000}"/>
    <cellStyle name="Entrada 8 3 8 2" xfId="10875" xr:uid="{00000000-0005-0000-0000-00004D2E0000}"/>
    <cellStyle name="Entrada 8 3 8 2 2" xfId="25983" xr:uid="{00000000-0005-0000-0000-00004E2E0000}"/>
    <cellStyle name="Entrada 8 3 8 3" xfId="16521" xr:uid="{00000000-0005-0000-0000-00004F2E0000}"/>
    <cellStyle name="Entrada 8 3 8 3 2" xfId="31629" xr:uid="{00000000-0005-0000-0000-0000502E0000}"/>
    <cellStyle name="Entrada 8 3 8 4" xfId="19601" xr:uid="{00000000-0005-0000-0000-0000512E0000}"/>
    <cellStyle name="Entrada 8 3 9" xfId="8357" xr:uid="{00000000-0005-0000-0000-0000522E0000}"/>
    <cellStyle name="Entrada 8 3 9 2" xfId="23465" xr:uid="{00000000-0005-0000-0000-0000532E0000}"/>
    <cellStyle name="Entrada 8 4" xfId="2093" xr:uid="{00000000-0005-0000-0000-0000542E0000}"/>
    <cellStyle name="Entrada 8 4 10" xfId="15716" xr:uid="{00000000-0005-0000-0000-0000552E0000}"/>
    <cellStyle name="Entrada 8 4 10 2" xfId="30824" xr:uid="{00000000-0005-0000-0000-0000562E0000}"/>
    <cellStyle name="Entrada 8 4 11" xfId="14947" xr:uid="{00000000-0005-0000-0000-0000572E0000}"/>
    <cellStyle name="Entrada 8 4 11 2" xfId="30055" xr:uid="{00000000-0005-0000-0000-0000582E0000}"/>
    <cellStyle name="Entrada 8 4 12" xfId="17318" xr:uid="{00000000-0005-0000-0000-0000592E0000}"/>
    <cellStyle name="Entrada 8 4 2" xfId="2583" xr:uid="{00000000-0005-0000-0000-00005A2E0000}"/>
    <cellStyle name="Entrada 8 4 2 2" xfId="5220" xr:uid="{00000000-0005-0000-0000-00005B2E0000}"/>
    <cellStyle name="Entrada 8 4 2 2 2" xfId="11584" xr:uid="{00000000-0005-0000-0000-00005C2E0000}"/>
    <cellStyle name="Entrada 8 4 2 2 2 2" xfId="26692" xr:uid="{00000000-0005-0000-0000-00005D2E0000}"/>
    <cellStyle name="Entrada 8 4 2 2 3" xfId="7737" xr:uid="{00000000-0005-0000-0000-00005E2E0000}"/>
    <cellStyle name="Entrada 8 4 2 2 3 2" xfId="22845" xr:uid="{00000000-0005-0000-0000-00005F2E0000}"/>
    <cellStyle name="Entrada 8 4 2 2 4" xfId="20328" xr:uid="{00000000-0005-0000-0000-0000602E0000}"/>
    <cellStyle name="Entrada 8 4 2 3" xfId="9050" xr:uid="{00000000-0005-0000-0000-0000612E0000}"/>
    <cellStyle name="Entrada 8 4 2 3 2" xfId="24158" xr:uid="{00000000-0005-0000-0000-0000622E0000}"/>
    <cellStyle name="Entrada 8 4 2 4" xfId="15557" xr:uid="{00000000-0005-0000-0000-0000632E0000}"/>
    <cellStyle name="Entrada 8 4 2 4 2" xfId="30665" xr:uid="{00000000-0005-0000-0000-0000642E0000}"/>
    <cellStyle name="Entrada 8 4 2 5" xfId="13996" xr:uid="{00000000-0005-0000-0000-0000652E0000}"/>
    <cellStyle name="Entrada 8 4 2 5 2" xfId="29104" xr:uid="{00000000-0005-0000-0000-0000662E0000}"/>
    <cellStyle name="Entrada 8 4 2 6" xfId="17691" xr:uid="{00000000-0005-0000-0000-0000672E0000}"/>
    <cellStyle name="Entrada 8 4 3" xfId="2853" xr:uid="{00000000-0005-0000-0000-0000682E0000}"/>
    <cellStyle name="Entrada 8 4 3 2" xfId="5490" xr:uid="{00000000-0005-0000-0000-0000692E0000}"/>
    <cellStyle name="Entrada 8 4 3 2 2" xfId="15141" xr:uid="{00000000-0005-0000-0000-00006A2E0000}"/>
    <cellStyle name="Entrada 8 4 3 2 2 2" xfId="30249" xr:uid="{00000000-0005-0000-0000-00006B2E0000}"/>
    <cellStyle name="Entrada 8 4 3 2 3" xfId="20598" xr:uid="{00000000-0005-0000-0000-00006C2E0000}"/>
    <cellStyle name="Entrada 8 4 3 3" xfId="14539" xr:uid="{00000000-0005-0000-0000-00006D2E0000}"/>
    <cellStyle name="Entrada 8 4 3 3 2" xfId="29647" xr:uid="{00000000-0005-0000-0000-00006E2E0000}"/>
    <cellStyle name="Entrada 8 4 3 4" xfId="17961" xr:uid="{00000000-0005-0000-0000-00006F2E0000}"/>
    <cellStyle name="Entrada 8 4 4" xfId="3156" xr:uid="{00000000-0005-0000-0000-0000702E0000}"/>
    <cellStyle name="Entrada 8 4 4 2" xfId="5793" xr:uid="{00000000-0005-0000-0000-0000712E0000}"/>
    <cellStyle name="Entrada 8 4 4 2 2" xfId="12104" xr:uid="{00000000-0005-0000-0000-0000722E0000}"/>
    <cellStyle name="Entrada 8 4 4 2 2 2" xfId="27212" xr:uid="{00000000-0005-0000-0000-0000732E0000}"/>
    <cellStyle name="Entrada 8 4 4 2 3" xfId="15361" xr:uid="{00000000-0005-0000-0000-0000742E0000}"/>
    <cellStyle name="Entrada 8 4 4 2 3 2" xfId="30469" xr:uid="{00000000-0005-0000-0000-0000752E0000}"/>
    <cellStyle name="Entrada 8 4 4 2 4" xfId="20901" xr:uid="{00000000-0005-0000-0000-0000762E0000}"/>
    <cellStyle name="Entrada 8 4 4 3" xfId="9538" xr:uid="{00000000-0005-0000-0000-0000772E0000}"/>
    <cellStyle name="Entrada 8 4 4 3 2" xfId="24646" xr:uid="{00000000-0005-0000-0000-0000782E0000}"/>
    <cellStyle name="Entrada 8 4 4 4" xfId="14677" xr:uid="{00000000-0005-0000-0000-0000792E0000}"/>
    <cellStyle name="Entrada 8 4 4 4 2" xfId="29785" xr:uid="{00000000-0005-0000-0000-00007A2E0000}"/>
    <cellStyle name="Entrada 8 4 4 5" xfId="18264" xr:uid="{00000000-0005-0000-0000-00007B2E0000}"/>
    <cellStyle name="Entrada 8 4 5" xfId="3482" xr:uid="{00000000-0005-0000-0000-00007C2E0000}"/>
    <cellStyle name="Entrada 8 4 5 2" xfId="6119" xr:uid="{00000000-0005-0000-0000-00007D2E0000}"/>
    <cellStyle name="Entrada 8 4 5 2 2" xfId="12430" xr:uid="{00000000-0005-0000-0000-00007E2E0000}"/>
    <cellStyle name="Entrada 8 4 5 2 2 2" xfId="27538" xr:uid="{00000000-0005-0000-0000-00007F2E0000}"/>
    <cellStyle name="Entrada 8 4 5 2 3" xfId="15537" xr:uid="{00000000-0005-0000-0000-0000802E0000}"/>
    <cellStyle name="Entrada 8 4 5 2 3 2" xfId="30645" xr:uid="{00000000-0005-0000-0000-0000812E0000}"/>
    <cellStyle name="Entrada 8 4 5 2 4" xfId="21227" xr:uid="{00000000-0005-0000-0000-0000822E0000}"/>
    <cellStyle name="Entrada 8 4 5 3" xfId="9864" xr:uid="{00000000-0005-0000-0000-0000832E0000}"/>
    <cellStyle name="Entrada 8 4 5 3 2" xfId="24972" xr:uid="{00000000-0005-0000-0000-0000842E0000}"/>
    <cellStyle name="Entrada 8 4 5 4" xfId="14916" xr:uid="{00000000-0005-0000-0000-0000852E0000}"/>
    <cellStyle name="Entrada 8 4 5 4 2" xfId="30024" xr:uid="{00000000-0005-0000-0000-0000862E0000}"/>
    <cellStyle name="Entrada 8 4 5 5" xfId="18590" xr:uid="{00000000-0005-0000-0000-0000872E0000}"/>
    <cellStyle name="Entrada 8 4 6" xfId="3788" xr:uid="{00000000-0005-0000-0000-0000882E0000}"/>
    <cellStyle name="Entrada 8 4 6 2" xfId="6425" xr:uid="{00000000-0005-0000-0000-0000892E0000}"/>
    <cellStyle name="Entrada 8 4 6 2 2" xfId="12736" xr:uid="{00000000-0005-0000-0000-00008A2E0000}"/>
    <cellStyle name="Entrada 8 4 6 2 2 2" xfId="27844" xr:uid="{00000000-0005-0000-0000-00008B2E0000}"/>
    <cellStyle name="Entrada 8 4 6 2 3" xfId="16380" xr:uid="{00000000-0005-0000-0000-00008C2E0000}"/>
    <cellStyle name="Entrada 8 4 6 2 3 2" xfId="31488" xr:uid="{00000000-0005-0000-0000-00008D2E0000}"/>
    <cellStyle name="Entrada 8 4 6 2 4" xfId="21533" xr:uid="{00000000-0005-0000-0000-00008E2E0000}"/>
    <cellStyle name="Entrada 8 4 6 3" xfId="10170" xr:uid="{00000000-0005-0000-0000-00008F2E0000}"/>
    <cellStyle name="Entrada 8 4 6 3 2" xfId="25278" xr:uid="{00000000-0005-0000-0000-0000902E0000}"/>
    <cellStyle name="Entrada 8 4 6 4" xfId="14580" xr:uid="{00000000-0005-0000-0000-0000912E0000}"/>
    <cellStyle name="Entrada 8 4 6 4 2" xfId="29688" xr:uid="{00000000-0005-0000-0000-0000922E0000}"/>
    <cellStyle name="Entrada 8 4 6 5" xfId="18896" xr:uid="{00000000-0005-0000-0000-0000932E0000}"/>
    <cellStyle name="Entrada 8 4 7" xfId="4165" xr:uid="{00000000-0005-0000-0000-0000942E0000}"/>
    <cellStyle name="Entrada 8 4 7 2" xfId="6802" xr:uid="{00000000-0005-0000-0000-0000952E0000}"/>
    <cellStyle name="Entrada 8 4 7 2 2" xfId="13113" xr:uid="{00000000-0005-0000-0000-0000962E0000}"/>
    <cellStyle name="Entrada 8 4 7 2 2 2" xfId="28221" xr:uid="{00000000-0005-0000-0000-0000972E0000}"/>
    <cellStyle name="Entrada 8 4 7 2 3" xfId="16787" xr:uid="{00000000-0005-0000-0000-0000982E0000}"/>
    <cellStyle name="Entrada 8 4 7 2 3 2" xfId="31895" xr:uid="{00000000-0005-0000-0000-0000992E0000}"/>
    <cellStyle name="Entrada 8 4 7 2 4" xfId="21910" xr:uid="{00000000-0005-0000-0000-00009A2E0000}"/>
    <cellStyle name="Entrada 8 4 7 3" xfId="10547" xr:uid="{00000000-0005-0000-0000-00009B2E0000}"/>
    <cellStyle name="Entrada 8 4 7 3 2" xfId="25655" xr:uid="{00000000-0005-0000-0000-00009C2E0000}"/>
    <cellStyle name="Entrada 8 4 7 4" xfId="14054" xr:uid="{00000000-0005-0000-0000-00009D2E0000}"/>
    <cellStyle name="Entrada 8 4 7 4 2" xfId="29162" xr:uid="{00000000-0005-0000-0000-00009E2E0000}"/>
    <cellStyle name="Entrada 8 4 7 5" xfId="19273" xr:uid="{00000000-0005-0000-0000-00009F2E0000}"/>
    <cellStyle name="Entrada 8 4 8" xfId="4730" xr:uid="{00000000-0005-0000-0000-0000A02E0000}"/>
    <cellStyle name="Entrada 8 4 8 2" xfId="11112" xr:uid="{00000000-0005-0000-0000-0000A12E0000}"/>
    <cellStyle name="Entrada 8 4 8 2 2" xfId="26220" xr:uid="{00000000-0005-0000-0000-0000A22E0000}"/>
    <cellStyle name="Entrada 8 4 8 3" xfId="15216" xr:uid="{00000000-0005-0000-0000-0000A32E0000}"/>
    <cellStyle name="Entrada 8 4 8 3 2" xfId="30324" xr:uid="{00000000-0005-0000-0000-0000A42E0000}"/>
    <cellStyle name="Entrada 8 4 8 4" xfId="19838" xr:uid="{00000000-0005-0000-0000-0000A52E0000}"/>
    <cellStyle name="Entrada 8 4 9" xfId="8591" xr:uid="{00000000-0005-0000-0000-0000A62E0000}"/>
    <cellStyle name="Entrada 8 4 9 2" xfId="23699" xr:uid="{00000000-0005-0000-0000-0000A72E0000}"/>
    <cellStyle name="Entrada 8 5" xfId="2028" xr:uid="{00000000-0005-0000-0000-0000A82E0000}"/>
    <cellStyle name="Entrada 8 5 10" xfId="15830" xr:uid="{00000000-0005-0000-0000-0000A92E0000}"/>
    <cellStyle name="Entrada 8 5 10 2" xfId="30938" xr:uid="{00000000-0005-0000-0000-0000AA2E0000}"/>
    <cellStyle name="Entrada 8 5 11" xfId="17253" xr:uid="{00000000-0005-0000-0000-0000AB2E0000}"/>
    <cellStyle name="Entrada 8 5 2" xfId="2788" xr:uid="{00000000-0005-0000-0000-0000AC2E0000}"/>
    <cellStyle name="Entrada 8 5 2 2" xfId="5425" xr:uid="{00000000-0005-0000-0000-0000AD2E0000}"/>
    <cellStyle name="Entrada 8 5 2 2 2" xfId="16434" xr:uid="{00000000-0005-0000-0000-0000AE2E0000}"/>
    <cellStyle name="Entrada 8 5 2 2 2 2" xfId="31542" xr:uid="{00000000-0005-0000-0000-0000AF2E0000}"/>
    <cellStyle name="Entrada 8 5 2 2 3" xfId="20533" xr:uid="{00000000-0005-0000-0000-0000B02E0000}"/>
    <cellStyle name="Entrada 8 5 2 3" xfId="16180" xr:uid="{00000000-0005-0000-0000-0000B12E0000}"/>
    <cellStyle name="Entrada 8 5 2 3 2" xfId="31288" xr:uid="{00000000-0005-0000-0000-0000B22E0000}"/>
    <cellStyle name="Entrada 8 5 2 4" xfId="17896" xr:uid="{00000000-0005-0000-0000-0000B32E0000}"/>
    <cellStyle name="Entrada 8 5 3" xfId="3091" xr:uid="{00000000-0005-0000-0000-0000B42E0000}"/>
    <cellStyle name="Entrada 8 5 3 2" xfId="5728" xr:uid="{00000000-0005-0000-0000-0000B52E0000}"/>
    <cellStyle name="Entrada 8 5 3 2 2" xfId="12039" xr:uid="{00000000-0005-0000-0000-0000B62E0000}"/>
    <cellStyle name="Entrada 8 5 3 2 2 2" xfId="27147" xr:uid="{00000000-0005-0000-0000-0000B72E0000}"/>
    <cellStyle name="Entrada 8 5 3 2 3" xfId="7568" xr:uid="{00000000-0005-0000-0000-0000B82E0000}"/>
    <cellStyle name="Entrada 8 5 3 2 3 2" xfId="22676" xr:uid="{00000000-0005-0000-0000-0000B92E0000}"/>
    <cellStyle name="Entrada 8 5 3 2 4" xfId="20836" xr:uid="{00000000-0005-0000-0000-0000BA2E0000}"/>
    <cellStyle name="Entrada 8 5 3 3" xfId="9473" xr:uid="{00000000-0005-0000-0000-0000BB2E0000}"/>
    <cellStyle name="Entrada 8 5 3 3 2" xfId="24581" xr:uid="{00000000-0005-0000-0000-0000BC2E0000}"/>
    <cellStyle name="Entrada 8 5 3 4" xfId="15945" xr:uid="{00000000-0005-0000-0000-0000BD2E0000}"/>
    <cellStyle name="Entrada 8 5 3 4 2" xfId="31053" xr:uid="{00000000-0005-0000-0000-0000BE2E0000}"/>
    <cellStyle name="Entrada 8 5 3 5" xfId="18199" xr:uid="{00000000-0005-0000-0000-0000BF2E0000}"/>
    <cellStyle name="Entrada 8 5 4" xfId="3417" xr:uid="{00000000-0005-0000-0000-0000C02E0000}"/>
    <cellStyle name="Entrada 8 5 4 2" xfId="6054" xr:uid="{00000000-0005-0000-0000-0000C12E0000}"/>
    <cellStyle name="Entrada 8 5 4 2 2" xfId="12365" xr:uid="{00000000-0005-0000-0000-0000C22E0000}"/>
    <cellStyle name="Entrada 8 5 4 2 2 2" xfId="27473" xr:uid="{00000000-0005-0000-0000-0000C32E0000}"/>
    <cellStyle name="Entrada 8 5 4 2 3" xfId="15364" xr:uid="{00000000-0005-0000-0000-0000C42E0000}"/>
    <cellStyle name="Entrada 8 5 4 2 3 2" xfId="30472" xr:uid="{00000000-0005-0000-0000-0000C52E0000}"/>
    <cellStyle name="Entrada 8 5 4 2 4" xfId="21162" xr:uid="{00000000-0005-0000-0000-0000C62E0000}"/>
    <cellStyle name="Entrada 8 5 4 3" xfId="9799" xr:uid="{00000000-0005-0000-0000-0000C72E0000}"/>
    <cellStyle name="Entrada 8 5 4 3 2" xfId="24907" xr:uid="{00000000-0005-0000-0000-0000C82E0000}"/>
    <cellStyle name="Entrada 8 5 4 4" xfId="9131" xr:uid="{00000000-0005-0000-0000-0000C92E0000}"/>
    <cellStyle name="Entrada 8 5 4 4 2" xfId="24239" xr:uid="{00000000-0005-0000-0000-0000CA2E0000}"/>
    <cellStyle name="Entrada 8 5 4 5" xfId="18525" xr:uid="{00000000-0005-0000-0000-0000CB2E0000}"/>
    <cellStyle name="Entrada 8 5 5" xfId="3723" xr:uid="{00000000-0005-0000-0000-0000CC2E0000}"/>
    <cellStyle name="Entrada 8 5 5 2" xfId="6360" xr:uid="{00000000-0005-0000-0000-0000CD2E0000}"/>
    <cellStyle name="Entrada 8 5 5 2 2" xfId="12671" xr:uid="{00000000-0005-0000-0000-0000CE2E0000}"/>
    <cellStyle name="Entrada 8 5 5 2 2 2" xfId="27779" xr:uid="{00000000-0005-0000-0000-0000CF2E0000}"/>
    <cellStyle name="Entrada 8 5 5 2 3" xfId="14573" xr:uid="{00000000-0005-0000-0000-0000D02E0000}"/>
    <cellStyle name="Entrada 8 5 5 2 3 2" xfId="29681" xr:uid="{00000000-0005-0000-0000-0000D12E0000}"/>
    <cellStyle name="Entrada 8 5 5 2 4" xfId="21468" xr:uid="{00000000-0005-0000-0000-0000D22E0000}"/>
    <cellStyle name="Entrada 8 5 5 3" xfId="10105" xr:uid="{00000000-0005-0000-0000-0000D32E0000}"/>
    <cellStyle name="Entrada 8 5 5 3 2" xfId="25213" xr:uid="{00000000-0005-0000-0000-0000D42E0000}"/>
    <cellStyle name="Entrada 8 5 5 4" xfId="15898" xr:uid="{00000000-0005-0000-0000-0000D52E0000}"/>
    <cellStyle name="Entrada 8 5 5 4 2" xfId="31006" xr:uid="{00000000-0005-0000-0000-0000D62E0000}"/>
    <cellStyle name="Entrada 8 5 5 5" xfId="18831" xr:uid="{00000000-0005-0000-0000-0000D72E0000}"/>
    <cellStyle name="Entrada 8 5 6" xfId="4100" xr:uid="{00000000-0005-0000-0000-0000D82E0000}"/>
    <cellStyle name="Entrada 8 5 6 2" xfId="6737" xr:uid="{00000000-0005-0000-0000-0000D92E0000}"/>
    <cellStyle name="Entrada 8 5 6 2 2" xfId="13048" xr:uid="{00000000-0005-0000-0000-0000DA2E0000}"/>
    <cellStyle name="Entrada 8 5 6 2 2 2" xfId="28156" xr:uid="{00000000-0005-0000-0000-0000DB2E0000}"/>
    <cellStyle name="Entrada 8 5 6 2 3" xfId="16722" xr:uid="{00000000-0005-0000-0000-0000DC2E0000}"/>
    <cellStyle name="Entrada 8 5 6 2 3 2" xfId="31830" xr:uid="{00000000-0005-0000-0000-0000DD2E0000}"/>
    <cellStyle name="Entrada 8 5 6 2 4" xfId="21845" xr:uid="{00000000-0005-0000-0000-0000DE2E0000}"/>
    <cellStyle name="Entrada 8 5 6 3" xfId="10482" xr:uid="{00000000-0005-0000-0000-0000DF2E0000}"/>
    <cellStyle name="Entrada 8 5 6 3 2" xfId="25590" xr:uid="{00000000-0005-0000-0000-0000E02E0000}"/>
    <cellStyle name="Entrada 8 5 6 4" xfId="7504" xr:uid="{00000000-0005-0000-0000-0000E12E0000}"/>
    <cellStyle name="Entrada 8 5 6 4 2" xfId="22612" xr:uid="{00000000-0005-0000-0000-0000E22E0000}"/>
    <cellStyle name="Entrada 8 5 6 5" xfId="19208" xr:uid="{00000000-0005-0000-0000-0000E32E0000}"/>
    <cellStyle name="Entrada 8 5 7" xfId="4665" xr:uid="{00000000-0005-0000-0000-0000E42E0000}"/>
    <cellStyle name="Entrada 8 5 7 2" xfId="11047" xr:uid="{00000000-0005-0000-0000-0000E52E0000}"/>
    <cellStyle name="Entrada 8 5 7 2 2" xfId="26155" xr:uid="{00000000-0005-0000-0000-0000E62E0000}"/>
    <cellStyle name="Entrada 8 5 7 3" xfId="13608" xr:uid="{00000000-0005-0000-0000-0000E72E0000}"/>
    <cellStyle name="Entrada 8 5 7 3 2" xfId="28716" xr:uid="{00000000-0005-0000-0000-0000E82E0000}"/>
    <cellStyle name="Entrada 8 5 7 4" xfId="19773" xr:uid="{00000000-0005-0000-0000-0000E92E0000}"/>
    <cellStyle name="Entrada 8 5 8" xfId="8526" xr:uid="{00000000-0005-0000-0000-0000EA2E0000}"/>
    <cellStyle name="Entrada 8 5 8 2" xfId="23634" xr:uid="{00000000-0005-0000-0000-0000EB2E0000}"/>
    <cellStyle name="Entrada 8 5 9" xfId="14336" xr:uid="{00000000-0005-0000-0000-0000EC2E0000}"/>
    <cellStyle name="Entrada 8 5 9 2" xfId="29444" xr:uid="{00000000-0005-0000-0000-0000ED2E0000}"/>
    <cellStyle name="Entrada 9" xfId="1158" xr:uid="{00000000-0005-0000-0000-0000EE2E0000}"/>
    <cellStyle name="Entrada 9 10" xfId="1159" xr:uid="{00000000-0005-0000-0000-0000EF2E0000}"/>
    <cellStyle name="Entrada 9 11" xfId="1160" xr:uid="{00000000-0005-0000-0000-0000F02E0000}"/>
    <cellStyle name="Entrada 9 12" xfId="1161" xr:uid="{00000000-0005-0000-0000-0000F12E0000}"/>
    <cellStyle name="Entrada 9 13" xfId="1162" xr:uid="{00000000-0005-0000-0000-0000F22E0000}"/>
    <cellStyle name="Entrada 9 14" xfId="1163" xr:uid="{00000000-0005-0000-0000-0000F32E0000}"/>
    <cellStyle name="Entrada 9 15" xfId="1164" xr:uid="{00000000-0005-0000-0000-0000F42E0000}"/>
    <cellStyle name="Entrada 9 16" xfId="1165" xr:uid="{00000000-0005-0000-0000-0000F52E0000}"/>
    <cellStyle name="Entrada 9 17" xfId="1166" xr:uid="{00000000-0005-0000-0000-0000F62E0000}"/>
    <cellStyle name="Entrada 9 18" xfId="1167" xr:uid="{00000000-0005-0000-0000-0000F72E0000}"/>
    <cellStyle name="Entrada 9 19" xfId="1168" xr:uid="{00000000-0005-0000-0000-0000F82E0000}"/>
    <cellStyle name="Entrada 9 2" xfId="1169" xr:uid="{00000000-0005-0000-0000-0000F92E0000}"/>
    <cellStyle name="Entrada 9 20" xfId="1170" xr:uid="{00000000-0005-0000-0000-0000FA2E0000}"/>
    <cellStyle name="Entrada 9 21" xfId="1171" xr:uid="{00000000-0005-0000-0000-0000FB2E0000}"/>
    <cellStyle name="Entrada 9 22" xfId="1172" xr:uid="{00000000-0005-0000-0000-0000FC2E0000}"/>
    <cellStyle name="Entrada 9 23" xfId="1874" xr:uid="{00000000-0005-0000-0000-0000FD2E0000}"/>
    <cellStyle name="Entrada 9 23 10" xfId="8375" xr:uid="{00000000-0005-0000-0000-0000FE2E0000}"/>
    <cellStyle name="Entrada 9 23 10 2" xfId="23483" xr:uid="{00000000-0005-0000-0000-0000FF2E0000}"/>
    <cellStyle name="Entrada 9 23 11" xfId="14504" xr:uid="{00000000-0005-0000-0000-0000002F0000}"/>
    <cellStyle name="Entrada 9 23 11 2" xfId="29612" xr:uid="{00000000-0005-0000-0000-0000012F0000}"/>
    <cellStyle name="Entrada 9 23 12" xfId="7790" xr:uid="{00000000-0005-0000-0000-0000022F0000}"/>
    <cellStyle name="Entrada 9 23 12 2" xfId="22898" xr:uid="{00000000-0005-0000-0000-0000032F0000}"/>
    <cellStyle name="Entrada 9 23 13" xfId="17099" xr:uid="{00000000-0005-0000-0000-0000042F0000}"/>
    <cellStyle name="Entrada 9 23 2" xfId="2434" xr:uid="{00000000-0005-0000-0000-0000052F0000}"/>
    <cellStyle name="Entrada 9 23 2 2" xfId="5071" xr:uid="{00000000-0005-0000-0000-0000062F0000}"/>
    <cellStyle name="Entrada 9 23 2 2 2" xfId="11435" xr:uid="{00000000-0005-0000-0000-0000072F0000}"/>
    <cellStyle name="Entrada 9 23 2 2 2 2" xfId="26543" xr:uid="{00000000-0005-0000-0000-0000082F0000}"/>
    <cellStyle name="Entrada 9 23 2 2 3" xfId="13523" xr:uid="{00000000-0005-0000-0000-0000092F0000}"/>
    <cellStyle name="Entrada 9 23 2 2 3 2" xfId="28631" xr:uid="{00000000-0005-0000-0000-00000A2F0000}"/>
    <cellStyle name="Entrada 9 23 2 2 4" xfId="20179" xr:uid="{00000000-0005-0000-0000-00000B2F0000}"/>
    <cellStyle name="Entrada 9 23 2 3" xfId="8901" xr:uid="{00000000-0005-0000-0000-00000C2F0000}"/>
    <cellStyle name="Entrada 9 23 2 3 2" xfId="24009" xr:uid="{00000000-0005-0000-0000-00000D2F0000}"/>
    <cellStyle name="Entrada 9 23 3" xfId="2664" xr:uid="{00000000-0005-0000-0000-00000E2F0000}"/>
    <cellStyle name="Entrada 9 23 3 2" xfId="5301" xr:uid="{00000000-0005-0000-0000-00000F2F0000}"/>
    <cellStyle name="Entrada 9 23 3 2 2" xfId="8079" xr:uid="{00000000-0005-0000-0000-0000102F0000}"/>
    <cellStyle name="Entrada 9 23 3 2 2 2" xfId="23187" xr:uid="{00000000-0005-0000-0000-0000112F0000}"/>
    <cellStyle name="Entrada 9 23 3 2 3" xfId="20409" xr:uid="{00000000-0005-0000-0000-0000122F0000}"/>
    <cellStyle name="Entrada 9 23 3 3" xfId="8145" xr:uid="{00000000-0005-0000-0000-0000132F0000}"/>
    <cellStyle name="Entrada 9 23 3 3 2" xfId="23253" xr:uid="{00000000-0005-0000-0000-0000142F0000}"/>
    <cellStyle name="Entrada 9 23 3 4" xfId="17772" xr:uid="{00000000-0005-0000-0000-0000152F0000}"/>
    <cellStyle name="Entrada 9 23 4" xfId="2968" xr:uid="{00000000-0005-0000-0000-0000162F0000}"/>
    <cellStyle name="Entrada 9 23 4 2" xfId="5605" xr:uid="{00000000-0005-0000-0000-0000172F0000}"/>
    <cellStyle name="Entrada 9 23 4 2 2" xfId="11916" xr:uid="{00000000-0005-0000-0000-0000182F0000}"/>
    <cellStyle name="Entrada 9 23 4 2 2 2" xfId="27024" xr:uid="{00000000-0005-0000-0000-0000192F0000}"/>
    <cellStyle name="Entrada 9 23 4 2 3" xfId="8090" xr:uid="{00000000-0005-0000-0000-00001A2F0000}"/>
    <cellStyle name="Entrada 9 23 4 2 3 2" xfId="23198" xr:uid="{00000000-0005-0000-0000-00001B2F0000}"/>
    <cellStyle name="Entrada 9 23 4 2 4" xfId="20713" xr:uid="{00000000-0005-0000-0000-00001C2F0000}"/>
    <cellStyle name="Entrada 9 23 4 3" xfId="9350" xr:uid="{00000000-0005-0000-0000-00001D2F0000}"/>
    <cellStyle name="Entrada 9 23 4 3 2" xfId="24458" xr:uid="{00000000-0005-0000-0000-00001E2F0000}"/>
    <cellStyle name="Entrada 9 23 4 4" xfId="13393" xr:uid="{00000000-0005-0000-0000-00001F2F0000}"/>
    <cellStyle name="Entrada 9 23 4 4 2" xfId="28501" xr:uid="{00000000-0005-0000-0000-0000202F0000}"/>
    <cellStyle name="Entrada 9 23 4 5" xfId="18076" xr:uid="{00000000-0005-0000-0000-0000212F0000}"/>
    <cellStyle name="Entrada 9 23 5" xfId="3294" xr:uid="{00000000-0005-0000-0000-0000222F0000}"/>
    <cellStyle name="Entrada 9 23 5 2" xfId="5931" xr:uid="{00000000-0005-0000-0000-0000232F0000}"/>
    <cellStyle name="Entrada 9 23 5 2 2" xfId="12242" xr:uid="{00000000-0005-0000-0000-0000242F0000}"/>
    <cellStyle name="Entrada 9 23 5 2 2 2" xfId="27350" xr:uid="{00000000-0005-0000-0000-0000252F0000}"/>
    <cellStyle name="Entrada 9 23 5 2 3" xfId="15709" xr:uid="{00000000-0005-0000-0000-0000262F0000}"/>
    <cellStyle name="Entrada 9 23 5 2 3 2" xfId="30817" xr:uid="{00000000-0005-0000-0000-0000272F0000}"/>
    <cellStyle name="Entrada 9 23 5 2 4" xfId="21039" xr:uid="{00000000-0005-0000-0000-0000282F0000}"/>
    <cellStyle name="Entrada 9 23 5 3" xfId="9676" xr:uid="{00000000-0005-0000-0000-0000292F0000}"/>
    <cellStyle name="Entrada 9 23 5 3 2" xfId="24784" xr:uid="{00000000-0005-0000-0000-00002A2F0000}"/>
    <cellStyle name="Entrada 9 23 5 4" xfId="14181" xr:uid="{00000000-0005-0000-0000-00002B2F0000}"/>
    <cellStyle name="Entrada 9 23 5 4 2" xfId="29289" xr:uid="{00000000-0005-0000-0000-00002C2F0000}"/>
    <cellStyle name="Entrada 9 23 5 5" xfId="18402" xr:uid="{00000000-0005-0000-0000-00002D2F0000}"/>
    <cellStyle name="Entrada 9 23 6" xfId="3600" xr:uid="{00000000-0005-0000-0000-00002E2F0000}"/>
    <cellStyle name="Entrada 9 23 6 2" xfId="6237" xr:uid="{00000000-0005-0000-0000-00002F2F0000}"/>
    <cellStyle name="Entrada 9 23 6 2 2" xfId="12548" xr:uid="{00000000-0005-0000-0000-0000302F0000}"/>
    <cellStyle name="Entrada 9 23 6 2 2 2" xfId="27656" xr:uid="{00000000-0005-0000-0000-0000312F0000}"/>
    <cellStyle name="Entrada 9 23 6 2 3" xfId="15741" xr:uid="{00000000-0005-0000-0000-0000322F0000}"/>
    <cellStyle name="Entrada 9 23 6 2 3 2" xfId="30849" xr:uid="{00000000-0005-0000-0000-0000332F0000}"/>
    <cellStyle name="Entrada 9 23 6 2 4" xfId="21345" xr:uid="{00000000-0005-0000-0000-0000342F0000}"/>
    <cellStyle name="Entrada 9 23 6 3" xfId="9982" xr:uid="{00000000-0005-0000-0000-0000352F0000}"/>
    <cellStyle name="Entrada 9 23 6 3 2" xfId="25090" xr:uid="{00000000-0005-0000-0000-0000362F0000}"/>
    <cellStyle name="Entrada 9 23 6 4" xfId="8054" xr:uid="{00000000-0005-0000-0000-0000372F0000}"/>
    <cellStyle name="Entrada 9 23 6 4 2" xfId="23162" xr:uid="{00000000-0005-0000-0000-0000382F0000}"/>
    <cellStyle name="Entrada 9 23 6 5" xfId="18708" xr:uid="{00000000-0005-0000-0000-0000392F0000}"/>
    <cellStyle name="Entrada 9 23 7" xfId="3946" xr:uid="{00000000-0005-0000-0000-00003A2F0000}"/>
    <cellStyle name="Entrada 9 23 7 2" xfId="6583" xr:uid="{00000000-0005-0000-0000-00003B2F0000}"/>
    <cellStyle name="Entrada 9 23 7 2 2" xfId="12894" xr:uid="{00000000-0005-0000-0000-00003C2F0000}"/>
    <cellStyle name="Entrada 9 23 7 2 2 2" xfId="28002" xr:uid="{00000000-0005-0000-0000-00003D2F0000}"/>
    <cellStyle name="Entrada 9 23 7 2 3" xfId="16599" xr:uid="{00000000-0005-0000-0000-00003E2F0000}"/>
    <cellStyle name="Entrada 9 23 7 2 3 2" xfId="31707" xr:uid="{00000000-0005-0000-0000-00003F2F0000}"/>
    <cellStyle name="Entrada 9 23 7 2 4" xfId="21691" xr:uid="{00000000-0005-0000-0000-0000402F0000}"/>
    <cellStyle name="Entrada 9 23 7 3" xfId="10328" xr:uid="{00000000-0005-0000-0000-0000412F0000}"/>
    <cellStyle name="Entrada 9 23 7 3 2" xfId="25436" xr:uid="{00000000-0005-0000-0000-0000422F0000}"/>
    <cellStyle name="Entrada 9 23 7 4" xfId="7961" xr:uid="{00000000-0005-0000-0000-0000432F0000}"/>
    <cellStyle name="Entrada 9 23 7 4 2" xfId="23069" xr:uid="{00000000-0005-0000-0000-0000442F0000}"/>
    <cellStyle name="Entrada 9 23 7 5" xfId="19054" xr:uid="{00000000-0005-0000-0000-0000452F0000}"/>
    <cellStyle name="Entrada 9 23 8" xfId="4293" xr:uid="{00000000-0005-0000-0000-0000462F0000}"/>
    <cellStyle name="Entrada 9 23 8 2" xfId="6930" xr:uid="{00000000-0005-0000-0000-0000472F0000}"/>
    <cellStyle name="Entrada 9 23 8 2 2" xfId="13241" xr:uid="{00000000-0005-0000-0000-0000482F0000}"/>
    <cellStyle name="Entrada 9 23 8 2 2 2" xfId="28349" xr:uid="{00000000-0005-0000-0000-0000492F0000}"/>
    <cellStyle name="Entrada 9 23 8 2 3" xfId="16905" xr:uid="{00000000-0005-0000-0000-00004A2F0000}"/>
    <cellStyle name="Entrada 9 23 8 2 3 2" xfId="32013" xr:uid="{00000000-0005-0000-0000-00004B2F0000}"/>
    <cellStyle name="Entrada 9 23 8 2 4" xfId="22038" xr:uid="{00000000-0005-0000-0000-00004C2F0000}"/>
    <cellStyle name="Entrada 9 23 8 3" xfId="10675" xr:uid="{00000000-0005-0000-0000-00004D2F0000}"/>
    <cellStyle name="Entrada 9 23 8 3 2" xfId="25783" xr:uid="{00000000-0005-0000-0000-00004E2F0000}"/>
    <cellStyle name="Entrada 9 23 8 4" xfId="14688" xr:uid="{00000000-0005-0000-0000-00004F2F0000}"/>
    <cellStyle name="Entrada 9 23 8 4 2" xfId="29796" xr:uid="{00000000-0005-0000-0000-0000502F0000}"/>
    <cellStyle name="Entrada 9 23 8 5" xfId="19401" xr:uid="{00000000-0005-0000-0000-0000512F0000}"/>
    <cellStyle name="Entrada 9 23 9" xfId="4511" xr:uid="{00000000-0005-0000-0000-0000522F0000}"/>
    <cellStyle name="Entrada 9 23 9 2" xfId="10893" xr:uid="{00000000-0005-0000-0000-0000532F0000}"/>
    <cellStyle name="Entrada 9 23 9 2 2" xfId="26001" xr:uid="{00000000-0005-0000-0000-0000542F0000}"/>
    <cellStyle name="Entrada 9 23 9 3" xfId="14105" xr:uid="{00000000-0005-0000-0000-0000552F0000}"/>
    <cellStyle name="Entrada 9 23 9 3 2" xfId="29213" xr:uid="{00000000-0005-0000-0000-0000562F0000}"/>
    <cellStyle name="Entrada 9 23 9 4" xfId="19619" xr:uid="{00000000-0005-0000-0000-0000572F0000}"/>
    <cellStyle name="Entrada 9 24" xfId="1857" xr:uid="{00000000-0005-0000-0000-0000582F0000}"/>
    <cellStyle name="Entrada 9 24 10" xfId="15393" xr:uid="{00000000-0005-0000-0000-0000592F0000}"/>
    <cellStyle name="Entrada 9 24 10 2" xfId="30501" xr:uid="{00000000-0005-0000-0000-00005A2F0000}"/>
    <cellStyle name="Entrada 9 24 11" xfId="13587" xr:uid="{00000000-0005-0000-0000-00005B2F0000}"/>
    <cellStyle name="Entrada 9 24 11 2" xfId="28695" xr:uid="{00000000-0005-0000-0000-00005C2F0000}"/>
    <cellStyle name="Entrada 9 24 12" xfId="17082" xr:uid="{00000000-0005-0000-0000-00005D2F0000}"/>
    <cellStyle name="Entrada 9 24 2" xfId="2417" xr:uid="{00000000-0005-0000-0000-00005E2F0000}"/>
    <cellStyle name="Entrada 9 24 2 2" xfId="5054" xr:uid="{00000000-0005-0000-0000-00005F2F0000}"/>
    <cellStyle name="Entrada 9 24 2 2 2" xfId="11418" xr:uid="{00000000-0005-0000-0000-0000602F0000}"/>
    <cellStyle name="Entrada 9 24 2 2 2 2" xfId="26526" xr:uid="{00000000-0005-0000-0000-0000612F0000}"/>
    <cellStyle name="Entrada 9 24 2 2 3" xfId="15942" xr:uid="{00000000-0005-0000-0000-0000622F0000}"/>
    <cellStyle name="Entrada 9 24 2 2 3 2" xfId="31050" xr:uid="{00000000-0005-0000-0000-0000632F0000}"/>
    <cellStyle name="Entrada 9 24 2 2 4" xfId="20162" xr:uid="{00000000-0005-0000-0000-0000642F0000}"/>
    <cellStyle name="Entrada 9 24 2 3" xfId="8884" xr:uid="{00000000-0005-0000-0000-0000652F0000}"/>
    <cellStyle name="Entrada 9 24 2 3 2" xfId="23992" xr:uid="{00000000-0005-0000-0000-0000662F0000}"/>
    <cellStyle name="Entrada 9 24 2 4" xfId="13581" xr:uid="{00000000-0005-0000-0000-0000672F0000}"/>
    <cellStyle name="Entrada 9 24 2 4 2" xfId="28689" xr:uid="{00000000-0005-0000-0000-0000682F0000}"/>
    <cellStyle name="Entrada 9 24 2 5" xfId="8017" xr:uid="{00000000-0005-0000-0000-0000692F0000}"/>
    <cellStyle name="Entrada 9 24 2 5 2" xfId="23125" xr:uid="{00000000-0005-0000-0000-00006A2F0000}"/>
    <cellStyle name="Entrada 9 24 2 6" xfId="17608" xr:uid="{00000000-0005-0000-0000-00006B2F0000}"/>
    <cellStyle name="Entrada 9 24 3" xfId="2203" xr:uid="{00000000-0005-0000-0000-00006C2F0000}"/>
    <cellStyle name="Entrada 9 24 3 2" xfId="4840" xr:uid="{00000000-0005-0000-0000-00006D2F0000}"/>
    <cellStyle name="Entrada 9 24 3 2 2" xfId="16520" xr:uid="{00000000-0005-0000-0000-00006E2F0000}"/>
    <cellStyle name="Entrada 9 24 3 2 2 2" xfId="31628" xr:uid="{00000000-0005-0000-0000-00006F2F0000}"/>
    <cellStyle name="Entrada 9 24 3 2 3" xfId="19948" xr:uid="{00000000-0005-0000-0000-0000702F0000}"/>
    <cellStyle name="Entrada 9 24 3 3" xfId="14156" xr:uid="{00000000-0005-0000-0000-0000712F0000}"/>
    <cellStyle name="Entrada 9 24 3 3 2" xfId="29264" xr:uid="{00000000-0005-0000-0000-0000722F0000}"/>
    <cellStyle name="Entrada 9 24 3 4" xfId="17428" xr:uid="{00000000-0005-0000-0000-0000732F0000}"/>
    <cellStyle name="Entrada 9 24 4" xfId="2951" xr:uid="{00000000-0005-0000-0000-0000742F0000}"/>
    <cellStyle name="Entrada 9 24 4 2" xfId="5588" xr:uid="{00000000-0005-0000-0000-0000752F0000}"/>
    <cellStyle name="Entrada 9 24 4 2 2" xfId="11899" xr:uid="{00000000-0005-0000-0000-0000762F0000}"/>
    <cellStyle name="Entrada 9 24 4 2 2 2" xfId="27007" xr:uid="{00000000-0005-0000-0000-0000772F0000}"/>
    <cellStyle name="Entrada 9 24 4 2 3" xfId="15373" xr:uid="{00000000-0005-0000-0000-0000782F0000}"/>
    <cellStyle name="Entrada 9 24 4 2 3 2" xfId="30481" xr:uid="{00000000-0005-0000-0000-0000792F0000}"/>
    <cellStyle name="Entrada 9 24 4 2 4" xfId="20696" xr:uid="{00000000-0005-0000-0000-00007A2F0000}"/>
    <cellStyle name="Entrada 9 24 4 3" xfId="9333" xr:uid="{00000000-0005-0000-0000-00007B2F0000}"/>
    <cellStyle name="Entrada 9 24 4 3 2" xfId="24441" xr:uid="{00000000-0005-0000-0000-00007C2F0000}"/>
    <cellStyle name="Entrada 9 24 4 4" xfId="7539" xr:uid="{00000000-0005-0000-0000-00007D2F0000}"/>
    <cellStyle name="Entrada 9 24 4 4 2" xfId="22647" xr:uid="{00000000-0005-0000-0000-00007E2F0000}"/>
    <cellStyle name="Entrada 9 24 4 5" xfId="18059" xr:uid="{00000000-0005-0000-0000-00007F2F0000}"/>
    <cellStyle name="Entrada 9 24 5" xfId="3277" xr:uid="{00000000-0005-0000-0000-0000802F0000}"/>
    <cellStyle name="Entrada 9 24 5 2" xfId="5914" xr:uid="{00000000-0005-0000-0000-0000812F0000}"/>
    <cellStyle name="Entrada 9 24 5 2 2" xfId="12225" xr:uid="{00000000-0005-0000-0000-0000822F0000}"/>
    <cellStyle name="Entrada 9 24 5 2 2 2" xfId="27333" xr:uid="{00000000-0005-0000-0000-0000832F0000}"/>
    <cellStyle name="Entrada 9 24 5 2 3" xfId="7100" xr:uid="{00000000-0005-0000-0000-0000842F0000}"/>
    <cellStyle name="Entrada 9 24 5 2 3 2" xfId="22208" xr:uid="{00000000-0005-0000-0000-0000852F0000}"/>
    <cellStyle name="Entrada 9 24 5 2 4" xfId="21022" xr:uid="{00000000-0005-0000-0000-0000862F0000}"/>
    <cellStyle name="Entrada 9 24 5 3" xfId="9659" xr:uid="{00000000-0005-0000-0000-0000872F0000}"/>
    <cellStyle name="Entrada 9 24 5 3 2" xfId="24767" xr:uid="{00000000-0005-0000-0000-0000882F0000}"/>
    <cellStyle name="Entrada 9 24 5 4" xfId="8170" xr:uid="{00000000-0005-0000-0000-0000892F0000}"/>
    <cellStyle name="Entrada 9 24 5 4 2" xfId="23278" xr:uid="{00000000-0005-0000-0000-00008A2F0000}"/>
    <cellStyle name="Entrada 9 24 5 5" xfId="18385" xr:uid="{00000000-0005-0000-0000-00008B2F0000}"/>
    <cellStyle name="Entrada 9 24 6" xfId="3583" xr:uid="{00000000-0005-0000-0000-00008C2F0000}"/>
    <cellStyle name="Entrada 9 24 6 2" xfId="6220" xr:uid="{00000000-0005-0000-0000-00008D2F0000}"/>
    <cellStyle name="Entrada 9 24 6 2 2" xfId="12531" xr:uid="{00000000-0005-0000-0000-00008E2F0000}"/>
    <cellStyle name="Entrada 9 24 6 2 2 2" xfId="27639" xr:uid="{00000000-0005-0000-0000-00008F2F0000}"/>
    <cellStyle name="Entrada 9 24 6 2 3" xfId="8149" xr:uid="{00000000-0005-0000-0000-0000902F0000}"/>
    <cellStyle name="Entrada 9 24 6 2 3 2" xfId="23257" xr:uid="{00000000-0005-0000-0000-0000912F0000}"/>
    <cellStyle name="Entrada 9 24 6 2 4" xfId="21328" xr:uid="{00000000-0005-0000-0000-0000922F0000}"/>
    <cellStyle name="Entrada 9 24 6 3" xfId="9965" xr:uid="{00000000-0005-0000-0000-0000932F0000}"/>
    <cellStyle name="Entrada 9 24 6 3 2" xfId="25073" xr:uid="{00000000-0005-0000-0000-0000942F0000}"/>
    <cellStyle name="Entrada 9 24 6 4" xfId="9191" xr:uid="{00000000-0005-0000-0000-0000952F0000}"/>
    <cellStyle name="Entrada 9 24 6 4 2" xfId="24299" xr:uid="{00000000-0005-0000-0000-0000962F0000}"/>
    <cellStyle name="Entrada 9 24 6 5" xfId="18691" xr:uid="{00000000-0005-0000-0000-0000972F0000}"/>
    <cellStyle name="Entrada 9 24 7" xfId="3929" xr:uid="{00000000-0005-0000-0000-0000982F0000}"/>
    <cellStyle name="Entrada 9 24 7 2" xfId="6566" xr:uid="{00000000-0005-0000-0000-0000992F0000}"/>
    <cellStyle name="Entrada 9 24 7 2 2" xfId="12877" xr:uid="{00000000-0005-0000-0000-00009A2F0000}"/>
    <cellStyle name="Entrada 9 24 7 2 2 2" xfId="27985" xr:uid="{00000000-0005-0000-0000-00009B2F0000}"/>
    <cellStyle name="Entrada 9 24 7 2 3" xfId="16582" xr:uid="{00000000-0005-0000-0000-00009C2F0000}"/>
    <cellStyle name="Entrada 9 24 7 2 3 2" xfId="31690" xr:uid="{00000000-0005-0000-0000-00009D2F0000}"/>
    <cellStyle name="Entrada 9 24 7 2 4" xfId="21674" xr:uid="{00000000-0005-0000-0000-00009E2F0000}"/>
    <cellStyle name="Entrada 9 24 7 3" xfId="10311" xr:uid="{00000000-0005-0000-0000-00009F2F0000}"/>
    <cellStyle name="Entrada 9 24 7 3 2" xfId="25419" xr:uid="{00000000-0005-0000-0000-0000A02F0000}"/>
    <cellStyle name="Entrada 9 24 7 4" xfId="13609" xr:uid="{00000000-0005-0000-0000-0000A12F0000}"/>
    <cellStyle name="Entrada 9 24 7 4 2" xfId="28717" xr:uid="{00000000-0005-0000-0000-0000A22F0000}"/>
    <cellStyle name="Entrada 9 24 7 5" xfId="19037" xr:uid="{00000000-0005-0000-0000-0000A32F0000}"/>
    <cellStyle name="Entrada 9 24 8" xfId="4494" xr:uid="{00000000-0005-0000-0000-0000A42F0000}"/>
    <cellStyle name="Entrada 9 24 8 2" xfId="10876" xr:uid="{00000000-0005-0000-0000-0000A52F0000}"/>
    <cellStyle name="Entrada 9 24 8 2 2" xfId="25984" xr:uid="{00000000-0005-0000-0000-0000A62F0000}"/>
    <cellStyle name="Entrada 9 24 8 3" xfId="15191" xr:uid="{00000000-0005-0000-0000-0000A72F0000}"/>
    <cellStyle name="Entrada 9 24 8 3 2" xfId="30299" xr:uid="{00000000-0005-0000-0000-0000A82F0000}"/>
    <cellStyle name="Entrada 9 24 8 4" xfId="19602" xr:uid="{00000000-0005-0000-0000-0000A92F0000}"/>
    <cellStyle name="Entrada 9 24 9" xfId="8358" xr:uid="{00000000-0005-0000-0000-0000AA2F0000}"/>
    <cellStyle name="Entrada 9 24 9 2" xfId="23466" xr:uid="{00000000-0005-0000-0000-0000AB2F0000}"/>
    <cellStyle name="Entrada 9 25" xfId="2094" xr:uid="{00000000-0005-0000-0000-0000AC2F0000}"/>
    <cellStyle name="Entrada 9 25 10" xfId="15241" xr:uid="{00000000-0005-0000-0000-0000AD2F0000}"/>
    <cellStyle name="Entrada 9 25 10 2" xfId="30349" xr:uid="{00000000-0005-0000-0000-0000AE2F0000}"/>
    <cellStyle name="Entrada 9 25 11" xfId="16398" xr:uid="{00000000-0005-0000-0000-0000AF2F0000}"/>
    <cellStyle name="Entrada 9 25 11 2" xfId="31506" xr:uid="{00000000-0005-0000-0000-0000B02F0000}"/>
    <cellStyle name="Entrada 9 25 12" xfId="17319" xr:uid="{00000000-0005-0000-0000-0000B12F0000}"/>
    <cellStyle name="Entrada 9 25 2" xfId="2584" xr:uid="{00000000-0005-0000-0000-0000B22F0000}"/>
    <cellStyle name="Entrada 9 25 2 2" xfId="5221" xr:uid="{00000000-0005-0000-0000-0000B32F0000}"/>
    <cellStyle name="Entrada 9 25 2 2 2" xfId="11585" xr:uid="{00000000-0005-0000-0000-0000B42F0000}"/>
    <cellStyle name="Entrada 9 25 2 2 2 2" xfId="26693" xr:uid="{00000000-0005-0000-0000-0000B52F0000}"/>
    <cellStyle name="Entrada 9 25 2 2 3" xfId="11236" xr:uid="{00000000-0005-0000-0000-0000B62F0000}"/>
    <cellStyle name="Entrada 9 25 2 2 3 2" xfId="26344" xr:uid="{00000000-0005-0000-0000-0000B72F0000}"/>
    <cellStyle name="Entrada 9 25 2 2 4" xfId="20329" xr:uid="{00000000-0005-0000-0000-0000B82F0000}"/>
    <cellStyle name="Entrada 9 25 2 3" xfId="9051" xr:uid="{00000000-0005-0000-0000-0000B92F0000}"/>
    <cellStyle name="Entrada 9 25 2 3 2" xfId="24159" xr:uid="{00000000-0005-0000-0000-0000BA2F0000}"/>
    <cellStyle name="Entrada 9 25 2 4" xfId="14102" xr:uid="{00000000-0005-0000-0000-0000BB2F0000}"/>
    <cellStyle name="Entrada 9 25 2 4 2" xfId="29210" xr:uid="{00000000-0005-0000-0000-0000BC2F0000}"/>
    <cellStyle name="Entrada 9 25 2 5" xfId="14624" xr:uid="{00000000-0005-0000-0000-0000BD2F0000}"/>
    <cellStyle name="Entrada 9 25 2 5 2" xfId="29732" xr:uid="{00000000-0005-0000-0000-0000BE2F0000}"/>
    <cellStyle name="Entrada 9 25 2 6" xfId="17692" xr:uid="{00000000-0005-0000-0000-0000BF2F0000}"/>
    <cellStyle name="Entrada 9 25 3" xfId="2854" xr:uid="{00000000-0005-0000-0000-0000C02F0000}"/>
    <cellStyle name="Entrada 9 25 3 2" xfId="5491" xr:uid="{00000000-0005-0000-0000-0000C12F0000}"/>
    <cellStyle name="Entrada 9 25 3 2 2" xfId="7576" xr:uid="{00000000-0005-0000-0000-0000C22F0000}"/>
    <cellStyle name="Entrada 9 25 3 2 2 2" xfId="22684" xr:uid="{00000000-0005-0000-0000-0000C32F0000}"/>
    <cellStyle name="Entrada 9 25 3 2 3" xfId="20599" xr:uid="{00000000-0005-0000-0000-0000C42F0000}"/>
    <cellStyle name="Entrada 9 25 3 3" xfId="8013" xr:uid="{00000000-0005-0000-0000-0000C52F0000}"/>
    <cellStyle name="Entrada 9 25 3 3 2" xfId="23121" xr:uid="{00000000-0005-0000-0000-0000C62F0000}"/>
    <cellStyle name="Entrada 9 25 3 4" xfId="17962" xr:uid="{00000000-0005-0000-0000-0000C72F0000}"/>
    <cellStyle name="Entrada 9 25 4" xfId="3157" xr:uid="{00000000-0005-0000-0000-0000C82F0000}"/>
    <cellStyle name="Entrada 9 25 4 2" xfId="5794" xr:uid="{00000000-0005-0000-0000-0000C92F0000}"/>
    <cellStyle name="Entrada 9 25 4 2 2" xfId="12105" xr:uid="{00000000-0005-0000-0000-0000CA2F0000}"/>
    <cellStyle name="Entrada 9 25 4 2 2 2" xfId="27213" xr:uid="{00000000-0005-0000-0000-0000CB2F0000}"/>
    <cellStyle name="Entrada 9 25 4 2 3" xfId="14506" xr:uid="{00000000-0005-0000-0000-0000CC2F0000}"/>
    <cellStyle name="Entrada 9 25 4 2 3 2" xfId="29614" xr:uid="{00000000-0005-0000-0000-0000CD2F0000}"/>
    <cellStyle name="Entrada 9 25 4 2 4" xfId="20902" xr:uid="{00000000-0005-0000-0000-0000CE2F0000}"/>
    <cellStyle name="Entrada 9 25 4 3" xfId="9539" xr:uid="{00000000-0005-0000-0000-0000CF2F0000}"/>
    <cellStyle name="Entrada 9 25 4 3 2" xfId="24647" xr:uid="{00000000-0005-0000-0000-0000D02F0000}"/>
    <cellStyle name="Entrada 9 25 4 4" xfId="8713" xr:uid="{00000000-0005-0000-0000-0000D12F0000}"/>
    <cellStyle name="Entrada 9 25 4 4 2" xfId="23821" xr:uid="{00000000-0005-0000-0000-0000D22F0000}"/>
    <cellStyle name="Entrada 9 25 4 5" xfId="18265" xr:uid="{00000000-0005-0000-0000-0000D32F0000}"/>
    <cellStyle name="Entrada 9 25 5" xfId="3483" xr:uid="{00000000-0005-0000-0000-0000D42F0000}"/>
    <cellStyle name="Entrada 9 25 5 2" xfId="6120" xr:uid="{00000000-0005-0000-0000-0000D52F0000}"/>
    <cellStyle name="Entrada 9 25 5 2 2" xfId="12431" xr:uid="{00000000-0005-0000-0000-0000D62F0000}"/>
    <cellStyle name="Entrada 9 25 5 2 2 2" xfId="27539" xr:uid="{00000000-0005-0000-0000-0000D72F0000}"/>
    <cellStyle name="Entrada 9 25 5 2 3" xfId="13703" xr:uid="{00000000-0005-0000-0000-0000D82F0000}"/>
    <cellStyle name="Entrada 9 25 5 2 3 2" xfId="28811" xr:uid="{00000000-0005-0000-0000-0000D92F0000}"/>
    <cellStyle name="Entrada 9 25 5 2 4" xfId="21228" xr:uid="{00000000-0005-0000-0000-0000DA2F0000}"/>
    <cellStyle name="Entrada 9 25 5 3" xfId="9865" xr:uid="{00000000-0005-0000-0000-0000DB2F0000}"/>
    <cellStyle name="Entrada 9 25 5 3 2" xfId="24973" xr:uid="{00000000-0005-0000-0000-0000DC2F0000}"/>
    <cellStyle name="Entrada 9 25 5 4" xfId="7717" xr:uid="{00000000-0005-0000-0000-0000DD2F0000}"/>
    <cellStyle name="Entrada 9 25 5 4 2" xfId="22825" xr:uid="{00000000-0005-0000-0000-0000DE2F0000}"/>
    <cellStyle name="Entrada 9 25 5 5" xfId="18591" xr:uid="{00000000-0005-0000-0000-0000DF2F0000}"/>
    <cellStyle name="Entrada 9 25 6" xfId="3789" xr:uid="{00000000-0005-0000-0000-0000E02F0000}"/>
    <cellStyle name="Entrada 9 25 6 2" xfId="6426" xr:uid="{00000000-0005-0000-0000-0000E12F0000}"/>
    <cellStyle name="Entrada 9 25 6 2 2" xfId="12737" xr:uid="{00000000-0005-0000-0000-0000E22F0000}"/>
    <cellStyle name="Entrada 9 25 6 2 2 2" xfId="27845" xr:uid="{00000000-0005-0000-0000-0000E32F0000}"/>
    <cellStyle name="Entrada 9 25 6 2 3" xfId="16099" xr:uid="{00000000-0005-0000-0000-0000E42F0000}"/>
    <cellStyle name="Entrada 9 25 6 2 3 2" xfId="31207" xr:uid="{00000000-0005-0000-0000-0000E52F0000}"/>
    <cellStyle name="Entrada 9 25 6 2 4" xfId="21534" xr:uid="{00000000-0005-0000-0000-0000E62F0000}"/>
    <cellStyle name="Entrada 9 25 6 3" xfId="10171" xr:uid="{00000000-0005-0000-0000-0000E72F0000}"/>
    <cellStyle name="Entrada 9 25 6 3 2" xfId="25279" xr:uid="{00000000-0005-0000-0000-0000E82F0000}"/>
    <cellStyle name="Entrada 9 25 6 4" xfId="9248" xr:uid="{00000000-0005-0000-0000-0000E92F0000}"/>
    <cellStyle name="Entrada 9 25 6 4 2" xfId="24356" xr:uid="{00000000-0005-0000-0000-0000EA2F0000}"/>
    <cellStyle name="Entrada 9 25 6 5" xfId="18897" xr:uid="{00000000-0005-0000-0000-0000EB2F0000}"/>
    <cellStyle name="Entrada 9 25 7" xfId="4166" xr:uid="{00000000-0005-0000-0000-0000EC2F0000}"/>
    <cellStyle name="Entrada 9 25 7 2" xfId="6803" xr:uid="{00000000-0005-0000-0000-0000ED2F0000}"/>
    <cellStyle name="Entrada 9 25 7 2 2" xfId="13114" xr:uid="{00000000-0005-0000-0000-0000EE2F0000}"/>
    <cellStyle name="Entrada 9 25 7 2 2 2" xfId="28222" xr:uid="{00000000-0005-0000-0000-0000EF2F0000}"/>
    <cellStyle name="Entrada 9 25 7 2 3" xfId="16788" xr:uid="{00000000-0005-0000-0000-0000F02F0000}"/>
    <cellStyle name="Entrada 9 25 7 2 3 2" xfId="31896" xr:uid="{00000000-0005-0000-0000-0000F12F0000}"/>
    <cellStyle name="Entrada 9 25 7 2 4" xfId="21911" xr:uid="{00000000-0005-0000-0000-0000F22F0000}"/>
    <cellStyle name="Entrada 9 25 7 3" xfId="10548" xr:uid="{00000000-0005-0000-0000-0000F32F0000}"/>
    <cellStyle name="Entrada 9 25 7 3 2" xfId="25656" xr:uid="{00000000-0005-0000-0000-0000F42F0000}"/>
    <cellStyle name="Entrada 9 25 7 4" xfId="7545" xr:uid="{00000000-0005-0000-0000-0000F52F0000}"/>
    <cellStyle name="Entrada 9 25 7 4 2" xfId="22653" xr:uid="{00000000-0005-0000-0000-0000F62F0000}"/>
    <cellStyle name="Entrada 9 25 7 5" xfId="19274" xr:uid="{00000000-0005-0000-0000-0000F72F0000}"/>
    <cellStyle name="Entrada 9 25 8" xfId="4731" xr:uid="{00000000-0005-0000-0000-0000F82F0000}"/>
    <cellStyle name="Entrada 9 25 8 2" xfId="11113" xr:uid="{00000000-0005-0000-0000-0000F92F0000}"/>
    <cellStyle name="Entrada 9 25 8 2 2" xfId="26221" xr:uid="{00000000-0005-0000-0000-0000FA2F0000}"/>
    <cellStyle name="Entrada 9 25 8 3" xfId="15123" xr:uid="{00000000-0005-0000-0000-0000FB2F0000}"/>
    <cellStyle name="Entrada 9 25 8 3 2" xfId="30231" xr:uid="{00000000-0005-0000-0000-0000FC2F0000}"/>
    <cellStyle name="Entrada 9 25 8 4" xfId="19839" xr:uid="{00000000-0005-0000-0000-0000FD2F0000}"/>
    <cellStyle name="Entrada 9 25 9" xfId="8592" xr:uid="{00000000-0005-0000-0000-0000FE2F0000}"/>
    <cellStyle name="Entrada 9 25 9 2" xfId="23700" xr:uid="{00000000-0005-0000-0000-0000FF2F0000}"/>
    <cellStyle name="Entrada 9 26" xfId="2027" xr:uid="{00000000-0005-0000-0000-000000300000}"/>
    <cellStyle name="Entrada 9 26 10" xfId="14053" xr:uid="{00000000-0005-0000-0000-000001300000}"/>
    <cellStyle name="Entrada 9 26 10 2" xfId="29161" xr:uid="{00000000-0005-0000-0000-000002300000}"/>
    <cellStyle name="Entrada 9 26 11" xfId="17252" xr:uid="{00000000-0005-0000-0000-000003300000}"/>
    <cellStyle name="Entrada 9 26 2" xfId="2787" xr:uid="{00000000-0005-0000-0000-000004300000}"/>
    <cellStyle name="Entrada 9 26 2 2" xfId="5424" xr:uid="{00000000-0005-0000-0000-000005300000}"/>
    <cellStyle name="Entrada 9 26 2 2 2" xfId="15695" xr:uid="{00000000-0005-0000-0000-000006300000}"/>
    <cellStyle name="Entrada 9 26 2 2 2 2" xfId="30803" xr:uid="{00000000-0005-0000-0000-000007300000}"/>
    <cellStyle name="Entrada 9 26 2 2 3" xfId="20532" xr:uid="{00000000-0005-0000-0000-000008300000}"/>
    <cellStyle name="Entrada 9 26 2 3" xfId="13701" xr:uid="{00000000-0005-0000-0000-000009300000}"/>
    <cellStyle name="Entrada 9 26 2 3 2" xfId="28809" xr:uid="{00000000-0005-0000-0000-00000A300000}"/>
    <cellStyle name="Entrada 9 26 2 4" xfId="17895" xr:uid="{00000000-0005-0000-0000-00000B300000}"/>
    <cellStyle name="Entrada 9 26 3" xfId="3090" xr:uid="{00000000-0005-0000-0000-00000C300000}"/>
    <cellStyle name="Entrada 9 26 3 2" xfId="5727" xr:uid="{00000000-0005-0000-0000-00000D300000}"/>
    <cellStyle name="Entrada 9 26 3 2 2" xfId="12038" xr:uid="{00000000-0005-0000-0000-00000E300000}"/>
    <cellStyle name="Entrada 9 26 3 2 2 2" xfId="27146" xr:uid="{00000000-0005-0000-0000-00000F300000}"/>
    <cellStyle name="Entrada 9 26 3 2 3" xfId="13460" xr:uid="{00000000-0005-0000-0000-000010300000}"/>
    <cellStyle name="Entrada 9 26 3 2 3 2" xfId="28568" xr:uid="{00000000-0005-0000-0000-000011300000}"/>
    <cellStyle name="Entrada 9 26 3 2 4" xfId="20835" xr:uid="{00000000-0005-0000-0000-000012300000}"/>
    <cellStyle name="Entrada 9 26 3 3" xfId="9472" xr:uid="{00000000-0005-0000-0000-000013300000}"/>
    <cellStyle name="Entrada 9 26 3 3 2" xfId="24580" xr:uid="{00000000-0005-0000-0000-000014300000}"/>
    <cellStyle name="Entrada 9 26 3 4" xfId="14255" xr:uid="{00000000-0005-0000-0000-000015300000}"/>
    <cellStyle name="Entrada 9 26 3 4 2" xfId="29363" xr:uid="{00000000-0005-0000-0000-000016300000}"/>
    <cellStyle name="Entrada 9 26 3 5" xfId="18198" xr:uid="{00000000-0005-0000-0000-000017300000}"/>
    <cellStyle name="Entrada 9 26 4" xfId="3416" xr:uid="{00000000-0005-0000-0000-000018300000}"/>
    <cellStyle name="Entrada 9 26 4 2" xfId="6053" xr:uid="{00000000-0005-0000-0000-000019300000}"/>
    <cellStyle name="Entrada 9 26 4 2 2" xfId="12364" xr:uid="{00000000-0005-0000-0000-00001A300000}"/>
    <cellStyle name="Entrada 9 26 4 2 2 2" xfId="27472" xr:uid="{00000000-0005-0000-0000-00001B300000}"/>
    <cellStyle name="Entrada 9 26 4 2 3" xfId="13671" xr:uid="{00000000-0005-0000-0000-00001C300000}"/>
    <cellStyle name="Entrada 9 26 4 2 3 2" xfId="28779" xr:uid="{00000000-0005-0000-0000-00001D300000}"/>
    <cellStyle name="Entrada 9 26 4 2 4" xfId="21161" xr:uid="{00000000-0005-0000-0000-00001E300000}"/>
    <cellStyle name="Entrada 9 26 4 3" xfId="9798" xr:uid="{00000000-0005-0000-0000-00001F300000}"/>
    <cellStyle name="Entrada 9 26 4 3 2" xfId="24906" xr:uid="{00000000-0005-0000-0000-000020300000}"/>
    <cellStyle name="Entrada 9 26 4 4" xfId="8102" xr:uid="{00000000-0005-0000-0000-000021300000}"/>
    <cellStyle name="Entrada 9 26 4 4 2" xfId="23210" xr:uid="{00000000-0005-0000-0000-000022300000}"/>
    <cellStyle name="Entrada 9 26 4 5" xfId="18524" xr:uid="{00000000-0005-0000-0000-000023300000}"/>
    <cellStyle name="Entrada 9 26 5" xfId="3722" xr:uid="{00000000-0005-0000-0000-000024300000}"/>
    <cellStyle name="Entrada 9 26 5 2" xfId="6359" xr:uid="{00000000-0005-0000-0000-000025300000}"/>
    <cellStyle name="Entrada 9 26 5 2 2" xfId="12670" xr:uid="{00000000-0005-0000-0000-000026300000}"/>
    <cellStyle name="Entrada 9 26 5 2 2 2" xfId="27778" xr:uid="{00000000-0005-0000-0000-000027300000}"/>
    <cellStyle name="Entrada 9 26 5 2 3" xfId="15634" xr:uid="{00000000-0005-0000-0000-000028300000}"/>
    <cellStyle name="Entrada 9 26 5 2 3 2" xfId="30742" xr:uid="{00000000-0005-0000-0000-000029300000}"/>
    <cellStyle name="Entrada 9 26 5 2 4" xfId="21467" xr:uid="{00000000-0005-0000-0000-00002A300000}"/>
    <cellStyle name="Entrada 9 26 5 3" xfId="10104" xr:uid="{00000000-0005-0000-0000-00002B300000}"/>
    <cellStyle name="Entrada 9 26 5 3 2" xfId="25212" xr:uid="{00000000-0005-0000-0000-00002C300000}"/>
    <cellStyle name="Entrada 9 26 5 4" xfId="11253" xr:uid="{00000000-0005-0000-0000-00002D300000}"/>
    <cellStyle name="Entrada 9 26 5 4 2" xfId="26361" xr:uid="{00000000-0005-0000-0000-00002E300000}"/>
    <cellStyle name="Entrada 9 26 5 5" xfId="18830" xr:uid="{00000000-0005-0000-0000-00002F300000}"/>
    <cellStyle name="Entrada 9 26 6" xfId="4099" xr:uid="{00000000-0005-0000-0000-000030300000}"/>
    <cellStyle name="Entrada 9 26 6 2" xfId="6736" xr:uid="{00000000-0005-0000-0000-000031300000}"/>
    <cellStyle name="Entrada 9 26 6 2 2" xfId="13047" xr:uid="{00000000-0005-0000-0000-000032300000}"/>
    <cellStyle name="Entrada 9 26 6 2 2 2" xfId="28155" xr:uid="{00000000-0005-0000-0000-000033300000}"/>
    <cellStyle name="Entrada 9 26 6 2 3" xfId="16721" xr:uid="{00000000-0005-0000-0000-000034300000}"/>
    <cellStyle name="Entrada 9 26 6 2 3 2" xfId="31829" xr:uid="{00000000-0005-0000-0000-000035300000}"/>
    <cellStyle name="Entrada 9 26 6 2 4" xfId="21844" xr:uid="{00000000-0005-0000-0000-000036300000}"/>
    <cellStyle name="Entrada 9 26 6 3" xfId="10481" xr:uid="{00000000-0005-0000-0000-000037300000}"/>
    <cellStyle name="Entrada 9 26 6 3 2" xfId="25589" xr:uid="{00000000-0005-0000-0000-000038300000}"/>
    <cellStyle name="Entrada 9 26 6 4" xfId="9202" xr:uid="{00000000-0005-0000-0000-000039300000}"/>
    <cellStyle name="Entrada 9 26 6 4 2" xfId="24310" xr:uid="{00000000-0005-0000-0000-00003A300000}"/>
    <cellStyle name="Entrada 9 26 6 5" xfId="19207" xr:uid="{00000000-0005-0000-0000-00003B300000}"/>
    <cellStyle name="Entrada 9 26 7" xfId="4664" xr:uid="{00000000-0005-0000-0000-00003C300000}"/>
    <cellStyle name="Entrada 9 26 7 2" xfId="11046" xr:uid="{00000000-0005-0000-0000-00003D300000}"/>
    <cellStyle name="Entrada 9 26 7 2 2" xfId="26154" xr:uid="{00000000-0005-0000-0000-00003E300000}"/>
    <cellStyle name="Entrada 9 26 7 3" xfId="15237" xr:uid="{00000000-0005-0000-0000-00003F300000}"/>
    <cellStyle name="Entrada 9 26 7 3 2" xfId="30345" xr:uid="{00000000-0005-0000-0000-000040300000}"/>
    <cellStyle name="Entrada 9 26 7 4" xfId="19772" xr:uid="{00000000-0005-0000-0000-000041300000}"/>
    <cellStyle name="Entrada 9 26 8" xfId="8525" xr:uid="{00000000-0005-0000-0000-000042300000}"/>
    <cellStyle name="Entrada 9 26 8 2" xfId="23633" xr:uid="{00000000-0005-0000-0000-000043300000}"/>
    <cellStyle name="Entrada 9 26 9" xfId="14232" xr:uid="{00000000-0005-0000-0000-000044300000}"/>
    <cellStyle name="Entrada 9 26 9 2" xfId="29340" xr:uid="{00000000-0005-0000-0000-000045300000}"/>
    <cellStyle name="Entrada 9 3" xfId="1173" xr:uid="{00000000-0005-0000-0000-000046300000}"/>
    <cellStyle name="Entrada 9 4" xfId="1174" xr:uid="{00000000-0005-0000-0000-000047300000}"/>
    <cellStyle name="Entrada 9 5" xfId="1175" xr:uid="{00000000-0005-0000-0000-000048300000}"/>
    <cellStyle name="Entrada 9 6" xfId="1176" xr:uid="{00000000-0005-0000-0000-000049300000}"/>
    <cellStyle name="Entrada 9 7" xfId="1177" xr:uid="{00000000-0005-0000-0000-00004A300000}"/>
    <cellStyle name="Entrada 9 8" xfId="1178" xr:uid="{00000000-0005-0000-0000-00004B300000}"/>
    <cellStyle name="Entrada 9 9" xfId="1179" xr:uid="{00000000-0005-0000-0000-00004C300000}"/>
    <cellStyle name="Euro" xfId="1180" xr:uid="{00000000-0005-0000-0000-00004D300000}"/>
    <cellStyle name="Euro 10" xfId="1181" xr:uid="{00000000-0005-0000-0000-00004E300000}"/>
    <cellStyle name="Euro 11" xfId="1182" xr:uid="{00000000-0005-0000-0000-00004F300000}"/>
    <cellStyle name="Euro 12" xfId="1183" xr:uid="{00000000-0005-0000-0000-000050300000}"/>
    <cellStyle name="Euro 13" xfId="1184" xr:uid="{00000000-0005-0000-0000-000051300000}"/>
    <cellStyle name="Euro 14" xfId="1185" xr:uid="{00000000-0005-0000-0000-000052300000}"/>
    <cellStyle name="Euro 15" xfId="1186" xr:uid="{00000000-0005-0000-0000-000053300000}"/>
    <cellStyle name="Euro 16" xfId="1187" xr:uid="{00000000-0005-0000-0000-000054300000}"/>
    <cellStyle name="Euro 17" xfId="1188" xr:uid="{00000000-0005-0000-0000-000055300000}"/>
    <cellStyle name="Euro 18" xfId="1189" xr:uid="{00000000-0005-0000-0000-000056300000}"/>
    <cellStyle name="Euro 19" xfId="1190" xr:uid="{00000000-0005-0000-0000-000057300000}"/>
    <cellStyle name="Euro 2" xfId="1191" xr:uid="{00000000-0005-0000-0000-000058300000}"/>
    <cellStyle name="Euro 20" xfId="1192" xr:uid="{00000000-0005-0000-0000-000059300000}"/>
    <cellStyle name="Euro 21" xfId="1193" xr:uid="{00000000-0005-0000-0000-00005A300000}"/>
    <cellStyle name="Euro 22" xfId="1194" xr:uid="{00000000-0005-0000-0000-00005B300000}"/>
    <cellStyle name="Euro 23" xfId="1195" xr:uid="{00000000-0005-0000-0000-00005C300000}"/>
    <cellStyle name="Euro 24" xfId="1196" xr:uid="{00000000-0005-0000-0000-00005D300000}"/>
    <cellStyle name="Euro 25" xfId="1197" xr:uid="{00000000-0005-0000-0000-00005E300000}"/>
    <cellStyle name="Euro 26" xfId="1198" xr:uid="{00000000-0005-0000-0000-00005F300000}"/>
    <cellStyle name="Euro 27" xfId="1199" xr:uid="{00000000-0005-0000-0000-000060300000}"/>
    <cellStyle name="Euro 28" xfId="1200" xr:uid="{00000000-0005-0000-0000-000061300000}"/>
    <cellStyle name="Euro 29" xfId="1201" xr:uid="{00000000-0005-0000-0000-000062300000}"/>
    <cellStyle name="Euro 3" xfId="1202" xr:uid="{00000000-0005-0000-0000-000063300000}"/>
    <cellStyle name="Euro 4" xfId="1203" xr:uid="{00000000-0005-0000-0000-000064300000}"/>
    <cellStyle name="Euro 5" xfId="1204" xr:uid="{00000000-0005-0000-0000-000065300000}"/>
    <cellStyle name="Euro 6" xfId="1205" xr:uid="{00000000-0005-0000-0000-000066300000}"/>
    <cellStyle name="Euro 7" xfId="1206" xr:uid="{00000000-0005-0000-0000-000067300000}"/>
    <cellStyle name="Euro 8" xfId="1207" xr:uid="{00000000-0005-0000-0000-000068300000}"/>
    <cellStyle name="Euro 9" xfId="1208" xr:uid="{00000000-0005-0000-0000-000069300000}"/>
    <cellStyle name="Hipervínculo 2" xfId="1209" xr:uid="{00000000-0005-0000-0000-00006A300000}"/>
    <cellStyle name="Hipervínculo 31" xfId="1210" xr:uid="{00000000-0005-0000-0000-00006B300000}"/>
    <cellStyle name="Incorrecto" xfId="1211" builtinId="27" customBuiltin="1"/>
    <cellStyle name="Incorrecto 10" xfId="1212" xr:uid="{00000000-0005-0000-0000-00006D300000}"/>
    <cellStyle name="Incorrecto 11" xfId="1213" xr:uid="{00000000-0005-0000-0000-00006E300000}"/>
    <cellStyle name="Incorrecto 12" xfId="1214" xr:uid="{00000000-0005-0000-0000-00006F300000}"/>
    <cellStyle name="Incorrecto 13" xfId="1215" xr:uid="{00000000-0005-0000-0000-000070300000}"/>
    <cellStyle name="Incorrecto 14" xfId="1216" xr:uid="{00000000-0005-0000-0000-000071300000}"/>
    <cellStyle name="Incorrecto 15" xfId="1217" xr:uid="{00000000-0005-0000-0000-000072300000}"/>
    <cellStyle name="Incorrecto 16" xfId="1218" xr:uid="{00000000-0005-0000-0000-000073300000}"/>
    <cellStyle name="Incorrecto 17" xfId="1219" xr:uid="{00000000-0005-0000-0000-000074300000}"/>
    <cellStyle name="Incorrecto 18" xfId="1220" xr:uid="{00000000-0005-0000-0000-000075300000}"/>
    <cellStyle name="Incorrecto 2" xfId="1221" xr:uid="{00000000-0005-0000-0000-000076300000}"/>
    <cellStyle name="Incorrecto 3" xfId="1222" xr:uid="{00000000-0005-0000-0000-000077300000}"/>
    <cellStyle name="Incorrecto 4" xfId="1223" xr:uid="{00000000-0005-0000-0000-000078300000}"/>
    <cellStyle name="Incorrecto 5" xfId="1224" xr:uid="{00000000-0005-0000-0000-000079300000}"/>
    <cellStyle name="Incorrecto 6" xfId="1225" xr:uid="{00000000-0005-0000-0000-00007A300000}"/>
    <cellStyle name="Incorrecto 7" xfId="1226" xr:uid="{00000000-0005-0000-0000-00007B300000}"/>
    <cellStyle name="Incorrecto 8" xfId="1227" xr:uid="{00000000-0005-0000-0000-00007C300000}"/>
    <cellStyle name="Incorrecto 9" xfId="1228" xr:uid="{00000000-0005-0000-0000-00007D300000}"/>
    <cellStyle name="Incorrecto 9 10" xfId="1229" xr:uid="{00000000-0005-0000-0000-00007E300000}"/>
    <cellStyle name="Incorrecto 9 11" xfId="1230" xr:uid="{00000000-0005-0000-0000-00007F300000}"/>
    <cellStyle name="Incorrecto 9 12" xfId="1231" xr:uid="{00000000-0005-0000-0000-000080300000}"/>
    <cellStyle name="Incorrecto 9 13" xfId="1232" xr:uid="{00000000-0005-0000-0000-000081300000}"/>
    <cellStyle name="Incorrecto 9 14" xfId="1233" xr:uid="{00000000-0005-0000-0000-000082300000}"/>
    <cellStyle name="Incorrecto 9 15" xfId="1234" xr:uid="{00000000-0005-0000-0000-000083300000}"/>
    <cellStyle name="Incorrecto 9 16" xfId="1235" xr:uid="{00000000-0005-0000-0000-000084300000}"/>
    <cellStyle name="Incorrecto 9 17" xfId="1236" xr:uid="{00000000-0005-0000-0000-000085300000}"/>
    <cellStyle name="Incorrecto 9 18" xfId="1237" xr:uid="{00000000-0005-0000-0000-000086300000}"/>
    <cellStyle name="Incorrecto 9 19" xfId="1238" xr:uid="{00000000-0005-0000-0000-000087300000}"/>
    <cellStyle name="Incorrecto 9 2" xfId="1239" xr:uid="{00000000-0005-0000-0000-000088300000}"/>
    <cellStyle name="Incorrecto 9 20" xfId="1240" xr:uid="{00000000-0005-0000-0000-000089300000}"/>
    <cellStyle name="Incorrecto 9 21" xfId="1241" xr:uid="{00000000-0005-0000-0000-00008A300000}"/>
    <cellStyle name="Incorrecto 9 22" xfId="1242" xr:uid="{00000000-0005-0000-0000-00008B300000}"/>
    <cellStyle name="Incorrecto 9 3" xfId="1243" xr:uid="{00000000-0005-0000-0000-00008C300000}"/>
    <cellStyle name="Incorrecto 9 4" xfId="1244" xr:uid="{00000000-0005-0000-0000-00008D300000}"/>
    <cellStyle name="Incorrecto 9 5" xfId="1245" xr:uid="{00000000-0005-0000-0000-00008E300000}"/>
    <cellStyle name="Incorrecto 9 6" xfId="1246" xr:uid="{00000000-0005-0000-0000-00008F300000}"/>
    <cellStyle name="Incorrecto 9 7" xfId="1247" xr:uid="{00000000-0005-0000-0000-000090300000}"/>
    <cellStyle name="Incorrecto 9 8" xfId="1248" xr:uid="{00000000-0005-0000-0000-000091300000}"/>
    <cellStyle name="Incorrecto 9 9" xfId="1249" xr:uid="{00000000-0005-0000-0000-000092300000}"/>
    <cellStyle name="Millares" xfId="1250" builtinId="3"/>
    <cellStyle name="Millares [0]" xfId="1251" builtinId="6"/>
    <cellStyle name="Millares [0] 2" xfId="1252" xr:uid="{00000000-0005-0000-0000-000095300000}"/>
    <cellStyle name="Millares [0] 2 10" xfId="4405" xr:uid="{00000000-0005-0000-0000-000096300000}"/>
    <cellStyle name="Millares [0] 2 10 2" xfId="10787" xr:uid="{00000000-0005-0000-0000-000097300000}"/>
    <cellStyle name="Millares [0] 2 10 2 2" xfId="25895" xr:uid="{00000000-0005-0000-0000-000098300000}"/>
    <cellStyle name="Millares [0] 2 10 3" xfId="19513" xr:uid="{00000000-0005-0000-0000-000099300000}"/>
    <cellStyle name="Millares [0] 2 11" xfId="4423" xr:uid="{00000000-0005-0000-0000-00009A300000}"/>
    <cellStyle name="Millares [0] 2 11 2" xfId="10805" xr:uid="{00000000-0005-0000-0000-00009B300000}"/>
    <cellStyle name="Millares [0] 2 11 2 2" xfId="25913" xr:uid="{00000000-0005-0000-0000-00009C300000}"/>
    <cellStyle name="Millares [0] 2 11 3" xfId="19531" xr:uid="{00000000-0005-0000-0000-00009D300000}"/>
    <cellStyle name="Millares [0] 2 12" xfId="7915" xr:uid="{00000000-0005-0000-0000-00009E300000}"/>
    <cellStyle name="Millares [0] 2 12 2" xfId="23023" xr:uid="{00000000-0005-0000-0000-00009F300000}"/>
    <cellStyle name="Millares [0] 2 13" xfId="17011" xr:uid="{00000000-0005-0000-0000-0000A0300000}"/>
    <cellStyle name="Millares [0] 2 2" xfId="1961" xr:uid="{00000000-0005-0000-0000-0000A1300000}"/>
    <cellStyle name="Millares [0] 2 2 2" xfId="2178" xr:uid="{00000000-0005-0000-0000-0000A2300000}"/>
    <cellStyle name="Millares [0] 2 2 2 2" xfId="4815" xr:uid="{00000000-0005-0000-0000-0000A3300000}"/>
    <cellStyle name="Millares [0] 2 2 2 2 2" xfId="11197" xr:uid="{00000000-0005-0000-0000-0000A4300000}"/>
    <cellStyle name="Millares [0] 2 2 2 2 2 2" xfId="26305" xr:uid="{00000000-0005-0000-0000-0000A5300000}"/>
    <cellStyle name="Millares [0] 2 2 2 2 3" xfId="19923" xr:uid="{00000000-0005-0000-0000-0000A6300000}"/>
    <cellStyle name="Millares [0] 2 2 2 3" xfId="8676" xr:uid="{00000000-0005-0000-0000-0000A7300000}"/>
    <cellStyle name="Millares [0] 2 2 2 3 2" xfId="23784" xr:uid="{00000000-0005-0000-0000-0000A8300000}"/>
    <cellStyle name="Millares [0] 2 2 2 4" xfId="17403" xr:uid="{00000000-0005-0000-0000-0000A9300000}"/>
    <cellStyle name="Millares [0] 2 2 3" xfId="2521" xr:uid="{00000000-0005-0000-0000-0000AA300000}"/>
    <cellStyle name="Millares [0] 2 2 3 2" xfId="5158" xr:uid="{00000000-0005-0000-0000-0000AB300000}"/>
    <cellStyle name="Millares [0] 2 2 3 2 2" xfId="11522" xr:uid="{00000000-0005-0000-0000-0000AC300000}"/>
    <cellStyle name="Millares [0] 2 2 3 2 2 2" xfId="26630" xr:uid="{00000000-0005-0000-0000-0000AD300000}"/>
    <cellStyle name="Millares [0] 2 2 3 2 3" xfId="20266" xr:uid="{00000000-0005-0000-0000-0000AE300000}"/>
    <cellStyle name="Millares [0] 2 2 3 3" xfId="8988" xr:uid="{00000000-0005-0000-0000-0000AF300000}"/>
    <cellStyle name="Millares [0] 2 2 3 3 2" xfId="24096" xr:uid="{00000000-0005-0000-0000-0000B0300000}"/>
    <cellStyle name="Millares [0] 2 2 3 4" xfId="17644" xr:uid="{00000000-0005-0000-0000-0000B1300000}"/>
    <cellStyle name="Millares [0] 2 2 4" xfId="4033" xr:uid="{00000000-0005-0000-0000-0000B2300000}"/>
    <cellStyle name="Millares [0] 2 2 4 2" xfId="6670" xr:uid="{00000000-0005-0000-0000-0000B3300000}"/>
    <cellStyle name="Millares [0] 2 2 4 2 2" xfId="12981" xr:uid="{00000000-0005-0000-0000-0000B4300000}"/>
    <cellStyle name="Millares [0] 2 2 4 2 2 2" xfId="28089" xr:uid="{00000000-0005-0000-0000-0000B5300000}"/>
    <cellStyle name="Millares [0] 2 2 4 2 3" xfId="21778" xr:uid="{00000000-0005-0000-0000-0000B6300000}"/>
    <cellStyle name="Millares [0] 2 2 4 3" xfId="10415" xr:uid="{00000000-0005-0000-0000-0000B7300000}"/>
    <cellStyle name="Millares [0] 2 2 4 3 2" xfId="25523" xr:uid="{00000000-0005-0000-0000-0000B8300000}"/>
    <cellStyle name="Millares [0] 2 2 4 4" xfId="19141" xr:uid="{00000000-0005-0000-0000-0000B9300000}"/>
    <cellStyle name="Millares [0] 2 2 5" xfId="4409" xr:uid="{00000000-0005-0000-0000-0000BA300000}"/>
    <cellStyle name="Millares [0] 2 2 5 2" xfId="10791" xr:uid="{00000000-0005-0000-0000-0000BB300000}"/>
    <cellStyle name="Millares [0] 2 2 5 2 2" xfId="25899" xr:uid="{00000000-0005-0000-0000-0000BC300000}"/>
    <cellStyle name="Millares [0] 2 2 5 3" xfId="19517" xr:uid="{00000000-0005-0000-0000-0000BD300000}"/>
    <cellStyle name="Millares [0] 2 2 6" xfId="4598" xr:uid="{00000000-0005-0000-0000-0000BE300000}"/>
    <cellStyle name="Millares [0] 2 2 6 2" xfId="10980" xr:uid="{00000000-0005-0000-0000-0000BF300000}"/>
    <cellStyle name="Millares [0] 2 2 6 2 2" xfId="26088" xr:uid="{00000000-0005-0000-0000-0000C0300000}"/>
    <cellStyle name="Millares [0] 2 2 6 3" xfId="19706" xr:uid="{00000000-0005-0000-0000-0000C1300000}"/>
    <cellStyle name="Millares [0] 2 2 7" xfId="8275" xr:uid="{00000000-0005-0000-0000-0000C2300000}"/>
    <cellStyle name="Millares [0] 2 2 7 2" xfId="23383" xr:uid="{00000000-0005-0000-0000-0000C3300000}"/>
    <cellStyle name="Millares [0] 2 2 8" xfId="17186" xr:uid="{00000000-0005-0000-0000-0000C4300000}"/>
    <cellStyle name="Millares [0] 2 3" xfId="1877" xr:uid="{00000000-0005-0000-0000-0000C5300000}"/>
    <cellStyle name="Millares [0] 2 3 2" xfId="2437" xr:uid="{00000000-0005-0000-0000-0000C6300000}"/>
    <cellStyle name="Millares [0] 2 3 2 2" xfId="5074" xr:uid="{00000000-0005-0000-0000-0000C7300000}"/>
    <cellStyle name="Millares [0] 2 3 2 2 2" xfId="11438" xr:uid="{00000000-0005-0000-0000-0000C8300000}"/>
    <cellStyle name="Millares [0] 2 3 2 2 2 2" xfId="26546" xr:uid="{00000000-0005-0000-0000-0000C9300000}"/>
    <cellStyle name="Millares [0] 2 3 2 2 3" xfId="20182" xr:uid="{00000000-0005-0000-0000-0000CA300000}"/>
    <cellStyle name="Millares [0] 2 3 2 3" xfId="8904" xr:uid="{00000000-0005-0000-0000-0000CB300000}"/>
    <cellStyle name="Millares [0] 2 3 2 3 2" xfId="24012" xr:uid="{00000000-0005-0000-0000-0000CC300000}"/>
    <cellStyle name="Millares [0] 2 3 2 4" xfId="17611" xr:uid="{00000000-0005-0000-0000-0000CD300000}"/>
    <cellStyle name="Millares [0] 2 3 3" xfId="3949" xr:uid="{00000000-0005-0000-0000-0000CE300000}"/>
    <cellStyle name="Millares [0] 2 3 3 2" xfId="6586" xr:uid="{00000000-0005-0000-0000-0000CF300000}"/>
    <cellStyle name="Millares [0] 2 3 3 2 2" xfId="12897" xr:uid="{00000000-0005-0000-0000-0000D0300000}"/>
    <cellStyle name="Millares [0] 2 3 3 2 2 2" xfId="28005" xr:uid="{00000000-0005-0000-0000-0000D1300000}"/>
    <cellStyle name="Millares [0] 2 3 3 2 3" xfId="21694" xr:uid="{00000000-0005-0000-0000-0000D2300000}"/>
    <cellStyle name="Millares [0] 2 3 3 3" xfId="10331" xr:uid="{00000000-0005-0000-0000-0000D3300000}"/>
    <cellStyle name="Millares [0] 2 3 3 3 2" xfId="25439" xr:uid="{00000000-0005-0000-0000-0000D4300000}"/>
    <cellStyle name="Millares [0] 2 3 3 4" xfId="19057" xr:uid="{00000000-0005-0000-0000-0000D5300000}"/>
    <cellStyle name="Millares [0] 2 3 4" xfId="4514" xr:uid="{00000000-0005-0000-0000-0000D6300000}"/>
    <cellStyle name="Millares [0] 2 3 4 2" xfId="10896" xr:uid="{00000000-0005-0000-0000-0000D7300000}"/>
    <cellStyle name="Millares [0] 2 3 4 2 2" xfId="26004" xr:uid="{00000000-0005-0000-0000-0000D8300000}"/>
    <cellStyle name="Millares [0] 2 3 4 3" xfId="19622" xr:uid="{00000000-0005-0000-0000-0000D9300000}"/>
    <cellStyle name="Millares [0] 2 3 5" xfId="8378" xr:uid="{00000000-0005-0000-0000-0000DA300000}"/>
    <cellStyle name="Millares [0] 2 3 5 2" xfId="23486" xr:uid="{00000000-0005-0000-0000-0000DB300000}"/>
    <cellStyle name="Millares [0] 2 3 6" xfId="17102" xr:uid="{00000000-0005-0000-0000-0000DC300000}"/>
    <cellStyle name="Millares [0] 2 4" xfId="2097" xr:uid="{00000000-0005-0000-0000-0000DD300000}"/>
    <cellStyle name="Millares [0] 2 4 2" xfId="2587" xr:uid="{00000000-0005-0000-0000-0000DE300000}"/>
    <cellStyle name="Millares [0] 2 4 2 2" xfId="5224" xr:uid="{00000000-0005-0000-0000-0000DF300000}"/>
    <cellStyle name="Millares [0] 2 4 2 2 2" xfId="11588" xr:uid="{00000000-0005-0000-0000-0000E0300000}"/>
    <cellStyle name="Millares [0] 2 4 2 2 2 2" xfId="26696" xr:uid="{00000000-0005-0000-0000-0000E1300000}"/>
    <cellStyle name="Millares [0] 2 4 2 2 3" xfId="20332" xr:uid="{00000000-0005-0000-0000-0000E2300000}"/>
    <cellStyle name="Millares [0] 2 4 2 3" xfId="9054" xr:uid="{00000000-0005-0000-0000-0000E3300000}"/>
    <cellStyle name="Millares [0] 2 4 2 3 2" xfId="24162" xr:uid="{00000000-0005-0000-0000-0000E4300000}"/>
    <cellStyle name="Millares [0] 2 4 2 4" xfId="17695" xr:uid="{00000000-0005-0000-0000-0000E5300000}"/>
    <cellStyle name="Millares [0] 2 4 3" xfId="4169" xr:uid="{00000000-0005-0000-0000-0000E6300000}"/>
    <cellStyle name="Millares [0] 2 4 3 2" xfId="6806" xr:uid="{00000000-0005-0000-0000-0000E7300000}"/>
    <cellStyle name="Millares [0] 2 4 3 2 2" xfId="13117" xr:uid="{00000000-0005-0000-0000-0000E8300000}"/>
    <cellStyle name="Millares [0] 2 4 3 2 2 2" xfId="28225" xr:uid="{00000000-0005-0000-0000-0000E9300000}"/>
    <cellStyle name="Millares [0] 2 4 3 2 3" xfId="21914" xr:uid="{00000000-0005-0000-0000-0000EA300000}"/>
    <cellStyle name="Millares [0] 2 4 3 3" xfId="10551" xr:uid="{00000000-0005-0000-0000-0000EB300000}"/>
    <cellStyle name="Millares [0] 2 4 3 3 2" xfId="25659" xr:uid="{00000000-0005-0000-0000-0000EC300000}"/>
    <cellStyle name="Millares [0] 2 4 3 4" xfId="19277" xr:uid="{00000000-0005-0000-0000-0000ED300000}"/>
    <cellStyle name="Millares [0] 2 4 4" xfId="4734" xr:uid="{00000000-0005-0000-0000-0000EE300000}"/>
    <cellStyle name="Millares [0] 2 4 4 2" xfId="11116" xr:uid="{00000000-0005-0000-0000-0000EF300000}"/>
    <cellStyle name="Millares [0] 2 4 4 2 2" xfId="26224" xr:uid="{00000000-0005-0000-0000-0000F0300000}"/>
    <cellStyle name="Millares [0] 2 4 4 3" xfId="19842" xr:uid="{00000000-0005-0000-0000-0000F1300000}"/>
    <cellStyle name="Millares [0] 2 4 5" xfId="8595" xr:uid="{00000000-0005-0000-0000-0000F2300000}"/>
    <cellStyle name="Millares [0] 2 4 5 2" xfId="23703" xr:uid="{00000000-0005-0000-0000-0000F3300000}"/>
    <cellStyle name="Millares [0] 2 4 6" xfId="17322" xr:uid="{00000000-0005-0000-0000-0000F4300000}"/>
    <cellStyle name="Millares [0] 2 5" xfId="2168" xr:uid="{00000000-0005-0000-0000-0000F5300000}"/>
    <cellStyle name="Millares [0] 2 5 2" xfId="2657" xr:uid="{00000000-0005-0000-0000-0000F6300000}"/>
    <cellStyle name="Millares [0] 2 5 2 2" xfId="5294" xr:uid="{00000000-0005-0000-0000-0000F7300000}"/>
    <cellStyle name="Millares [0] 2 5 2 2 2" xfId="11658" xr:uid="{00000000-0005-0000-0000-0000F8300000}"/>
    <cellStyle name="Millares [0] 2 5 2 2 2 2" xfId="26766" xr:uid="{00000000-0005-0000-0000-0000F9300000}"/>
    <cellStyle name="Millares [0] 2 5 2 2 3" xfId="20402" xr:uid="{00000000-0005-0000-0000-0000FA300000}"/>
    <cellStyle name="Millares [0] 2 5 2 3" xfId="9124" xr:uid="{00000000-0005-0000-0000-0000FB300000}"/>
    <cellStyle name="Millares [0] 2 5 2 3 2" xfId="24232" xr:uid="{00000000-0005-0000-0000-0000FC300000}"/>
    <cellStyle name="Millares [0] 2 5 2 4" xfId="17765" xr:uid="{00000000-0005-0000-0000-0000FD300000}"/>
    <cellStyle name="Millares [0] 2 5 3" xfId="4240" xr:uid="{00000000-0005-0000-0000-0000FE300000}"/>
    <cellStyle name="Millares [0] 2 5 3 2" xfId="6877" xr:uid="{00000000-0005-0000-0000-0000FF300000}"/>
    <cellStyle name="Millares [0] 2 5 3 2 2" xfId="13188" xr:uid="{00000000-0005-0000-0000-000000310000}"/>
    <cellStyle name="Millares [0] 2 5 3 2 2 2" xfId="28296" xr:uid="{00000000-0005-0000-0000-000001310000}"/>
    <cellStyle name="Millares [0] 2 5 3 2 3" xfId="21985" xr:uid="{00000000-0005-0000-0000-000002310000}"/>
    <cellStyle name="Millares [0] 2 5 3 3" xfId="10622" xr:uid="{00000000-0005-0000-0000-000003310000}"/>
    <cellStyle name="Millares [0] 2 5 3 3 2" xfId="25730" xr:uid="{00000000-0005-0000-0000-000004310000}"/>
    <cellStyle name="Millares [0] 2 5 3 4" xfId="19348" xr:uid="{00000000-0005-0000-0000-000005310000}"/>
    <cellStyle name="Millares [0] 2 5 4" xfId="4805" xr:uid="{00000000-0005-0000-0000-000006310000}"/>
    <cellStyle name="Millares [0] 2 5 4 2" xfId="11187" xr:uid="{00000000-0005-0000-0000-000007310000}"/>
    <cellStyle name="Millares [0] 2 5 4 2 2" xfId="26295" xr:uid="{00000000-0005-0000-0000-000008310000}"/>
    <cellStyle name="Millares [0] 2 5 4 3" xfId="19913" xr:uid="{00000000-0005-0000-0000-000009310000}"/>
    <cellStyle name="Millares [0] 2 5 5" xfId="8666" xr:uid="{00000000-0005-0000-0000-00000A310000}"/>
    <cellStyle name="Millares [0] 2 5 5 2" xfId="23774" xr:uid="{00000000-0005-0000-0000-00000B310000}"/>
    <cellStyle name="Millares [0] 2 5 6" xfId="17393" xr:uid="{00000000-0005-0000-0000-00000C310000}"/>
    <cellStyle name="Millares [0] 2 6" xfId="2174" xr:uid="{00000000-0005-0000-0000-00000D310000}"/>
    <cellStyle name="Millares [0] 2 6 2" xfId="4811" xr:uid="{00000000-0005-0000-0000-00000E310000}"/>
    <cellStyle name="Millares [0] 2 6 2 2" xfId="11193" xr:uid="{00000000-0005-0000-0000-00000F310000}"/>
    <cellStyle name="Millares [0] 2 6 2 2 2" xfId="26301" xr:uid="{00000000-0005-0000-0000-000010310000}"/>
    <cellStyle name="Millares [0] 2 6 2 3" xfId="19919" xr:uid="{00000000-0005-0000-0000-000011310000}"/>
    <cellStyle name="Millares [0] 2 6 3" xfId="8672" xr:uid="{00000000-0005-0000-0000-000012310000}"/>
    <cellStyle name="Millares [0] 2 6 3 2" xfId="23780" xr:uid="{00000000-0005-0000-0000-000013310000}"/>
    <cellStyle name="Millares [0] 2 6 4" xfId="17399" xr:uid="{00000000-0005-0000-0000-000014310000}"/>
    <cellStyle name="Millares [0] 2 7" xfId="2288" xr:uid="{00000000-0005-0000-0000-000015310000}"/>
    <cellStyle name="Millares [0] 2 7 2" xfId="4925" xr:uid="{00000000-0005-0000-0000-000016310000}"/>
    <cellStyle name="Millares [0] 2 7 2 2" xfId="11289" xr:uid="{00000000-0005-0000-0000-000017310000}"/>
    <cellStyle name="Millares [0] 2 7 2 2 2" xfId="26397" xr:uid="{00000000-0005-0000-0000-000018310000}"/>
    <cellStyle name="Millares [0] 2 7 2 3" xfId="20033" xr:uid="{00000000-0005-0000-0000-000019310000}"/>
    <cellStyle name="Millares [0] 2 7 3" xfId="8755" xr:uid="{00000000-0005-0000-0000-00001A310000}"/>
    <cellStyle name="Millares [0] 2 7 3 2" xfId="23863" xr:uid="{00000000-0005-0000-0000-00001B310000}"/>
    <cellStyle name="Millares [0] 2 7 4" xfId="17513" xr:uid="{00000000-0005-0000-0000-00001C310000}"/>
    <cellStyle name="Millares [0] 2 8" xfId="3858" xr:uid="{00000000-0005-0000-0000-00001D310000}"/>
    <cellStyle name="Millares [0] 2 8 2" xfId="6495" xr:uid="{00000000-0005-0000-0000-00001E310000}"/>
    <cellStyle name="Millares [0] 2 8 2 2" xfId="12806" xr:uid="{00000000-0005-0000-0000-00001F310000}"/>
    <cellStyle name="Millares [0] 2 8 2 2 2" xfId="27914" xr:uid="{00000000-0005-0000-0000-000020310000}"/>
    <cellStyle name="Millares [0] 2 8 2 3" xfId="21603" xr:uid="{00000000-0005-0000-0000-000021310000}"/>
    <cellStyle name="Millares [0] 2 8 3" xfId="10240" xr:uid="{00000000-0005-0000-0000-000022310000}"/>
    <cellStyle name="Millares [0] 2 8 3 2" xfId="25348" xr:uid="{00000000-0005-0000-0000-000023310000}"/>
    <cellStyle name="Millares [0] 2 8 4" xfId="18966" xr:uid="{00000000-0005-0000-0000-000024310000}"/>
    <cellStyle name="Millares [0] 2 9" xfId="4399" xr:uid="{00000000-0005-0000-0000-000025310000}"/>
    <cellStyle name="Millares [0] 2 9 2" xfId="7036" xr:uid="{00000000-0005-0000-0000-000026310000}"/>
    <cellStyle name="Millares [0] 2 9 2 2" xfId="13347" xr:uid="{00000000-0005-0000-0000-000027310000}"/>
    <cellStyle name="Millares [0] 2 9 2 2 2" xfId="28455" xr:uid="{00000000-0005-0000-0000-000028310000}"/>
    <cellStyle name="Millares [0] 2 9 2 3" xfId="22144" xr:uid="{00000000-0005-0000-0000-000029310000}"/>
    <cellStyle name="Millares [0] 2 9 3" xfId="10781" xr:uid="{00000000-0005-0000-0000-00002A310000}"/>
    <cellStyle name="Millares [0] 2 9 3 2" xfId="25889" xr:uid="{00000000-0005-0000-0000-00002B310000}"/>
    <cellStyle name="Millares [0] 2 9 4" xfId="19507" xr:uid="{00000000-0005-0000-0000-00002C310000}"/>
    <cellStyle name="Millares [0] 3" xfId="32119" xr:uid="{00000000-0005-0000-0000-00002D310000}"/>
    <cellStyle name="Millares 10" xfId="1876" xr:uid="{00000000-0005-0000-0000-00002E310000}"/>
    <cellStyle name="Millares 10 2" xfId="2436" xr:uid="{00000000-0005-0000-0000-00002F310000}"/>
    <cellStyle name="Millares 10 2 2" xfId="5073" xr:uid="{00000000-0005-0000-0000-000030310000}"/>
    <cellStyle name="Millares 10 2 2 2" xfId="11437" xr:uid="{00000000-0005-0000-0000-000031310000}"/>
    <cellStyle name="Millares 10 2 2 2 2" xfId="26545" xr:uid="{00000000-0005-0000-0000-000032310000}"/>
    <cellStyle name="Millares 10 2 2 3" xfId="20181" xr:uid="{00000000-0005-0000-0000-000033310000}"/>
    <cellStyle name="Millares 10 2 3" xfId="8903" xr:uid="{00000000-0005-0000-0000-000034310000}"/>
    <cellStyle name="Millares 10 2 3 2" xfId="24011" xr:uid="{00000000-0005-0000-0000-000035310000}"/>
    <cellStyle name="Millares 10 2 4" xfId="17610" xr:uid="{00000000-0005-0000-0000-000036310000}"/>
    <cellStyle name="Millares 10 3" xfId="3948" xr:uid="{00000000-0005-0000-0000-000037310000}"/>
    <cellStyle name="Millares 10 3 2" xfId="6585" xr:uid="{00000000-0005-0000-0000-000038310000}"/>
    <cellStyle name="Millares 10 3 2 2" xfId="12896" xr:uid="{00000000-0005-0000-0000-000039310000}"/>
    <cellStyle name="Millares 10 3 2 2 2" xfId="28004" xr:uid="{00000000-0005-0000-0000-00003A310000}"/>
    <cellStyle name="Millares 10 3 2 3" xfId="21693" xr:uid="{00000000-0005-0000-0000-00003B310000}"/>
    <cellStyle name="Millares 10 3 3" xfId="10330" xr:uid="{00000000-0005-0000-0000-00003C310000}"/>
    <cellStyle name="Millares 10 3 3 2" xfId="25438" xr:uid="{00000000-0005-0000-0000-00003D310000}"/>
    <cellStyle name="Millares 10 3 4" xfId="19056" xr:uid="{00000000-0005-0000-0000-00003E310000}"/>
    <cellStyle name="Millares 10 4" xfId="4513" xr:uid="{00000000-0005-0000-0000-00003F310000}"/>
    <cellStyle name="Millares 10 4 2" xfId="10895" xr:uid="{00000000-0005-0000-0000-000040310000}"/>
    <cellStyle name="Millares 10 4 2 2" xfId="26003" xr:uid="{00000000-0005-0000-0000-000041310000}"/>
    <cellStyle name="Millares 10 4 3" xfId="19621" xr:uid="{00000000-0005-0000-0000-000042310000}"/>
    <cellStyle name="Millares 10 5" xfId="8377" xr:uid="{00000000-0005-0000-0000-000043310000}"/>
    <cellStyle name="Millares 10 5 2" xfId="23485" xr:uid="{00000000-0005-0000-0000-000044310000}"/>
    <cellStyle name="Millares 10 6" xfId="17101" xr:uid="{00000000-0005-0000-0000-000045310000}"/>
    <cellStyle name="Millares 11" xfId="1806" xr:uid="{00000000-0005-0000-0000-000046310000}"/>
    <cellStyle name="Millares 11 2" xfId="2366" xr:uid="{00000000-0005-0000-0000-000047310000}"/>
    <cellStyle name="Millares 11 2 2" xfId="5003" xr:uid="{00000000-0005-0000-0000-000048310000}"/>
    <cellStyle name="Millares 11 2 2 2" xfId="11367" xr:uid="{00000000-0005-0000-0000-000049310000}"/>
    <cellStyle name="Millares 11 2 2 2 2" xfId="26475" xr:uid="{00000000-0005-0000-0000-00004A310000}"/>
    <cellStyle name="Millares 11 2 2 3" xfId="20111" xr:uid="{00000000-0005-0000-0000-00004B310000}"/>
    <cellStyle name="Millares 11 2 3" xfId="8833" xr:uid="{00000000-0005-0000-0000-00004C310000}"/>
    <cellStyle name="Millares 11 2 3 2" xfId="23941" xr:uid="{00000000-0005-0000-0000-00004D310000}"/>
    <cellStyle name="Millares 11 2 4" xfId="17574" xr:uid="{00000000-0005-0000-0000-00004E310000}"/>
    <cellStyle name="Millares 11 3" xfId="3878" xr:uid="{00000000-0005-0000-0000-00004F310000}"/>
    <cellStyle name="Millares 11 3 2" xfId="6515" xr:uid="{00000000-0005-0000-0000-000050310000}"/>
    <cellStyle name="Millares 11 3 2 2" xfId="12826" xr:uid="{00000000-0005-0000-0000-000051310000}"/>
    <cellStyle name="Millares 11 3 2 2 2" xfId="27934" xr:uid="{00000000-0005-0000-0000-000052310000}"/>
    <cellStyle name="Millares 11 3 2 3" xfId="21623" xr:uid="{00000000-0005-0000-0000-000053310000}"/>
    <cellStyle name="Millares 11 3 3" xfId="10260" xr:uid="{00000000-0005-0000-0000-000054310000}"/>
    <cellStyle name="Millares 11 3 3 2" xfId="25368" xr:uid="{00000000-0005-0000-0000-000055310000}"/>
    <cellStyle name="Millares 11 3 4" xfId="18986" xr:uid="{00000000-0005-0000-0000-000056310000}"/>
    <cellStyle name="Millares 11 4" xfId="4443" xr:uid="{00000000-0005-0000-0000-000057310000}"/>
    <cellStyle name="Millares 11 4 2" xfId="10825" xr:uid="{00000000-0005-0000-0000-000058310000}"/>
    <cellStyle name="Millares 11 4 2 2" xfId="25933" xr:uid="{00000000-0005-0000-0000-000059310000}"/>
    <cellStyle name="Millares 11 4 3" xfId="19551" xr:uid="{00000000-0005-0000-0000-00005A310000}"/>
    <cellStyle name="Millares 11 5" xfId="8307" xr:uid="{00000000-0005-0000-0000-00005B310000}"/>
    <cellStyle name="Millares 11 5 2" xfId="23415" xr:uid="{00000000-0005-0000-0000-00005C310000}"/>
    <cellStyle name="Millares 11 6" xfId="17031" xr:uid="{00000000-0005-0000-0000-00005D310000}"/>
    <cellStyle name="Millares 12" xfId="1875" xr:uid="{00000000-0005-0000-0000-00005E310000}"/>
    <cellStyle name="Millares 12 2" xfId="2435" xr:uid="{00000000-0005-0000-0000-00005F310000}"/>
    <cellStyle name="Millares 12 2 2" xfId="5072" xr:uid="{00000000-0005-0000-0000-000060310000}"/>
    <cellStyle name="Millares 12 2 2 2" xfId="11436" xr:uid="{00000000-0005-0000-0000-000061310000}"/>
    <cellStyle name="Millares 12 2 2 2 2" xfId="26544" xr:uid="{00000000-0005-0000-0000-000062310000}"/>
    <cellStyle name="Millares 12 2 2 3" xfId="20180" xr:uid="{00000000-0005-0000-0000-000063310000}"/>
    <cellStyle name="Millares 12 2 3" xfId="8902" xr:uid="{00000000-0005-0000-0000-000064310000}"/>
    <cellStyle name="Millares 12 2 3 2" xfId="24010" xr:uid="{00000000-0005-0000-0000-000065310000}"/>
    <cellStyle name="Millares 12 2 4" xfId="17609" xr:uid="{00000000-0005-0000-0000-000066310000}"/>
    <cellStyle name="Millares 12 3" xfId="3947" xr:uid="{00000000-0005-0000-0000-000067310000}"/>
    <cellStyle name="Millares 12 3 2" xfId="6584" xr:uid="{00000000-0005-0000-0000-000068310000}"/>
    <cellStyle name="Millares 12 3 2 2" xfId="12895" xr:uid="{00000000-0005-0000-0000-000069310000}"/>
    <cellStyle name="Millares 12 3 2 2 2" xfId="28003" xr:uid="{00000000-0005-0000-0000-00006A310000}"/>
    <cellStyle name="Millares 12 3 2 3" xfId="21692" xr:uid="{00000000-0005-0000-0000-00006B310000}"/>
    <cellStyle name="Millares 12 3 3" xfId="10329" xr:uid="{00000000-0005-0000-0000-00006C310000}"/>
    <cellStyle name="Millares 12 3 3 2" xfId="25437" xr:uid="{00000000-0005-0000-0000-00006D310000}"/>
    <cellStyle name="Millares 12 3 4" xfId="19055" xr:uid="{00000000-0005-0000-0000-00006E310000}"/>
    <cellStyle name="Millares 12 4" xfId="4512" xr:uid="{00000000-0005-0000-0000-00006F310000}"/>
    <cellStyle name="Millares 12 4 2" xfId="10894" xr:uid="{00000000-0005-0000-0000-000070310000}"/>
    <cellStyle name="Millares 12 4 2 2" xfId="26002" xr:uid="{00000000-0005-0000-0000-000071310000}"/>
    <cellStyle name="Millares 12 4 3" xfId="19620" xr:uid="{00000000-0005-0000-0000-000072310000}"/>
    <cellStyle name="Millares 12 5" xfId="8376" xr:uid="{00000000-0005-0000-0000-000073310000}"/>
    <cellStyle name="Millares 12 5 2" xfId="23484" xr:uid="{00000000-0005-0000-0000-000074310000}"/>
    <cellStyle name="Millares 12 6" xfId="17100" xr:uid="{00000000-0005-0000-0000-000075310000}"/>
    <cellStyle name="Millares 13" xfId="2096" xr:uid="{00000000-0005-0000-0000-000076310000}"/>
    <cellStyle name="Millares 13 2" xfId="2586" xr:uid="{00000000-0005-0000-0000-000077310000}"/>
    <cellStyle name="Millares 13 2 2" xfId="5223" xr:uid="{00000000-0005-0000-0000-000078310000}"/>
    <cellStyle name="Millares 13 2 2 2" xfId="11587" xr:uid="{00000000-0005-0000-0000-000079310000}"/>
    <cellStyle name="Millares 13 2 2 2 2" xfId="26695" xr:uid="{00000000-0005-0000-0000-00007A310000}"/>
    <cellStyle name="Millares 13 2 2 3" xfId="20331" xr:uid="{00000000-0005-0000-0000-00007B310000}"/>
    <cellStyle name="Millares 13 2 3" xfId="9053" xr:uid="{00000000-0005-0000-0000-00007C310000}"/>
    <cellStyle name="Millares 13 2 3 2" xfId="24161" xr:uid="{00000000-0005-0000-0000-00007D310000}"/>
    <cellStyle name="Millares 13 2 4" xfId="17694" xr:uid="{00000000-0005-0000-0000-00007E310000}"/>
    <cellStyle name="Millares 13 3" xfId="4168" xr:uid="{00000000-0005-0000-0000-00007F310000}"/>
    <cellStyle name="Millares 13 3 2" xfId="6805" xr:uid="{00000000-0005-0000-0000-000080310000}"/>
    <cellStyle name="Millares 13 3 2 2" xfId="13116" xr:uid="{00000000-0005-0000-0000-000081310000}"/>
    <cellStyle name="Millares 13 3 2 2 2" xfId="28224" xr:uid="{00000000-0005-0000-0000-000082310000}"/>
    <cellStyle name="Millares 13 3 2 3" xfId="21913" xr:uid="{00000000-0005-0000-0000-000083310000}"/>
    <cellStyle name="Millares 13 3 3" xfId="10550" xr:uid="{00000000-0005-0000-0000-000084310000}"/>
    <cellStyle name="Millares 13 3 3 2" xfId="25658" xr:uid="{00000000-0005-0000-0000-000085310000}"/>
    <cellStyle name="Millares 13 3 4" xfId="19276" xr:uid="{00000000-0005-0000-0000-000086310000}"/>
    <cellStyle name="Millares 13 4" xfId="4733" xr:uid="{00000000-0005-0000-0000-000087310000}"/>
    <cellStyle name="Millares 13 4 2" xfId="11115" xr:uid="{00000000-0005-0000-0000-000088310000}"/>
    <cellStyle name="Millares 13 4 2 2" xfId="26223" xr:uid="{00000000-0005-0000-0000-000089310000}"/>
    <cellStyle name="Millares 13 4 3" xfId="19841" xr:uid="{00000000-0005-0000-0000-00008A310000}"/>
    <cellStyle name="Millares 13 5" xfId="8594" xr:uid="{00000000-0005-0000-0000-00008B310000}"/>
    <cellStyle name="Millares 13 5 2" xfId="23702" xr:uid="{00000000-0005-0000-0000-00008C310000}"/>
    <cellStyle name="Millares 13 6" xfId="17321" xr:uid="{00000000-0005-0000-0000-00008D310000}"/>
    <cellStyle name="Millares 14" xfId="2026" xr:uid="{00000000-0005-0000-0000-00008E310000}"/>
    <cellStyle name="Millares 14 2" xfId="2550" xr:uid="{00000000-0005-0000-0000-00008F310000}"/>
    <cellStyle name="Millares 14 2 2" xfId="5187" xr:uid="{00000000-0005-0000-0000-000090310000}"/>
    <cellStyle name="Millares 14 2 2 2" xfId="11551" xr:uid="{00000000-0005-0000-0000-000091310000}"/>
    <cellStyle name="Millares 14 2 2 2 2" xfId="26659" xr:uid="{00000000-0005-0000-0000-000092310000}"/>
    <cellStyle name="Millares 14 2 2 3" xfId="20295" xr:uid="{00000000-0005-0000-0000-000093310000}"/>
    <cellStyle name="Millares 14 2 3" xfId="9017" xr:uid="{00000000-0005-0000-0000-000094310000}"/>
    <cellStyle name="Millares 14 2 3 2" xfId="24125" xr:uid="{00000000-0005-0000-0000-000095310000}"/>
    <cellStyle name="Millares 14 2 4" xfId="17658" xr:uid="{00000000-0005-0000-0000-000096310000}"/>
    <cellStyle name="Millares 14 3" xfId="4098" xr:uid="{00000000-0005-0000-0000-000097310000}"/>
    <cellStyle name="Millares 14 3 2" xfId="6735" xr:uid="{00000000-0005-0000-0000-000098310000}"/>
    <cellStyle name="Millares 14 3 2 2" xfId="13046" xr:uid="{00000000-0005-0000-0000-000099310000}"/>
    <cellStyle name="Millares 14 3 2 2 2" xfId="28154" xr:uid="{00000000-0005-0000-0000-00009A310000}"/>
    <cellStyle name="Millares 14 3 2 3" xfId="21843" xr:uid="{00000000-0005-0000-0000-00009B310000}"/>
    <cellStyle name="Millares 14 3 3" xfId="10480" xr:uid="{00000000-0005-0000-0000-00009C310000}"/>
    <cellStyle name="Millares 14 3 3 2" xfId="25588" xr:uid="{00000000-0005-0000-0000-00009D310000}"/>
    <cellStyle name="Millares 14 3 4" xfId="19206" xr:uid="{00000000-0005-0000-0000-00009E310000}"/>
    <cellStyle name="Millares 14 4" xfId="4663" xr:uid="{00000000-0005-0000-0000-00009F310000}"/>
    <cellStyle name="Millares 14 4 2" xfId="11045" xr:uid="{00000000-0005-0000-0000-0000A0310000}"/>
    <cellStyle name="Millares 14 4 2 2" xfId="26153" xr:uid="{00000000-0005-0000-0000-0000A1310000}"/>
    <cellStyle name="Millares 14 4 3" xfId="19771" xr:uid="{00000000-0005-0000-0000-0000A2310000}"/>
    <cellStyle name="Millares 14 5" xfId="8524" xr:uid="{00000000-0005-0000-0000-0000A3310000}"/>
    <cellStyle name="Millares 14 5 2" xfId="23632" xr:uid="{00000000-0005-0000-0000-0000A4310000}"/>
    <cellStyle name="Millares 14 6" xfId="17251" xr:uid="{00000000-0005-0000-0000-0000A5310000}"/>
    <cellStyle name="Millares 15" xfId="2095" xr:uid="{00000000-0005-0000-0000-0000A6310000}"/>
    <cellStyle name="Millares 15 2" xfId="2585" xr:uid="{00000000-0005-0000-0000-0000A7310000}"/>
    <cellStyle name="Millares 15 2 2" xfId="5222" xr:uid="{00000000-0005-0000-0000-0000A8310000}"/>
    <cellStyle name="Millares 15 2 2 2" xfId="11586" xr:uid="{00000000-0005-0000-0000-0000A9310000}"/>
    <cellStyle name="Millares 15 2 2 2 2" xfId="26694" xr:uid="{00000000-0005-0000-0000-0000AA310000}"/>
    <cellStyle name="Millares 15 2 2 3" xfId="20330" xr:uid="{00000000-0005-0000-0000-0000AB310000}"/>
    <cellStyle name="Millares 15 2 3" xfId="9052" xr:uid="{00000000-0005-0000-0000-0000AC310000}"/>
    <cellStyle name="Millares 15 2 3 2" xfId="24160" xr:uid="{00000000-0005-0000-0000-0000AD310000}"/>
    <cellStyle name="Millares 15 2 4" xfId="17693" xr:uid="{00000000-0005-0000-0000-0000AE310000}"/>
    <cellStyle name="Millares 15 3" xfId="4167" xr:uid="{00000000-0005-0000-0000-0000AF310000}"/>
    <cellStyle name="Millares 15 3 2" xfId="6804" xr:uid="{00000000-0005-0000-0000-0000B0310000}"/>
    <cellStyle name="Millares 15 3 2 2" xfId="13115" xr:uid="{00000000-0005-0000-0000-0000B1310000}"/>
    <cellStyle name="Millares 15 3 2 2 2" xfId="28223" xr:uid="{00000000-0005-0000-0000-0000B2310000}"/>
    <cellStyle name="Millares 15 3 2 3" xfId="21912" xr:uid="{00000000-0005-0000-0000-0000B3310000}"/>
    <cellStyle name="Millares 15 3 3" xfId="10549" xr:uid="{00000000-0005-0000-0000-0000B4310000}"/>
    <cellStyle name="Millares 15 3 3 2" xfId="25657" xr:uid="{00000000-0005-0000-0000-0000B5310000}"/>
    <cellStyle name="Millares 15 3 4" xfId="19275" xr:uid="{00000000-0005-0000-0000-0000B6310000}"/>
    <cellStyle name="Millares 15 4" xfId="4732" xr:uid="{00000000-0005-0000-0000-0000B7310000}"/>
    <cellStyle name="Millares 15 4 2" xfId="11114" xr:uid="{00000000-0005-0000-0000-0000B8310000}"/>
    <cellStyle name="Millares 15 4 2 2" xfId="26222" xr:uid="{00000000-0005-0000-0000-0000B9310000}"/>
    <cellStyle name="Millares 15 4 3" xfId="19840" xr:uid="{00000000-0005-0000-0000-0000BA310000}"/>
    <cellStyle name="Millares 15 5" xfId="8593" xr:uid="{00000000-0005-0000-0000-0000BB310000}"/>
    <cellStyle name="Millares 15 5 2" xfId="23701" xr:uid="{00000000-0005-0000-0000-0000BC310000}"/>
    <cellStyle name="Millares 15 6" xfId="17320" xr:uid="{00000000-0005-0000-0000-0000BD310000}"/>
    <cellStyle name="Millares 16" xfId="2025" xr:uid="{00000000-0005-0000-0000-0000BE310000}"/>
    <cellStyle name="Millares 16 2" xfId="2549" xr:uid="{00000000-0005-0000-0000-0000BF310000}"/>
    <cellStyle name="Millares 16 2 2" xfId="5186" xr:uid="{00000000-0005-0000-0000-0000C0310000}"/>
    <cellStyle name="Millares 16 2 2 2" xfId="11550" xr:uid="{00000000-0005-0000-0000-0000C1310000}"/>
    <cellStyle name="Millares 16 2 2 2 2" xfId="26658" xr:uid="{00000000-0005-0000-0000-0000C2310000}"/>
    <cellStyle name="Millares 16 2 2 3" xfId="20294" xr:uid="{00000000-0005-0000-0000-0000C3310000}"/>
    <cellStyle name="Millares 16 2 3" xfId="9016" xr:uid="{00000000-0005-0000-0000-0000C4310000}"/>
    <cellStyle name="Millares 16 2 3 2" xfId="24124" xr:uid="{00000000-0005-0000-0000-0000C5310000}"/>
    <cellStyle name="Millares 16 2 4" xfId="17657" xr:uid="{00000000-0005-0000-0000-0000C6310000}"/>
    <cellStyle name="Millares 16 3" xfId="4097" xr:uid="{00000000-0005-0000-0000-0000C7310000}"/>
    <cellStyle name="Millares 16 3 2" xfId="6734" xr:uid="{00000000-0005-0000-0000-0000C8310000}"/>
    <cellStyle name="Millares 16 3 2 2" xfId="13045" xr:uid="{00000000-0005-0000-0000-0000C9310000}"/>
    <cellStyle name="Millares 16 3 2 2 2" xfId="28153" xr:uid="{00000000-0005-0000-0000-0000CA310000}"/>
    <cellStyle name="Millares 16 3 2 3" xfId="21842" xr:uid="{00000000-0005-0000-0000-0000CB310000}"/>
    <cellStyle name="Millares 16 3 3" xfId="10479" xr:uid="{00000000-0005-0000-0000-0000CC310000}"/>
    <cellStyle name="Millares 16 3 3 2" xfId="25587" xr:uid="{00000000-0005-0000-0000-0000CD310000}"/>
    <cellStyle name="Millares 16 3 4" xfId="19205" xr:uid="{00000000-0005-0000-0000-0000CE310000}"/>
    <cellStyle name="Millares 16 4" xfId="4662" xr:uid="{00000000-0005-0000-0000-0000CF310000}"/>
    <cellStyle name="Millares 16 4 2" xfId="11044" xr:uid="{00000000-0005-0000-0000-0000D0310000}"/>
    <cellStyle name="Millares 16 4 2 2" xfId="26152" xr:uid="{00000000-0005-0000-0000-0000D1310000}"/>
    <cellStyle name="Millares 16 4 3" xfId="19770" xr:uid="{00000000-0005-0000-0000-0000D2310000}"/>
    <cellStyle name="Millares 16 5" xfId="8523" xr:uid="{00000000-0005-0000-0000-0000D3310000}"/>
    <cellStyle name="Millares 16 5 2" xfId="23631" xr:uid="{00000000-0005-0000-0000-0000D4310000}"/>
    <cellStyle name="Millares 16 6" xfId="17250" xr:uid="{00000000-0005-0000-0000-0000D5310000}"/>
    <cellStyle name="Millares 17" xfId="2167" xr:uid="{00000000-0005-0000-0000-0000D6310000}"/>
    <cellStyle name="Millares 17 2" xfId="2656" xr:uid="{00000000-0005-0000-0000-0000D7310000}"/>
    <cellStyle name="Millares 17 2 2" xfId="5293" xr:uid="{00000000-0005-0000-0000-0000D8310000}"/>
    <cellStyle name="Millares 17 2 2 2" xfId="11657" xr:uid="{00000000-0005-0000-0000-0000D9310000}"/>
    <cellStyle name="Millares 17 2 2 2 2" xfId="26765" xr:uid="{00000000-0005-0000-0000-0000DA310000}"/>
    <cellStyle name="Millares 17 2 2 3" xfId="20401" xr:uid="{00000000-0005-0000-0000-0000DB310000}"/>
    <cellStyle name="Millares 17 2 3" xfId="9123" xr:uid="{00000000-0005-0000-0000-0000DC310000}"/>
    <cellStyle name="Millares 17 2 3 2" xfId="24231" xr:uid="{00000000-0005-0000-0000-0000DD310000}"/>
    <cellStyle name="Millares 17 2 4" xfId="17764" xr:uid="{00000000-0005-0000-0000-0000DE310000}"/>
    <cellStyle name="Millares 17 3" xfId="4239" xr:uid="{00000000-0005-0000-0000-0000DF310000}"/>
    <cellStyle name="Millares 17 3 2" xfId="6876" xr:uid="{00000000-0005-0000-0000-0000E0310000}"/>
    <cellStyle name="Millares 17 3 2 2" xfId="13187" xr:uid="{00000000-0005-0000-0000-0000E1310000}"/>
    <cellStyle name="Millares 17 3 2 2 2" xfId="28295" xr:uid="{00000000-0005-0000-0000-0000E2310000}"/>
    <cellStyle name="Millares 17 3 2 3" xfId="21984" xr:uid="{00000000-0005-0000-0000-0000E3310000}"/>
    <cellStyle name="Millares 17 3 3" xfId="10621" xr:uid="{00000000-0005-0000-0000-0000E4310000}"/>
    <cellStyle name="Millares 17 3 3 2" xfId="25729" xr:uid="{00000000-0005-0000-0000-0000E5310000}"/>
    <cellStyle name="Millares 17 3 4" xfId="19347" xr:uid="{00000000-0005-0000-0000-0000E6310000}"/>
    <cellStyle name="Millares 17 4" xfId="4804" xr:uid="{00000000-0005-0000-0000-0000E7310000}"/>
    <cellStyle name="Millares 17 4 2" xfId="11186" xr:uid="{00000000-0005-0000-0000-0000E8310000}"/>
    <cellStyle name="Millares 17 4 2 2" xfId="26294" xr:uid="{00000000-0005-0000-0000-0000E9310000}"/>
    <cellStyle name="Millares 17 4 3" xfId="19912" xr:uid="{00000000-0005-0000-0000-0000EA310000}"/>
    <cellStyle name="Millares 17 5" xfId="8665" xr:uid="{00000000-0005-0000-0000-0000EB310000}"/>
    <cellStyle name="Millares 17 5 2" xfId="23773" xr:uid="{00000000-0005-0000-0000-0000EC310000}"/>
    <cellStyle name="Millares 17 6" xfId="17392" xr:uid="{00000000-0005-0000-0000-0000ED310000}"/>
    <cellStyle name="Millares 18" xfId="2166" xr:uid="{00000000-0005-0000-0000-0000EE310000}"/>
    <cellStyle name="Millares 18 2" xfId="2655" xr:uid="{00000000-0005-0000-0000-0000EF310000}"/>
    <cellStyle name="Millares 18 2 2" xfId="5292" xr:uid="{00000000-0005-0000-0000-0000F0310000}"/>
    <cellStyle name="Millares 18 2 2 2" xfId="11656" xr:uid="{00000000-0005-0000-0000-0000F1310000}"/>
    <cellStyle name="Millares 18 2 2 2 2" xfId="26764" xr:uid="{00000000-0005-0000-0000-0000F2310000}"/>
    <cellStyle name="Millares 18 2 2 3" xfId="20400" xr:uid="{00000000-0005-0000-0000-0000F3310000}"/>
    <cellStyle name="Millares 18 2 3" xfId="9122" xr:uid="{00000000-0005-0000-0000-0000F4310000}"/>
    <cellStyle name="Millares 18 2 3 2" xfId="24230" xr:uid="{00000000-0005-0000-0000-0000F5310000}"/>
    <cellStyle name="Millares 18 2 4" xfId="17763" xr:uid="{00000000-0005-0000-0000-0000F6310000}"/>
    <cellStyle name="Millares 18 3" xfId="4238" xr:uid="{00000000-0005-0000-0000-0000F7310000}"/>
    <cellStyle name="Millares 18 3 2" xfId="6875" xr:uid="{00000000-0005-0000-0000-0000F8310000}"/>
    <cellStyle name="Millares 18 3 2 2" xfId="13186" xr:uid="{00000000-0005-0000-0000-0000F9310000}"/>
    <cellStyle name="Millares 18 3 2 2 2" xfId="28294" xr:uid="{00000000-0005-0000-0000-0000FA310000}"/>
    <cellStyle name="Millares 18 3 2 3" xfId="21983" xr:uid="{00000000-0005-0000-0000-0000FB310000}"/>
    <cellStyle name="Millares 18 3 3" xfId="10620" xr:uid="{00000000-0005-0000-0000-0000FC310000}"/>
    <cellStyle name="Millares 18 3 3 2" xfId="25728" xr:uid="{00000000-0005-0000-0000-0000FD310000}"/>
    <cellStyle name="Millares 18 3 4" xfId="19346" xr:uid="{00000000-0005-0000-0000-0000FE310000}"/>
    <cellStyle name="Millares 18 4" xfId="4803" xr:uid="{00000000-0005-0000-0000-0000FF310000}"/>
    <cellStyle name="Millares 18 4 2" xfId="11185" xr:uid="{00000000-0005-0000-0000-000000320000}"/>
    <cellStyle name="Millares 18 4 2 2" xfId="26293" xr:uid="{00000000-0005-0000-0000-000001320000}"/>
    <cellStyle name="Millares 18 4 3" xfId="19911" xr:uid="{00000000-0005-0000-0000-000002320000}"/>
    <cellStyle name="Millares 18 5" xfId="8664" xr:uid="{00000000-0005-0000-0000-000003320000}"/>
    <cellStyle name="Millares 18 5 2" xfId="23772" xr:uid="{00000000-0005-0000-0000-000004320000}"/>
    <cellStyle name="Millares 18 6" xfId="17391" xr:uid="{00000000-0005-0000-0000-000005320000}"/>
    <cellStyle name="Millares 19" xfId="2173" xr:uid="{00000000-0005-0000-0000-000006320000}"/>
    <cellStyle name="Millares 19 2" xfId="4810" xr:uid="{00000000-0005-0000-0000-000007320000}"/>
    <cellStyle name="Millares 19 2 2" xfId="11192" xr:uid="{00000000-0005-0000-0000-000008320000}"/>
    <cellStyle name="Millares 19 2 2 2" xfId="26300" xr:uid="{00000000-0005-0000-0000-000009320000}"/>
    <cellStyle name="Millares 19 2 3" xfId="19918" xr:uid="{00000000-0005-0000-0000-00000A320000}"/>
    <cellStyle name="Millares 19 3" xfId="8671" xr:uid="{00000000-0005-0000-0000-00000B320000}"/>
    <cellStyle name="Millares 19 3 2" xfId="23779" xr:uid="{00000000-0005-0000-0000-00000C320000}"/>
    <cellStyle name="Millares 19 4" xfId="17398" xr:uid="{00000000-0005-0000-0000-00000D320000}"/>
    <cellStyle name="Millares 2" xfId="1253" xr:uid="{00000000-0005-0000-0000-00000E320000}"/>
    <cellStyle name="Millares 2 10" xfId="1254" xr:uid="{00000000-0005-0000-0000-00000F320000}"/>
    <cellStyle name="Millares 2 11" xfId="1255" xr:uid="{00000000-0005-0000-0000-000010320000}"/>
    <cellStyle name="Millares 2 12" xfId="1256" xr:uid="{00000000-0005-0000-0000-000011320000}"/>
    <cellStyle name="Millares 2 13" xfId="1257" xr:uid="{00000000-0005-0000-0000-000012320000}"/>
    <cellStyle name="Millares 2 13 2" xfId="1258" xr:uid="{00000000-0005-0000-0000-000013320000}"/>
    <cellStyle name="Millares 2 13 2 2" xfId="1259" xr:uid="{00000000-0005-0000-0000-000014320000}"/>
    <cellStyle name="Millares 2 13 2 2 2" xfId="1260" xr:uid="{00000000-0005-0000-0000-000015320000}"/>
    <cellStyle name="Millares 2 13 2 2 2 2" xfId="1965" xr:uid="{00000000-0005-0000-0000-000016320000}"/>
    <cellStyle name="Millares 2 13 2 2 2 2 2" xfId="2182" xr:uid="{00000000-0005-0000-0000-000017320000}"/>
    <cellStyle name="Millares 2 13 2 2 2 2 2 2" xfId="4819" xr:uid="{00000000-0005-0000-0000-000018320000}"/>
    <cellStyle name="Millares 2 13 2 2 2 2 2 2 2" xfId="11201" xr:uid="{00000000-0005-0000-0000-000019320000}"/>
    <cellStyle name="Millares 2 13 2 2 2 2 2 2 2 2" xfId="26309" xr:uid="{00000000-0005-0000-0000-00001A320000}"/>
    <cellStyle name="Millares 2 13 2 2 2 2 2 2 3" xfId="19927" xr:uid="{00000000-0005-0000-0000-00001B320000}"/>
    <cellStyle name="Millares 2 13 2 2 2 2 2 3" xfId="8680" xr:uid="{00000000-0005-0000-0000-00001C320000}"/>
    <cellStyle name="Millares 2 13 2 2 2 2 2 3 2" xfId="23788" xr:uid="{00000000-0005-0000-0000-00001D320000}"/>
    <cellStyle name="Millares 2 13 2 2 2 2 2 4" xfId="17407" xr:uid="{00000000-0005-0000-0000-00001E320000}"/>
    <cellStyle name="Millares 2 13 2 2 2 2 3" xfId="2525" xr:uid="{00000000-0005-0000-0000-00001F320000}"/>
    <cellStyle name="Millares 2 13 2 2 2 2 3 2" xfId="5162" xr:uid="{00000000-0005-0000-0000-000020320000}"/>
    <cellStyle name="Millares 2 13 2 2 2 2 3 2 2" xfId="11526" xr:uid="{00000000-0005-0000-0000-000021320000}"/>
    <cellStyle name="Millares 2 13 2 2 2 2 3 2 2 2" xfId="26634" xr:uid="{00000000-0005-0000-0000-000022320000}"/>
    <cellStyle name="Millares 2 13 2 2 2 2 3 2 3" xfId="20270" xr:uid="{00000000-0005-0000-0000-000023320000}"/>
    <cellStyle name="Millares 2 13 2 2 2 2 3 3" xfId="8992" xr:uid="{00000000-0005-0000-0000-000024320000}"/>
    <cellStyle name="Millares 2 13 2 2 2 2 3 3 2" xfId="24100" xr:uid="{00000000-0005-0000-0000-000025320000}"/>
    <cellStyle name="Millares 2 13 2 2 2 2 3 4" xfId="17648" xr:uid="{00000000-0005-0000-0000-000026320000}"/>
    <cellStyle name="Millares 2 13 2 2 2 2 4" xfId="4037" xr:uid="{00000000-0005-0000-0000-000027320000}"/>
    <cellStyle name="Millares 2 13 2 2 2 2 4 2" xfId="6674" xr:uid="{00000000-0005-0000-0000-000028320000}"/>
    <cellStyle name="Millares 2 13 2 2 2 2 4 2 2" xfId="12985" xr:uid="{00000000-0005-0000-0000-000029320000}"/>
    <cellStyle name="Millares 2 13 2 2 2 2 4 2 2 2" xfId="28093" xr:uid="{00000000-0005-0000-0000-00002A320000}"/>
    <cellStyle name="Millares 2 13 2 2 2 2 4 2 3" xfId="21782" xr:uid="{00000000-0005-0000-0000-00002B320000}"/>
    <cellStyle name="Millares 2 13 2 2 2 2 4 3" xfId="10419" xr:uid="{00000000-0005-0000-0000-00002C320000}"/>
    <cellStyle name="Millares 2 13 2 2 2 2 4 3 2" xfId="25527" xr:uid="{00000000-0005-0000-0000-00002D320000}"/>
    <cellStyle name="Millares 2 13 2 2 2 2 4 4" xfId="19145" xr:uid="{00000000-0005-0000-0000-00002E320000}"/>
    <cellStyle name="Millares 2 13 2 2 2 2 5" xfId="4413" xr:uid="{00000000-0005-0000-0000-00002F320000}"/>
    <cellStyle name="Millares 2 13 2 2 2 2 5 2" xfId="10795" xr:uid="{00000000-0005-0000-0000-000030320000}"/>
    <cellStyle name="Millares 2 13 2 2 2 2 5 2 2" xfId="25903" xr:uid="{00000000-0005-0000-0000-000031320000}"/>
    <cellStyle name="Millares 2 13 2 2 2 2 5 3" xfId="19521" xr:uid="{00000000-0005-0000-0000-000032320000}"/>
    <cellStyle name="Millares 2 13 2 2 2 2 6" xfId="4602" xr:uid="{00000000-0005-0000-0000-000033320000}"/>
    <cellStyle name="Millares 2 13 2 2 2 2 6 2" xfId="10984" xr:uid="{00000000-0005-0000-0000-000034320000}"/>
    <cellStyle name="Millares 2 13 2 2 2 2 6 2 2" xfId="26092" xr:uid="{00000000-0005-0000-0000-000035320000}"/>
    <cellStyle name="Millares 2 13 2 2 2 2 6 3" xfId="19710" xr:uid="{00000000-0005-0000-0000-000036320000}"/>
    <cellStyle name="Millares 2 13 2 2 2 2 7" xfId="8279" xr:uid="{00000000-0005-0000-0000-000037320000}"/>
    <cellStyle name="Millares 2 13 2 2 2 2 7 2" xfId="23387" xr:uid="{00000000-0005-0000-0000-000038320000}"/>
    <cellStyle name="Millares 2 13 2 2 2 2 8" xfId="17190" xr:uid="{00000000-0005-0000-0000-000039320000}"/>
    <cellStyle name="Millares 2 13 2 2 2 3" xfId="1881" xr:uid="{00000000-0005-0000-0000-00003A320000}"/>
    <cellStyle name="Millares 2 13 2 2 2 3 2" xfId="2441" xr:uid="{00000000-0005-0000-0000-00003B320000}"/>
    <cellStyle name="Millares 2 13 2 2 2 3 2 2" xfId="5078" xr:uid="{00000000-0005-0000-0000-00003C320000}"/>
    <cellStyle name="Millares 2 13 2 2 2 3 2 2 2" xfId="11442" xr:uid="{00000000-0005-0000-0000-00003D320000}"/>
    <cellStyle name="Millares 2 13 2 2 2 3 2 2 2 2" xfId="26550" xr:uid="{00000000-0005-0000-0000-00003E320000}"/>
    <cellStyle name="Millares 2 13 2 2 2 3 2 2 3" xfId="20186" xr:uid="{00000000-0005-0000-0000-00003F320000}"/>
    <cellStyle name="Millares 2 13 2 2 2 3 2 3" xfId="8908" xr:uid="{00000000-0005-0000-0000-000040320000}"/>
    <cellStyle name="Millares 2 13 2 2 2 3 2 3 2" xfId="24016" xr:uid="{00000000-0005-0000-0000-000041320000}"/>
    <cellStyle name="Millares 2 13 2 2 2 3 2 4" xfId="17615" xr:uid="{00000000-0005-0000-0000-000042320000}"/>
    <cellStyle name="Millares 2 13 2 2 2 3 3" xfId="3953" xr:uid="{00000000-0005-0000-0000-000043320000}"/>
    <cellStyle name="Millares 2 13 2 2 2 3 3 2" xfId="6590" xr:uid="{00000000-0005-0000-0000-000044320000}"/>
    <cellStyle name="Millares 2 13 2 2 2 3 3 2 2" xfId="12901" xr:uid="{00000000-0005-0000-0000-000045320000}"/>
    <cellStyle name="Millares 2 13 2 2 2 3 3 2 2 2" xfId="28009" xr:uid="{00000000-0005-0000-0000-000046320000}"/>
    <cellStyle name="Millares 2 13 2 2 2 3 3 2 3" xfId="21698" xr:uid="{00000000-0005-0000-0000-000047320000}"/>
    <cellStyle name="Millares 2 13 2 2 2 3 3 3" xfId="10335" xr:uid="{00000000-0005-0000-0000-000048320000}"/>
    <cellStyle name="Millares 2 13 2 2 2 3 3 3 2" xfId="25443" xr:uid="{00000000-0005-0000-0000-000049320000}"/>
    <cellStyle name="Millares 2 13 2 2 2 3 3 4" xfId="19061" xr:uid="{00000000-0005-0000-0000-00004A320000}"/>
    <cellStyle name="Millares 2 13 2 2 2 3 4" xfId="4518" xr:uid="{00000000-0005-0000-0000-00004B320000}"/>
    <cellStyle name="Millares 2 13 2 2 2 3 4 2" xfId="10900" xr:uid="{00000000-0005-0000-0000-00004C320000}"/>
    <cellStyle name="Millares 2 13 2 2 2 3 4 2 2" xfId="26008" xr:uid="{00000000-0005-0000-0000-00004D320000}"/>
    <cellStyle name="Millares 2 13 2 2 2 3 4 3" xfId="19626" xr:uid="{00000000-0005-0000-0000-00004E320000}"/>
    <cellStyle name="Millares 2 13 2 2 2 3 5" xfId="8382" xr:uid="{00000000-0005-0000-0000-00004F320000}"/>
    <cellStyle name="Millares 2 13 2 2 2 3 5 2" xfId="23490" xr:uid="{00000000-0005-0000-0000-000050320000}"/>
    <cellStyle name="Millares 2 13 2 2 2 3 6" xfId="17106" xr:uid="{00000000-0005-0000-0000-000051320000}"/>
    <cellStyle name="Millares 2 13 2 2 3" xfId="1964" xr:uid="{00000000-0005-0000-0000-000052320000}"/>
    <cellStyle name="Millares 2 13 2 2 3 2" xfId="2181" xr:uid="{00000000-0005-0000-0000-000053320000}"/>
    <cellStyle name="Millares 2 13 2 2 3 2 2" xfId="4818" xr:uid="{00000000-0005-0000-0000-000054320000}"/>
    <cellStyle name="Millares 2 13 2 2 3 2 2 2" xfId="11200" xr:uid="{00000000-0005-0000-0000-000055320000}"/>
    <cellStyle name="Millares 2 13 2 2 3 2 2 2 2" xfId="26308" xr:uid="{00000000-0005-0000-0000-000056320000}"/>
    <cellStyle name="Millares 2 13 2 2 3 2 2 3" xfId="19926" xr:uid="{00000000-0005-0000-0000-000057320000}"/>
    <cellStyle name="Millares 2 13 2 2 3 2 3" xfId="8679" xr:uid="{00000000-0005-0000-0000-000058320000}"/>
    <cellStyle name="Millares 2 13 2 2 3 2 3 2" xfId="23787" xr:uid="{00000000-0005-0000-0000-000059320000}"/>
    <cellStyle name="Millares 2 13 2 2 3 2 4" xfId="17406" xr:uid="{00000000-0005-0000-0000-00005A320000}"/>
    <cellStyle name="Millares 2 13 2 2 3 3" xfId="2524" xr:uid="{00000000-0005-0000-0000-00005B320000}"/>
    <cellStyle name="Millares 2 13 2 2 3 3 2" xfId="5161" xr:uid="{00000000-0005-0000-0000-00005C320000}"/>
    <cellStyle name="Millares 2 13 2 2 3 3 2 2" xfId="11525" xr:uid="{00000000-0005-0000-0000-00005D320000}"/>
    <cellStyle name="Millares 2 13 2 2 3 3 2 2 2" xfId="26633" xr:uid="{00000000-0005-0000-0000-00005E320000}"/>
    <cellStyle name="Millares 2 13 2 2 3 3 2 3" xfId="20269" xr:uid="{00000000-0005-0000-0000-00005F320000}"/>
    <cellStyle name="Millares 2 13 2 2 3 3 3" xfId="8991" xr:uid="{00000000-0005-0000-0000-000060320000}"/>
    <cellStyle name="Millares 2 13 2 2 3 3 3 2" xfId="24099" xr:uid="{00000000-0005-0000-0000-000061320000}"/>
    <cellStyle name="Millares 2 13 2 2 3 3 4" xfId="17647" xr:uid="{00000000-0005-0000-0000-000062320000}"/>
    <cellStyle name="Millares 2 13 2 2 3 4" xfId="4036" xr:uid="{00000000-0005-0000-0000-000063320000}"/>
    <cellStyle name="Millares 2 13 2 2 3 4 2" xfId="6673" xr:uid="{00000000-0005-0000-0000-000064320000}"/>
    <cellStyle name="Millares 2 13 2 2 3 4 2 2" xfId="12984" xr:uid="{00000000-0005-0000-0000-000065320000}"/>
    <cellStyle name="Millares 2 13 2 2 3 4 2 2 2" xfId="28092" xr:uid="{00000000-0005-0000-0000-000066320000}"/>
    <cellStyle name="Millares 2 13 2 2 3 4 2 3" xfId="21781" xr:uid="{00000000-0005-0000-0000-000067320000}"/>
    <cellStyle name="Millares 2 13 2 2 3 4 3" xfId="10418" xr:uid="{00000000-0005-0000-0000-000068320000}"/>
    <cellStyle name="Millares 2 13 2 2 3 4 3 2" xfId="25526" xr:uid="{00000000-0005-0000-0000-000069320000}"/>
    <cellStyle name="Millares 2 13 2 2 3 4 4" xfId="19144" xr:uid="{00000000-0005-0000-0000-00006A320000}"/>
    <cellStyle name="Millares 2 13 2 2 3 5" xfId="4412" xr:uid="{00000000-0005-0000-0000-00006B320000}"/>
    <cellStyle name="Millares 2 13 2 2 3 5 2" xfId="10794" xr:uid="{00000000-0005-0000-0000-00006C320000}"/>
    <cellStyle name="Millares 2 13 2 2 3 5 2 2" xfId="25902" xr:uid="{00000000-0005-0000-0000-00006D320000}"/>
    <cellStyle name="Millares 2 13 2 2 3 5 3" xfId="19520" xr:uid="{00000000-0005-0000-0000-00006E320000}"/>
    <cellStyle name="Millares 2 13 2 2 3 6" xfId="4601" xr:uid="{00000000-0005-0000-0000-00006F320000}"/>
    <cellStyle name="Millares 2 13 2 2 3 6 2" xfId="10983" xr:uid="{00000000-0005-0000-0000-000070320000}"/>
    <cellStyle name="Millares 2 13 2 2 3 6 2 2" xfId="26091" xr:uid="{00000000-0005-0000-0000-000071320000}"/>
    <cellStyle name="Millares 2 13 2 2 3 6 3" xfId="19709" xr:uid="{00000000-0005-0000-0000-000072320000}"/>
    <cellStyle name="Millares 2 13 2 2 3 7" xfId="8278" xr:uid="{00000000-0005-0000-0000-000073320000}"/>
    <cellStyle name="Millares 2 13 2 2 3 7 2" xfId="23386" xr:uid="{00000000-0005-0000-0000-000074320000}"/>
    <cellStyle name="Millares 2 13 2 2 3 8" xfId="17189" xr:uid="{00000000-0005-0000-0000-000075320000}"/>
    <cellStyle name="Millares 2 13 2 2 4" xfId="1880" xr:uid="{00000000-0005-0000-0000-000076320000}"/>
    <cellStyle name="Millares 2 13 2 2 4 2" xfId="2440" xr:uid="{00000000-0005-0000-0000-000077320000}"/>
    <cellStyle name="Millares 2 13 2 2 4 2 2" xfId="5077" xr:uid="{00000000-0005-0000-0000-000078320000}"/>
    <cellStyle name="Millares 2 13 2 2 4 2 2 2" xfId="11441" xr:uid="{00000000-0005-0000-0000-000079320000}"/>
    <cellStyle name="Millares 2 13 2 2 4 2 2 2 2" xfId="26549" xr:uid="{00000000-0005-0000-0000-00007A320000}"/>
    <cellStyle name="Millares 2 13 2 2 4 2 2 3" xfId="20185" xr:uid="{00000000-0005-0000-0000-00007B320000}"/>
    <cellStyle name="Millares 2 13 2 2 4 2 3" xfId="8907" xr:uid="{00000000-0005-0000-0000-00007C320000}"/>
    <cellStyle name="Millares 2 13 2 2 4 2 3 2" xfId="24015" xr:uid="{00000000-0005-0000-0000-00007D320000}"/>
    <cellStyle name="Millares 2 13 2 2 4 2 4" xfId="17614" xr:uid="{00000000-0005-0000-0000-00007E320000}"/>
    <cellStyle name="Millares 2 13 2 2 4 3" xfId="3952" xr:uid="{00000000-0005-0000-0000-00007F320000}"/>
    <cellStyle name="Millares 2 13 2 2 4 3 2" xfId="6589" xr:uid="{00000000-0005-0000-0000-000080320000}"/>
    <cellStyle name="Millares 2 13 2 2 4 3 2 2" xfId="12900" xr:uid="{00000000-0005-0000-0000-000081320000}"/>
    <cellStyle name="Millares 2 13 2 2 4 3 2 2 2" xfId="28008" xr:uid="{00000000-0005-0000-0000-000082320000}"/>
    <cellStyle name="Millares 2 13 2 2 4 3 2 3" xfId="21697" xr:uid="{00000000-0005-0000-0000-000083320000}"/>
    <cellStyle name="Millares 2 13 2 2 4 3 3" xfId="10334" xr:uid="{00000000-0005-0000-0000-000084320000}"/>
    <cellStyle name="Millares 2 13 2 2 4 3 3 2" xfId="25442" xr:uid="{00000000-0005-0000-0000-000085320000}"/>
    <cellStyle name="Millares 2 13 2 2 4 3 4" xfId="19060" xr:uid="{00000000-0005-0000-0000-000086320000}"/>
    <cellStyle name="Millares 2 13 2 2 4 4" xfId="4517" xr:uid="{00000000-0005-0000-0000-000087320000}"/>
    <cellStyle name="Millares 2 13 2 2 4 4 2" xfId="10899" xr:uid="{00000000-0005-0000-0000-000088320000}"/>
    <cellStyle name="Millares 2 13 2 2 4 4 2 2" xfId="26007" xr:uid="{00000000-0005-0000-0000-000089320000}"/>
    <cellStyle name="Millares 2 13 2 2 4 4 3" xfId="19625" xr:uid="{00000000-0005-0000-0000-00008A320000}"/>
    <cellStyle name="Millares 2 13 2 2 4 5" xfId="8381" xr:uid="{00000000-0005-0000-0000-00008B320000}"/>
    <cellStyle name="Millares 2 13 2 2 4 5 2" xfId="23489" xr:uid="{00000000-0005-0000-0000-00008C320000}"/>
    <cellStyle name="Millares 2 13 2 2 4 6" xfId="17105" xr:uid="{00000000-0005-0000-0000-00008D320000}"/>
    <cellStyle name="Millares 2 13 2 3" xfId="1963" xr:uid="{00000000-0005-0000-0000-00008E320000}"/>
    <cellStyle name="Millares 2 13 2 3 2" xfId="2180" xr:uid="{00000000-0005-0000-0000-00008F320000}"/>
    <cellStyle name="Millares 2 13 2 3 2 2" xfId="4817" xr:uid="{00000000-0005-0000-0000-000090320000}"/>
    <cellStyle name="Millares 2 13 2 3 2 2 2" xfId="11199" xr:uid="{00000000-0005-0000-0000-000091320000}"/>
    <cellStyle name="Millares 2 13 2 3 2 2 2 2" xfId="26307" xr:uid="{00000000-0005-0000-0000-000092320000}"/>
    <cellStyle name="Millares 2 13 2 3 2 2 3" xfId="19925" xr:uid="{00000000-0005-0000-0000-000093320000}"/>
    <cellStyle name="Millares 2 13 2 3 2 3" xfId="8678" xr:uid="{00000000-0005-0000-0000-000094320000}"/>
    <cellStyle name="Millares 2 13 2 3 2 3 2" xfId="23786" xr:uid="{00000000-0005-0000-0000-000095320000}"/>
    <cellStyle name="Millares 2 13 2 3 2 4" xfId="17405" xr:uid="{00000000-0005-0000-0000-000096320000}"/>
    <cellStyle name="Millares 2 13 2 3 3" xfId="2523" xr:uid="{00000000-0005-0000-0000-000097320000}"/>
    <cellStyle name="Millares 2 13 2 3 3 2" xfId="5160" xr:uid="{00000000-0005-0000-0000-000098320000}"/>
    <cellStyle name="Millares 2 13 2 3 3 2 2" xfId="11524" xr:uid="{00000000-0005-0000-0000-000099320000}"/>
    <cellStyle name="Millares 2 13 2 3 3 2 2 2" xfId="26632" xr:uid="{00000000-0005-0000-0000-00009A320000}"/>
    <cellStyle name="Millares 2 13 2 3 3 2 3" xfId="20268" xr:uid="{00000000-0005-0000-0000-00009B320000}"/>
    <cellStyle name="Millares 2 13 2 3 3 3" xfId="8990" xr:uid="{00000000-0005-0000-0000-00009C320000}"/>
    <cellStyle name="Millares 2 13 2 3 3 3 2" xfId="24098" xr:uid="{00000000-0005-0000-0000-00009D320000}"/>
    <cellStyle name="Millares 2 13 2 3 3 4" xfId="17646" xr:uid="{00000000-0005-0000-0000-00009E320000}"/>
    <cellStyle name="Millares 2 13 2 3 4" xfId="4035" xr:uid="{00000000-0005-0000-0000-00009F320000}"/>
    <cellStyle name="Millares 2 13 2 3 4 2" xfId="6672" xr:uid="{00000000-0005-0000-0000-0000A0320000}"/>
    <cellStyle name="Millares 2 13 2 3 4 2 2" xfId="12983" xr:uid="{00000000-0005-0000-0000-0000A1320000}"/>
    <cellStyle name="Millares 2 13 2 3 4 2 2 2" xfId="28091" xr:uid="{00000000-0005-0000-0000-0000A2320000}"/>
    <cellStyle name="Millares 2 13 2 3 4 2 3" xfId="21780" xr:uid="{00000000-0005-0000-0000-0000A3320000}"/>
    <cellStyle name="Millares 2 13 2 3 4 3" xfId="10417" xr:uid="{00000000-0005-0000-0000-0000A4320000}"/>
    <cellStyle name="Millares 2 13 2 3 4 3 2" xfId="25525" xr:uid="{00000000-0005-0000-0000-0000A5320000}"/>
    <cellStyle name="Millares 2 13 2 3 4 4" xfId="19143" xr:uid="{00000000-0005-0000-0000-0000A6320000}"/>
    <cellStyle name="Millares 2 13 2 3 5" xfId="4411" xr:uid="{00000000-0005-0000-0000-0000A7320000}"/>
    <cellStyle name="Millares 2 13 2 3 5 2" xfId="10793" xr:uid="{00000000-0005-0000-0000-0000A8320000}"/>
    <cellStyle name="Millares 2 13 2 3 5 2 2" xfId="25901" xr:uid="{00000000-0005-0000-0000-0000A9320000}"/>
    <cellStyle name="Millares 2 13 2 3 5 3" xfId="19519" xr:uid="{00000000-0005-0000-0000-0000AA320000}"/>
    <cellStyle name="Millares 2 13 2 3 6" xfId="4600" xr:uid="{00000000-0005-0000-0000-0000AB320000}"/>
    <cellStyle name="Millares 2 13 2 3 6 2" xfId="10982" xr:uid="{00000000-0005-0000-0000-0000AC320000}"/>
    <cellStyle name="Millares 2 13 2 3 6 2 2" xfId="26090" xr:uid="{00000000-0005-0000-0000-0000AD320000}"/>
    <cellStyle name="Millares 2 13 2 3 6 3" xfId="19708" xr:uid="{00000000-0005-0000-0000-0000AE320000}"/>
    <cellStyle name="Millares 2 13 2 3 7" xfId="8277" xr:uid="{00000000-0005-0000-0000-0000AF320000}"/>
    <cellStyle name="Millares 2 13 2 3 7 2" xfId="23385" xr:uid="{00000000-0005-0000-0000-0000B0320000}"/>
    <cellStyle name="Millares 2 13 2 3 8" xfId="17188" xr:uid="{00000000-0005-0000-0000-0000B1320000}"/>
    <cellStyle name="Millares 2 13 2 4" xfId="1879" xr:uid="{00000000-0005-0000-0000-0000B2320000}"/>
    <cellStyle name="Millares 2 13 2 4 2" xfId="2439" xr:uid="{00000000-0005-0000-0000-0000B3320000}"/>
    <cellStyle name="Millares 2 13 2 4 2 2" xfId="5076" xr:uid="{00000000-0005-0000-0000-0000B4320000}"/>
    <cellStyle name="Millares 2 13 2 4 2 2 2" xfId="11440" xr:uid="{00000000-0005-0000-0000-0000B5320000}"/>
    <cellStyle name="Millares 2 13 2 4 2 2 2 2" xfId="26548" xr:uid="{00000000-0005-0000-0000-0000B6320000}"/>
    <cellStyle name="Millares 2 13 2 4 2 2 3" xfId="20184" xr:uid="{00000000-0005-0000-0000-0000B7320000}"/>
    <cellStyle name="Millares 2 13 2 4 2 3" xfId="8906" xr:uid="{00000000-0005-0000-0000-0000B8320000}"/>
    <cellStyle name="Millares 2 13 2 4 2 3 2" xfId="24014" xr:uid="{00000000-0005-0000-0000-0000B9320000}"/>
    <cellStyle name="Millares 2 13 2 4 2 4" xfId="17613" xr:uid="{00000000-0005-0000-0000-0000BA320000}"/>
    <cellStyle name="Millares 2 13 2 4 3" xfId="3951" xr:uid="{00000000-0005-0000-0000-0000BB320000}"/>
    <cellStyle name="Millares 2 13 2 4 3 2" xfId="6588" xr:uid="{00000000-0005-0000-0000-0000BC320000}"/>
    <cellStyle name="Millares 2 13 2 4 3 2 2" xfId="12899" xr:uid="{00000000-0005-0000-0000-0000BD320000}"/>
    <cellStyle name="Millares 2 13 2 4 3 2 2 2" xfId="28007" xr:uid="{00000000-0005-0000-0000-0000BE320000}"/>
    <cellStyle name="Millares 2 13 2 4 3 2 3" xfId="21696" xr:uid="{00000000-0005-0000-0000-0000BF320000}"/>
    <cellStyle name="Millares 2 13 2 4 3 3" xfId="10333" xr:uid="{00000000-0005-0000-0000-0000C0320000}"/>
    <cellStyle name="Millares 2 13 2 4 3 3 2" xfId="25441" xr:uid="{00000000-0005-0000-0000-0000C1320000}"/>
    <cellStyle name="Millares 2 13 2 4 3 4" xfId="19059" xr:uid="{00000000-0005-0000-0000-0000C2320000}"/>
    <cellStyle name="Millares 2 13 2 4 4" xfId="4516" xr:uid="{00000000-0005-0000-0000-0000C3320000}"/>
    <cellStyle name="Millares 2 13 2 4 4 2" xfId="10898" xr:uid="{00000000-0005-0000-0000-0000C4320000}"/>
    <cellStyle name="Millares 2 13 2 4 4 2 2" xfId="26006" xr:uid="{00000000-0005-0000-0000-0000C5320000}"/>
    <cellStyle name="Millares 2 13 2 4 4 3" xfId="19624" xr:uid="{00000000-0005-0000-0000-0000C6320000}"/>
    <cellStyle name="Millares 2 13 2 4 5" xfId="8380" xr:uid="{00000000-0005-0000-0000-0000C7320000}"/>
    <cellStyle name="Millares 2 13 2 4 5 2" xfId="23488" xr:uid="{00000000-0005-0000-0000-0000C8320000}"/>
    <cellStyle name="Millares 2 13 2 4 6" xfId="17104" xr:uid="{00000000-0005-0000-0000-0000C9320000}"/>
    <cellStyle name="Millares 2 13 3" xfId="1962" xr:uid="{00000000-0005-0000-0000-0000CA320000}"/>
    <cellStyle name="Millares 2 13 3 2" xfId="2179" xr:uid="{00000000-0005-0000-0000-0000CB320000}"/>
    <cellStyle name="Millares 2 13 3 2 2" xfId="4816" xr:uid="{00000000-0005-0000-0000-0000CC320000}"/>
    <cellStyle name="Millares 2 13 3 2 2 2" xfId="11198" xr:uid="{00000000-0005-0000-0000-0000CD320000}"/>
    <cellStyle name="Millares 2 13 3 2 2 2 2" xfId="26306" xr:uid="{00000000-0005-0000-0000-0000CE320000}"/>
    <cellStyle name="Millares 2 13 3 2 2 3" xfId="19924" xr:uid="{00000000-0005-0000-0000-0000CF320000}"/>
    <cellStyle name="Millares 2 13 3 2 3" xfId="8677" xr:uid="{00000000-0005-0000-0000-0000D0320000}"/>
    <cellStyle name="Millares 2 13 3 2 3 2" xfId="23785" xr:uid="{00000000-0005-0000-0000-0000D1320000}"/>
    <cellStyle name="Millares 2 13 3 2 4" xfId="17404" xr:uid="{00000000-0005-0000-0000-0000D2320000}"/>
    <cellStyle name="Millares 2 13 3 3" xfId="2522" xr:uid="{00000000-0005-0000-0000-0000D3320000}"/>
    <cellStyle name="Millares 2 13 3 3 2" xfId="5159" xr:uid="{00000000-0005-0000-0000-0000D4320000}"/>
    <cellStyle name="Millares 2 13 3 3 2 2" xfId="11523" xr:uid="{00000000-0005-0000-0000-0000D5320000}"/>
    <cellStyle name="Millares 2 13 3 3 2 2 2" xfId="26631" xr:uid="{00000000-0005-0000-0000-0000D6320000}"/>
    <cellStyle name="Millares 2 13 3 3 2 3" xfId="20267" xr:uid="{00000000-0005-0000-0000-0000D7320000}"/>
    <cellStyle name="Millares 2 13 3 3 3" xfId="8989" xr:uid="{00000000-0005-0000-0000-0000D8320000}"/>
    <cellStyle name="Millares 2 13 3 3 3 2" xfId="24097" xr:uid="{00000000-0005-0000-0000-0000D9320000}"/>
    <cellStyle name="Millares 2 13 3 3 4" xfId="17645" xr:uid="{00000000-0005-0000-0000-0000DA320000}"/>
    <cellStyle name="Millares 2 13 3 4" xfId="4034" xr:uid="{00000000-0005-0000-0000-0000DB320000}"/>
    <cellStyle name="Millares 2 13 3 4 2" xfId="6671" xr:uid="{00000000-0005-0000-0000-0000DC320000}"/>
    <cellStyle name="Millares 2 13 3 4 2 2" xfId="12982" xr:uid="{00000000-0005-0000-0000-0000DD320000}"/>
    <cellStyle name="Millares 2 13 3 4 2 2 2" xfId="28090" xr:uid="{00000000-0005-0000-0000-0000DE320000}"/>
    <cellStyle name="Millares 2 13 3 4 2 3" xfId="21779" xr:uid="{00000000-0005-0000-0000-0000DF320000}"/>
    <cellStyle name="Millares 2 13 3 4 3" xfId="10416" xr:uid="{00000000-0005-0000-0000-0000E0320000}"/>
    <cellStyle name="Millares 2 13 3 4 3 2" xfId="25524" xr:uid="{00000000-0005-0000-0000-0000E1320000}"/>
    <cellStyle name="Millares 2 13 3 4 4" xfId="19142" xr:uid="{00000000-0005-0000-0000-0000E2320000}"/>
    <cellStyle name="Millares 2 13 3 5" xfId="4410" xr:uid="{00000000-0005-0000-0000-0000E3320000}"/>
    <cellStyle name="Millares 2 13 3 5 2" xfId="10792" xr:uid="{00000000-0005-0000-0000-0000E4320000}"/>
    <cellStyle name="Millares 2 13 3 5 2 2" xfId="25900" xr:uid="{00000000-0005-0000-0000-0000E5320000}"/>
    <cellStyle name="Millares 2 13 3 5 3" xfId="19518" xr:uid="{00000000-0005-0000-0000-0000E6320000}"/>
    <cellStyle name="Millares 2 13 3 6" xfId="4599" xr:uid="{00000000-0005-0000-0000-0000E7320000}"/>
    <cellStyle name="Millares 2 13 3 6 2" xfId="10981" xr:uid="{00000000-0005-0000-0000-0000E8320000}"/>
    <cellStyle name="Millares 2 13 3 6 2 2" xfId="26089" xr:uid="{00000000-0005-0000-0000-0000E9320000}"/>
    <cellStyle name="Millares 2 13 3 6 3" xfId="19707" xr:uid="{00000000-0005-0000-0000-0000EA320000}"/>
    <cellStyle name="Millares 2 13 3 7" xfId="8276" xr:uid="{00000000-0005-0000-0000-0000EB320000}"/>
    <cellStyle name="Millares 2 13 3 7 2" xfId="23384" xr:uid="{00000000-0005-0000-0000-0000EC320000}"/>
    <cellStyle name="Millares 2 13 3 8" xfId="17187" xr:uid="{00000000-0005-0000-0000-0000ED320000}"/>
    <cellStyle name="Millares 2 13 4" xfId="1878" xr:uid="{00000000-0005-0000-0000-0000EE320000}"/>
    <cellStyle name="Millares 2 13 4 2" xfId="2438" xr:uid="{00000000-0005-0000-0000-0000EF320000}"/>
    <cellStyle name="Millares 2 13 4 2 2" xfId="5075" xr:uid="{00000000-0005-0000-0000-0000F0320000}"/>
    <cellStyle name="Millares 2 13 4 2 2 2" xfId="11439" xr:uid="{00000000-0005-0000-0000-0000F1320000}"/>
    <cellStyle name="Millares 2 13 4 2 2 2 2" xfId="26547" xr:uid="{00000000-0005-0000-0000-0000F2320000}"/>
    <cellStyle name="Millares 2 13 4 2 2 3" xfId="20183" xr:uid="{00000000-0005-0000-0000-0000F3320000}"/>
    <cellStyle name="Millares 2 13 4 2 3" xfId="8905" xr:uid="{00000000-0005-0000-0000-0000F4320000}"/>
    <cellStyle name="Millares 2 13 4 2 3 2" xfId="24013" xr:uid="{00000000-0005-0000-0000-0000F5320000}"/>
    <cellStyle name="Millares 2 13 4 2 4" xfId="17612" xr:uid="{00000000-0005-0000-0000-0000F6320000}"/>
    <cellStyle name="Millares 2 13 4 3" xfId="3950" xr:uid="{00000000-0005-0000-0000-0000F7320000}"/>
    <cellStyle name="Millares 2 13 4 3 2" xfId="6587" xr:uid="{00000000-0005-0000-0000-0000F8320000}"/>
    <cellStyle name="Millares 2 13 4 3 2 2" xfId="12898" xr:uid="{00000000-0005-0000-0000-0000F9320000}"/>
    <cellStyle name="Millares 2 13 4 3 2 2 2" xfId="28006" xr:uid="{00000000-0005-0000-0000-0000FA320000}"/>
    <cellStyle name="Millares 2 13 4 3 2 3" xfId="21695" xr:uid="{00000000-0005-0000-0000-0000FB320000}"/>
    <cellStyle name="Millares 2 13 4 3 3" xfId="10332" xr:uid="{00000000-0005-0000-0000-0000FC320000}"/>
    <cellStyle name="Millares 2 13 4 3 3 2" xfId="25440" xr:uid="{00000000-0005-0000-0000-0000FD320000}"/>
    <cellStyle name="Millares 2 13 4 3 4" xfId="19058" xr:uid="{00000000-0005-0000-0000-0000FE320000}"/>
    <cellStyle name="Millares 2 13 4 4" xfId="4515" xr:uid="{00000000-0005-0000-0000-0000FF320000}"/>
    <cellStyle name="Millares 2 13 4 4 2" xfId="10897" xr:uid="{00000000-0005-0000-0000-000000330000}"/>
    <cellStyle name="Millares 2 13 4 4 2 2" xfId="26005" xr:uid="{00000000-0005-0000-0000-000001330000}"/>
    <cellStyle name="Millares 2 13 4 4 3" xfId="19623" xr:uid="{00000000-0005-0000-0000-000002330000}"/>
    <cellStyle name="Millares 2 13 4 5" xfId="8379" xr:uid="{00000000-0005-0000-0000-000003330000}"/>
    <cellStyle name="Millares 2 13 4 5 2" xfId="23487" xr:uid="{00000000-0005-0000-0000-000004330000}"/>
    <cellStyle name="Millares 2 13 4 6" xfId="17103" xr:uid="{00000000-0005-0000-0000-000005330000}"/>
    <cellStyle name="Millares 2 14" xfId="1261" xr:uid="{00000000-0005-0000-0000-000006330000}"/>
    <cellStyle name="Millares 2 14 2" xfId="1966" xr:uid="{00000000-0005-0000-0000-000007330000}"/>
    <cellStyle name="Millares 2 14 2 2" xfId="2183" xr:uid="{00000000-0005-0000-0000-000008330000}"/>
    <cellStyle name="Millares 2 14 2 2 2" xfId="4820" xr:uid="{00000000-0005-0000-0000-000009330000}"/>
    <cellStyle name="Millares 2 14 2 2 2 2" xfId="11202" xr:uid="{00000000-0005-0000-0000-00000A330000}"/>
    <cellStyle name="Millares 2 14 2 2 2 2 2" xfId="26310" xr:uid="{00000000-0005-0000-0000-00000B330000}"/>
    <cellStyle name="Millares 2 14 2 2 2 3" xfId="19928" xr:uid="{00000000-0005-0000-0000-00000C330000}"/>
    <cellStyle name="Millares 2 14 2 2 3" xfId="8681" xr:uid="{00000000-0005-0000-0000-00000D330000}"/>
    <cellStyle name="Millares 2 14 2 2 3 2" xfId="23789" xr:uid="{00000000-0005-0000-0000-00000E330000}"/>
    <cellStyle name="Millares 2 14 2 2 4" xfId="17408" xr:uid="{00000000-0005-0000-0000-00000F330000}"/>
    <cellStyle name="Millares 2 14 2 3" xfId="2526" xr:uid="{00000000-0005-0000-0000-000010330000}"/>
    <cellStyle name="Millares 2 14 2 3 2" xfId="5163" xr:uid="{00000000-0005-0000-0000-000011330000}"/>
    <cellStyle name="Millares 2 14 2 3 2 2" xfId="11527" xr:uid="{00000000-0005-0000-0000-000012330000}"/>
    <cellStyle name="Millares 2 14 2 3 2 2 2" xfId="26635" xr:uid="{00000000-0005-0000-0000-000013330000}"/>
    <cellStyle name="Millares 2 14 2 3 2 3" xfId="20271" xr:uid="{00000000-0005-0000-0000-000014330000}"/>
    <cellStyle name="Millares 2 14 2 3 3" xfId="8993" xr:uid="{00000000-0005-0000-0000-000015330000}"/>
    <cellStyle name="Millares 2 14 2 3 3 2" xfId="24101" xr:uid="{00000000-0005-0000-0000-000016330000}"/>
    <cellStyle name="Millares 2 14 2 3 4" xfId="17649" xr:uid="{00000000-0005-0000-0000-000017330000}"/>
    <cellStyle name="Millares 2 14 2 4" xfId="4038" xr:uid="{00000000-0005-0000-0000-000018330000}"/>
    <cellStyle name="Millares 2 14 2 4 2" xfId="6675" xr:uid="{00000000-0005-0000-0000-000019330000}"/>
    <cellStyle name="Millares 2 14 2 4 2 2" xfId="12986" xr:uid="{00000000-0005-0000-0000-00001A330000}"/>
    <cellStyle name="Millares 2 14 2 4 2 2 2" xfId="28094" xr:uid="{00000000-0005-0000-0000-00001B330000}"/>
    <cellStyle name="Millares 2 14 2 4 2 3" xfId="21783" xr:uid="{00000000-0005-0000-0000-00001C330000}"/>
    <cellStyle name="Millares 2 14 2 4 3" xfId="10420" xr:uid="{00000000-0005-0000-0000-00001D330000}"/>
    <cellStyle name="Millares 2 14 2 4 3 2" xfId="25528" xr:uid="{00000000-0005-0000-0000-00001E330000}"/>
    <cellStyle name="Millares 2 14 2 4 4" xfId="19146" xr:uid="{00000000-0005-0000-0000-00001F330000}"/>
    <cellStyle name="Millares 2 14 2 5" xfId="4414" xr:uid="{00000000-0005-0000-0000-000020330000}"/>
    <cellStyle name="Millares 2 14 2 5 2" xfId="10796" xr:uid="{00000000-0005-0000-0000-000021330000}"/>
    <cellStyle name="Millares 2 14 2 5 2 2" xfId="25904" xr:uid="{00000000-0005-0000-0000-000022330000}"/>
    <cellStyle name="Millares 2 14 2 5 3" xfId="19522" xr:uid="{00000000-0005-0000-0000-000023330000}"/>
    <cellStyle name="Millares 2 14 2 6" xfId="4603" xr:uid="{00000000-0005-0000-0000-000024330000}"/>
    <cellStyle name="Millares 2 14 2 6 2" xfId="10985" xr:uid="{00000000-0005-0000-0000-000025330000}"/>
    <cellStyle name="Millares 2 14 2 6 2 2" xfId="26093" xr:uid="{00000000-0005-0000-0000-000026330000}"/>
    <cellStyle name="Millares 2 14 2 6 3" xfId="19711" xr:uid="{00000000-0005-0000-0000-000027330000}"/>
    <cellStyle name="Millares 2 14 2 7" xfId="8280" xr:uid="{00000000-0005-0000-0000-000028330000}"/>
    <cellStyle name="Millares 2 14 2 7 2" xfId="23388" xr:uid="{00000000-0005-0000-0000-000029330000}"/>
    <cellStyle name="Millares 2 14 2 8" xfId="17191" xr:uid="{00000000-0005-0000-0000-00002A330000}"/>
    <cellStyle name="Millares 2 14 3" xfId="1882" xr:uid="{00000000-0005-0000-0000-00002B330000}"/>
    <cellStyle name="Millares 2 14 3 2" xfId="2442" xr:uid="{00000000-0005-0000-0000-00002C330000}"/>
    <cellStyle name="Millares 2 14 3 2 2" xfId="5079" xr:uid="{00000000-0005-0000-0000-00002D330000}"/>
    <cellStyle name="Millares 2 14 3 2 2 2" xfId="11443" xr:uid="{00000000-0005-0000-0000-00002E330000}"/>
    <cellStyle name="Millares 2 14 3 2 2 2 2" xfId="26551" xr:uid="{00000000-0005-0000-0000-00002F330000}"/>
    <cellStyle name="Millares 2 14 3 2 2 3" xfId="20187" xr:uid="{00000000-0005-0000-0000-000030330000}"/>
    <cellStyle name="Millares 2 14 3 2 3" xfId="8909" xr:uid="{00000000-0005-0000-0000-000031330000}"/>
    <cellStyle name="Millares 2 14 3 2 3 2" xfId="24017" xr:uid="{00000000-0005-0000-0000-000032330000}"/>
    <cellStyle name="Millares 2 14 3 2 4" xfId="17616" xr:uid="{00000000-0005-0000-0000-000033330000}"/>
    <cellStyle name="Millares 2 14 3 3" xfId="3954" xr:uid="{00000000-0005-0000-0000-000034330000}"/>
    <cellStyle name="Millares 2 14 3 3 2" xfId="6591" xr:uid="{00000000-0005-0000-0000-000035330000}"/>
    <cellStyle name="Millares 2 14 3 3 2 2" xfId="12902" xr:uid="{00000000-0005-0000-0000-000036330000}"/>
    <cellStyle name="Millares 2 14 3 3 2 2 2" xfId="28010" xr:uid="{00000000-0005-0000-0000-000037330000}"/>
    <cellStyle name="Millares 2 14 3 3 2 3" xfId="21699" xr:uid="{00000000-0005-0000-0000-000038330000}"/>
    <cellStyle name="Millares 2 14 3 3 3" xfId="10336" xr:uid="{00000000-0005-0000-0000-000039330000}"/>
    <cellStyle name="Millares 2 14 3 3 3 2" xfId="25444" xr:uid="{00000000-0005-0000-0000-00003A330000}"/>
    <cellStyle name="Millares 2 14 3 3 4" xfId="19062" xr:uid="{00000000-0005-0000-0000-00003B330000}"/>
    <cellStyle name="Millares 2 14 3 4" xfId="4519" xr:uid="{00000000-0005-0000-0000-00003C330000}"/>
    <cellStyle name="Millares 2 14 3 4 2" xfId="10901" xr:uid="{00000000-0005-0000-0000-00003D330000}"/>
    <cellStyle name="Millares 2 14 3 4 2 2" xfId="26009" xr:uid="{00000000-0005-0000-0000-00003E330000}"/>
    <cellStyle name="Millares 2 14 3 4 3" xfId="19627" xr:uid="{00000000-0005-0000-0000-00003F330000}"/>
    <cellStyle name="Millares 2 14 3 5" xfId="8383" xr:uid="{00000000-0005-0000-0000-000040330000}"/>
    <cellStyle name="Millares 2 14 3 5 2" xfId="23491" xr:uid="{00000000-0005-0000-0000-000041330000}"/>
    <cellStyle name="Millares 2 14 3 6" xfId="17107" xr:uid="{00000000-0005-0000-0000-000042330000}"/>
    <cellStyle name="Millares 2 2" xfId="1262" xr:uid="{00000000-0005-0000-0000-000043330000}"/>
    <cellStyle name="Millares 2 2 10" xfId="2290" xr:uid="{00000000-0005-0000-0000-000044330000}"/>
    <cellStyle name="Millares 2 2 10 2" xfId="4927" xr:uid="{00000000-0005-0000-0000-000045330000}"/>
    <cellStyle name="Millares 2 2 10 2 2" xfId="11291" xr:uid="{00000000-0005-0000-0000-000046330000}"/>
    <cellStyle name="Millares 2 2 10 2 2 2" xfId="26399" xr:uid="{00000000-0005-0000-0000-000047330000}"/>
    <cellStyle name="Millares 2 2 10 2 3" xfId="20035" xr:uid="{00000000-0005-0000-0000-000048330000}"/>
    <cellStyle name="Millares 2 2 10 3" xfId="8757" xr:uid="{00000000-0005-0000-0000-000049330000}"/>
    <cellStyle name="Millares 2 2 10 3 2" xfId="23865" xr:uid="{00000000-0005-0000-0000-00004A330000}"/>
    <cellStyle name="Millares 2 2 10 4" xfId="17515" xr:uid="{00000000-0005-0000-0000-00004B330000}"/>
    <cellStyle name="Millares 2 2 11" xfId="3859" xr:uid="{00000000-0005-0000-0000-00004C330000}"/>
    <cellStyle name="Millares 2 2 11 2" xfId="6496" xr:uid="{00000000-0005-0000-0000-00004D330000}"/>
    <cellStyle name="Millares 2 2 11 2 2" xfId="12807" xr:uid="{00000000-0005-0000-0000-00004E330000}"/>
    <cellStyle name="Millares 2 2 11 2 2 2" xfId="27915" xr:uid="{00000000-0005-0000-0000-00004F330000}"/>
    <cellStyle name="Millares 2 2 11 2 3" xfId="21604" xr:uid="{00000000-0005-0000-0000-000050330000}"/>
    <cellStyle name="Millares 2 2 11 3" xfId="10241" xr:uid="{00000000-0005-0000-0000-000051330000}"/>
    <cellStyle name="Millares 2 2 11 3 2" xfId="25349" xr:uid="{00000000-0005-0000-0000-000052330000}"/>
    <cellStyle name="Millares 2 2 11 4" xfId="18967" xr:uid="{00000000-0005-0000-0000-000053330000}"/>
    <cellStyle name="Millares 2 2 12" xfId="4400" xr:uid="{00000000-0005-0000-0000-000054330000}"/>
    <cellStyle name="Millares 2 2 12 2" xfId="7037" xr:uid="{00000000-0005-0000-0000-000055330000}"/>
    <cellStyle name="Millares 2 2 12 2 2" xfId="13348" xr:uid="{00000000-0005-0000-0000-000056330000}"/>
    <cellStyle name="Millares 2 2 12 2 2 2" xfId="28456" xr:uid="{00000000-0005-0000-0000-000057330000}"/>
    <cellStyle name="Millares 2 2 12 2 3" xfId="22145" xr:uid="{00000000-0005-0000-0000-000058330000}"/>
    <cellStyle name="Millares 2 2 12 3" xfId="10782" xr:uid="{00000000-0005-0000-0000-000059330000}"/>
    <cellStyle name="Millares 2 2 12 3 2" xfId="25890" xr:uid="{00000000-0005-0000-0000-00005A330000}"/>
    <cellStyle name="Millares 2 2 12 4" xfId="19508" xr:uid="{00000000-0005-0000-0000-00005B330000}"/>
    <cellStyle name="Millares 2 2 13" xfId="4406" xr:uid="{00000000-0005-0000-0000-00005C330000}"/>
    <cellStyle name="Millares 2 2 13 2" xfId="10788" xr:uid="{00000000-0005-0000-0000-00005D330000}"/>
    <cellStyle name="Millares 2 2 13 2 2" xfId="25896" xr:uid="{00000000-0005-0000-0000-00005E330000}"/>
    <cellStyle name="Millares 2 2 13 3" xfId="19514" xr:uid="{00000000-0005-0000-0000-00005F330000}"/>
    <cellStyle name="Millares 2 2 14" xfId="4424" xr:uid="{00000000-0005-0000-0000-000060330000}"/>
    <cellStyle name="Millares 2 2 14 2" xfId="10806" xr:uid="{00000000-0005-0000-0000-000061330000}"/>
    <cellStyle name="Millares 2 2 14 2 2" xfId="25914" xr:uid="{00000000-0005-0000-0000-000062330000}"/>
    <cellStyle name="Millares 2 2 14 3" xfId="19532" xr:uid="{00000000-0005-0000-0000-000063330000}"/>
    <cellStyle name="Millares 2 2 15" xfId="7921" xr:uid="{00000000-0005-0000-0000-000064330000}"/>
    <cellStyle name="Millares 2 2 15 2" xfId="23029" xr:uid="{00000000-0005-0000-0000-000065330000}"/>
    <cellStyle name="Millares 2 2 16" xfId="17012" xr:uid="{00000000-0005-0000-0000-000066330000}"/>
    <cellStyle name="Millares 2 2 2" xfId="1263" xr:uid="{00000000-0005-0000-0000-000067330000}"/>
    <cellStyle name="Millares 2 2 3" xfId="1264" xr:uid="{00000000-0005-0000-0000-000068330000}"/>
    <cellStyle name="Millares 2 2 4" xfId="1265" xr:uid="{00000000-0005-0000-0000-000069330000}"/>
    <cellStyle name="Millares 2 2 5" xfId="1967" xr:uid="{00000000-0005-0000-0000-00006A330000}"/>
    <cellStyle name="Millares 2 2 5 2" xfId="2184" xr:uid="{00000000-0005-0000-0000-00006B330000}"/>
    <cellStyle name="Millares 2 2 5 2 2" xfId="4821" xr:uid="{00000000-0005-0000-0000-00006C330000}"/>
    <cellStyle name="Millares 2 2 5 2 2 2" xfId="11203" xr:uid="{00000000-0005-0000-0000-00006D330000}"/>
    <cellStyle name="Millares 2 2 5 2 2 2 2" xfId="26311" xr:uid="{00000000-0005-0000-0000-00006E330000}"/>
    <cellStyle name="Millares 2 2 5 2 2 3" xfId="19929" xr:uid="{00000000-0005-0000-0000-00006F330000}"/>
    <cellStyle name="Millares 2 2 5 2 3" xfId="8682" xr:uid="{00000000-0005-0000-0000-000070330000}"/>
    <cellStyle name="Millares 2 2 5 2 3 2" xfId="23790" xr:uid="{00000000-0005-0000-0000-000071330000}"/>
    <cellStyle name="Millares 2 2 5 2 4" xfId="17409" xr:uid="{00000000-0005-0000-0000-000072330000}"/>
    <cellStyle name="Millares 2 2 5 3" xfId="2527" xr:uid="{00000000-0005-0000-0000-000073330000}"/>
    <cellStyle name="Millares 2 2 5 3 2" xfId="5164" xr:uid="{00000000-0005-0000-0000-000074330000}"/>
    <cellStyle name="Millares 2 2 5 3 2 2" xfId="11528" xr:uid="{00000000-0005-0000-0000-000075330000}"/>
    <cellStyle name="Millares 2 2 5 3 2 2 2" xfId="26636" xr:uid="{00000000-0005-0000-0000-000076330000}"/>
    <cellStyle name="Millares 2 2 5 3 2 3" xfId="20272" xr:uid="{00000000-0005-0000-0000-000077330000}"/>
    <cellStyle name="Millares 2 2 5 3 3" xfId="8994" xr:uid="{00000000-0005-0000-0000-000078330000}"/>
    <cellStyle name="Millares 2 2 5 3 3 2" xfId="24102" xr:uid="{00000000-0005-0000-0000-000079330000}"/>
    <cellStyle name="Millares 2 2 5 3 4" xfId="17650" xr:uid="{00000000-0005-0000-0000-00007A330000}"/>
    <cellStyle name="Millares 2 2 5 4" xfId="4039" xr:uid="{00000000-0005-0000-0000-00007B330000}"/>
    <cellStyle name="Millares 2 2 5 4 2" xfId="6676" xr:uid="{00000000-0005-0000-0000-00007C330000}"/>
    <cellStyle name="Millares 2 2 5 4 2 2" xfId="12987" xr:uid="{00000000-0005-0000-0000-00007D330000}"/>
    <cellStyle name="Millares 2 2 5 4 2 2 2" xfId="28095" xr:uid="{00000000-0005-0000-0000-00007E330000}"/>
    <cellStyle name="Millares 2 2 5 4 2 3" xfId="21784" xr:uid="{00000000-0005-0000-0000-00007F330000}"/>
    <cellStyle name="Millares 2 2 5 4 3" xfId="10421" xr:uid="{00000000-0005-0000-0000-000080330000}"/>
    <cellStyle name="Millares 2 2 5 4 3 2" xfId="25529" xr:uid="{00000000-0005-0000-0000-000081330000}"/>
    <cellStyle name="Millares 2 2 5 4 4" xfId="19147" xr:uid="{00000000-0005-0000-0000-000082330000}"/>
    <cellStyle name="Millares 2 2 5 5" xfId="4415" xr:uid="{00000000-0005-0000-0000-000083330000}"/>
    <cellStyle name="Millares 2 2 5 5 2" xfId="10797" xr:uid="{00000000-0005-0000-0000-000084330000}"/>
    <cellStyle name="Millares 2 2 5 5 2 2" xfId="25905" xr:uid="{00000000-0005-0000-0000-000085330000}"/>
    <cellStyle name="Millares 2 2 5 5 3" xfId="19523" xr:uid="{00000000-0005-0000-0000-000086330000}"/>
    <cellStyle name="Millares 2 2 5 6" xfId="4604" xr:uid="{00000000-0005-0000-0000-000087330000}"/>
    <cellStyle name="Millares 2 2 5 6 2" xfId="10986" xr:uid="{00000000-0005-0000-0000-000088330000}"/>
    <cellStyle name="Millares 2 2 5 6 2 2" xfId="26094" xr:uid="{00000000-0005-0000-0000-000089330000}"/>
    <cellStyle name="Millares 2 2 5 6 3" xfId="19712" xr:uid="{00000000-0005-0000-0000-00008A330000}"/>
    <cellStyle name="Millares 2 2 5 7" xfId="8281" xr:uid="{00000000-0005-0000-0000-00008B330000}"/>
    <cellStyle name="Millares 2 2 5 7 2" xfId="23389" xr:uid="{00000000-0005-0000-0000-00008C330000}"/>
    <cellStyle name="Millares 2 2 5 8" xfId="17192" xr:uid="{00000000-0005-0000-0000-00008D330000}"/>
    <cellStyle name="Millares 2 2 6" xfId="1883" xr:uid="{00000000-0005-0000-0000-00008E330000}"/>
    <cellStyle name="Millares 2 2 6 2" xfId="2443" xr:uid="{00000000-0005-0000-0000-00008F330000}"/>
    <cellStyle name="Millares 2 2 6 2 2" xfId="5080" xr:uid="{00000000-0005-0000-0000-000090330000}"/>
    <cellStyle name="Millares 2 2 6 2 2 2" xfId="11444" xr:uid="{00000000-0005-0000-0000-000091330000}"/>
    <cellStyle name="Millares 2 2 6 2 2 2 2" xfId="26552" xr:uid="{00000000-0005-0000-0000-000092330000}"/>
    <cellStyle name="Millares 2 2 6 2 2 3" xfId="20188" xr:uid="{00000000-0005-0000-0000-000093330000}"/>
    <cellStyle name="Millares 2 2 6 2 3" xfId="8910" xr:uid="{00000000-0005-0000-0000-000094330000}"/>
    <cellStyle name="Millares 2 2 6 2 3 2" xfId="24018" xr:uid="{00000000-0005-0000-0000-000095330000}"/>
    <cellStyle name="Millares 2 2 6 2 4" xfId="17617" xr:uid="{00000000-0005-0000-0000-000096330000}"/>
    <cellStyle name="Millares 2 2 6 3" xfId="3955" xr:uid="{00000000-0005-0000-0000-000097330000}"/>
    <cellStyle name="Millares 2 2 6 3 2" xfId="6592" xr:uid="{00000000-0005-0000-0000-000098330000}"/>
    <cellStyle name="Millares 2 2 6 3 2 2" xfId="12903" xr:uid="{00000000-0005-0000-0000-000099330000}"/>
    <cellStyle name="Millares 2 2 6 3 2 2 2" xfId="28011" xr:uid="{00000000-0005-0000-0000-00009A330000}"/>
    <cellStyle name="Millares 2 2 6 3 2 3" xfId="21700" xr:uid="{00000000-0005-0000-0000-00009B330000}"/>
    <cellStyle name="Millares 2 2 6 3 3" xfId="10337" xr:uid="{00000000-0005-0000-0000-00009C330000}"/>
    <cellStyle name="Millares 2 2 6 3 3 2" xfId="25445" xr:uid="{00000000-0005-0000-0000-00009D330000}"/>
    <cellStyle name="Millares 2 2 6 3 4" xfId="19063" xr:uid="{00000000-0005-0000-0000-00009E330000}"/>
    <cellStyle name="Millares 2 2 6 4" xfId="4520" xr:uid="{00000000-0005-0000-0000-00009F330000}"/>
    <cellStyle name="Millares 2 2 6 4 2" xfId="10902" xr:uid="{00000000-0005-0000-0000-0000A0330000}"/>
    <cellStyle name="Millares 2 2 6 4 2 2" xfId="26010" xr:uid="{00000000-0005-0000-0000-0000A1330000}"/>
    <cellStyle name="Millares 2 2 6 4 3" xfId="19628" xr:uid="{00000000-0005-0000-0000-0000A2330000}"/>
    <cellStyle name="Millares 2 2 6 5" xfId="8384" xr:uid="{00000000-0005-0000-0000-0000A3330000}"/>
    <cellStyle name="Millares 2 2 6 5 2" xfId="23492" xr:uid="{00000000-0005-0000-0000-0000A4330000}"/>
    <cellStyle name="Millares 2 2 6 6" xfId="17108" xr:uid="{00000000-0005-0000-0000-0000A5330000}"/>
    <cellStyle name="Millares 2 2 7" xfId="2098" xr:uid="{00000000-0005-0000-0000-0000A6330000}"/>
    <cellStyle name="Millares 2 2 7 2" xfId="2588" xr:uid="{00000000-0005-0000-0000-0000A7330000}"/>
    <cellStyle name="Millares 2 2 7 2 2" xfId="5225" xr:uid="{00000000-0005-0000-0000-0000A8330000}"/>
    <cellStyle name="Millares 2 2 7 2 2 2" xfId="11589" xr:uid="{00000000-0005-0000-0000-0000A9330000}"/>
    <cellStyle name="Millares 2 2 7 2 2 2 2" xfId="26697" xr:uid="{00000000-0005-0000-0000-0000AA330000}"/>
    <cellStyle name="Millares 2 2 7 2 2 3" xfId="20333" xr:uid="{00000000-0005-0000-0000-0000AB330000}"/>
    <cellStyle name="Millares 2 2 7 2 3" xfId="9055" xr:uid="{00000000-0005-0000-0000-0000AC330000}"/>
    <cellStyle name="Millares 2 2 7 2 3 2" xfId="24163" xr:uid="{00000000-0005-0000-0000-0000AD330000}"/>
    <cellStyle name="Millares 2 2 7 2 4" xfId="17696" xr:uid="{00000000-0005-0000-0000-0000AE330000}"/>
    <cellStyle name="Millares 2 2 7 3" xfId="4170" xr:uid="{00000000-0005-0000-0000-0000AF330000}"/>
    <cellStyle name="Millares 2 2 7 3 2" xfId="6807" xr:uid="{00000000-0005-0000-0000-0000B0330000}"/>
    <cellStyle name="Millares 2 2 7 3 2 2" xfId="13118" xr:uid="{00000000-0005-0000-0000-0000B1330000}"/>
    <cellStyle name="Millares 2 2 7 3 2 2 2" xfId="28226" xr:uid="{00000000-0005-0000-0000-0000B2330000}"/>
    <cellStyle name="Millares 2 2 7 3 2 3" xfId="21915" xr:uid="{00000000-0005-0000-0000-0000B3330000}"/>
    <cellStyle name="Millares 2 2 7 3 3" xfId="10552" xr:uid="{00000000-0005-0000-0000-0000B4330000}"/>
    <cellStyle name="Millares 2 2 7 3 3 2" xfId="25660" xr:uid="{00000000-0005-0000-0000-0000B5330000}"/>
    <cellStyle name="Millares 2 2 7 3 4" xfId="19278" xr:uid="{00000000-0005-0000-0000-0000B6330000}"/>
    <cellStyle name="Millares 2 2 7 4" xfId="4735" xr:uid="{00000000-0005-0000-0000-0000B7330000}"/>
    <cellStyle name="Millares 2 2 7 4 2" xfId="11117" xr:uid="{00000000-0005-0000-0000-0000B8330000}"/>
    <cellStyle name="Millares 2 2 7 4 2 2" xfId="26225" xr:uid="{00000000-0005-0000-0000-0000B9330000}"/>
    <cellStyle name="Millares 2 2 7 4 3" xfId="19843" xr:uid="{00000000-0005-0000-0000-0000BA330000}"/>
    <cellStyle name="Millares 2 2 7 5" xfId="8596" xr:uid="{00000000-0005-0000-0000-0000BB330000}"/>
    <cellStyle name="Millares 2 2 7 5 2" xfId="23704" xr:uid="{00000000-0005-0000-0000-0000BC330000}"/>
    <cellStyle name="Millares 2 2 7 6" xfId="17323" xr:uid="{00000000-0005-0000-0000-0000BD330000}"/>
    <cellStyle name="Millares 2 2 8" xfId="2169" xr:uid="{00000000-0005-0000-0000-0000BE330000}"/>
    <cellStyle name="Millares 2 2 8 2" xfId="2658" xr:uid="{00000000-0005-0000-0000-0000BF330000}"/>
    <cellStyle name="Millares 2 2 8 2 2" xfId="5295" xr:uid="{00000000-0005-0000-0000-0000C0330000}"/>
    <cellStyle name="Millares 2 2 8 2 2 2" xfId="11659" xr:uid="{00000000-0005-0000-0000-0000C1330000}"/>
    <cellStyle name="Millares 2 2 8 2 2 2 2" xfId="26767" xr:uid="{00000000-0005-0000-0000-0000C2330000}"/>
    <cellStyle name="Millares 2 2 8 2 2 3" xfId="20403" xr:uid="{00000000-0005-0000-0000-0000C3330000}"/>
    <cellStyle name="Millares 2 2 8 2 3" xfId="9125" xr:uid="{00000000-0005-0000-0000-0000C4330000}"/>
    <cellStyle name="Millares 2 2 8 2 3 2" xfId="24233" xr:uid="{00000000-0005-0000-0000-0000C5330000}"/>
    <cellStyle name="Millares 2 2 8 2 4" xfId="17766" xr:uid="{00000000-0005-0000-0000-0000C6330000}"/>
    <cellStyle name="Millares 2 2 8 3" xfId="4241" xr:uid="{00000000-0005-0000-0000-0000C7330000}"/>
    <cellStyle name="Millares 2 2 8 3 2" xfId="6878" xr:uid="{00000000-0005-0000-0000-0000C8330000}"/>
    <cellStyle name="Millares 2 2 8 3 2 2" xfId="13189" xr:uid="{00000000-0005-0000-0000-0000C9330000}"/>
    <cellStyle name="Millares 2 2 8 3 2 2 2" xfId="28297" xr:uid="{00000000-0005-0000-0000-0000CA330000}"/>
    <cellStyle name="Millares 2 2 8 3 2 3" xfId="21986" xr:uid="{00000000-0005-0000-0000-0000CB330000}"/>
    <cellStyle name="Millares 2 2 8 3 3" xfId="10623" xr:uid="{00000000-0005-0000-0000-0000CC330000}"/>
    <cellStyle name="Millares 2 2 8 3 3 2" xfId="25731" xr:uid="{00000000-0005-0000-0000-0000CD330000}"/>
    <cellStyle name="Millares 2 2 8 3 4" xfId="19349" xr:uid="{00000000-0005-0000-0000-0000CE330000}"/>
    <cellStyle name="Millares 2 2 8 4" xfId="4806" xr:uid="{00000000-0005-0000-0000-0000CF330000}"/>
    <cellStyle name="Millares 2 2 8 4 2" xfId="11188" xr:uid="{00000000-0005-0000-0000-0000D0330000}"/>
    <cellStyle name="Millares 2 2 8 4 2 2" xfId="26296" xr:uid="{00000000-0005-0000-0000-0000D1330000}"/>
    <cellStyle name="Millares 2 2 8 4 3" xfId="19914" xr:uid="{00000000-0005-0000-0000-0000D2330000}"/>
    <cellStyle name="Millares 2 2 8 5" xfId="8667" xr:uid="{00000000-0005-0000-0000-0000D3330000}"/>
    <cellStyle name="Millares 2 2 8 5 2" xfId="23775" xr:uid="{00000000-0005-0000-0000-0000D4330000}"/>
    <cellStyle name="Millares 2 2 8 6" xfId="17394" xr:uid="{00000000-0005-0000-0000-0000D5330000}"/>
    <cellStyle name="Millares 2 2 9" xfId="2175" xr:uid="{00000000-0005-0000-0000-0000D6330000}"/>
    <cellStyle name="Millares 2 2 9 2" xfId="4812" xr:uid="{00000000-0005-0000-0000-0000D7330000}"/>
    <cellStyle name="Millares 2 2 9 2 2" xfId="11194" xr:uid="{00000000-0005-0000-0000-0000D8330000}"/>
    <cellStyle name="Millares 2 2 9 2 2 2" xfId="26302" xr:uid="{00000000-0005-0000-0000-0000D9330000}"/>
    <cellStyle name="Millares 2 2 9 2 3" xfId="19920" xr:uid="{00000000-0005-0000-0000-0000DA330000}"/>
    <cellStyle name="Millares 2 2 9 3" xfId="8673" xr:uid="{00000000-0005-0000-0000-0000DB330000}"/>
    <cellStyle name="Millares 2 2 9 3 2" xfId="23781" xr:uid="{00000000-0005-0000-0000-0000DC330000}"/>
    <cellStyle name="Millares 2 2 9 4" xfId="17400" xr:uid="{00000000-0005-0000-0000-0000DD330000}"/>
    <cellStyle name="Millares 2 3" xfId="1266" xr:uid="{00000000-0005-0000-0000-0000DE330000}"/>
    <cellStyle name="Millares 2 4" xfId="1267" xr:uid="{00000000-0005-0000-0000-0000DF330000}"/>
    <cellStyle name="Millares 2 5" xfId="1268" xr:uid="{00000000-0005-0000-0000-0000E0330000}"/>
    <cellStyle name="Millares 2 6" xfId="1269" xr:uid="{00000000-0005-0000-0000-0000E1330000}"/>
    <cellStyle name="Millares 2 7" xfId="1270" xr:uid="{00000000-0005-0000-0000-0000E2330000}"/>
    <cellStyle name="Millares 2 8" xfId="1271" xr:uid="{00000000-0005-0000-0000-0000E3330000}"/>
    <cellStyle name="Millares 2 9" xfId="1272" xr:uid="{00000000-0005-0000-0000-0000E4330000}"/>
    <cellStyle name="Millares 20" xfId="2171" xr:uid="{00000000-0005-0000-0000-0000E5330000}"/>
    <cellStyle name="Millares 20 2" xfId="4808" xr:uid="{00000000-0005-0000-0000-0000E6330000}"/>
    <cellStyle name="Millares 20 2 2" xfId="11190" xr:uid="{00000000-0005-0000-0000-0000E7330000}"/>
    <cellStyle name="Millares 20 2 2 2" xfId="26298" xr:uid="{00000000-0005-0000-0000-0000E8330000}"/>
    <cellStyle name="Millares 20 2 3" xfId="19916" xr:uid="{00000000-0005-0000-0000-0000E9330000}"/>
    <cellStyle name="Millares 20 3" xfId="8669" xr:uid="{00000000-0005-0000-0000-0000EA330000}"/>
    <cellStyle name="Millares 20 3 2" xfId="23777" xr:uid="{00000000-0005-0000-0000-0000EB330000}"/>
    <cellStyle name="Millares 20 4" xfId="17396" xr:uid="{00000000-0005-0000-0000-0000EC330000}"/>
    <cellStyle name="Millares 21" xfId="2172" xr:uid="{00000000-0005-0000-0000-0000ED330000}"/>
    <cellStyle name="Millares 21 2" xfId="4809" xr:uid="{00000000-0005-0000-0000-0000EE330000}"/>
    <cellStyle name="Millares 21 2 2" xfId="11191" xr:uid="{00000000-0005-0000-0000-0000EF330000}"/>
    <cellStyle name="Millares 21 2 2 2" xfId="26299" xr:uid="{00000000-0005-0000-0000-0000F0330000}"/>
    <cellStyle name="Millares 21 2 3" xfId="19917" xr:uid="{00000000-0005-0000-0000-0000F1330000}"/>
    <cellStyle name="Millares 21 3" xfId="8670" xr:uid="{00000000-0005-0000-0000-0000F2330000}"/>
    <cellStyle name="Millares 21 3 2" xfId="23778" xr:uid="{00000000-0005-0000-0000-0000F3330000}"/>
    <cellStyle name="Millares 21 4" xfId="17397" xr:uid="{00000000-0005-0000-0000-0000F4330000}"/>
    <cellStyle name="Millares 22" xfId="2287" xr:uid="{00000000-0005-0000-0000-0000F5330000}"/>
    <cellStyle name="Millares 22 2" xfId="4924" xr:uid="{00000000-0005-0000-0000-0000F6330000}"/>
    <cellStyle name="Millares 22 2 2" xfId="11288" xr:uid="{00000000-0005-0000-0000-0000F7330000}"/>
    <cellStyle name="Millares 22 2 2 2" xfId="26396" xr:uid="{00000000-0005-0000-0000-0000F8330000}"/>
    <cellStyle name="Millares 22 2 3" xfId="20032" xr:uid="{00000000-0005-0000-0000-0000F9330000}"/>
    <cellStyle name="Millares 22 3" xfId="8754" xr:uid="{00000000-0005-0000-0000-0000FA330000}"/>
    <cellStyle name="Millares 22 3 2" xfId="23862" xr:uid="{00000000-0005-0000-0000-0000FB330000}"/>
    <cellStyle name="Millares 22 4" xfId="17512" xr:uid="{00000000-0005-0000-0000-0000FC330000}"/>
    <cellStyle name="Millares 23" xfId="2285" xr:uid="{00000000-0005-0000-0000-0000FD330000}"/>
    <cellStyle name="Millares 23 2" xfId="4922" xr:uid="{00000000-0005-0000-0000-0000FE330000}"/>
    <cellStyle name="Millares 23 2 2" xfId="11286" xr:uid="{00000000-0005-0000-0000-0000FF330000}"/>
    <cellStyle name="Millares 23 2 2 2" xfId="26394" xr:uid="{00000000-0005-0000-0000-000000340000}"/>
    <cellStyle name="Millares 23 2 3" xfId="20030" xr:uid="{00000000-0005-0000-0000-000001340000}"/>
    <cellStyle name="Millares 23 3" xfId="8752" xr:uid="{00000000-0005-0000-0000-000002340000}"/>
    <cellStyle name="Millares 23 3 2" xfId="23860" xr:uid="{00000000-0005-0000-0000-000003340000}"/>
    <cellStyle name="Millares 23 4" xfId="17510" xr:uid="{00000000-0005-0000-0000-000004340000}"/>
    <cellStyle name="Millares 24" xfId="2289" xr:uid="{00000000-0005-0000-0000-000005340000}"/>
    <cellStyle name="Millares 24 2" xfId="4926" xr:uid="{00000000-0005-0000-0000-000006340000}"/>
    <cellStyle name="Millares 24 2 2" xfId="11290" xr:uid="{00000000-0005-0000-0000-000007340000}"/>
    <cellStyle name="Millares 24 2 2 2" xfId="26398" xr:uid="{00000000-0005-0000-0000-000008340000}"/>
    <cellStyle name="Millares 24 2 3" xfId="20034" xr:uid="{00000000-0005-0000-0000-000009340000}"/>
    <cellStyle name="Millares 24 3" xfId="8756" xr:uid="{00000000-0005-0000-0000-00000A340000}"/>
    <cellStyle name="Millares 24 3 2" xfId="23864" xr:uid="{00000000-0005-0000-0000-00000B340000}"/>
    <cellStyle name="Millares 24 4" xfId="17514" xr:uid="{00000000-0005-0000-0000-00000C340000}"/>
    <cellStyle name="Millares 25" xfId="2665" xr:uid="{00000000-0005-0000-0000-00000D340000}"/>
    <cellStyle name="Millares 25 2" xfId="5302" xr:uid="{00000000-0005-0000-0000-00000E340000}"/>
    <cellStyle name="Millares 25 2 2" xfId="11663" xr:uid="{00000000-0005-0000-0000-00000F340000}"/>
    <cellStyle name="Millares 25 2 2 2" xfId="26771" xr:uid="{00000000-0005-0000-0000-000010340000}"/>
    <cellStyle name="Millares 25 2 3" xfId="20410" xr:uid="{00000000-0005-0000-0000-000011340000}"/>
    <cellStyle name="Millares 25 3" xfId="9130" xr:uid="{00000000-0005-0000-0000-000012340000}"/>
    <cellStyle name="Millares 25 3 2" xfId="24238" xr:uid="{00000000-0005-0000-0000-000013340000}"/>
    <cellStyle name="Millares 25 4" xfId="17773" xr:uid="{00000000-0005-0000-0000-000014340000}"/>
    <cellStyle name="Millares 26" xfId="2286" xr:uid="{00000000-0005-0000-0000-000015340000}"/>
    <cellStyle name="Millares 26 2" xfId="4923" xr:uid="{00000000-0005-0000-0000-000016340000}"/>
    <cellStyle name="Millares 26 2 2" xfId="11287" xr:uid="{00000000-0005-0000-0000-000017340000}"/>
    <cellStyle name="Millares 26 2 2 2" xfId="26395" xr:uid="{00000000-0005-0000-0000-000018340000}"/>
    <cellStyle name="Millares 26 2 3" xfId="20031" xr:uid="{00000000-0005-0000-0000-000019340000}"/>
    <cellStyle name="Millares 26 3" xfId="8753" xr:uid="{00000000-0005-0000-0000-00001A340000}"/>
    <cellStyle name="Millares 26 3 2" xfId="23861" xr:uid="{00000000-0005-0000-0000-00001B340000}"/>
    <cellStyle name="Millares 26 4" xfId="17511" xr:uid="{00000000-0005-0000-0000-00001C340000}"/>
    <cellStyle name="Millares 27" xfId="3857" xr:uid="{00000000-0005-0000-0000-00001D340000}"/>
    <cellStyle name="Millares 27 2" xfId="6494" xr:uid="{00000000-0005-0000-0000-00001E340000}"/>
    <cellStyle name="Millares 27 2 2" xfId="12805" xr:uid="{00000000-0005-0000-0000-00001F340000}"/>
    <cellStyle name="Millares 27 2 2 2" xfId="27913" xr:uid="{00000000-0005-0000-0000-000020340000}"/>
    <cellStyle name="Millares 27 2 3" xfId="21602" xr:uid="{00000000-0005-0000-0000-000021340000}"/>
    <cellStyle name="Millares 27 3" xfId="10239" xr:uid="{00000000-0005-0000-0000-000022340000}"/>
    <cellStyle name="Millares 27 3 2" xfId="25347" xr:uid="{00000000-0005-0000-0000-000023340000}"/>
    <cellStyle name="Millares 27 4" xfId="18965" xr:uid="{00000000-0005-0000-0000-000024340000}"/>
    <cellStyle name="Millares 28" xfId="3856" xr:uid="{00000000-0005-0000-0000-000025340000}"/>
    <cellStyle name="Millares 28 2" xfId="6493" xr:uid="{00000000-0005-0000-0000-000026340000}"/>
    <cellStyle name="Millares 28 2 2" xfId="12804" xr:uid="{00000000-0005-0000-0000-000027340000}"/>
    <cellStyle name="Millares 28 2 2 2" xfId="27912" xr:uid="{00000000-0005-0000-0000-000028340000}"/>
    <cellStyle name="Millares 28 2 3" xfId="21601" xr:uid="{00000000-0005-0000-0000-000029340000}"/>
    <cellStyle name="Millares 28 3" xfId="10238" xr:uid="{00000000-0005-0000-0000-00002A340000}"/>
    <cellStyle name="Millares 28 3 2" xfId="25346" xr:uid="{00000000-0005-0000-0000-00002B340000}"/>
    <cellStyle name="Millares 28 4" xfId="18964" xr:uid="{00000000-0005-0000-0000-00002C340000}"/>
    <cellStyle name="Millares 29" xfId="4398" xr:uid="{00000000-0005-0000-0000-00002D340000}"/>
    <cellStyle name="Millares 29 2" xfId="7035" xr:uid="{00000000-0005-0000-0000-00002E340000}"/>
    <cellStyle name="Millares 29 2 2" xfId="13346" xr:uid="{00000000-0005-0000-0000-00002F340000}"/>
    <cellStyle name="Millares 29 2 2 2" xfId="28454" xr:uid="{00000000-0005-0000-0000-000030340000}"/>
    <cellStyle name="Millares 29 2 3" xfId="22143" xr:uid="{00000000-0005-0000-0000-000031340000}"/>
    <cellStyle name="Millares 29 3" xfId="10780" xr:uid="{00000000-0005-0000-0000-000032340000}"/>
    <cellStyle name="Millares 29 3 2" xfId="25888" xr:uid="{00000000-0005-0000-0000-000033340000}"/>
    <cellStyle name="Millares 29 4" xfId="19506" xr:uid="{00000000-0005-0000-0000-000034340000}"/>
    <cellStyle name="Millares 3" xfId="1273" xr:uid="{00000000-0005-0000-0000-000035340000}"/>
    <cellStyle name="Millares 3 2" xfId="1274" xr:uid="{00000000-0005-0000-0000-000036340000}"/>
    <cellStyle name="Millares 3 3" xfId="1275" xr:uid="{00000000-0005-0000-0000-000037340000}"/>
    <cellStyle name="Millares 30" xfId="4404" xr:uid="{00000000-0005-0000-0000-000038340000}"/>
    <cellStyle name="Millares 30 2" xfId="10786" xr:uid="{00000000-0005-0000-0000-000039340000}"/>
    <cellStyle name="Millares 30 2 2" xfId="25894" xr:uid="{00000000-0005-0000-0000-00003A340000}"/>
    <cellStyle name="Millares 30 3" xfId="19512" xr:uid="{00000000-0005-0000-0000-00003B340000}"/>
    <cellStyle name="Millares 31" xfId="4402" xr:uid="{00000000-0005-0000-0000-00003C340000}"/>
    <cellStyle name="Millares 31 2" xfId="10784" xr:uid="{00000000-0005-0000-0000-00003D340000}"/>
    <cellStyle name="Millares 31 2 2" xfId="25892" xr:uid="{00000000-0005-0000-0000-00003E340000}"/>
    <cellStyle name="Millares 31 3" xfId="19510" xr:uid="{00000000-0005-0000-0000-00003F340000}"/>
    <cellStyle name="Millares 32" xfId="4403" xr:uid="{00000000-0005-0000-0000-000040340000}"/>
    <cellStyle name="Millares 32 2" xfId="10785" xr:uid="{00000000-0005-0000-0000-000041340000}"/>
    <cellStyle name="Millares 32 2 2" xfId="25893" xr:uid="{00000000-0005-0000-0000-000042340000}"/>
    <cellStyle name="Millares 32 3" xfId="19511" xr:uid="{00000000-0005-0000-0000-000043340000}"/>
    <cellStyle name="Millares 33" xfId="4422" xr:uid="{00000000-0005-0000-0000-000044340000}"/>
    <cellStyle name="Millares 33 2" xfId="10804" xr:uid="{00000000-0005-0000-0000-000045340000}"/>
    <cellStyle name="Millares 33 2 2" xfId="25912" xr:uid="{00000000-0005-0000-0000-000046340000}"/>
    <cellStyle name="Millares 33 3" xfId="19530" xr:uid="{00000000-0005-0000-0000-000047340000}"/>
    <cellStyle name="Millares 34" xfId="7913" xr:uid="{00000000-0005-0000-0000-000048340000}"/>
    <cellStyle name="Millares 34 2" xfId="7418" xr:uid="{00000000-0005-0000-0000-000049340000}"/>
    <cellStyle name="Millares 34 2 2" xfId="22526" xr:uid="{00000000-0005-0000-0000-00004A340000}"/>
    <cellStyle name="Millares 34 3" xfId="23021" xr:uid="{00000000-0005-0000-0000-00004B340000}"/>
    <cellStyle name="Millares 35" xfId="7416" xr:uid="{00000000-0005-0000-0000-00004C340000}"/>
    <cellStyle name="Millares 35 2" xfId="22524" xr:uid="{00000000-0005-0000-0000-00004D340000}"/>
    <cellStyle name="Millares 36" xfId="7904" xr:uid="{00000000-0005-0000-0000-00004E340000}"/>
    <cellStyle name="Millares 36 2" xfId="23012" xr:uid="{00000000-0005-0000-0000-00004F340000}"/>
    <cellStyle name="Millares 37" xfId="7705" xr:uid="{00000000-0005-0000-0000-000050340000}"/>
    <cellStyle name="Millares 37 2" xfId="22813" xr:uid="{00000000-0005-0000-0000-000051340000}"/>
    <cellStyle name="Millares 38" xfId="7309" xr:uid="{00000000-0005-0000-0000-000052340000}"/>
    <cellStyle name="Millares 38 2" xfId="22417" xr:uid="{00000000-0005-0000-0000-000053340000}"/>
    <cellStyle name="Millares 39" xfId="14326" xr:uid="{00000000-0005-0000-0000-000054340000}"/>
    <cellStyle name="Millares 39 2" xfId="29434" xr:uid="{00000000-0005-0000-0000-000055340000}"/>
    <cellStyle name="Millares 4" xfId="1276" xr:uid="{00000000-0005-0000-0000-000056340000}"/>
    <cellStyle name="Millares 4 10" xfId="3860" xr:uid="{00000000-0005-0000-0000-000057340000}"/>
    <cellStyle name="Millares 4 10 2" xfId="6497" xr:uid="{00000000-0005-0000-0000-000058340000}"/>
    <cellStyle name="Millares 4 10 2 2" xfId="12808" xr:uid="{00000000-0005-0000-0000-000059340000}"/>
    <cellStyle name="Millares 4 10 2 2 2" xfId="27916" xr:uid="{00000000-0005-0000-0000-00005A340000}"/>
    <cellStyle name="Millares 4 10 2 3" xfId="21605" xr:uid="{00000000-0005-0000-0000-00005B340000}"/>
    <cellStyle name="Millares 4 10 3" xfId="10242" xr:uid="{00000000-0005-0000-0000-00005C340000}"/>
    <cellStyle name="Millares 4 10 3 2" xfId="25350" xr:uid="{00000000-0005-0000-0000-00005D340000}"/>
    <cellStyle name="Millares 4 10 4" xfId="18968" xr:uid="{00000000-0005-0000-0000-00005E340000}"/>
    <cellStyle name="Millares 4 11" xfId="4401" xr:uid="{00000000-0005-0000-0000-00005F340000}"/>
    <cellStyle name="Millares 4 11 2" xfId="7038" xr:uid="{00000000-0005-0000-0000-000060340000}"/>
    <cellStyle name="Millares 4 11 2 2" xfId="13349" xr:uid="{00000000-0005-0000-0000-000061340000}"/>
    <cellStyle name="Millares 4 11 2 2 2" xfId="28457" xr:uid="{00000000-0005-0000-0000-000062340000}"/>
    <cellStyle name="Millares 4 11 2 3" xfId="22146" xr:uid="{00000000-0005-0000-0000-000063340000}"/>
    <cellStyle name="Millares 4 11 3" xfId="10783" xr:uid="{00000000-0005-0000-0000-000064340000}"/>
    <cellStyle name="Millares 4 11 3 2" xfId="25891" xr:uid="{00000000-0005-0000-0000-000065340000}"/>
    <cellStyle name="Millares 4 11 4" xfId="19509" xr:uid="{00000000-0005-0000-0000-000066340000}"/>
    <cellStyle name="Millares 4 12" xfId="4407" xr:uid="{00000000-0005-0000-0000-000067340000}"/>
    <cellStyle name="Millares 4 12 2" xfId="10789" xr:uid="{00000000-0005-0000-0000-000068340000}"/>
    <cellStyle name="Millares 4 12 2 2" xfId="25897" xr:uid="{00000000-0005-0000-0000-000069340000}"/>
    <cellStyle name="Millares 4 12 3" xfId="19515" xr:uid="{00000000-0005-0000-0000-00006A340000}"/>
    <cellStyle name="Millares 4 13" xfId="4425" xr:uid="{00000000-0005-0000-0000-00006B340000}"/>
    <cellStyle name="Millares 4 13 2" xfId="10807" xr:uid="{00000000-0005-0000-0000-00006C340000}"/>
    <cellStyle name="Millares 4 13 2 2" xfId="25915" xr:uid="{00000000-0005-0000-0000-00006D340000}"/>
    <cellStyle name="Millares 4 13 3" xfId="19533" xr:uid="{00000000-0005-0000-0000-00006E340000}"/>
    <cellStyle name="Millares 4 14" xfId="7929" xr:uid="{00000000-0005-0000-0000-00006F340000}"/>
    <cellStyle name="Millares 4 14 2" xfId="23037" xr:uid="{00000000-0005-0000-0000-000070340000}"/>
    <cellStyle name="Millares 4 15" xfId="17013" xr:uid="{00000000-0005-0000-0000-000071340000}"/>
    <cellStyle name="Millares 4 2" xfId="1277" xr:uid="{00000000-0005-0000-0000-000072340000}"/>
    <cellStyle name="Millares 4 2 2" xfId="1278" xr:uid="{00000000-0005-0000-0000-000073340000}"/>
    <cellStyle name="Millares 4 2 2 2" xfId="1279" xr:uid="{00000000-0005-0000-0000-000074340000}"/>
    <cellStyle name="Millares 4 2 2 2 2" xfId="1971" xr:uid="{00000000-0005-0000-0000-000075340000}"/>
    <cellStyle name="Millares 4 2 2 2 2 2" xfId="2188" xr:uid="{00000000-0005-0000-0000-000076340000}"/>
    <cellStyle name="Millares 4 2 2 2 2 2 2" xfId="4825" xr:uid="{00000000-0005-0000-0000-000077340000}"/>
    <cellStyle name="Millares 4 2 2 2 2 2 2 2" xfId="11207" xr:uid="{00000000-0005-0000-0000-000078340000}"/>
    <cellStyle name="Millares 4 2 2 2 2 2 2 2 2" xfId="26315" xr:uid="{00000000-0005-0000-0000-000079340000}"/>
    <cellStyle name="Millares 4 2 2 2 2 2 2 3" xfId="19933" xr:uid="{00000000-0005-0000-0000-00007A340000}"/>
    <cellStyle name="Millares 4 2 2 2 2 2 3" xfId="8686" xr:uid="{00000000-0005-0000-0000-00007B340000}"/>
    <cellStyle name="Millares 4 2 2 2 2 2 3 2" xfId="23794" xr:uid="{00000000-0005-0000-0000-00007C340000}"/>
    <cellStyle name="Millares 4 2 2 2 2 2 4" xfId="17413" xr:uid="{00000000-0005-0000-0000-00007D340000}"/>
    <cellStyle name="Millares 4 2 2 2 2 3" xfId="2531" xr:uid="{00000000-0005-0000-0000-00007E340000}"/>
    <cellStyle name="Millares 4 2 2 2 2 3 2" xfId="5168" xr:uid="{00000000-0005-0000-0000-00007F340000}"/>
    <cellStyle name="Millares 4 2 2 2 2 3 2 2" xfId="11532" xr:uid="{00000000-0005-0000-0000-000080340000}"/>
    <cellStyle name="Millares 4 2 2 2 2 3 2 2 2" xfId="26640" xr:uid="{00000000-0005-0000-0000-000081340000}"/>
    <cellStyle name="Millares 4 2 2 2 2 3 2 3" xfId="20276" xr:uid="{00000000-0005-0000-0000-000082340000}"/>
    <cellStyle name="Millares 4 2 2 2 2 3 3" xfId="8998" xr:uid="{00000000-0005-0000-0000-000083340000}"/>
    <cellStyle name="Millares 4 2 2 2 2 3 3 2" xfId="24106" xr:uid="{00000000-0005-0000-0000-000084340000}"/>
    <cellStyle name="Millares 4 2 2 2 2 3 4" xfId="17654" xr:uid="{00000000-0005-0000-0000-000085340000}"/>
    <cellStyle name="Millares 4 2 2 2 2 4" xfId="4043" xr:uid="{00000000-0005-0000-0000-000086340000}"/>
    <cellStyle name="Millares 4 2 2 2 2 4 2" xfId="6680" xr:uid="{00000000-0005-0000-0000-000087340000}"/>
    <cellStyle name="Millares 4 2 2 2 2 4 2 2" xfId="12991" xr:uid="{00000000-0005-0000-0000-000088340000}"/>
    <cellStyle name="Millares 4 2 2 2 2 4 2 2 2" xfId="28099" xr:uid="{00000000-0005-0000-0000-000089340000}"/>
    <cellStyle name="Millares 4 2 2 2 2 4 2 3" xfId="21788" xr:uid="{00000000-0005-0000-0000-00008A340000}"/>
    <cellStyle name="Millares 4 2 2 2 2 4 3" xfId="10425" xr:uid="{00000000-0005-0000-0000-00008B340000}"/>
    <cellStyle name="Millares 4 2 2 2 2 4 3 2" xfId="25533" xr:uid="{00000000-0005-0000-0000-00008C340000}"/>
    <cellStyle name="Millares 4 2 2 2 2 4 4" xfId="19151" xr:uid="{00000000-0005-0000-0000-00008D340000}"/>
    <cellStyle name="Millares 4 2 2 2 2 5" xfId="4419" xr:uid="{00000000-0005-0000-0000-00008E340000}"/>
    <cellStyle name="Millares 4 2 2 2 2 5 2" xfId="10801" xr:uid="{00000000-0005-0000-0000-00008F340000}"/>
    <cellStyle name="Millares 4 2 2 2 2 5 2 2" xfId="25909" xr:uid="{00000000-0005-0000-0000-000090340000}"/>
    <cellStyle name="Millares 4 2 2 2 2 5 3" xfId="19527" xr:uid="{00000000-0005-0000-0000-000091340000}"/>
    <cellStyle name="Millares 4 2 2 2 2 6" xfId="4608" xr:uid="{00000000-0005-0000-0000-000092340000}"/>
    <cellStyle name="Millares 4 2 2 2 2 6 2" xfId="10990" xr:uid="{00000000-0005-0000-0000-000093340000}"/>
    <cellStyle name="Millares 4 2 2 2 2 6 2 2" xfId="26098" xr:uid="{00000000-0005-0000-0000-000094340000}"/>
    <cellStyle name="Millares 4 2 2 2 2 6 3" xfId="19716" xr:uid="{00000000-0005-0000-0000-000095340000}"/>
    <cellStyle name="Millares 4 2 2 2 2 7" xfId="8285" xr:uid="{00000000-0005-0000-0000-000096340000}"/>
    <cellStyle name="Millares 4 2 2 2 2 7 2" xfId="23393" xr:uid="{00000000-0005-0000-0000-000097340000}"/>
    <cellStyle name="Millares 4 2 2 2 2 8" xfId="17196" xr:uid="{00000000-0005-0000-0000-000098340000}"/>
    <cellStyle name="Millares 4 2 2 2 3" xfId="1887" xr:uid="{00000000-0005-0000-0000-000099340000}"/>
    <cellStyle name="Millares 4 2 2 2 3 2" xfId="2447" xr:uid="{00000000-0005-0000-0000-00009A340000}"/>
    <cellStyle name="Millares 4 2 2 2 3 2 2" xfId="5084" xr:uid="{00000000-0005-0000-0000-00009B340000}"/>
    <cellStyle name="Millares 4 2 2 2 3 2 2 2" xfId="11448" xr:uid="{00000000-0005-0000-0000-00009C340000}"/>
    <cellStyle name="Millares 4 2 2 2 3 2 2 2 2" xfId="26556" xr:uid="{00000000-0005-0000-0000-00009D340000}"/>
    <cellStyle name="Millares 4 2 2 2 3 2 2 3" xfId="20192" xr:uid="{00000000-0005-0000-0000-00009E340000}"/>
    <cellStyle name="Millares 4 2 2 2 3 2 3" xfId="8914" xr:uid="{00000000-0005-0000-0000-00009F340000}"/>
    <cellStyle name="Millares 4 2 2 2 3 2 3 2" xfId="24022" xr:uid="{00000000-0005-0000-0000-0000A0340000}"/>
    <cellStyle name="Millares 4 2 2 2 3 2 4" xfId="17621" xr:uid="{00000000-0005-0000-0000-0000A1340000}"/>
    <cellStyle name="Millares 4 2 2 2 3 3" xfId="3959" xr:uid="{00000000-0005-0000-0000-0000A2340000}"/>
    <cellStyle name="Millares 4 2 2 2 3 3 2" xfId="6596" xr:uid="{00000000-0005-0000-0000-0000A3340000}"/>
    <cellStyle name="Millares 4 2 2 2 3 3 2 2" xfId="12907" xr:uid="{00000000-0005-0000-0000-0000A4340000}"/>
    <cellStyle name="Millares 4 2 2 2 3 3 2 2 2" xfId="28015" xr:uid="{00000000-0005-0000-0000-0000A5340000}"/>
    <cellStyle name="Millares 4 2 2 2 3 3 2 3" xfId="21704" xr:uid="{00000000-0005-0000-0000-0000A6340000}"/>
    <cellStyle name="Millares 4 2 2 2 3 3 3" xfId="10341" xr:uid="{00000000-0005-0000-0000-0000A7340000}"/>
    <cellStyle name="Millares 4 2 2 2 3 3 3 2" xfId="25449" xr:uid="{00000000-0005-0000-0000-0000A8340000}"/>
    <cellStyle name="Millares 4 2 2 2 3 3 4" xfId="19067" xr:uid="{00000000-0005-0000-0000-0000A9340000}"/>
    <cellStyle name="Millares 4 2 2 2 3 4" xfId="4524" xr:uid="{00000000-0005-0000-0000-0000AA340000}"/>
    <cellStyle name="Millares 4 2 2 2 3 4 2" xfId="10906" xr:uid="{00000000-0005-0000-0000-0000AB340000}"/>
    <cellStyle name="Millares 4 2 2 2 3 4 2 2" xfId="26014" xr:uid="{00000000-0005-0000-0000-0000AC340000}"/>
    <cellStyle name="Millares 4 2 2 2 3 4 3" xfId="19632" xr:uid="{00000000-0005-0000-0000-0000AD340000}"/>
    <cellStyle name="Millares 4 2 2 2 3 5" xfId="8388" xr:uid="{00000000-0005-0000-0000-0000AE340000}"/>
    <cellStyle name="Millares 4 2 2 2 3 5 2" xfId="23496" xr:uid="{00000000-0005-0000-0000-0000AF340000}"/>
    <cellStyle name="Millares 4 2 2 2 3 6" xfId="17112" xr:uid="{00000000-0005-0000-0000-0000B0340000}"/>
    <cellStyle name="Millares 4 2 2 3" xfId="1970" xr:uid="{00000000-0005-0000-0000-0000B1340000}"/>
    <cellStyle name="Millares 4 2 2 3 2" xfId="2187" xr:uid="{00000000-0005-0000-0000-0000B2340000}"/>
    <cellStyle name="Millares 4 2 2 3 2 2" xfId="4824" xr:uid="{00000000-0005-0000-0000-0000B3340000}"/>
    <cellStyle name="Millares 4 2 2 3 2 2 2" xfId="11206" xr:uid="{00000000-0005-0000-0000-0000B4340000}"/>
    <cellStyle name="Millares 4 2 2 3 2 2 2 2" xfId="26314" xr:uid="{00000000-0005-0000-0000-0000B5340000}"/>
    <cellStyle name="Millares 4 2 2 3 2 2 3" xfId="19932" xr:uid="{00000000-0005-0000-0000-0000B6340000}"/>
    <cellStyle name="Millares 4 2 2 3 2 3" xfId="8685" xr:uid="{00000000-0005-0000-0000-0000B7340000}"/>
    <cellStyle name="Millares 4 2 2 3 2 3 2" xfId="23793" xr:uid="{00000000-0005-0000-0000-0000B8340000}"/>
    <cellStyle name="Millares 4 2 2 3 2 4" xfId="17412" xr:uid="{00000000-0005-0000-0000-0000B9340000}"/>
    <cellStyle name="Millares 4 2 2 3 3" xfId="2530" xr:uid="{00000000-0005-0000-0000-0000BA340000}"/>
    <cellStyle name="Millares 4 2 2 3 3 2" xfId="5167" xr:uid="{00000000-0005-0000-0000-0000BB340000}"/>
    <cellStyle name="Millares 4 2 2 3 3 2 2" xfId="11531" xr:uid="{00000000-0005-0000-0000-0000BC340000}"/>
    <cellStyle name="Millares 4 2 2 3 3 2 2 2" xfId="26639" xr:uid="{00000000-0005-0000-0000-0000BD340000}"/>
    <cellStyle name="Millares 4 2 2 3 3 2 3" xfId="20275" xr:uid="{00000000-0005-0000-0000-0000BE340000}"/>
    <cellStyle name="Millares 4 2 2 3 3 3" xfId="8997" xr:uid="{00000000-0005-0000-0000-0000BF340000}"/>
    <cellStyle name="Millares 4 2 2 3 3 3 2" xfId="24105" xr:uid="{00000000-0005-0000-0000-0000C0340000}"/>
    <cellStyle name="Millares 4 2 2 3 3 4" xfId="17653" xr:uid="{00000000-0005-0000-0000-0000C1340000}"/>
    <cellStyle name="Millares 4 2 2 3 4" xfId="4042" xr:uid="{00000000-0005-0000-0000-0000C2340000}"/>
    <cellStyle name="Millares 4 2 2 3 4 2" xfId="6679" xr:uid="{00000000-0005-0000-0000-0000C3340000}"/>
    <cellStyle name="Millares 4 2 2 3 4 2 2" xfId="12990" xr:uid="{00000000-0005-0000-0000-0000C4340000}"/>
    <cellStyle name="Millares 4 2 2 3 4 2 2 2" xfId="28098" xr:uid="{00000000-0005-0000-0000-0000C5340000}"/>
    <cellStyle name="Millares 4 2 2 3 4 2 3" xfId="21787" xr:uid="{00000000-0005-0000-0000-0000C6340000}"/>
    <cellStyle name="Millares 4 2 2 3 4 3" xfId="10424" xr:uid="{00000000-0005-0000-0000-0000C7340000}"/>
    <cellStyle name="Millares 4 2 2 3 4 3 2" xfId="25532" xr:uid="{00000000-0005-0000-0000-0000C8340000}"/>
    <cellStyle name="Millares 4 2 2 3 4 4" xfId="19150" xr:uid="{00000000-0005-0000-0000-0000C9340000}"/>
    <cellStyle name="Millares 4 2 2 3 5" xfId="4418" xr:uid="{00000000-0005-0000-0000-0000CA340000}"/>
    <cellStyle name="Millares 4 2 2 3 5 2" xfId="10800" xr:uid="{00000000-0005-0000-0000-0000CB340000}"/>
    <cellStyle name="Millares 4 2 2 3 5 2 2" xfId="25908" xr:uid="{00000000-0005-0000-0000-0000CC340000}"/>
    <cellStyle name="Millares 4 2 2 3 5 3" xfId="19526" xr:uid="{00000000-0005-0000-0000-0000CD340000}"/>
    <cellStyle name="Millares 4 2 2 3 6" xfId="4607" xr:uid="{00000000-0005-0000-0000-0000CE340000}"/>
    <cellStyle name="Millares 4 2 2 3 6 2" xfId="10989" xr:uid="{00000000-0005-0000-0000-0000CF340000}"/>
    <cellStyle name="Millares 4 2 2 3 6 2 2" xfId="26097" xr:uid="{00000000-0005-0000-0000-0000D0340000}"/>
    <cellStyle name="Millares 4 2 2 3 6 3" xfId="19715" xr:uid="{00000000-0005-0000-0000-0000D1340000}"/>
    <cellStyle name="Millares 4 2 2 3 7" xfId="8284" xr:uid="{00000000-0005-0000-0000-0000D2340000}"/>
    <cellStyle name="Millares 4 2 2 3 7 2" xfId="23392" xr:uid="{00000000-0005-0000-0000-0000D3340000}"/>
    <cellStyle name="Millares 4 2 2 3 8" xfId="17195" xr:uid="{00000000-0005-0000-0000-0000D4340000}"/>
    <cellStyle name="Millares 4 2 2 4" xfId="1886" xr:uid="{00000000-0005-0000-0000-0000D5340000}"/>
    <cellStyle name="Millares 4 2 2 4 2" xfId="2446" xr:uid="{00000000-0005-0000-0000-0000D6340000}"/>
    <cellStyle name="Millares 4 2 2 4 2 2" xfId="5083" xr:uid="{00000000-0005-0000-0000-0000D7340000}"/>
    <cellStyle name="Millares 4 2 2 4 2 2 2" xfId="11447" xr:uid="{00000000-0005-0000-0000-0000D8340000}"/>
    <cellStyle name="Millares 4 2 2 4 2 2 2 2" xfId="26555" xr:uid="{00000000-0005-0000-0000-0000D9340000}"/>
    <cellStyle name="Millares 4 2 2 4 2 2 3" xfId="20191" xr:uid="{00000000-0005-0000-0000-0000DA340000}"/>
    <cellStyle name="Millares 4 2 2 4 2 3" xfId="8913" xr:uid="{00000000-0005-0000-0000-0000DB340000}"/>
    <cellStyle name="Millares 4 2 2 4 2 3 2" xfId="24021" xr:uid="{00000000-0005-0000-0000-0000DC340000}"/>
    <cellStyle name="Millares 4 2 2 4 2 4" xfId="17620" xr:uid="{00000000-0005-0000-0000-0000DD340000}"/>
    <cellStyle name="Millares 4 2 2 4 3" xfId="3958" xr:uid="{00000000-0005-0000-0000-0000DE340000}"/>
    <cellStyle name="Millares 4 2 2 4 3 2" xfId="6595" xr:uid="{00000000-0005-0000-0000-0000DF340000}"/>
    <cellStyle name="Millares 4 2 2 4 3 2 2" xfId="12906" xr:uid="{00000000-0005-0000-0000-0000E0340000}"/>
    <cellStyle name="Millares 4 2 2 4 3 2 2 2" xfId="28014" xr:uid="{00000000-0005-0000-0000-0000E1340000}"/>
    <cellStyle name="Millares 4 2 2 4 3 2 3" xfId="21703" xr:uid="{00000000-0005-0000-0000-0000E2340000}"/>
    <cellStyle name="Millares 4 2 2 4 3 3" xfId="10340" xr:uid="{00000000-0005-0000-0000-0000E3340000}"/>
    <cellStyle name="Millares 4 2 2 4 3 3 2" xfId="25448" xr:uid="{00000000-0005-0000-0000-0000E4340000}"/>
    <cellStyle name="Millares 4 2 2 4 3 4" xfId="19066" xr:uid="{00000000-0005-0000-0000-0000E5340000}"/>
    <cellStyle name="Millares 4 2 2 4 4" xfId="4523" xr:uid="{00000000-0005-0000-0000-0000E6340000}"/>
    <cellStyle name="Millares 4 2 2 4 4 2" xfId="10905" xr:uid="{00000000-0005-0000-0000-0000E7340000}"/>
    <cellStyle name="Millares 4 2 2 4 4 2 2" xfId="26013" xr:uid="{00000000-0005-0000-0000-0000E8340000}"/>
    <cellStyle name="Millares 4 2 2 4 4 3" xfId="19631" xr:uid="{00000000-0005-0000-0000-0000E9340000}"/>
    <cellStyle name="Millares 4 2 2 4 5" xfId="8387" xr:uid="{00000000-0005-0000-0000-0000EA340000}"/>
    <cellStyle name="Millares 4 2 2 4 5 2" xfId="23495" xr:uid="{00000000-0005-0000-0000-0000EB340000}"/>
    <cellStyle name="Millares 4 2 2 4 6" xfId="17111" xr:uid="{00000000-0005-0000-0000-0000EC340000}"/>
    <cellStyle name="Millares 4 2 3" xfId="1969" xr:uid="{00000000-0005-0000-0000-0000ED340000}"/>
    <cellStyle name="Millares 4 2 3 2" xfId="2186" xr:uid="{00000000-0005-0000-0000-0000EE340000}"/>
    <cellStyle name="Millares 4 2 3 2 2" xfId="4823" xr:uid="{00000000-0005-0000-0000-0000EF340000}"/>
    <cellStyle name="Millares 4 2 3 2 2 2" xfId="11205" xr:uid="{00000000-0005-0000-0000-0000F0340000}"/>
    <cellStyle name="Millares 4 2 3 2 2 2 2" xfId="26313" xr:uid="{00000000-0005-0000-0000-0000F1340000}"/>
    <cellStyle name="Millares 4 2 3 2 2 3" xfId="19931" xr:uid="{00000000-0005-0000-0000-0000F2340000}"/>
    <cellStyle name="Millares 4 2 3 2 3" xfId="8684" xr:uid="{00000000-0005-0000-0000-0000F3340000}"/>
    <cellStyle name="Millares 4 2 3 2 3 2" xfId="23792" xr:uid="{00000000-0005-0000-0000-0000F4340000}"/>
    <cellStyle name="Millares 4 2 3 2 4" xfId="17411" xr:uid="{00000000-0005-0000-0000-0000F5340000}"/>
    <cellStyle name="Millares 4 2 3 3" xfId="2529" xr:uid="{00000000-0005-0000-0000-0000F6340000}"/>
    <cellStyle name="Millares 4 2 3 3 2" xfId="5166" xr:uid="{00000000-0005-0000-0000-0000F7340000}"/>
    <cellStyle name="Millares 4 2 3 3 2 2" xfId="11530" xr:uid="{00000000-0005-0000-0000-0000F8340000}"/>
    <cellStyle name="Millares 4 2 3 3 2 2 2" xfId="26638" xr:uid="{00000000-0005-0000-0000-0000F9340000}"/>
    <cellStyle name="Millares 4 2 3 3 2 3" xfId="20274" xr:uid="{00000000-0005-0000-0000-0000FA340000}"/>
    <cellStyle name="Millares 4 2 3 3 3" xfId="8996" xr:uid="{00000000-0005-0000-0000-0000FB340000}"/>
    <cellStyle name="Millares 4 2 3 3 3 2" xfId="24104" xr:uid="{00000000-0005-0000-0000-0000FC340000}"/>
    <cellStyle name="Millares 4 2 3 3 4" xfId="17652" xr:uid="{00000000-0005-0000-0000-0000FD340000}"/>
    <cellStyle name="Millares 4 2 3 4" xfId="4041" xr:uid="{00000000-0005-0000-0000-0000FE340000}"/>
    <cellStyle name="Millares 4 2 3 4 2" xfId="6678" xr:uid="{00000000-0005-0000-0000-0000FF340000}"/>
    <cellStyle name="Millares 4 2 3 4 2 2" xfId="12989" xr:uid="{00000000-0005-0000-0000-000000350000}"/>
    <cellStyle name="Millares 4 2 3 4 2 2 2" xfId="28097" xr:uid="{00000000-0005-0000-0000-000001350000}"/>
    <cellStyle name="Millares 4 2 3 4 2 3" xfId="21786" xr:uid="{00000000-0005-0000-0000-000002350000}"/>
    <cellStyle name="Millares 4 2 3 4 3" xfId="10423" xr:uid="{00000000-0005-0000-0000-000003350000}"/>
    <cellStyle name="Millares 4 2 3 4 3 2" xfId="25531" xr:uid="{00000000-0005-0000-0000-000004350000}"/>
    <cellStyle name="Millares 4 2 3 4 4" xfId="19149" xr:uid="{00000000-0005-0000-0000-000005350000}"/>
    <cellStyle name="Millares 4 2 3 5" xfId="4417" xr:uid="{00000000-0005-0000-0000-000006350000}"/>
    <cellStyle name="Millares 4 2 3 5 2" xfId="10799" xr:uid="{00000000-0005-0000-0000-000007350000}"/>
    <cellStyle name="Millares 4 2 3 5 2 2" xfId="25907" xr:uid="{00000000-0005-0000-0000-000008350000}"/>
    <cellStyle name="Millares 4 2 3 5 3" xfId="19525" xr:uid="{00000000-0005-0000-0000-000009350000}"/>
    <cellStyle name="Millares 4 2 3 6" xfId="4606" xr:uid="{00000000-0005-0000-0000-00000A350000}"/>
    <cellStyle name="Millares 4 2 3 6 2" xfId="10988" xr:uid="{00000000-0005-0000-0000-00000B350000}"/>
    <cellStyle name="Millares 4 2 3 6 2 2" xfId="26096" xr:uid="{00000000-0005-0000-0000-00000C350000}"/>
    <cellStyle name="Millares 4 2 3 6 3" xfId="19714" xr:uid="{00000000-0005-0000-0000-00000D350000}"/>
    <cellStyle name="Millares 4 2 3 7" xfId="8283" xr:uid="{00000000-0005-0000-0000-00000E350000}"/>
    <cellStyle name="Millares 4 2 3 7 2" xfId="23391" xr:uid="{00000000-0005-0000-0000-00000F350000}"/>
    <cellStyle name="Millares 4 2 3 8" xfId="17194" xr:uid="{00000000-0005-0000-0000-000010350000}"/>
    <cellStyle name="Millares 4 2 4" xfId="1885" xr:uid="{00000000-0005-0000-0000-000011350000}"/>
    <cellStyle name="Millares 4 2 4 2" xfId="2445" xr:uid="{00000000-0005-0000-0000-000012350000}"/>
    <cellStyle name="Millares 4 2 4 2 2" xfId="5082" xr:uid="{00000000-0005-0000-0000-000013350000}"/>
    <cellStyle name="Millares 4 2 4 2 2 2" xfId="11446" xr:uid="{00000000-0005-0000-0000-000014350000}"/>
    <cellStyle name="Millares 4 2 4 2 2 2 2" xfId="26554" xr:uid="{00000000-0005-0000-0000-000015350000}"/>
    <cellStyle name="Millares 4 2 4 2 2 3" xfId="20190" xr:uid="{00000000-0005-0000-0000-000016350000}"/>
    <cellStyle name="Millares 4 2 4 2 3" xfId="8912" xr:uid="{00000000-0005-0000-0000-000017350000}"/>
    <cellStyle name="Millares 4 2 4 2 3 2" xfId="24020" xr:uid="{00000000-0005-0000-0000-000018350000}"/>
    <cellStyle name="Millares 4 2 4 2 4" xfId="17619" xr:uid="{00000000-0005-0000-0000-000019350000}"/>
    <cellStyle name="Millares 4 2 4 3" xfId="3957" xr:uid="{00000000-0005-0000-0000-00001A350000}"/>
    <cellStyle name="Millares 4 2 4 3 2" xfId="6594" xr:uid="{00000000-0005-0000-0000-00001B350000}"/>
    <cellStyle name="Millares 4 2 4 3 2 2" xfId="12905" xr:uid="{00000000-0005-0000-0000-00001C350000}"/>
    <cellStyle name="Millares 4 2 4 3 2 2 2" xfId="28013" xr:uid="{00000000-0005-0000-0000-00001D350000}"/>
    <cellStyle name="Millares 4 2 4 3 2 3" xfId="21702" xr:uid="{00000000-0005-0000-0000-00001E350000}"/>
    <cellStyle name="Millares 4 2 4 3 3" xfId="10339" xr:uid="{00000000-0005-0000-0000-00001F350000}"/>
    <cellStyle name="Millares 4 2 4 3 3 2" xfId="25447" xr:uid="{00000000-0005-0000-0000-000020350000}"/>
    <cellStyle name="Millares 4 2 4 3 4" xfId="19065" xr:uid="{00000000-0005-0000-0000-000021350000}"/>
    <cellStyle name="Millares 4 2 4 4" xfId="4522" xr:uid="{00000000-0005-0000-0000-000022350000}"/>
    <cellStyle name="Millares 4 2 4 4 2" xfId="10904" xr:uid="{00000000-0005-0000-0000-000023350000}"/>
    <cellStyle name="Millares 4 2 4 4 2 2" xfId="26012" xr:uid="{00000000-0005-0000-0000-000024350000}"/>
    <cellStyle name="Millares 4 2 4 4 3" xfId="19630" xr:uid="{00000000-0005-0000-0000-000025350000}"/>
    <cellStyle name="Millares 4 2 4 5" xfId="8386" xr:uid="{00000000-0005-0000-0000-000026350000}"/>
    <cellStyle name="Millares 4 2 4 5 2" xfId="23494" xr:uid="{00000000-0005-0000-0000-000027350000}"/>
    <cellStyle name="Millares 4 2 4 6" xfId="17110" xr:uid="{00000000-0005-0000-0000-000028350000}"/>
    <cellStyle name="Millares 4 3" xfId="1280" xr:uid="{00000000-0005-0000-0000-000029350000}"/>
    <cellStyle name="Millares 4 3 2" xfId="1972" xr:uid="{00000000-0005-0000-0000-00002A350000}"/>
    <cellStyle name="Millares 4 3 2 2" xfId="2189" xr:uid="{00000000-0005-0000-0000-00002B350000}"/>
    <cellStyle name="Millares 4 3 2 2 2" xfId="4826" xr:uid="{00000000-0005-0000-0000-00002C350000}"/>
    <cellStyle name="Millares 4 3 2 2 2 2" xfId="11208" xr:uid="{00000000-0005-0000-0000-00002D350000}"/>
    <cellStyle name="Millares 4 3 2 2 2 2 2" xfId="26316" xr:uid="{00000000-0005-0000-0000-00002E350000}"/>
    <cellStyle name="Millares 4 3 2 2 2 3" xfId="19934" xr:uid="{00000000-0005-0000-0000-00002F350000}"/>
    <cellStyle name="Millares 4 3 2 2 3" xfId="8687" xr:uid="{00000000-0005-0000-0000-000030350000}"/>
    <cellStyle name="Millares 4 3 2 2 3 2" xfId="23795" xr:uid="{00000000-0005-0000-0000-000031350000}"/>
    <cellStyle name="Millares 4 3 2 2 4" xfId="17414" xr:uid="{00000000-0005-0000-0000-000032350000}"/>
    <cellStyle name="Millares 4 3 2 3" xfId="2532" xr:uid="{00000000-0005-0000-0000-000033350000}"/>
    <cellStyle name="Millares 4 3 2 3 2" xfId="5169" xr:uid="{00000000-0005-0000-0000-000034350000}"/>
    <cellStyle name="Millares 4 3 2 3 2 2" xfId="11533" xr:uid="{00000000-0005-0000-0000-000035350000}"/>
    <cellStyle name="Millares 4 3 2 3 2 2 2" xfId="26641" xr:uid="{00000000-0005-0000-0000-000036350000}"/>
    <cellStyle name="Millares 4 3 2 3 2 3" xfId="20277" xr:uid="{00000000-0005-0000-0000-000037350000}"/>
    <cellStyle name="Millares 4 3 2 3 3" xfId="8999" xr:uid="{00000000-0005-0000-0000-000038350000}"/>
    <cellStyle name="Millares 4 3 2 3 3 2" xfId="24107" xr:uid="{00000000-0005-0000-0000-000039350000}"/>
    <cellStyle name="Millares 4 3 2 3 4" xfId="17655" xr:uid="{00000000-0005-0000-0000-00003A350000}"/>
    <cellStyle name="Millares 4 3 2 4" xfId="4044" xr:uid="{00000000-0005-0000-0000-00003B350000}"/>
    <cellStyle name="Millares 4 3 2 4 2" xfId="6681" xr:uid="{00000000-0005-0000-0000-00003C350000}"/>
    <cellStyle name="Millares 4 3 2 4 2 2" xfId="12992" xr:uid="{00000000-0005-0000-0000-00003D350000}"/>
    <cellStyle name="Millares 4 3 2 4 2 2 2" xfId="28100" xr:uid="{00000000-0005-0000-0000-00003E350000}"/>
    <cellStyle name="Millares 4 3 2 4 2 3" xfId="21789" xr:uid="{00000000-0005-0000-0000-00003F350000}"/>
    <cellStyle name="Millares 4 3 2 4 3" xfId="10426" xr:uid="{00000000-0005-0000-0000-000040350000}"/>
    <cellStyle name="Millares 4 3 2 4 3 2" xfId="25534" xr:uid="{00000000-0005-0000-0000-000041350000}"/>
    <cellStyle name="Millares 4 3 2 4 4" xfId="19152" xr:uid="{00000000-0005-0000-0000-000042350000}"/>
    <cellStyle name="Millares 4 3 2 5" xfId="4420" xr:uid="{00000000-0005-0000-0000-000043350000}"/>
    <cellStyle name="Millares 4 3 2 5 2" xfId="10802" xr:uid="{00000000-0005-0000-0000-000044350000}"/>
    <cellStyle name="Millares 4 3 2 5 2 2" xfId="25910" xr:uid="{00000000-0005-0000-0000-000045350000}"/>
    <cellStyle name="Millares 4 3 2 5 3" xfId="19528" xr:uid="{00000000-0005-0000-0000-000046350000}"/>
    <cellStyle name="Millares 4 3 2 6" xfId="4609" xr:uid="{00000000-0005-0000-0000-000047350000}"/>
    <cellStyle name="Millares 4 3 2 6 2" xfId="10991" xr:uid="{00000000-0005-0000-0000-000048350000}"/>
    <cellStyle name="Millares 4 3 2 6 2 2" xfId="26099" xr:uid="{00000000-0005-0000-0000-000049350000}"/>
    <cellStyle name="Millares 4 3 2 6 3" xfId="19717" xr:uid="{00000000-0005-0000-0000-00004A350000}"/>
    <cellStyle name="Millares 4 3 2 7" xfId="8286" xr:uid="{00000000-0005-0000-0000-00004B350000}"/>
    <cellStyle name="Millares 4 3 2 7 2" xfId="23394" xr:uid="{00000000-0005-0000-0000-00004C350000}"/>
    <cellStyle name="Millares 4 3 2 8" xfId="17197" xr:uid="{00000000-0005-0000-0000-00004D350000}"/>
    <cellStyle name="Millares 4 3 3" xfId="1888" xr:uid="{00000000-0005-0000-0000-00004E350000}"/>
    <cellStyle name="Millares 4 3 3 2" xfId="2448" xr:uid="{00000000-0005-0000-0000-00004F350000}"/>
    <cellStyle name="Millares 4 3 3 2 2" xfId="5085" xr:uid="{00000000-0005-0000-0000-000050350000}"/>
    <cellStyle name="Millares 4 3 3 2 2 2" xfId="11449" xr:uid="{00000000-0005-0000-0000-000051350000}"/>
    <cellStyle name="Millares 4 3 3 2 2 2 2" xfId="26557" xr:uid="{00000000-0005-0000-0000-000052350000}"/>
    <cellStyle name="Millares 4 3 3 2 2 3" xfId="20193" xr:uid="{00000000-0005-0000-0000-000053350000}"/>
    <cellStyle name="Millares 4 3 3 2 3" xfId="8915" xr:uid="{00000000-0005-0000-0000-000054350000}"/>
    <cellStyle name="Millares 4 3 3 2 3 2" xfId="24023" xr:uid="{00000000-0005-0000-0000-000055350000}"/>
    <cellStyle name="Millares 4 3 3 2 4" xfId="17622" xr:uid="{00000000-0005-0000-0000-000056350000}"/>
    <cellStyle name="Millares 4 3 3 3" xfId="3960" xr:uid="{00000000-0005-0000-0000-000057350000}"/>
    <cellStyle name="Millares 4 3 3 3 2" xfId="6597" xr:uid="{00000000-0005-0000-0000-000058350000}"/>
    <cellStyle name="Millares 4 3 3 3 2 2" xfId="12908" xr:uid="{00000000-0005-0000-0000-000059350000}"/>
    <cellStyle name="Millares 4 3 3 3 2 2 2" xfId="28016" xr:uid="{00000000-0005-0000-0000-00005A350000}"/>
    <cellStyle name="Millares 4 3 3 3 2 3" xfId="21705" xr:uid="{00000000-0005-0000-0000-00005B350000}"/>
    <cellStyle name="Millares 4 3 3 3 3" xfId="10342" xr:uid="{00000000-0005-0000-0000-00005C350000}"/>
    <cellStyle name="Millares 4 3 3 3 3 2" xfId="25450" xr:uid="{00000000-0005-0000-0000-00005D350000}"/>
    <cellStyle name="Millares 4 3 3 3 4" xfId="19068" xr:uid="{00000000-0005-0000-0000-00005E350000}"/>
    <cellStyle name="Millares 4 3 3 4" xfId="4525" xr:uid="{00000000-0005-0000-0000-00005F350000}"/>
    <cellStyle name="Millares 4 3 3 4 2" xfId="10907" xr:uid="{00000000-0005-0000-0000-000060350000}"/>
    <cellStyle name="Millares 4 3 3 4 2 2" xfId="26015" xr:uid="{00000000-0005-0000-0000-000061350000}"/>
    <cellStyle name="Millares 4 3 3 4 3" xfId="19633" xr:uid="{00000000-0005-0000-0000-000062350000}"/>
    <cellStyle name="Millares 4 3 3 5" xfId="8389" xr:uid="{00000000-0005-0000-0000-000063350000}"/>
    <cellStyle name="Millares 4 3 3 5 2" xfId="23497" xr:uid="{00000000-0005-0000-0000-000064350000}"/>
    <cellStyle name="Millares 4 3 3 6" xfId="17113" xr:uid="{00000000-0005-0000-0000-000065350000}"/>
    <cellStyle name="Millares 4 4" xfId="1968" xr:uid="{00000000-0005-0000-0000-000066350000}"/>
    <cellStyle name="Millares 4 4 2" xfId="2185" xr:uid="{00000000-0005-0000-0000-000067350000}"/>
    <cellStyle name="Millares 4 4 2 2" xfId="4822" xr:uid="{00000000-0005-0000-0000-000068350000}"/>
    <cellStyle name="Millares 4 4 2 2 2" xfId="11204" xr:uid="{00000000-0005-0000-0000-000069350000}"/>
    <cellStyle name="Millares 4 4 2 2 2 2" xfId="26312" xr:uid="{00000000-0005-0000-0000-00006A350000}"/>
    <cellStyle name="Millares 4 4 2 2 3" xfId="19930" xr:uid="{00000000-0005-0000-0000-00006B350000}"/>
    <cellStyle name="Millares 4 4 2 3" xfId="8683" xr:uid="{00000000-0005-0000-0000-00006C350000}"/>
    <cellStyle name="Millares 4 4 2 3 2" xfId="23791" xr:uid="{00000000-0005-0000-0000-00006D350000}"/>
    <cellStyle name="Millares 4 4 2 4" xfId="17410" xr:uid="{00000000-0005-0000-0000-00006E350000}"/>
    <cellStyle name="Millares 4 4 3" xfId="2528" xr:uid="{00000000-0005-0000-0000-00006F350000}"/>
    <cellStyle name="Millares 4 4 3 2" xfId="5165" xr:uid="{00000000-0005-0000-0000-000070350000}"/>
    <cellStyle name="Millares 4 4 3 2 2" xfId="11529" xr:uid="{00000000-0005-0000-0000-000071350000}"/>
    <cellStyle name="Millares 4 4 3 2 2 2" xfId="26637" xr:uid="{00000000-0005-0000-0000-000072350000}"/>
    <cellStyle name="Millares 4 4 3 2 3" xfId="20273" xr:uid="{00000000-0005-0000-0000-000073350000}"/>
    <cellStyle name="Millares 4 4 3 3" xfId="8995" xr:uid="{00000000-0005-0000-0000-000074350000}"/>
    <cellStyle name="Millares 4 4 3 3 2" xfId="24103" xr:uid="{00000000-0005-0000-0000-000075350000}"/>
    <cellStyle name="Millares 4 4 3 4" xfId="17651" xr:uid="{00000000-0005-0000-0000-000076350000}"/>
    <cellStyle name="Millares 4 4 4" xfId="4040" xr:uid="{00000000-0005-0000-0000-000077350000}"/>
    <cellStyle name="Millares 4 4 4 2" xfId="6677" xr:uid="{00000000-0005-0000-0000-000078350000}"/>
    <cellStyle name="Millares 4 4 4 2 2" xfId="12988" xr:uid="{00000000-0005-0000-0000-000079350000}"/>
    <cellStyle name="Millares 4 4 4 2 2 2" xfId="28096" xr:uid="{00000000-0005-0000-0000-00007A350000}"/>
    <cellStyle name="Millares 4 4 4 2 3" xfId="21785" xr:uid="{00000000-0005-0000-0000-00007B350000}"/>
    <cellStyle name="Millares 4 4 4 3" xfId="10422" xr:uid="{00000000-0005-0000-0000-00007C350000}"/>
    <cellStyle name="Millares 4 4 4 3 2" xfId="25530" xr:uid="{00000000-0005-0000-0000-00007D350000}"/>
    <cellStyle name="Millares 4 4 4 4" xfId="19148" xr:uid="{00000000-0005-0000-0000-00007E350000}"/>
    <cellStyle name="Millares 4 4 5" xfId="4416" xr:uid="{00000000-0005-0000-0000-00007F350000}"/>
    <cellStyle name="Millares 4 4 5 2" xfId="10798" xr:uid="{00000000-0005-0000-0000-000080350000}"/>
    <cellStyle name="Millares 4 4 5 2 2" xfId="25906" xr:uid="{00000000-0005-0000-0000-000081350000}"/>
    <cellStyle name="Millares 4 4 5 3" xfId="19524" xr:uid="{00000000-0005-0000-0000-000082350000}"/>
    <cellStyle name="Millares 4 4 6" xfId="4605" xr:uid="{00000000-0005-0000-0000-000083350000}"/>
    <cellStyle name="Millares 4 4 6 2" xfId="10987" xr:uid="{00000000-0005-0000-0000-000084350000}"/>
    <cellStyle name="Millares 4 4 6 2 2" xfId="26095" xr:uid="{00000000-0005-0000-0000-000085350000}"/>
    <cellStyle name="Millares 4 4 6 3" xfId="19713" xr:uid="{00000000-0005-0000-0000-000086350000}"/>
    <cellStyle name="Millares 4 4 7" xfId="8282" xr:uid="{00000000-0005-0000-0000-000087350000}"/>
    <cellStyle name="Millares 4 4 7 2" xfId="23390" xr:uid="{00000000-0005-0000-0000-000088350000}"/>
    <cellStyle name="Millares 4 4 8" xfId="17193" xr:uid="{00000000-0005-0000-0000-000089350000}"/>
    <cellStyle name="Millares 4 5" xfId="1884" xr:uid="{00000000-0005-0000-0000-00008A350000}"/>
    <cellStyle name="Millares 4 5 2" xfId="2444" xr:uid="{00000000-0005-0000-0000-00008B350000}"/>
    <cellStyle name="Millares 4 5 2 2" xfId="5081" xr:uid="{00000000-0005-0000-0000-00008C350000}"/>
    <cellStyle name="Millares 4 5 2 2 2" xfId="11445" xr:uid="{00000000-0005-0000-0000-00008D350000}"/>
    <cellStyle name="Millares 4 5 2 2 2 2" xfId="26553" xr:uid="{00000000-0005-0000-0000-00008E350000}"/>
    <cellStyle name="Millares 4 5 2 2 3" xfId="20189" xr:uid="{00000000-0005-0000-0000-00008F350000}"/>
    <cellStyle name="Millares 4 5 2 3" xfId="8911" xr:uid="{00000000-0005-0000-0000-000090350000}"/>
    <cellStyle name="Millares 4 5 2 3 2" xfId="24019" xr:uid="{00000000-0005-0000-0000-000091350000}"/>
    <cellStyle name="Millares 4 5 2 4" xfId="17618" xr:uid="{00000000-0005-0000-0000-000092350000}"/>
    <cellStyle name="Millares 4 5 3" xfId="3956" xr:uid="{00000000-0005-0000-0000-000093350000}"/>
    <cellStyle name="Millares 4 5 3 2" xfId="6593" xr:uid="{00000000-0005-0000-0000-000094350000}"/>
    <cellStyle name="Millares 4 5 3 2 2" xfId="12904" xr:uid="{00000000-0005-0000-0000-000095350000}"/>
    <cellStyle name="Millares 4 5 3 2 2 2" xfId="28012" xr:uid="{00000000-0005-0000-0000-000096350000}"/>
    <cellStyle name="Millares 4 5 3 2 3" xfId="21701" xr:uid="{00000000-0005-0000-0000-000097350000}"/>
    <cellStyle name="Millares 4 5 3 3" xfId="10338" xr:uid="{00000000-0005-0000-0000-000098350000}"/>
    <cellStyle name="Millares 4 5 3 3 2" xfId="25446" xr:uid="{00000000-0005-0000-0000-000099350000}"/>
    <cellStyle name="Millares 4 5 3 4" xfId="19064" xr:uid="{00000000-0005-0000-0000-00009A350000}"/>
    <cellStyle name="Millares 4 5 4" xfId="4521" xr:uid="{00000000-0005-0000-0000-00009B350000}"/>
    <cellStyle name="Millares 4 5 4 2" xfId="10903" xr:uid="{00000000-0005-0000-0000-00009C350000}"/>
    <cellStyle name="Millares 4 5 4 2 2" xfId="26011" xr:uid="{00000000-0005-0000-0000-00009D350000}"/>
    <cellStyle name="Millares 4 5 4 3" xfId="19629" xr:uid="{00000000-0005-0000-0000-00009E350000}"/>
    <cellStyle name="Millares 4 5 5" xfId="8385" xr:uid="{00000000-0005-0000-0000-00009F350000}"/>
    <cellStyle name="Millares 4 5 5 2" xfId="23493" xr:uid="{00000000-0005-0000-0000-0000A0350000}"/>
    <cellStyle name="Millares 4 5 6" xfId="17109" xr:uid="{00000000-0005-0000-0000-0000A1350000}"/>
    <cellStyle name="Millares 4 6" xfId="2099" xr:uid="{00000000-0005-0000-0000-0000A2350000}"/>
    <cellStyle name="Millares 4 6 2" xfId="2589" xr:uid="{00000000-0005-0000-0000-0000A3350000}"/>
    <cellStyle name="Millares 4 6 2 2" xfId="5226" xr:uid="{00000000-0005-0000-0000-0000A4350000}"/>
    <cellStyle name="Millares 4 6 2 2 2" xfId="11590" xr:uid="{00000000-0005-0000-0000-0000A5350000}"/>
    <cellStyle name="Millares 4 6 2 2 2 2" xfId="26698" xr:uid="{00000000-0005-0000-0000-0000A6350000}"/>
    <cellStyle name="Millares 4 6 2 2 3" xfId="20334" xr:uid="{00000000-0005-0000-0000-0000A7350000}"/>
    <cellStyle name="Millares 4 6 2 3" xfId="9056" xr:uid="{00000000-0005-0000-0000-0000A8350000}"/>
    <cellStyle name="Millares 4 6 2 3 2" xfId="24164" xr:uid="{00000000-0005-0000-0000-0000A9350000}"/>
    <cellStyle name="Millares 4 6 2 4" xfId="17697" xr:uid="{00000000-0005-0000-0000-0000AA350000}"/>
    <cellStyle name="Millares 4 6 3" xfId="4171" xr:uid="{00000000-0005-0000-0000-0000AB350000}"/>
    <cellStyle name="Millares 4 6 3 2" xfId="6808" xr:uid="{00000000-0005-0000-0000-0000AC350000}"/>
    <cellStyle name="Millares 4 6 3 2 2" xfId="13119" xr:uid="{00000000-0005-0000-0000-0000AD350000}"/>
    <cellStyle name="Millares 4 6 3 2 2 2" xfId="28227" xr:uid="{00000000-0005-0000-0000-0000AE350000}"/>
    <cellStyle name="Millares 4 6 3 2 3" xfId="21916" xr:uid="{00000000-0005-0000-0000-0000AF350000}"/>
    <cellStyle name="Millares 4 6 3 3" xfId="10553" xr:uid="{00000000-0005-0000-0000-0000B0350000}"/>
    <cellStyle name="Millares 4 6 3 3 2" xfId="25661" xr:uid="{00000000-0005-0000-0000-0000B1350000}"/>
    <cellStyle name="Millares 4 6 3 4" xfId="19279" xr:uid="{00000000-0005-0000-0000-0000B2350000}"/>
    <cellStyle name="Millares 4 6 4" xfId="4736" xr:uid="{00000000-0005-0000-0000-0000B3350000}"/>
    <cellStyle name="Millares 4 6 4 2" xfId="11118" xr:uid="{00000000-0005-0000-0000-0000B4350000}"/>
    <cellStyle name="Millares 4 6 4 2 2" xfId="26226" xr:uid="{00000000-0005-0000-0000-0000B5350000}"/>
    <cellStyle name="Millares 4 6 4 3" xfId="19844" xr:uid="{00000000-0005-0000-0000-0000B6350000}"/>
    <cellStyle name="Millares 4 6 5" xfId="8597" xr:uid="{00000000-0005-0000-0000-0000B7350000}"/>
    <cellStyle name="Millares 4 6 5 2" xfId="23705" xr:uid="{00000000-0005-0000-0000-0000B8350000}"/>
    <cellStyle name="Millares 4 6 6" xfId="17324" xr:uid="{00000000-0005-0000-0000-0000B9350000}"/>
    <cellStyle name="Millares 4 7" xfId="2170" xr:uid="{00000000-0005-0000-0000-0000BA350000}"/>
    <cellStyle name="Millares 4 7 2" xfId="2659" xr:uid="{00000000-0005-0000-0000-0000BB350000}"/>
    <cellStyle name="Millares 4 7 2 2" xfId="5296" xr:uid="{00000000-0005-0000-0000-0000BC350000}"/>
    <cellStyle name="Millares 4 7 2 2 2" xfId="11660" xr:uid="{00000000-0005-0000-0000-0000BD350000}"/>
    <cellStyle name="Millares 4 7 2 2 2 2" xfId="26768" xr:uid="{00000000-0005-0000-0000-0000BE350000}"/>
    <cellStyle name="Millares 4 7 2 2 3" xfId="20404" xr:uid="{00000000-0005-0000-0000-0000BF350000}"/>
    <cellStyle name="Millares 4 7 2 3" xfId="9126" xr:uid="{00000000-0005-0000-0000-0000C0350000}"/>
    <cellStyle name="Millares 4 7 2 3 2" xfId="24234" xr:uid="{00000000-0005-0000-0000-0000C1350000}"/>
    <cellStyle name="Millares 4 7 2 4" xfId="17767" xr:uid="{00000000-0005-0000-0000-0000C2350000}"/>
    <cellStyle name="Millares 4 7 3" xfId="4242" xr:uid="{00000000-0005-0000-0000-0000C3350000}"/>
    <cellStyle name="Millares 4 7 3 2" xfId="6879" xr:uid="{00000000-0005-0000-0000-0000C4350000}"/>
    <cellStyle name="Millares 4 7 3 2 2" xfId="13190" xr:uid="{00000000-0005-0000-0000-0000C5350000}"/>
    <cellStyle name="Millares 4 7 3 2 2 2" xfId="28298" xr:uid="{00000000-0005-0000-0000-0000C6350000}"/>
    <cellStyle name="Millares 4 7 3 2 3" xfId="21987" xr:uid="{00000000-0005-0000-0000-0000C7350000}"/>
    <cellStyle name="Millares 4 7 3 3" xfId="10624" xr:uid="{00000000-0005-0000-0000-0000C8350000}"/>
    <cellStyle name="Millares 4 7 3 3 2" xfId="25732" xr:uid="{00000000-0005-0000-0000-0000C9350000}"/>
    <cellStyle name="Millares 4 7 3 4" xfId="19350" xr:uid="{00000000-0005-0000-0000-0000CA350000}"/>
    <cellStyle name="Millares 4 7 4" xfId="4807" xr:uid="{00000000-0005-0000-0000-0000CB350000}"/>
    <cellStyle name="Millares 4 7 4 2" xfId="11189" xr:uid="{00000000-0005-0000-0000-0000CC350000}"/>
    <cellStyle name="Millares 4 7 4 2 2" xfId="26297" xr:uid="{00000000-0005-0000-0000-0000CD350000}"/>
    <cellStyle name="Millares 4 7 4 3" xfId="19915" xr:uid="{00000000-0005-0000-0000-0000CE350000}"/>
    <cellStyle name="Millares 4 7 5" xfId="8668" xr:uid="{00000000-0005-0000-0000-0000CF350000}"/>
    <cellStyle name="Millares 4 7 5 2" xfId="23776" xr:uid="{00000000-0005-0000-0000-0000D0350000}"/>
    <cellStyle name="Millares 4 7 6" xfId="17395" xr:uid="{00000000-0005-0000-0000-0000D1350000}"/>
    <cellStyle name="Millares 4 8" xfId="2176" xr:uid="{00000000-0005-0000-0000-0000D2350000}"/>
    <cellStyle name="Millares 4 8 2" xfId="4813" xr:uid="{00000000-0005-0000-0000-0000D3350000}"/>
    <cellStyle name="Millares 4 8 2 2" xfId="11195" xr:uid="{00000000-0005-0000-0000-0000D4350000}"/>
    <cellStyle name="Millares 4 8 2 2 2" xfId="26303" xr:uid="{00000000-0005-0000-0000-0000D5350000}"/>
    <cellStyle name="Millares 4 8 2 3" xfId="19921" xr:uid="{00000000-0005-0000-0000-0000D6350000}"/>
    <cellStyle name="Millares 4 8 3" xfId="8674" xr:uid="{00000000-0005-0000-0000-0000D7350000}"/>
    <cellStyle name="Millares 4 8 3 2" xfId="23782" xr:uid="{00000000-0005-0000-0000-0000D8350000}"/>
    <cellStyle name="Millares 4 8 4" xfId="17401" xr:uid="{00000000-0005-0000-0000-0000D9350000}"/>
    <cellStyle name="Millares 4 9" xfId="2291" xr:uid="{00000000-0005-0000-0000-0000DA350000}"/>
    <cellStyle name="Millares 4 9 2" xfId="4928" xr:uid="{00000000-0005-0000-0000-0000DB350000}"/>
    <cellStyle name="Millares 4 9 2 2" xfId="11292" xr:uid="{00000000-0005-0000-0000-0000DC350000}"/>
    <cellStyle name="Millares 4 9 2 2 2" xfId="26400" xr:uid="{00000000-0005-0000-0000-0000DD350000}"/>
    <cellStyle name="Millares 4 9 2 3" xfId="20036" xr:uid="{00000000-0005-0000-0000-0000DE350000}"/>
    <cellStyle name="Millares 4 9 3" xfId="8758" xr:uid="{00000000-0005-0000-0000-0000DF350000}"/>
    <cellStyle name="Millares 4 9 3 2" xfId="23866" xr:uid="{00000000-0005-0000-0000-0000E0350000}"/>
    <cellStyle name="Millares 4 9 4" xfId="17516" xr:uid="{00000000-0005-0000-0000-0000E1350000}"/>
    <cellStyle name="Millares 40" xfId="15863" xr:uid="{00000000-0005-0000-0000-0000E2350000}"/>
    <cellStyle name="Millares 40 2" xfId="30971" xr:uid="{00000000-0005-0000-0000-0000E3350000}"/>
    <cellStyle name="Millares 41" xfId="14746" xr:uid="{00000000-0005-0000-0000-0000E4350000}"/>
    <cellStyle name="Millares 41 2" xfId="29854" xr:uid="{00000000-0005-0000-0000-0000E5350000}"/>
    <cellStyle name="Millares 42" xfId="17010" xr:uid="{00000000-0005-0000-0000-0000E6350000}"/>
    <cellStyle name="Millares 43" xfId="32118" xr:uid="{00000000-0005-0000-0000-0000E7350000}"/>
    <cellStyle name="Millares 5" xfId="1281" xr:uid="{00000000-0005-0000-0000-0000E8350000}"/>
    <cellStyle name="Millares 6" xfId="1282" xr:uid="{00000000-0005-0000-0000-0000E9350000}"/>
    <cellStyle name="Millares 7" xfId="1283" xr:uid="{00000000-0005-0000-0000-0000EA350000}"/>
    <cellStyle name="Millares 8" xfId="1284" xr:uid="{00000000-0005-0000-0000-0000EB350000}"/>
    <cellStyle name="Millares 8 2" xfId="1973" xr:uid="{00000000-0005-0000-0000-0000EC350000}"/>
    <cellStyle name="Millares 8 2 2" xfId="2190" xr:uid="{00000000-0005-0000-0000-0000ED350000}"/>
    <cellStyle name="Millares 8 2 2 2" xfId="4827" xr:uid="{00000000-0005-0000-0000-0000EE350000}"/>
    <cellStyle name="Millares 8 2 2 2 2" xfId="11209" xr:uid="{00000000-0005-0000-0000-0000EF350000}"/>
    <cellStyle name="Millares 8 2 2 2 2 2" xfId="26317" xr:uid="{00000000-0005-0000-0000-0000F0350000}"/>
    <cellStyle name="Millares 8 2 2 2 3" xfId="19935" xr:uid="{00000000-0005-0000-0000-0000F1350000}"/>
    <cellStyle name="Millares 8 2 2 3" xfId="8688" xr:uid="{00000000-0005-0000-0000-0000F2350000}"/>
    <cellStyle name="Millares 8 2 2 3 2" xfId="23796" xr:uid="{00000000-0005-0000-0000-0000F3350000}"/>
    <cellStyle name="Millares 8 2 2 4" xfId="17415" xr:uid="{00000000-0005-0000-0000-0000F4350000}"/>
    <cellStyle name="Millares 8 2 3" xfId="2533" xr:uid="{00000000-0005-0000-0000-0000F5350000}"/>
    <cellStyle name="Millares 8 2 3 2" xfId="5170" xr:uid="{00000000-0005-0000-0000-0000F6350000}"/>
    <cellStyle name="Millares 8 2 3 2 2" xfId="11534" xr:uid="{00000000-0005-0000-0000-0000F7350000}"/>
    <cellStyle name="Millares 8 2 3 2 2 2" xfId="26642" xr:uid="{00000000-0005-0000-0000-0000F8350000}"/>
    <cellStyle name="Millares 8 2 3 2 3" xfId="20278" xr:uid="{00000000-0005-0000-0000-0000F9350000}"/>
    <cellStyle name="Millares 8 2 3 3" xfId="9000" xr:uid="{00000000-0005-0000-0000-0000FA350000}"/>
    <cellStyle name="Millares 8 2 3 3 2" xfId="24108" xr:uid="{00000000-0005-0000-0000-0000FB350000}"/>
    <cellStyle name="Millares 8 2 3 4" xfId="17656" xr:uid="{00000000-0005-0000-0000-0000FC350000}"/>
    <cellStyle name="Millares 8 2 4" xfId="4045" xr:uid="{00000000-0005-0000-0000-0000FD350000}"/>
    <cellStyle name="Millares 8 2 4 2" xfId="6682" xr:uid="{00000000-0005-0000-0000-0000FE350000}"/>
    <cellStyle name="Millares 8 2 4 2 2" xfId="12993" xr:uid="{00000000-0005-0000-0000-0000FF350000}"/>
    <cellStyle name="Millares 8 2 4 2 2 2" xfId="28101" xr:uid="{00000000-0005-0000-0000-000000360000}"/>
    <cellStyle name="Millares 8 2 4 2 3" xfId="21790" xr:uid="{00000000-0005-0000-0000-000001360000}"/>
    <cellStyle name="Millares 8 2 4 3" xfId="10427" xr:uid="{00000000-0005-0000-0000-000002360000}"/>
    <cellStyle name="Millares 8 2 4 3 2" xfId="25535" xr:uid="{00000000-0005-0000-0000-000003360000}"/>
    <cellStyle name="Millares 8 2 4 4" xfId="19153" xr:uid="{00000000-0005-0000-0000-000004360000}"/>
    <cellStyle name="Millares 8 2 5" xfId="4421" xr:uid="{00000000-0005-0000-0000-000005360000}"/>
    <cellStyle name="Millares 8 2 5 2" xfId="10803" xr:uid="{00000000-0005-0000-0000-000006360000}"/>
    <cellStyle name="Millares 8 2 5 2 2" xfId="25911" xr:uid="{00000000-0005-0000-0000-000007360000}"/>
    <cellStyle name="Millares 8 2 5 3" xfId="19529" xr:uid="{00000000-0005-0000-0000-000008360000}"/>
    <cellStyle name="Millares 8 2 6" xfId="4610" xr:uid="{00000000-0005-0000-0000-000009360000}"/>
    <cellStyle name="Millares 8 2 6 2" xfId="10992" xr:uid="{00000000-0005-0000-0000-00000A360000}"/>
    <cellStyle name="Millares 8 2 6 2 2" xfId="26100" xr:uid="{00000000-0005-0000-0000-00000B360000}"/>
    <cellStyle name="Millares 8 2 6 3" xfId="19718" xr:uid="{00000000-0005-0000-0000-00000C360000}"/>
    <cellStyle name="Millares 8 2 7" xfId="8287" xr:uid="{00000000-0005-0000-0000-00000D360000}"/>
    <cellStyle name="Millares 8 2 7 2" xfId="23395" xr:uid="{00000000-0005-0000-0000-00000E360000}"/>
    <cellStyle name="Millares 8 2 8" xfId="17198" xr:uid="{00000000-0005-0000-0000-00000F360000}"/>
    <cellStyle name="Millares 8 3" xfId="1889" xr:uid="{00000000-0005-0000-0000-000010360000}"/>
    <cellStyle name="Millares 8 3 2" xfId="2449" xr:uid="{00000000-0005-0000-0000-000011360000}"/>
    <cellStyle name="Millares 8 3 2 2" xfId="5086" xr:uid="{00000000-0005-0000-0000-000012360000}"/>
    <cellStyle name="Millares 8 3 2 2 2" xfId="11450" xr:uid="{00000000-0005-0000-0000-000013360000}"/>
    <cellStyle name="Millares 8 3 2 2 2 2" xfId="26558" xr:uid="{00000000-0005-0000-0000-000014360000}"/>
    <cellStyle name="Millares 8 3 2 2 3" xfId="20194" xr:uid="{00000000-0005-0000-0000-000015360000}"/>
    <cellStyle name="Millares 8 3 2 3" xfId="8916" xr:uid="{00000000-0005-0000-0000-000016360000}"/>
    <cellStyle name="Millares 8 3 2 3 2" xfId="24024" xr:uid="{00000000-0005-0000-0000-000017360000}"/>
    <cellStyle name="Millares 8 3 2 4" xfId="17623" xr:uid="{00000000-0005-0000-0000-000018360000}"/>
    <cellStyle name="Millares 8 3 3" xfId="3961" xr:uid="{00000000-0005-0000-0000-000019360000}"/>
    <cellStyle name="Millares 8 3 3 2" xfId="6598" xr:uid="{00000000-0005-0000-0000-00001A360000}"/>
    <cellStyle name="Millares 8 3 3 2 2" xfId="12909" xr:uid="{00000000-0005-0000-0000-00001B360000}"/>
    <cellStyle name="Millares 8 3 3 2 2 2" xfId="28017" xr:uid="{00000000-0005-0000-0000-00001C360000}"/>
    <cellStyle name="Millares 8 3 3 2 3" xfId="21706" xr:uid="{00000000-0005-0000-0000-00001D360000}"/>
    <cellStyle name="Millares 8 3 3 3" xfId="10343" xr:uid="{00000000-0005-0000-0000-00001E360000}"/>
    <cellStyle name="Millares 8 3 3 3 2" xfId="25451" xr:uid="{00000000-0005-0000-0000-00001F360000}"/>
    <cellStyle name="Millares 8 3 3 4" xfId="19069" xr:uid="{00000000-0005-0000-0000-000020360000}"/>
    <cellStyle name="Millares 8 3 4" xfId="4526" xr:uid="{00000000-0005-0000-0000-000021360000}"/>
    <cellStyle name="Millares 8 3 4 2" xfId="10908" xr:uid="{00000000-0005-0000-0000-000022360000}"/>
    <cellStyle name="Millares 8 3 4 2 2" xfId="26016" xr:uid="{00000000-0005-0000-0000-000023360000}"/>
    <cellStyle name="Millares 8 3 4 3" xfId="19634" xr:uid="{00000000-0005-0000-0000-000024360000}"/>
    <cellStyle name="Millares 8 3 5" xfId="8390" xr:uid="{00000000-0005-0000-0000-000025360000}"/>
    <cellStyle name="Millares 8 3 5 2" xfId="23498" xr:uid="{00000000-0005-0000-0000-000026360000}"/>
    <cellStyle name="Millares 8 3 6" xfId="17114" xr:uid="{00000000-0005-0000-0000-000027360000}"/>
    <cellStyle name="Millares 9" xfId="1960" xr:uid="{00000000-0005-0000-0000-000028360000}"/>
    <cellStyle name="Millares 9 2" xfId="2177" xr:uid="{00000000-0005-0000-0000-000029360000}"/>
    <cellStyle name="Millares 9 2 2" xfId="4814" xr:uid="{00000000-0005-0000-0000-00002A360000}"/>
    <cellStyle name="Millares 9 2 2 2" xfId="11196" xr:uid="{00000000-0005-0000-0000-00002B360000}"/>
    <cellStyle name="Millares 9 2 2 2 2" xfId="26304" xr:uid="{00000000-0005-0000-0000-00002C360000}"/>
    <cellStyle name="Millares 9 2 2 3" xfId="19922" xr:uid="{00000000-0005-0000-0000-00002D360000}"/>
    <cellStyle name="Millares 9 2 3" xfId="8675" xr:uid="{00000000-0005-0000-0000-00002E360000}"/>
    <cellStyle name="Millares 9 2 3 2" xfId="23783" xr:uid="{00000000-0005-0000-0000-00002F360000}"/>
    <cellStyle name="Millares 9 2 4" xfId="17402" xr:uid="{00000000-0005-0000-0000-000030360000}"/>
    <cellStyle name="Millares 9 3" xfId="2520" xr:uid="{00000000-0005-0000-0000-000031360000}"/>
    <cellStyle name="Millares 9 3 2" xfId="5157" xr:uid="{00000000-0005-0000-0000-000032360000}"/>
    <cellStyle name="Millares 9 3 2 2" xfId="11521" xr:uid="{00000000-0005-0000-0000-000033360000}"/>
    <cellStyle name="Millares 9 3 2 2 2" xfId="26629" xr:uid="{00000000-0005-0000-0000-000034360000}"/>
    <cellStyle name="Millares 9 3 2 3" xfId="20265" xr:uid="{00000000-0005-0000-0000-000035360000}"/>
    <cellStyle name="Millares 9 3 3" xfId="8987" xr:uid="{00000000-0005-0000-0000-000036360000}"/>
    <cellStyle name="Millares 9 3 3 2" xfId="24095" xr:uid="{00000000-0005-0000-0000-000037360000}"/>
    <cellStyle name="Millares 9 3 4" xfId="17643" xr:uid="{00000000-0005-0000-0000-000038360000}"/>
    <cellStyle name="Millares 9 4" xfId="4032" xr:uid="{00000000-0005-0000-0000-000039360000}"/>
    <cellStyle name="Millares 9 4 2" xfId="6669" xr:uid="{00000000-0005-0000-0000-00003A360000}"/>
    <cellStyle name="Millares 9 4 2 2" xfId="12980" xr:uid="{00000000-0005-0000-0000-00003B360000}"/>
    <cellStyle name="Millares 9 4 2 2 2" xfId="28088" xr:uid="{00000000-0005-0000-0000-00003C360000}"/>
    <cellStyle name="Millares 9 4 2 3" xfId="21777" xr:uid="{00000000-0005-0000-0000-00003D360000}"/>
    <cellStyle name="Millares 9 4 3" xfId="10414" xr:uid="{00000000-0005-0000-0000-00003E360000}"/>
    <cellStyle name="Millares 9 4 3 2" xfId="25522" xr:uid="{00000000-0005-0000-0000-00003F360000}"/>
    <cellStyle name="Millares 9 4 4" xfId="19140" xr:uid="{00000000-0005-0000-0000-000040360000}"/>
    <cellStyle name="Millares 9 5" xfId="4408" xr:uid="{00000000-0005-0000-0000-000041360000}"/>
    <cellStyle name="Millares 9 5 2" xfId="10790" xr:uid="{00000000-0005-0000-0000-000042360000}"/>
    <cellStyle name="Millares 9 5 2 2" xfId="25898" xr:uid="{00000000-0005-0000-0000-000043360000}"/>
    <cellStyle name="Millares 9 5 3" xfId="19516" xr:uid="{00000000-0005-0000-0000-000044360000}"/>
    <cellStyle name="Millares 9 6" xfId="4597" xr:uid="{00000000-0005-0000-0000-000045360000}"/>
    <cellStyle name="Millares 9 6 2" xfId="10979" xr:uid="{00000000-0005-0000-0000-000046360000}"/>
    <cellStyle name="Millares 9 6 2 2" xfId="26087" xr:uid="{00000000-0005-0000-0000-000047360000}"/>
    <cellStyle name="Millares 9 6 3" xfId="19705" xr:uid="{00000000-0005-0000-0000-000048360000}"/>
    <cellStyle name="Millares 9 7" xfId="8274" xr:uid="{00000000-0005-0000-0000-000049360000}"/>
    <cellStyle name="Millares 9 7 2" xfId="23382" xr:uid="{00000000-0005-0000-0000-00004A360000}"/>
    <cellStyle name="Millares 9 8" xfId="17185" xr:uid="{00000000-0005-0000-0000-00004B360000}"/>
    <cellStyle name="Moneda [0] 2" xfId="32120" xr:uid="{00000000-0005-0000-0000-00004D360000}"/>
    <cellStyle name="Moneda 2" xfId="1285" xr:uid="{00000000-0005-0000-0000-00004E360000}"/>
    <cellStyle name="Moneda 2 2" xfId="1286" xr:uid="{00000000-0005-0000-0000-00004F360000}"/>
    <cellStyle name="Moneda 2 3" xfId="1287" xr:uid="{00000000-0005-0000-0000-000050360000}"/>
    <cellStyle name="Neutral" xfId="1288" builtinId="28" customBuiltin="1"/>
    <cellStyle name="Neutral 10" xfId="1289" xr:uid="{00000000-0005-0000-0000-000052360000}"/>
    <cellStyle name="Neutral 11" xfId="1290" xr:uid="{00000000-0005-0000-0000-000053360000}"/>
    <cellStyle name="Neutral 12" xfId="1291" xr:uid="{00000000-0005-0000-0000-000054360000}"/>
    <cellStyle name="Neutral 13" xfId="1292" xr:uid="{00000000-0005-0000-0000-000055360000}"/>
    <cellStyle name="Neutral 14" xfId="1293" xr:uid="{00000000-0005-0000-0000-000056360000}"/>
    <cellStyle name="Neutral 15" xfId="1294" xr:uid="{00000000-0005-0000-0000-000057360000}"/>
    <cellStyle name="Neutral 16" xfId="1295" xr:uid="{00000000-0005-0000-0000-000058360000}"/>
    <cellStyle name="Neutral 2" xfId="1296" xr:uid="{00000000-0005-0000-0000-000059360000}"/>
    <cellStyle name="Neutral 3" xfId="1297" xr:uid="{00000000-0005-0000-0000-00005A360000}"/>
    <cellStyle name="Neutral 4" xfId="1298" xr:uid="{00000000-0005-0000-0000-00005B360000}"/>
    <cellStyle name="Neutral 5" xfId="1299" xr:uid="{00000000-0005-0000-0000-00005C360000}"/>
    <cellStyle name="Neutral 6" xfId="1300" xr:uid="{00000000-0005-0000-0000-00005D360000}"/>
    <cellStyle name="Neutral 7" xfId="1301" xr:uid="{00000000-0005-0000-0000-00005E360000}"/>
    <cellStyle name="Neutral 8" xfId="1302" xr:uid="{00000000-0005-0000-0000-00005F360000}"/>
    <cellStyle name="Neutral 9" xfId="1303" xr:uid="{00000000-0005-0000-0000-000060360000}"/>
    <cellStyle name="Normal" xfId="0" builtinId="0"/>
    <cellStyle name="Normal 10" xfId="1304" xr:uid="{00000000-0005-0000-0000-000062360000}"/>
    <cellStyle name="Normal 10 2" xfId="1305" xr:uid="{00000000-0005-0000-0000-000063360000}"/>
    <cellStyle name="Normal 11" xfId="1306" xr:uid="{00000000-0005-0000-0000-000064360000}"/>
    <cellStyle name="Normal 11 2" xfId="1307" xr:uid="{00000000-0005-0000-0000-000065360000}"/>
    <cellStyle name="Normal 110" xfId="1308" xr:uid="{00000000-0005-0000-0000-000066360000}"/>
    <cellStyle name="Normal 112" xfId="1309" xr:uid="{00000000-0005-0000-0000-000067360000}"/>
    <cellStyle name="Normal 113" xfId="1310" xr:uid="{00000000-0005-0000-0000-000068360000}"/>
    <cellStyle name="Normal 115" xfId="1311" xr:uid="{00000000-0005-0000-0000-000069360000}"/>
    <cellStyle name="Normal 12" xfId="1312" xr:uid="{00000000-0005-0000-0000-00006A360000}"/>
    <cellStyle name="Normal 12 2" xfId="1313" xr:uid="{00000000-0005-0000-0000-00006B360000}"/>
    <cellStyle name="Normal 13" xfId="1314" xr:uid="{00000000-0005-0000-0000-00006C360000}"/>
    <cellStyle name="Normal 13 2" xfId="1315" xr:uid="{00000000-0005-0000-0000-00006D360000}"/>
    <cellStyle name="Normal 14" xfId="1316" xr:uid="{00000000-0005-0000-0000-00006E360000}"/>
    <cellStyle name="Normal 14 2" xfId="1317" xr:uid="{00000000-0005-0000-0000-00006F360000}"/>
    <cellStyle name="Normal 15" xfId="1318" xr:uid="{00000000-0005-0000-0000-000070360000}"/>
    <cellStyle name="Normal 15 2" xfId="1319" xr:uid="{00000000-0005-0000-0000-000071360000}"/>
    <cellStyle name="Normal 16" xfId="1320" xr:uid="{00000000-0005-0000-0000-000072360000}"/>
    <cellStyle name="Normal 16 2" xfId="1321" xr:uid="{00000000-0005-0000-0000-000073360000}"/>
    <cellStyle name="Normal 17" xfId="1322" xr:uid="{00000000-0005-0000-0000-000074360000}"/>
    <cellStyle name="Normal 17 2" xfId="1323" xr:uid="{00000000-0005-0000-0000-000075360000}"/>
    <cellStyle name="Normal 18 2" xfId="1324" xr:uid="{00000000-0005-0000-0000-000076360000}"/>
    <cellStyle name="Normal 19" xfId="1325" xr:uid="{00000000-0005-0000-0000-000077360000}"/>
    <cellStyle name="Normal 19 2" xfId="1326" xr:uid="{00000000-0005-0000-0000-000078360000}"/>
    <cellStyle name="Normal 2" xfId="1327" xr:uid="{00000000-0005-0000-0000-000079360000}"/>
    <cellStyle name="Normal 2 10" xfId="1328" xr:uid="{00000000-0005-0000-0000-00007A360000}"/>
    <cellStyle name="Normal 2 11" xfId="1329" xr:uid="{00000000-0005-0000-0000-00007B360000}"/>
    <cellStyle name="Normal 2 12" xfId="1330" xr:uid="{00000000-0005-0000-0000-00007C360000}"/>
    <cellStyle name="Normal 2 13" xfId="32123" xr:uid="{00000000-0005-0000-0000-00007D360000}"/>
    <cellStyle name="Normal 2 2" xfId="1331" xr:uid="{00000000-0005-0000-0000-00007E360000}"/>
    <cellStyle name="Normal 2 2 2" xfId="1332" xr:uid="{00000000-0005-0000-0000-00007F360000}"/>
    <cellStyle name="Normal 2 2 3" xfId="1333" xr:uid="{00000000-0005-0000-0000-000080360000}"/>
    <cellStyle name="Normal 2 2 4" xfId="1334" xr:uid="{00000000-0005-0000-0000-000081360000}"/>
    <cellStyle name="Normal 2 2 5" xfId="1335" xr:uid="{00000000-0005-0000-0000-000082360000}"/>
    <cellStyle name="Normal 2 3" xfId="1336" xr:uid="{00000000-0005-0000-0000-000083360000}"/>
    <cellStyle name="Normal 2 4" xfId="1337" xr:uid="{00000000-0005-0000-0000-000084360000}"/>
    <cellStyle name="Normal 2 5" xfId="1338" xr:uid="{00000000-0005-0000-0000-000085360000}"/>
    <cellStyle name="Normal 2 6" xfId="1339" xr:uid="{00000000-0005-0000-0000-000086360000}"/>
    <cellStyle name="Normal 2 7" xfId="1340" xr:uid="{00000000-0005-0000-0000-000087360000}"/>
    <cellStyle name="Normal 2 8" xfId="1341" xr:uid="{00000000-0005-0000-0000-000088360000}"/>
    <cellStyle name="Normal 2 9" xfId="1342" xr:uid="{00000000-0005-0000-0000-000089360000}"/>
    <cellStyle name="Normal 20 2" xfId="1343" xr:uid="{00000000-0005-0000-0000-00008A360000}"/>
    <cellStyle name="Normal 21 2" xfId="1344" xr:uid="{00000000-0005-0000-0000-00008B360000}"/>
    <cellStyle name="Normal 22 2" xfId="1345" xr:uid="{00000000-0005-0000-0000-00008C360000}"/>
    <cellStyle name="Normal 23 2" xfId="1346" xr:uid="{00000000-0005-0000-0000-00008D360000}"/>
    <cellStyle name="Normal 24 2" xfId="1347" xr:uid="{00000000-0005-0000-0000-00008E360000}"/>
    <cellStyle name="Normal 25 2" xfId="1348" xr:uid="{00000000-0005-0000-0000-00008F360000}"/>
    <cellStyle name="Normal 3" xfId="1349" xr:uid="{00000000-0005-0000-0000-000090360000}"/>
    <cellStyle name="Normal 3 10" xfId="1350" xr:uid="{00000000-0005-0000-0000-000091360000}"/>
    <cellStyle name="Normal 3 11" xfId="1351" xr:uid="{00000000-0005-0000-0000-000092360000}"/>
    <cellStyle name="Normal 3 12" xfId="1352" xr:uid="{00000000-0005-0000-0000-000093360000}"/>
    <cellStyle name="Normal 3 13" xfId="1353" xr:uid="{00000000-0005-0000-0000-000094360000}"/>
    <cellStyle name="Normal 3 14" xfId="1354" xr:uid="{00000000-0005-0000-0000-000095360000}"/>
    <cellStyle name="Normal 3 15" xfId="1355" xr:uid="{00000000-0005-0000-0000-000096360000}"/>
    <cellStyle name="Normal 3 16" xfId="1356" xr:uid="{00000000-0005-0000-0000-000097360000}"/>
    <cellStyle name="Normal 3 17" xfId="1357" xr:uid="{00000000-0005-0000-0000-000098360000}"/>
    <cellStyle name="Normal 3 18" xfId="1358" xr:uid="{00000000-0005-0000-0000-000099360000}"/>
    <cellStyle name="Normal 3 19" xfId="1359" xr:uid="{00000000-0005-0000-0000-00009A360000}"/>
    <cellStyle name="Normal 3 2" xfId="1360" xr:uid="{00000000-0005-0000-0000-00009B360000}"/>
    <cellStyle name="Normal 3 20" xfId="1361" xr:uid="{00000000-0005-0000-0000-00009C360000}"/>
    <cellStyle name="Normal 3 21" xfId="1362" xr:uid="{00000000-0005-0000-0000-00009D360000}"/>
    <cellStyle name="Normal 3 3" xfId="1363" xr:uid="{00000000-0005-0000-0000-00009E360000}"/>
    <cellStyle name="Normal 3 4" xfId="1364" xr:uid="{00000000-0005-0000-0000-00009F360000}"/>
    <cellStyle name="Normal 3 5" xfId="1365" xr:uid="{00000000-0005-0000-0000-0000A0360000}"/>
    <cellStyle name="Normal 3 6" xfId="1366" xr:uid="{00000000-0005-0000-0000-0000A1360000}"/>
    <cellStyle name="Normal 3 7" xfId="1367" xr:uid="{00000000-0005-0000-0000-0000A2360000}"/>
    <cellStyle name="Normal 3 8" xfId="1368" xr:uid="{00000000-0005-0000-0000-0000A3360000}"/>
    <cellStyle name="Normal 3 9" xfId="1369" xr:uid="{00000000-0005-0000-0000-0000A4360000}"/>
    <cellStyle name="Normal 3_PLAN DE ACTIVIDADES 10 DE ABRIL RURALIDAD" xfId="1370" xr:uid="{00000000-0005-0000-0000-0000A5360000}"/>
    <cellStyle name="Normal 4" xfId="1371" xr:uid="{00000000-0005-0000-0000-0000A6360000}"/>
    <cellStyle name="Normal 4 10" xfId="1372" xr:uid="{00000000-0005-0000-0000-0000A7360000}"/>
    <cellStyle name="Normal 4 11" xfId="1373" xr:uid="{00000000-0005-0000-0000-0000A8360000}"/>
    <cellStyle name="Normal 4 12" xfId="1374" xr:uid="{00000000-0005-0000-0000-0000A9360000}"/>
    <cellStyle name="Normal 4 13" xfId="1375" xr:uid="{00000000-0005-0000-0000-0000AA360000}"/>
    <cellStyle name="Normal 4 14" xfId="1376" xr:uid="{00000000-0005-0000-0000-0000AB360000}"/>
    <cellStyle name="Normal 4 15" xfId="1377" xr:uid="{00000000-0005-0000-0000-0000AC360000}"/>
    <cellStyle name="Normal 4 16" xfId="1378" xr:uid="{00000000-0005-0000-0000-0000AD360000}"/>
    <cellStyle name="Normal 4 17" xfId="1379" xr:uid="{00000000-0005-0000-0000-0000AE360000}"/>
    <cellStyle name="Normal 4 18" xfId="1380" xr:uid="{00000000-0005-0000-0000-0000AF360000}"/>
    <cellStyle name="Normal 4 19" xfId="1381" xr:uid="{00000000-0005-0000-0000-0000B0360000}"/>
    <cellStyle name="Normal 4 2" xfId="1382" xr:uid="{00000000-0005-0000-0000-0000B1360000}"/>
    <cellStyle name="Normal 4 20" xfId="1383" xr:uid="{00000000-0005-0000-0000-0000B2360000}"/>
    <cellStyle name="Normal 4 21" xfId="1384" xr:uid="{00000000-0005-0000-0000-0000B3360000}"/>
    <cellStyle name="Normal 4 3" xfId="1385" xr:uid="{00000000-0005-0000-0000-0000B4360000}"/>
    <cellStyle name="Normal 4 4" xfId="1386" xr:uid="{00000000-0005-0000-0000-0000B5360000}"/>
    <cellStyle name="Normal 4 5" xfId="1387" xr:uid="{00000000-0005-0000-0000-0000B6360000}"/>
    <cellStyle name="Normal 4 6" xfId="1388" xr:uid="{00000000-0005-0000-0000-0000B7360000}"/>
    <cellStyle name="Normal 4 7" xfId="1389" xr:uid="{00000000-0005-0000-0000-0000B8360000}"/>
    <cellStyle name="Normal 4 8" xfId="1390" xr:uid="{00000000-0005-0000-0000-0000B9360000}"/>
    <cellStyle name="Normal 4 9" xfId="1391" xr:uid="{00000000-0005-0000-0000-0000BA360000}"/>
    <cellStyle name="Normal 47" xfId="1392" xr:uid="{00000000-0005-0000-0000-0000BB360000}"/>
    <cellStyle name="Normal 48" xfId="1393" xr:uid="{00000000-0005-0000-0000-0000BC360000}"/>
    <cellStyle name="Normal 5" xfId="1394" xr:uid="{00000000-0005-0000-0000-0000BD360000}"/>
    <cellStyle name="Normal 5 10" xfId="1395" xr:uid="{00000000-0005-0000-0000-0000BE360000}"/>
    <cellStyle name="Normal 5 11" xfId="1396" xr:uid="{00000000-0005-0000-0000-0000BF360000}"/>
    <cellStyle name="Normal 5 12" xfId="1397" xr:uid="{00000000-0005-0000-0000-0000C0360000}"/>
    <cellStyle name="Normal 5 13" xfId="1398" xr:uid="{00000000-0005-0000-0000-0000C1360000}"/>
    <cellStyle name="Normal 5 14" xfId="1399" xr:uid="{00000000-0005-0000-0000-0000C2360000}"/>
    <cellStyle name="Normal 5 15" xfId="1400" xr:uid="{00000000-0005-0000-0000-0000C3360000}"/>
    <cellStyle name="Normal 5 16" xfId="1401" xr:uid="{00000000-0005-0000-0000-0000C4360000}"/>
    <cellStyle name="Normal 5 17" xfId="1402" xr:uid="{00000000-0005-0000-0000-0000C5360000}"/>
    <cellStyle name="Normal 5 18" xfId="1403" xr:uid="{00000000-0005-0000-0000-0000C6360000}"/>
    <cellStyle name="Normal 5 19" xfId="1404" xr:uid="{00000000-0005-0000-0000-0000C7360000}"/>
    <cellStyle name="Normal 5 2" xfId="1405" xr:uid="{00000000-0005-0000-0000-0000C8360000}"/>
    <cellStyle name="Normal 5 20" xfId="1406" xr:uid="{00000000-0005-0000-0000-0000C9360000}"/>
    <cellStyle name="Normal 5 21" xfId="1407" xr:uid="{00000000-0005-0000-0000-0000CA360000}"/>
    <cellStyle name="Normal 5 3" xfId="1408" xr:uid="{00000000-0005-0000-0000-0000CB360000}"/>
    <cellStyle name="Normal 5 4" xfId="1409" xr:uid="{00000000-0005-0000-0000-0000CC360000}"/>
    <cellStyle name="Normal 5 5" xfId="1410" xr:uid="{00000000-0005-0000-0000-0000CD360000}"/>
    <cellStyle name="Normal 5 6" xfId="1411" xr:uid="{00000000-0005-0000-0000-0000CE360000}"/>
    <cellStyle name="Normal 5 7" xfId="1412" xr:uid="{00000000-0005-0000-0000-0000CF360000}"/>
    <cellStyle name="Normal 5 8" xfId="1413" xr:uid="{00000000-0005-0000-0000-0000D0360000}"/>
    <cellStyle name="Normal 5 9" xfId="1414" xr:uid="{00000000-0005-0000-0000-0000D1360000}"/>
    <cellStyle name="Normal 53" xfId="1415" xr:uid="{00000000-0005-0000-0000-0000D2360000}"/>
    <cellStyle name="Normal 54" xfId="1416" xr:uid="{00000000-0005-0000-0000-0000D3360000}"/>
    <cellStyle name="Normal 55" xfId="1417" xr:uid="{00000000-0005-0000-0000-0000D4360000}"/>
    <cellStyle name="Normal 56" xfId="1418" xr:uid="{00000000-0005-0000-0000-0000D5360000}"/>
    <cellStyle name="Normal 57" xfId="1419" xr:uid="{00000000-0005-0000-0000-0000D6360000}"/>
    <cellStyle name="Normal 58" xfId="1420" xr:uid="{00000000-0005-0000-0000-0000D7360000}"/>
    <cellStyle name="Normal 59" xfId="1421" xr:uid="{00000000-0005-0000-0000-0000D8360000}"/>
    <cellStyle name="Normal 6" xfId="1422" xr:uid="{00000000-0005-0000-0000-0000D9360000}"/>
    <cellStyle name="Normal 6 2" xfId="1423" xr:uid="{00000000-0005-0000-0000-0000DA360000}"/>
    <cellStyle name="Normal 61" xfId="1424" xr:uid="{00000000-0005-0000-0000-0000DB360000}"/>
    <cellStyle name="Normal 65" xfId="1425" xr:uid="{00000000-0005-0000-0000-0000DC360000}"/>
    <cellStyle name="Normal 66" xfId="1426" xr:uid="{00000000-0005-0000-0000-0000DD360000}"/>
    <cellStyle name="Normal 69" xfId="1427" xr:uid="{00000000-0005-0000-0000-0000DE360000}"/>
    <cellStyle name="Normal 7" xfId="1428" xr:uid="{00000000-0005-0000-0000-0000DF360000}"/>
    <cellStyle name="Normal 7 2" xfId="1429" xr:uid="{00000000-0005-0000-0000-0000E0360000}"/>
    <cellStyle name="Normal 70" xfId="1430" xr:uid="{00000000-0005-0000-0000-0000E1360000}"/>
    <cellStyle name="Normal 75" xfId="1431" xr:uid="{00000000-0005-0000-0000-0000E2360000}"/>
    <cellStyle name="Normal 76" xfId="1432" xr:uid="{00000000-0005-0000-0000-0000E3360000}"/>
    <cellStyle name="Normal 77" xfId="1433" xr:uid="{00000000-0005-0000-0000-0000E4360000}"/>
    <cellStyle name="Normal 78" xfId="1434" xr:uid="{00000000-0005-0000-0000-0000E5360000}"/>
    <cellStyle name="Normal 79" xfId="1435" xr:uid="{00000000-0005-0000-0000-0000E6360000}"/>
    <cellStyle name="Normal 8" xfId="1436" xr:uid="{00000000-0005-0000-0000-0000E7360000}"/>
    <cellStyle name="Normal 8 2" xfId="1437" xr:uid="{00000000-0005-0000-0000-0000E8360000}"/>
    <cellStyle name="Normal 8 3" xfId="1438" xr:uid="{00000000-0005-0000-0000-0000E9360000}"/>
    <cellStyle name="Normal 80" xfId="1439" xr:uid="{00000000-0005-0000-0000-0000EA360000}"/>
    <cellStyle name="Normal 81" xfId="1440" xr:uid="{00000000-0005-0000-0000-0000EB360000}"/>
    <cellStyle name="Normal 82" xfId="1441" xr:uid="{00000000-0005-0000-0000-0000EC360000}"/>
    <cellStyle name="Normal 87" xfId="1442" xr:uid="{00000000-0005-0000-0000-0000ED360000}"/>
    <cellStyle name="Normal 89" xfId="1443" xr:uid="{00000000-0005-0000-0000-0000EE360000}"/>
    <cellStyle name="Normal 9" xfId="1444" xr:uid="{00000000-0005-0000-0000-0000EF360000}"/>
    <cellStyle name="Normal 9 2" xfId="1445" xr:uid="{00000000-0005-0000-0000-0000F0360000}"/>
    <cellStyle name="Normal 97" xfId="1446" xr:uid="{00000000-0005-0000-0000-0000F1360000}"/>
    <cellStyle name="Normal 99" xfId="1447" xr:uid="{00000000-0005-0000-0000-0000F2360000}"/>
    <cellStyle name="Notas 10" xfId="1448" xr:uid="{00000000-0005-0000-0000-0000F3360000}"/>
    <cellStyle name="Notas 10 2" xfId="1903" xr:uid="{00000000-0005-0000-0000-0000F4360000}"/>
    <cellStyle name="Notas 10 2 10" xfId="15308" xr:uid="{00000000-0005-0000-0000-0000F5360000}"/>
    <cellStyle name="Notas 10 2 10 2" xfId="30416" xr:uid="{00000000-0005-0000-0000-0000F6360000}"/>
    <cellStyle name="Notas 10 2 11" xfId="13464" xr:uid="{00000000-0005-0000-0000-0000F7360000}"/>
    <cellStyle name="Notas 10 2 11 2" xfId="28572" xr:uid="{00000000-0005-0000-0000-0000F8360000}"/>
    <cellStyle name="Notas 10 2 12" xfId="17128" xr:uid="{00000000-0005-0000-0000-0000F9360000}"/>
    <cellStyle name="Notas 10 2 2" xfId="2463" xr:uid="{00000000-0005-0000-0000-0000FA360000}"/>
    <cellStyle name="Notas 10 2 2 2" xfId="5100" xr:uid="{00000000-0005-0000-0000-0000FB360000}"/>
    <cellStyle name="Notas 10 2 2 2 2" xfId="11464" xr:uid="{00000000-0005-0000-0000-0000FC360000}"/>
    <cellStyle name="Notas 10 2 2 2 2 2" xfId="26572" xr:uid="{00000000-0005-0000-0000-0000FD360000}"/>
    <cellStyle name="Notas 10 2 2 2 3" xfId="13850" xr:uid="{00000000-0005-0000-0000-0000FE360000}"/>
    <cellStyle name="Notas 10 2 2 2 3 2" xfId="28958" xr:uid="{00000000-0005-0000-0000-0000FF360000}"/>
    <cellStyle name="Notas 10 2 2 2 4" xfId="20208" xr:uid="{00000000-0005-0000-0000-000000370000}"/>
    <cellStyle name="Notas 10 2 2 3" xfId="8930" xr:uid="{00000000-0005-0000-0000-000001370000}"/>
    <cellStyle name="Notas 10 2 2 3 2" xfId="24038" xr:uid="{00000000-0005-0000-0000-000002370000}"/>
    <cellStyle name="Notas 10 2 3" xfId="2679" xr:uid="{00000000-0005-0000-0000-000003370000}"/>
    <cellStyle name="Notas 10 2 3 2" xfId="5316" xr:uid="{00000000-0005-0000-0000-000004370000}"/>
    <cellStyle name="Notas 10 2 3 2 2" xfId="15944" xr:uid="{00000000-0005-0000-0000-000005370000}"/>
    <cellStyle name="Notas 10 2 3 2 2 2" xfId="31052" xr:uid="{00000000-0005-0000-0000-000006370000}"/>
    <cellStyle name="Notas 10 2 3 2 3" xfId="20424" xr:uid="{00000000-0005-0000-0000-000007370000}"/>
    <cellStyle name="Notas 10 2 3 3" xfId="7284" xr:uid="{00000000-0005-0000-0000-000008370000}"/>
    <cellStyle name="Notas 10 2 3 3 2" xfId="22392" xr:uid="{00000000-0005-0000-0000-000009370000}"/>
    <cellStyle name="Notas 10 2 3 4" xfId="17787" xr:uid="{00000000-0005-0000-0000-00000A370000}"/>
    <cellStyle name="Notas 10 2 4" xfId="2982" xr:uid="{00000000-0005-0000-0000-00000B370000}"/>
    <cellStyle name="Notas 10 2 4 2" xfId="5619" xr:uid="{00000000-0005-0000-0000-00000C370000}"/>
    <cellStyle name="Notas 10 2 4 2 2" xfId="11930" xr:uid="{00000000-0005-0000-0000-00000D370000}"/>
    <cellStyle name="Notas 10 2 4 2 2 2" xfId="27038" xr:uid="{00000000-0005-0000-0000-00000E370000}"/>
    <cellStyle name="Notas 10 2 4 2 3" xfId="15448" xr:uid="{00000000-0005-0000-0000-00000F370000}"/>
    <cellStyle name="Notas 10 2 4 2 3 2" xfId="30556" xr:uid="{00000000-0005-0000-0000-000010370000}"/>
    <cellStyle name="Notas 10 2 4 2 4" xfId="20727" xr:uid="{00000000-0005-0000-0000-000011370000}"/>
    <cellStyle name="Notas 10 2 4 3" xfId="9364" xr:uid="{00000000-0005-0000-0000-000012370000}"/>
    <cellStyle name="Notas 10 2 4 3 2" xfId="24472" xr:uid="{00000000-0005-0000-0000-000013370000}"/>
    <cellStyle name="Notas 10 2 4 4" xfId="16025" xr:uid="{00000000-0005-0000-0000-000014370000}"/>
    <cellStyle name="Notas 10 2 4 4 2" xfId="31133" xr:uid="{00000000-0005-0000-0000-000015370000}"/>
    <cellStyle name="Notas 10 2 4 5" xfId="18090" xr:uid="{00000000-0005-0000-0000-000016370000}"/>
    <cellStyle name="Notas 10 2 5" xfId="3308" xr:uid="{00000000-0005-0000-0000-000017370000}"/>
    <cellStyle name="Notas 10 2 5 2" xfId="5945" xr:uid="{00000000-0005-0000-0000-000018370000}"/>
    <cellStyle name="Notas 10 2 5 2 2" xfId="12256" xr:uid="{00000000-0005-0000-0000-000019370000}"/>
    <cellStyle name="Notas 10 2 5 2 2 2" xfId="27364" xr:uid="{00000000-0005-0000-0000-00001A370000}"/>
    <cellStyle name="Notas 10 2 5 2 3" xfId="7235" xr:uid="{00000000-0005-0000-0000-00001B370000}"/>
    <cellStyle name="Notas 10 2 5 2 3 2" xfId="22343" xr:uid="{00000000-0005-0000-0000-00001C370000}"/>
    <cellStyle name="Notas 10 2 5 2 4" xfId="21053" xr:uid="{00000000-0005-0000-0000-00001D370000}"/>
    <cellStyle name="Notas 10 2 5 3" xfId="9690" xr:uid="{00000000-0005-0000-0000-00001E370000}"/>
    <cellStyle name="Notas 10 2 5 3 2" xfId="24798" xr:uid="{00000000-0005-0000-0000-00001F370000}"/>
    <cellStyle name="Notas 10 2 5 4" xfId="14841" xr:uid="{00000000-0005-0000-0000-000020370000}"/>
    <cellStyle name="Notas 10 2 5 4 2" xfId="29949" xr:uid="{00000000-0005-0000-0000-000021370000}"/>
    <cellStyle name="Notas 10 2 5 5" xfId="18416" xr:uid="{00000000-0005-0000-0000-000022370000}"/>
    <cellStyle name="Notas 10 2 6" xfId="3614" xr:uid="{00000000-0005-0000-0000-000023370000}"/>
    <cellStyle name="Notas 10 2 6 2" xfId="6251" xr:uid="{00000000-0005-0000-0000-000024370000}"/>
    <cellStyle name="Notas 10 2 6 2 2" xfId="12562" xr:uid="{00000000-0005-0000-0000-000025370000}"/>
    <cellStyle name="Notas 10 2 6 2 2 2" xfId="27670" xr:uid="{00000000-0005-0000-0000-000026370000}"/>
    <cellStyle name="Notas 10 2 6 2 3" xfId="15377" xr:uid="{00000000-0005-0000-0000-000027370000}"/>
    <cellStyle name="Notas 10 2 6 2 3 2" xfId="30485" xr:uid="{00000000-0005-0000-0000-000028370000}"/>
    <cellStyle name="Notas 10 2 6 2 4" xfId="21359" xr:uid="{00000000-0005-0000-0000-000029370000}"/>
    <cellStyle name="Notas 10 2 6 3" xfId="9996" xr:uid="{00000000-0005-0000-0000-00002A370000}"/>
    <cellStyle name="Notas 10 2 6 3 2" xfId="25104" xr:uid="{00000000-0005-0000-0000-00002B370000}"/>
    <cellStyle name="Notas 10 2 6 4" xfId="14249" xr:uid="{00000000-0005-0000-0000-00002C370000}"/>
    <cellStyle name="Notas 10 2 6 4 2" xfId="29357" xr:uid="{00000000-0005-0000-0000-00002D370000}"/>
    <cellStyle name="Notas 10 2 6 5" xfId="18722" xr:uid="{00000000-0005-0000-0000-00002E370000}"/>
    <cellStyle name="Notas 10 2 7" xfId="3975" xr:uid="{00000000-0005-0000-0000-00002F370000}"/>
    <cellStyle name="Notas 10 2 7 2" xfId="6612" xr:uid="{00000000-0005-0000-0000-000030370000}"/>
    <cellStyle name="Notas 10 2 7 2 2" xfId="12923" xr:uid="{00000000-0005-0000-0000-000031370000}"/>
    <cellStyle name="Notas 10 2 7 2 2 2" xfId="28031" xr:uid="{00000000-0005-0000-0000-000032370000}"/>
    <cellStyle name="Notas 10 2 7 2 3" xfId="16613" xr:uid="{00000000-0005-0000-0000-000033370000}"/>
    <cellStyle name="Notas 10 2 7 2 3 2" xfId="31721" xr:uid="{00000000-0005-0000-0000-000034370000}"/>
    <cellStyle name="Notas 10 2 7 2 4" xfId="21720" xr:uid="{00000000-0005-0000-0000-000035370000}"/>
    <cellStyle name="Notas 10 2 7 3" xfId="10357" xr:uid="{00000000-0005-0000-0000-000036370000}"/>
    <cellStyle name="Notas 10 2 7 3 2" xfId="25465" xr:uid="{00000000-0005-0000-0000-000037370000}"/>
    <cellStyle name="Notas 10 2 7 4" xfId="15937" xr:uid="{00000000-0005-0000-0000-000038370000}"/>
    <cellStyle name="Notas 10 2 7 4 2" xfId="31045" xr:uid="{00000000-0005-0000-0000-000039370000}"/>
    <cellStyle name="Notas 10 2 7 5" xfId="19083" xr:uid="{00000000-0005-0000-0000-00003A370000}"/>
    <cellStyle name="Notas 10 2 8" xfId="4540" xr:uid="{00000000-0005-0000-0000-00003B370000}"/>
    <cellStyle name="Notas 10 2 8 2" xfId="10922" xr:uid="{00000000-0005-0000-0000-00003C370000}"/>
    <cellStyle name="Notas 10 2 8 2 2" xfId="26030" xr:uid="{00000000-0005-0000-0000-00003D370000}"/>
    <cellStyle name="Notas 10 2 8 3" xfId="15556" xr:uid="{00000000-0005-0000-0000-00003E370000}"/>
    <cellStyle name="Notas 10 2 8 3 2" xfId="30664" xr:uid="{00000000-0005-0000-0000-00003F370000}"/>
    <cellStyle name="Notas 10 2 8 4" xfId="19648" xr:uid="{00000000-0005-0000-0000-000040370000}"/>
    <cellStyle name="Notas 10 2 9" xfId="8404" xr:uid="{00000000-0005-0000-0000-000041370000}"/>
    <cellStyle name="Notas 10 2 9 2" xfId="23512" xr:uid="{00000000-0005-0000-0000-000042370000}"/>
    <cellStyle name="Notas 10 3" xfId="1890" xr:uid="{00000000-0005-0000-0000-000043370000}"/>
    <cellStyle name="Notas 10 3 10" xfId="8391" xr:uid="{00000000-0005-0000-0000-000044370000}"/>
    <cellStyle name="Notas 10 3 10 2" xfId="23499" xr:uid="{00000000-0005-0000-0000-000045370000}"/>
    <cellStyle name="Notas 10 3 11" xfId="11759" xr:uid="{00000000-0005-0000-0000-000046370000}"/>
    <cellStyle name="Notas 10 3 11 2" xfId="26867" xr:uid="{00000000-0005-0000-0000-000047370000}"/>
    <cellStyle name="Notas 10 3 12" xfId="8110" xr:uid="{00000000-0005-0000-0000-000048370000}"/>
    <cellStyle name="Notas 10 3 12 2" xfId="23218" xr:uid="{00000000-0005-0000-0000-000049370000}"/>
    <cellStyle name="Notas 10 3 13" xfId="17115" xr:uid="{00000000-0005-0000-0000-00004A370000}"/>
    <cellStyle name="Notas 10 3 2" xfId="2450" xr:uid="{00000000-0005-0000-0000-00004B370000}"/>
    <cellStyle name="Notas 10 3 2 2" xfId="5087" xr:uid="{00000000-0005-0000-0000-00004C370000}"/>
    <cellStyle name="Notas 10 3 2 2 2" xfId="11451" xr:uid="{00000000-0005-0000-0000-00004D370000}"/>
    <cellStyle name="Notas 10 3 2 2 2 2" xfId="26559" xr:uid="{00000000-0005-0000-0000-00004E370000}"/>
    <cellStyle name="Notas 10 3 2 2 3" xfId="15392" xr:uid="{00000000-0005-0000-0000-00004F370000}"/>
    <cellStyle name="Notas 10 3 2 2 3 2" xfId="30500" xr:uid="{00000000-0005-0000-0000-000050370000}"/>
    <cellStyle name="Notas 10 3 2 2 4" xfId="20195" xr:uid="{00000000-0005-0000-0000-000051370000}"/>
    <cellStyle name="Notas 10 3 2 3" xfId="8917" xr:uid="{00000000-0005-0000-0000-000052370000}"/>
    <cellStyle name="Notas 10 3 2 3 2" xfId="24025" xr:uid="{00000000-0005-0000-0000-000053370000}"/>
    <cellStyle name="Notas 10 3 2 4" xfId="8689" xr:uid="{00000000-0005-0000-0000-000054370000}"/>
    <cellStyle name="Notas 10 3 2 4 2" xfId="23797" xr:uid="{00000000-0005-0000-0000-000055370000}"/>
    <cellStyle name="Notas 10 3 2 5" xfId="14980" xr:uid="{00000000-0005-0000-0000-000056370000}"/>
    <cellStyle name="Notas 10 3 2 5 2" xfId="30088" xr:uid="{00000000-0005-0000-0000-000057370000}"/>
    <cellStyle name="Notas 10 3 2 6" xfId="17624" xr:uid="{00000000-0005-0000-0000-000058370000}"/>
    <cellStyle name="Notas 10 3 3" xfId="2666" xr:uid="{00000000-0005-0000-0000-000059370000}"/>
    <cellStyle name="Notas 10 3 3 2" xfId="5303" xr:uid="{00000000-0005-0000-0000-00005A370000}"/>
    <cellStyle name="Notas 10 3 3 2 2" xfId="14373" xr:uid="{00000000-0005-0000-0000-00005B370000}"/>
    <cellStyle name="Notas 10 3 3 2 2 2" xfId="29481" xr:uid="{00000000-0005-0000-0000-00005C370000}"/>
    <cellStyle name="Notas 10 3 3 2 3" xfId="20411" xr:uid="{00000000-0005-0000-0000-00005D370000}"/>
    <cellStyle name="Notas 10 3 3 3" xfId="14057" xr:uid="{00000000-0005-0000-0000-00005E370000}"/>
    <cellStyle name="Notas 10 3 3 3 2" xfId="29165" xr:uid="{00000000-0005-0000-0000-00005F370000}"/>
    <cellStyle name="Notas 10 3 3 4" xfId="17774" xr:uid="{00000000-0005-0000-0000-000060370000}"/>
    <cellStyle name="Notas 10 3 4" xfId="2969" xr:uid="{00000000-0005-0000-0000-000061370000}"/>
    <cellStyle name="Notas 10 3 4 2" xfId="5606" xr:uid="{00000000-0005-0000-0000-000062370000}"/>
    <cellStyle name="Notas 10 3 4 2 2" xfId="11917" xr:uid="{00000000-0005-0000-0000-000063370000}"/>
    <cellStyle name="Notas 10 3 4 2 2 2" xfId="27025" xr:uid="{00000000-0005-0000-0000-000064370000}"/>
    <cellStyle name="Notas 10 3 4 2 3" xfId="16472" xr:uid="{00000000-0005-0000-0000-000065370000}"/>
    <cellStyle name="Notas 10 3 4 2 3 2" xfId="31580" xr:uid="{00000000-0005-0000-0000-000066370000}"/>
    <cellStyle name="Notas 10 3 4 2 4" xfId="20714" xr:uid="{00000000-0005-0000-0000-000067370000}"/>
    <cellStyle name="Notas 10 3 4 3" xfId="9351" xr:uid="{00000000-0005-0000-0000-000068370000}"/>
    <cellStyle name="Notas 10 3 4 3 2" xfId="24459" xr:uid="{00000000-0005-0000-0000-000069370000}"/>
    <cellStyle name="Notas 10 3 4 4" xfId="7981" xr:uid="{00000000-0005-0000-0000-00006A370000}"/>
    <cellStyle name="Notas 10 3 4 4 2" xfId="23089" xr:uid="{00000000-0005-0000-0000-00006B370000}"/>
    <cellStyle name="Notas 10 3 4 5" xfId="18077" xr:uid="{00000000-0005-0000-0000-00006C370000}"/>
    <cellStyle name="Notas 10 3 5" xfId="3295" xr:uid="{00000000-0005-0000-0000-00006D370000}"/>
    <cellStyle name="Notas 10 3 5 2" xfId="5932" xr:uid="{00000000-0005-0000-0000-00006E370000}"/>
    <cellStyle name="Notas 10 3 5 2 2" xfId="12243" xr:uid="{00000000-0005-0000-0000-00006F370000}"/>
    <cellStyle name="Notas 10 3 5 2 2 2" xfId="27351" xr:uid="{00000000-0005-0000-0000-000070370000}"/>
    <cellStyle name="Notas 10 3 5 2 3" xfId="14760" xr:uid="{00000000-0005-0000-0000-000071370000}"/>
    <cellStyle name="Notas 10 3 5 2 3 2" xfId="29868" xr:uid="{00000000-0005-0000-0000-000072370000}"/>
    <cellStyle name="Notas 10 3 5 2 4" xfId="21040" xr:uid="{00000000-0005-0000-0000-000073370000}"/>
    <cellStyle name="Notas 10 3 5 3" xfId="9677" xr:uid="{00000000-0005-0000-0000-000074370000}"/>
    <cellStyle name="Notas 10 3 5 3 2" xfId="24785" xr:uid="{00000000-0005-0000-0000-000075370000}"/>
    <cellStyle name="Notas 10 3 5 4" xfId="11683" xr:uid="{00000000-0005-0000-0000-000076370000}"/>
    <cellStyle name="Notas 10 3 5 4 2" xfId="26791" xr:uid="{00000000-0005-0000-0000-000077370000}"/>
    <cellStyle name="Notas 10 3 5 5" xfId="18403" xr:uid="{00000000-0005-0000-0000-000078370000}"/>
    <cellStyle name="Notas 10 3 6" xfId="3601" xr:uid="{00000000-0005-0000-0000-000079370000}"/>
    <cellStyle name="Notas 10 3 6 2" xfId="6238" xr:uid="{00000000-0005-0000-0000-00007A370000}"/>
    <cellStyle name="Notas 10 3 6 2 2" xfId="12549" xr:uid="{00000000-0005-0000-0000-00007B370000}"/>
    <cellStyle name="Notas 10 3 6 2 2 2" xfId="27657" xr:uid="{00000000-0005-0000-0000-00007C370000}"/>
    <cellStyle name="Notas 10 3 6 2 3" xfId="13531" xr:uid="{00000000-0005-0000-0000-00007D370000}"/>
    <cellStyle name="Notas 10 3 6 2 3 2" xfId="28639" xr:uid="{00000000-0005-0000-0000-00007E370000}"/>
    <cellStyle name="Notas 10 3 6 2 4" xfId="21346" xr:uid="{00000000-0005-0000-0000-00007F370000}"/>
    <cellStyle name="Notas 10 3 6 3" xfId="9983" xr:uid="{00000000-0005-0000-0000-000080370000}"/>
    <cellStyle name="Notas 10 3 6 3 2" xfId="25091" xr:uid="{00000000-0005-0000-0000-000081370000}"/>
    <cellStyle name="Notas 10 3 6 4" xfId="15828" xr:uid="{00000000-0005-0000-0000-000082370000}"/>
    <cellStyle name="Notas 10 3 6 4 2" xfId="30936" xr:uid="{00000000-0005-0000-0000-000083370000}"/>
    <cellStyle name="Notas 10 3 6 5" xfId="18709" xr:uid="{00000000-0005-0000-0000-000084370000}"/>
    <cellStyle name="Notas 10 3 7" xfId="3962" xr:uid="{00000000-0005-0000-0000-000085370000}"/>
    <cellStyle name="Notas 10 3 7 2" xfId="6599" xr:uid="{00000000-0005-0000-0000-000086370000}"/>
    <cellStyle name="Notas 10 3 7 2 2" xfId="12910" xr:uid="{00000000-0005-0000-0000-000087370000}"/>
    <cellStyle name="Notas 10 3 7 2 2 2" xfId="28018" xr:uid="{00000000-0005-0000-0000-000088370000}"/>
    <cellStyle name="Notas 10 3 7 2 3" xfId="16600" xr:uid="{00000000-0005-0000-0000-000089370000}"/>
    <cellStyle name="Notas 10 3 7 2 3 2" xfId="31708" xr:uid="{00000000-0005-0000-0000-00008A370000}"/>
    <cellStyle name="Notas 10 3 7 2 4" xfId="21707" xr:uid="{00000000-0005-0000-0000-00008B370000}"/>
    <cellStyle name="Notas 10 3 7 3" xfId="10344" xr:uid="{00000000-0005-0000-0000-00008C370000}"/>
    <cellStyle name="Notas 10 3 7 3 2" xfId="25452" xr:uid="{00000000-0005-0000-0000-00008D370000}"/>
    <cellStyle name="Notas 10 3 7 4" xfId="13382" xr:uid="{00000000-0005-0000-0000-00008E370000}"/>
    <cellStyle name="Notas 10 3 7 4 2" xfId="28490" xr:uid="{00000000-0005-0000-0000-00008F370000}"/>
    <cellStyle name="Notas 10 3 7 5" xfId="19070" xr:uid="{00000000-0005-0000-0000-000090370000}"/>
    <cellStyle name="Notas 10 3 8" xfId="4294" xr:uid="{00000000-0005-0000-0000-000091370000}"/>
    <cellStyle name="Notas 10 3 8 2" xfId="6931" xr:uid="{00000000-0005-0000-0000-000092370000}"/>
    <cellStyle name="Notas 10 3 8 2 2" xfId="13242" xr:uid="{00000000-0005-0000-0000-000093370000}"/>
    <cellStyle name="Notas 10 3 8 2 2 2" xfId="28350" xr:uid="{00000000-0005-0000-0000-000094370000}"/>
    <cellStyle name="Notas 10 3 8 2 3" xfId="16906" xr:uid="{00000000-0005-0000-0000-000095370000}"/>
    <cellStyle name="Notas 10 3 8 2 3 2" xfId="32014" xr:uid="{00000000-0005-0000-0000-000096370000}"/>
    <cellStyle name="Notas 10 3 8 2 4" xfId="22039" xr:uid="{00000000-0005-0000-0000-000097370000}"/>
    <cellStyle name="Notas 10 3 8 3" xfId="10676" xr:uid="{00000000-0005-0000-0000-000098370000}"/>
    <cellStyle name="Notas 10 3 8 3 2" xfId="25784" xr:uid="{00000000-0005-0000-0000-000099370000}"/>
    <cellStyle name="Notas 10 3 8 4" xfId="13685" xr:uid="{00000000-0005-0000-0000-00009A370000}"/>
    <cellStyle name="Notas 10 3 8 4 2" xfId="28793" xr:uid="{00000000-0005-0000-0000-00009B370000}"/>
    <cellStyle name="Notas 10 3 8 5" xfId="19402" xr:uid="{00000000-0005-0000-0000-00009C370000}"/>
    <cellStyle name="Notas 10 3 9" xfId="4527" xr:uid="{00000000-0005-0000-0000-00009D370000}"/>
    <cellStyle name="Notas 10 3 9 2" xfId="10909" xr:uid="{00000000-0005-0000-0000-00009E370000}"/>
    <cellStyle name="Notas 10 3 9 2 2" xfId="26017" xr:uid="{00000000-0005-0000-0000-00009F370000}"/>
    <cellStyle name="Notas 10 3 9 3" xfId="16221" xr:uid="{00000000-0005-0000-0000-0000A0370000}"/>
    <cellStyle name="Notas 10 3 9 3 2" xfId="31329" xr:uid="{00000000-0005-0000-0000-0000A1370000}"/>
    <cellStyle name="Notas 10 3 9 4" xfId="19635" xr:uid="{00000000-0005-0000-0000-0000A2370000}"/>
    <cellStyle name="Notas 10 4" xfId="2100" xr:uid="{00000000-0005-0000-0000-0000A3370000}"/>
    <cellStyle name="Notas 10 4 10" xfId="8598" xr:uid="{00000000-0005-0000-0000-0000A4370000}"/>
    <cellStyle name="Notas 10 4 10 2" xfId="23706" xr:uid="{00000000-0005-0000-0000-0000A5370000}"/>
    <cellStyle name="Notas 10 4 11" xfId="14675" xr:uid="{00000000-0005-0000-0000-0000A6370000}"/>
    <cellStyle name="Notas 10 4 11 2" xfId="29783" xr:uid="{00000000-0005-0000-0000-0000A7370000}"/>
    <cellStyle name="Notas 10 4 12" xfId="14494" xr:uid="{00000000-0005-0000-0000-0000A8370000}"/>
    <cellStyle name="Notas 10 4 12 2" xfId="29602" xr:uid="{00000000-0005-0000-0000-0000A9370000}"/>
    <cellStyle name="Notas 10 4 13" xfId="17325" xr:uid="{00000000-0005-0000-0000-0000AA370000}"/>
    <cellStyle name="Notas 10 4 2" xfId="2590" xr:uid="{00000000-0005-0000-0000-0000AB370000}"/>
    <cellStyle name="Notas 10 4 2 2" xfId="5227" xr:uid="{00000000-0005-0000-0000-0000AC370000}"/>
    <cellStyle name="Notas 10 4 2 2 2" xfId="11591" xr:uid="{00000000-0005-0000-0000-0000AD370000}"/>
    <cellStyle name="Notas 10 4 2 2 2 2" xfId="26699" xr:uid="{00000000-0005-0000-0000-0000AE370000}"/>
    <cellStyle name="Notas 10 4 2 2 3" xfId="15112" xr:uid="{00000000-0005-0000-0000-0000AF370000}"/>
    <cellStyle name="Notas 10 4 2 2 3 2" xfId="30220" xr:uid="{00000000-0005-0000-0000-0000B0370000}"/>
    <cellStyle name="Notas 10 4 2 2 4" xfId="20335" xr:uid="{00000000-0005-0000-0000-0000B1370000}"/>
    <cellStyle name="Notas 10 4 2 3" xfId="9057" xr:uid="{00000000-0005-0000-0000-0000B2370000}"/>
    <cellStyle name="Notas 10 4 2 3 2" xfId="24165" xr:uid="{00000000-0005-0000-0000-0000B3370000}"/>
    <cellStyle name="Notas 10 4 2 4" xfId="16312" xr:uid="{00000000-0005-0000-0000-0000B4370000}"/>
    <cellStyle name="Notas 10 4 2 4 2" xfId="31420" xr:uid="{00000000-0005-0000-0000-0000B5370000}"/>
    <cellStyle name="Notas 10 4 2 5" xfId="16134" xr:uid="{00000000-0005-0000-0000-0000B6370000}"/>
    <cellStyle name="Notas 10 4 2 5 2" xfId="31242" xr:uid="{00000000-0005-0000-0000-0000B7370000}"/>
    <cellStyle name="Notas 10 4 2 6" xfId="17698" xr:uid="{00000000-0005-0000-0000-0000B8370000}"/>
    <cellStyle name="Notas 10 4 3" xfId="2855" xr:uid="{00000000-0005-0000-0000-0000B9370000}"/>
    <cellStyle name="Notas 10 4 3 2" xfId="5492" xr:uid="{00000000-0005-0000-0000-0000BA370000}"/>
    <cellStyle name="Notas 10 4 3 2 2" xfId="15661" xr:uid="{00000000-0005-0000-0000-0000BB370000}"/>
    <cellStyle name="Notas 10 4 3 2 2 2" xfId="30769" xr:uid="{00000000-0005-0000-0000-0000BC370000}"/>
    <cellStyle name="Notas 10 4 3 2 3" xfId="20600" xr:uid="{00000000-0005-0000-0000-0000BD370000}"/>
    <cellStyle name="Notas 10 4 3 3" xfId="9173" xr:uid="{00000000-0005-0000-0000-0000BE370000}"/>
    <cellStyle name="Notas 10 4 3 3 2" xfId="24281" xr:uid="{00000000-0005-0000-0000-0000BF370000}"/>
    <cellStyle name="Notas 10 4 3 4" xfId="17963" xr:uid="{00000000-0005-0000-0000-0000C0370000}"/>
    <cellStyle name="Notas 10 4 4" xfId="3158" xr:uid="{00000000-0005-0000-0000-0000C1370000}"/>
    <cellStyle name="Notas 10 4 4 2" xfId="5795" xr:uid="{00000000-0005-0000-0000-0000C2370000}"/>
    <cellStyle name="Notas 10 4 4 2 2" xfId="12106" xr:uid="{00000000-0005-0000-0000-0000C3370000}"/>
    <cellStyle name="Notas 10 4 4 2 2 2" xfId="27214" xr:uid="{00000000-0005-0000-0000-0000C4370000}"/>
    <cellStyle name="Notas 10 4 4 2 3" xfId="16224" xr:uid="{00000000-0005-0000-0000-0000C5370000}"/>
    <cellStyle name="Notas 10 4 4 2 3 2" xfId="31332" xr:uid="{00000000-0005-0000-0000-0000C6370000}"/>
    <cellStyle name="Notas 10 4 4 2 4" xfId="20903" xr:uid="{00000000-0005-0000-0000-0000C7370000}"/>
    <cellStyle name="Notas 10 4 4 3" xfId="9540" xr:uid="{00000000-0005-0000-0000-0000C8370000}"/>
    <cellStyle name="Notas 10 4 4 3 2" xfId="24648" xr:uid="{00000000-0005-0000-0000-0000C9370000}"/>
    <cellStyle name="Notas 10 4 4 4" xfId="16209" xr:uid="{00000000-0005-0000-0000-0000CA370000}"/>
    <cellStyle name="Notas 10 4 4 4 2" xfId="31317" xr:uid="{00000000-0005-0000-0000-0000CB370000}"/>
    <cellStyle name="Notas 10 4 4 5" xfId="18266" xr:uid="{00000000-0005-0000-0000-0000CC370000}"/>
    <cellStyle name="Notas 10 4 5" xfId="3484" xr:uid="{00000000-0005-0000-0000-0000CD370000}"/>
    <cellStyle name="Notas 10 4 5 2" xfId="6121" xr:uid="{00000000-0005-0000-0000-0000CE370000}"/>
    <cellStyle name="Notas 10 4 5 2 2" xfId="12432" xr:uid="{00000000-0005-0000-0000-0000CF370000}"/>
    <cellStyle name="Notas 10 4 5 2 2 2" xfId="27540" xr:uid="{00000000-0005-0000-0000-0000D0370000}"/>
    <cellStyle name="Notas 10 4 5 2 3" xfId="15022" xr:uid="{00000000-0005-0000-0000-0000D1370000}"/>
    <cellStyle name="Notas 10 4 5 2 3 2" xfId="30130" xr:uid="{00000000-0005-0000-0000-0000D2370000}"/>
    <cellStyle name="Notas 10 4 5 2 4" xfId="21229" xr:uid="{00000000-0005-0000-0000-0000D3370000}"/>
    <cellStyle name="Notas 10 4 5 3" xfId="9866" xr:uid="{00000000-0005-0000-0000-0000D4370000}"/>
    <cellStyle name="Notas 10 4 5 3 2" xfId="24974" xr:uid="{00000000-0005-0000-0000-0000D5370000}"/>
    <cellStyle name="Notas 10 4 5 4" xfId="7869" xr:uid="{00000000-0005-0000-0000-0000D6370000}"/>
    <cellStyle name="Notas 10 4 5 4 2" xfId="22977" xr:uid="{00000000-0005-0000-0000-0000D7370000}"/>
    <cellStyle name="Notas 10 4 5 5" xfId="18592" xr:uid="{00000000-0005-0000-0000-0000D8370000}"/>
    <cellStyle name="Notas 10 4 6" xfId="3790" xr:uid="{00000000-0005-0000-0000-0000D9370000}"/>
    <cellStyle name="Notas 10 4 6 2" xfId="6427" xr:uid="{00000000-0005-0000-0000-0000DA370000}"/>
    <cellStyle name="Notas 10 4 6 2 2" xfId="12738" xr:uid="{00000000-0005-0000-0000-0000DB370000}"/>
    <cellStyle name="Notas 10 4 6 2 2 2" xfId="27846" xr:uid="{00000000-0005-0000-0000-0000DC370000}"/>
    <cellStyle name="Notas 10 4 6 2 3" xfId="8699" xr:uid="{00000000-0005-0000-0000-0000DD370000}"/>
    <cellStyle name="Notas 10 4 6 2 3 2" xfId="23807" xr:uid="{00000000-0005-0000-0000-0000DE370000}"/>
    <cellStyle name="Notas 10 4 6 2 4" xfId="21535" xr:uid="{00000000-0005-0000-0000-0000DF370000}"/>
    <cellStyle name="Notas 10 4 6 3" xfId="10172" xr:uid="{00000000-0005-0000-0000-0000E0370000}"/>
    <cellStyle name="Notas 10 4 6 3 2" xfId="25280" xr:uid="{00000000-0005-0000-0000-0000E1370000}"/>
    <cellStyle name="Notas 10 4 6 4" xfId="16026" xr:uid="{00000000-0005-0000-0000-0000E2370000}"/>
    <cellStyle name="Notas 10 4 6 4 2" xfId="31134" xr:uid="{00000000-0005-0000-0000-0000E3370000}"/>
    <cellStyle name="Notas 10 4 6 5" xfId="18898" xr:uid="{00000000-0005-0000-0000-0000E4370000}"/>
    <cellStyle name="Notas 10 4 7" xfId="4172" xr:uid="{00000000-0005-0000-0000-0000E5370000}"/>
    <cellStyle name="Notas 10 4 7 2" xfId="6809" xr:uid="{00000000-0005-0000-0000-0000E6370000}"/>
    <cellStyle name="Notas 10 4 7 2 2" xfId="13120" xr:uid="{00000000-0005-0000-0000-0000E7370000}"/>
    <cellStyle name="Notas 10 4 7 2 2 2" xfId="28228" xr:uid="{00000000-0005-0000-0000-0000E8370000}"/>
    <cellStyle name="Notas 10 4 7 2 3" xfId="16789" xr:uid="{00000000-0005-0000-0000-0000E9370000}"/>
    <cellStyle name="Notas 10 4 7 2 3 2" xfId="31897" xr:uid="{00000000-0005-0000-0000-0000EA370000}"/>
    <cellStyle name="Notas 10 4 7 2 4" xfId="21917" xr:uid="{00000000-0005-0000-0000-0000EB370000}"/>
    <cellStyle name="Notas 10 4 7 3" xfId="10554" xr:uid="{00000000-0005-0000-0000-0000EC370000}"/>
    <cellStyle name="Notas 10 4 7 3 2" xfId="25662" xr:uid="{00000000-0005-0000-0000-0000ED370000}"/>
    <cellStyle name="Notas 10 4 7 4" xfId="14338" xr:uid="{00000000-0005-0000-0000-0000EE370000}"/>
    <cellStyle name="Notas 10 4 7 4 2" xfId="29446" xr:uid="{00000000-0005-0000-0000-0000EF370000}"/>
    <cellStyle name="Notas 10 4 7 5" xfId="19280" xr:uid="{00000000-0005-0000-0000-0000F0370000}"/>
    <cellStyle name="Notas 10 4 8" xfId="4379" xr:uid="{00000000-0005-0000-0000-0000F1370000}"/>
    <cellStyle name="Notas 10 4 8 2" xfId="7016" xr:uid="{00000000-0005-0000-0000-0000F2370000}"/>
    <cellStyle name="Notas 10 4 8 2 2" xfId="13327" xr:uid="{00000000-0005-0000-0000-0000F3370000}"/>
    <cellStyle name="Notas 10 4 8 2 2 2" xfId="28435" xr:uid="{00000000-0005-0000-0000-0000F4370000}"/>
    <cellStyle name="Notas 10 4 8 2 3" xfId="16991" xr:uid="{00000000-0005-0000-0000-0000F5370000}"/>
    <cellStyle name="Notas 10 4 8 2 3 2" xfId="32099" xr:uid="{00000000-0005-0000-0000-0000F6370000}"/>
    <cellStyle name="Notas 10 4 8 2 4" xfId="22124" xr:uid="{00000000-0005-0000-0000-0000F7370000}"/>
    <cellStyle name="Notas 10 4 8 3" xfId="10761" xr:uid="{00000000-0005-0000-0000-0000F8370000}"/>
    <cellStyle name="Notas 10 4 8 3 2" xfId="25869" xr:uid="{00000000-0005-0000-0000-0000F9370000}"/>
    <cellStyle name="Notas 10 4 8 4" xfId="13380" xr:uid="{00000000-0005-0000-0000-0000FA370000}"/>
    <cellStyle name="Notas 10 4 8 4 2" xfId="28488" xr:uid="{00000000-0005-0000-0000-0000FB370000}"/>
    <cellStyle name="Notas 10 4 8 5" xfId="19487" xr:uid="{00000000-0005-0000-0000-0000FC370000}"/>
    <cellStyle name="Notas 10 4 9" xfId="4737" xr:uid="{00000000-0005-0000-0000-0000FD370000}"/>
    <cellStyle name="Notas 10 4 9 2" xfId="11119" xr:uid="{00000000-0005-0000-0000-0000FE370000}"/>
    <cellStyle name="Notas 10 4 9 2 2" xfId="26227" xr:uid="{00000000-0005-0000-0000-0000FF370000}"/>
    <cellStyle name="Notas 10 4 9 3" xfId="13456" xr:uid="{00000000-0005-0000-0000-000000380000}"/>
    <cellStyle name="Notas 10 4 9 3 2" xfId="28564" xr:uid="{00000000-0005-0000-0000-000001380000}"/>
    <cellStyle name="Notas 10 4 9 4" xfId="19845" xr:uid="{00000000-0005-0000-0000-000002380000}"/>
    <cellStyle name="Notas 10 5" xfId="2024" xr:uid="{00000000-0005-0000-0000-000003380000}"/>
    <cellStyle name="Notas 10 5 10" xfId="15489" xr:uid="{00000000-0005-0000-0000-000004380000}"/>
    <cellStyle name="Notas 10 5 10 2" xfId="30597" xr:uid="{00000000-0005-0000-0000-000005380000}"/>
    <cellStyle name="Notas 10 5 11" xfId="15004" xr:uid="{00000000-0005-0000-0000-000006380000}"/>
    <cellStyle name="Notas 10 5 11 2" xfId="30112" xr:uid="{00000000-0005-0000-0000-000007380000}"/>
    <cellStyle name="Notas 10 5 12" xfId="17249" xr:uid="{00000000-0005-0000-0000-000008380000}"/>
    <cellStyle name="Notas 10 5 2" xfId="2786" xr:uid="{00000000-0005-0000-0000-000009380000}"/>
    <cellStyle name="Notas 10 5 2 2" xfId="5423" xr:uid="{00000000-0005-0000-0000-00000A380000}"/>
    <cellStyle name="Notas 10 5 2 2 2" xfId="14784" xr:uid="{00000000-0005-0000-0000-00000B380000}"/>
    <cellStyle name="Notas 10 5 2 2 2 2" xfId="29892" xr:uid="{00000000-0005-0000-0000-00000C380000}"/>
    <cellStyle name="Notas 10 5 2 2 3" xfId="20531" xr:uid="{00000000-0005-0000-0000-00000D380000}"/>
    <cellStyle name="Notas 10 5 2 3" xfId="13985" xr:uid="{00000000-0005-0000-0000-00000E380000}"/>
    <cellStyle name="Notas 10 5 2 3 2" xfId="29093" xr:uid="{00000000-0005-0000-0000-00000F380000}"/>
    <cellStyle name="Notas 10 5 2 4" xfId="17894" xr:uid="{00000000-0005-0000-0000-000010380000}"/>
    <cellStyle name="Notas 10 5 3" xfId="3089" xr:uid="{00000000-0005-0000-0000-000011380000}"/>
    <cellStyle name="Notas 10 5 3 2" xfId="5726" xr:uid="{00000000-0005-0000-0000-000012380000}"/>
    <cellStyle name="Notas 10 5 3 2 2" xfId="12037" xr:uid="{00000000-0005-0000-0000-000013380000}"/>
    <cellStyle name="Notas 10 5 3 2 2 2" xfId="27145" xr:uid="{00000000-0005-0000-0000-000014380000}"/>
    <cellStyle name="Notas 10 5 3 2 3" xfId="13453" xr:uid="{00000000-0005-0000-0000-000015380000}"/>
    <cellStyle name="Notas 10 5 3 2 3 2" xfId="28561" xr:uid="{00000000-0005-0000-0000-000016380000}"/>
    <cellStyle name="Notas 10 5 3 2 4" xfId="20834" xr:uid="{00000000-0005-0000-0000-000017380000}"/>
    <cellStyle name="Notas 10 5 3 3" xfId="9471" xr:uid="{00000000-0005-0000-0000-000018380000}"/>
    <cellStyle name="Notas 10 5 3 3 2" xfId="24579" xr:uid="{00000000-0005-0000-0000-000019380000}"/>
    <cellStyle name="Notas 10 5 3 4" xfId="14166" xr:uid="{00000000-0005-0000-0000-00001A380000}"/>
    <cellStyle name="Notas 10 5 3 4 2" xfId="29274" xr:uid="{00000000-0005-0000-0000-00001B380000}"/>
    <cellStyle name="Notas 10 5 3 5" xfId="18197" xr:uid="{00000000-0005-0000-0000-00001C380000}"/>
    <cellStyle name="Notas 10 5 4" xfId="3415" xr:uid="{00000000-0005-0000-0000-00001D380000}"/>
    <cellStyle name="Notas 10 5 4 2" xfId="6052" xr:uid="{00000000-0005-0000-0000-00001E380000}"/>
    <cellStyle name="Notas 10 5 4 2 2" xfId="12363" xr:uid="{00000000-0005-0000-0000-00001F380000}"/>
    <cellStyle name="Notas 10 5 4 2 2 2" xfId="27471" xr:uid="{00000000-0005-0000-0000-000020380000}"/>
    <cellStyle name="Notas 10 5 4 2 3" xfId="7460" xr:uid="{00000000-0005-0000-0000-000021380000}"/>
    <cellStyle name="Notas 10 5 4 2 3 2" xfId="22568" xr:uid="{00000000-0005-0000-0000-000022380000}"/>
    <cellStyle name="Notas 10 5 4 2 4" xfId="21160" xr:uid="{00000000-0005-0000-0000-000023380000}"/>
    <cellStyle name="Notas 10 5 4 3" xfId="9797" xr:uid="{00000000-0005-0000-0000-000024380000}"/>
    <cellStyle name="Notas 10 5 4 3 2" xfId="24905" xr:uid="{00000000-0005-0000-0000-000025380000}"/>
    <cellStyle name="Notas 10 5 4 4" xfId="15411" xr:uid="{00000000-0005-0000-0000-000026380000}"/>
    <cellStyle name="Notas 10 5 4 4 2" xfId="30519" xr:uid="{00000000-0005-0000-0000-000027380000}"/>
    <cellStyle name="Notas 10 5 4 5" xfId="18523" xr:uid="{00000000-0005-0000-0000-000028380000}"/>
    <cellStyle name="Notas 10 5 5" xfId="3721" xr:uid="{00000000-0005-0000-0000-000029380000}"/>
    <cellStyle name="Notas 10 5 5 2" xfId="6358" xr:uid="{00000000-0005-0000-0000-00002A380000}"/>
    <cellStyle name="Notas 10 5 5 2 2" xfId="12669" xr:uid="{00000000-0005-0000-0000-00002B380000}"/>
    <cellStyle name="Notas 10 5 5 2 2 2" xfId="27777" xr:uid="{00000000-0005-0000-0000-00002C380000}"/>
    <cellStyle name="Notas 10 5 5 2 3" xfId="14610" xr:uid="{00000000-0005-0000-0000-00002D380000}"/>
    <cellStyle name="Notas 10 5 5 2 3 2" xfId="29718" xr:uid="{00000000-0005-0000-0000-00002E380000}"/>
    <cellStyle name="Notas 10 5 5 2 4" xfId="21466" xr:uid="{00000000-0005-0000-0000-00002F380000}"/>
    <cellStyle name="Notas 10 5 5 3" xfId="10103" xr:uid="{00000000-0005-0000-0000-000030380000}"/>
    <cellStyle name="Notas 10 5 5 3 2" xfId="25211" xr:uid="{00000000-0005-0000-0000-000031380000}"/>
    <cellStyle name="Notas 10 5 5 4" xfId="15111" xr:uid="{00000000-0005-0000-0000-000032380000}"/>
    <cellStyle name="Notas 10 5 5 4 2" xfId="30219" xr:uid="{00000000-0005-0000-0000-000033380000}"/>
    <cellStyle name="Notas 10 5 5 5" xfId="18829" xr:uid="{00000000-0005-0000-0000-000034380000}"/>
    <cellStyle name="Notas 10 5 6" xfId="4096" xr:uid="{00000000-0005-0000-0000-000035380000}"/>
    <cellStyle name="Notas 10 5 6 2" xfId="6733" xr:uid="{00000000-0005-0000-0000-000036380000}"/>
    <cellStyle name="Notas 10 5 6 2 2" xfId="13044" xr:uid="{00000000-0005-0000-0000-000037380000}"/>
    <cellStyle name="Notas 10 5 6 2 2 2" xfId="28152" xr:uid="{00000000-0005-0000-0000-000038380000}"/>
    <cellStyle name="Notas 10 5 6 2 3" xfId="16720" xr:uid="{00000000-0005-0000-0000-000039380000}"/>
    <cellStyle name="Notas 10 5 6 2 3 2" xfId="31828" xr:uid="{00000000-0005-0000-0000-00003A380000}"/>
    <cellStyle name="Notas 10 5 6 2 4" xfId="21841" xr:uid="{00000000-0005-0000-0000-00003B380000}"/>
    <cellStyle name="Notas 10 5 6 3" xfId="10478" xr:uid="{00000000-0005-0000-0000-00003C380000}"/>
    <cellStyle name="Notas 10 5 6 3 2" xfId="25586" xr:uid="{00000000-0005-0000-0000-00003D380000}"/>
    <cellStyle name="Notas 10 5 6 4" xfId="7111" xr:uid="{00000000-0005-0000-0000-00003E380000}"/>
    <cellStyle name="Notas 10 5 6 4 2" xfId="22219" xr:uid="{00000000-0005-0000-0000-00003F380000}"/>
    <cellStyle name="Notas 10 5 6 5" xfId="19204" xr:uid="{00000000-0005-0000-0000-000040380000}"/>
    <cellStyle name="Notas 10 5 7" xfId="4378" xr:uid="{00000000-0005-0000-0000-000041380000}"/>
    <cellStyle name="Notas 10 5 7 2" xfId="7015" xr:uid="{00000000-0005-0000-0000-000042380000}"/>
    <cellStyle name="Notas 10 5 7 2 2" xfId="13326" xr:uid="{00000000-0005-0000-0000-000043380000}"/>
    <cellStyle name="Notas 10 5 7 2 2 2" xfId="28434" xr:uid="{00000000-0005-0000-0000-000044380000}"/>
    <cellStyle name="Notas 10 5 7 2 3" xfId="16990" xr:uid="{00000000-0005-0000-0000-000045380000}"/>
    <cellStyle name="Notas 10 5 7 2 3 2" xfId="32098" xr:uid="{00000000-0005-0000-0000-000046380000}"/>
    <cellStyle name="Notas 10 5 7 2 4" xfId="22123" xr:uid="{00000000-0005-0000-0000-000047380000}"/>
    <cellStyle name="Notas 10 5 7 3" xfId="10760" xr:uid="{00000000-0005-0000-0000-000048380000}"/>
    <cellStyle name="Notas 10 5 7 3 2" xfId="25868" xr:uid="{00000000-0005-0000-0000-000049380000}"/>
    <cellStyle name="Notas 10 5 7 4" xfId="14829" xr:uid="{00000000-0005-0000-0000-00004A380000}"/>
    <cellStyle name="Notas 10 5 7 4 2" xfId="29937" xr:uid="{00000000-0005-0000-0000-00004B380000}"/>
    <cellStyle name="Notas 10 5 7 5" xfId="19486" xr:uid="{00000000-0005-0000-0000-00004C380000}"/>
    <cellStyle name="Notas 10 5 8" xfId="4661" xr:uid="{00000000-0005-0000-0000-00004D380000}"/>
    <cellStyle name="Notas 10 5 8 2" xfId="11043" xr:uid="{00000000-0005-0000-0000-00004E380000}"/>
    <cellStyle name="Notas 10 5 8 2 2" xfId="26151" xr:uid="{00000000-0005-0000-0000-00004F380000}"/>
    <cellStyle name="Notas 10 5 8 3" xfId="15056" xr:uid="{00000000-0005-0000-0000-000050380000}"/>
    <cellStyle name="Notas 10 5 8 3 2" xfId="30164" xr:uid="{00000000-0005-0000-0000-000051380000}"/>
    <cellStyle name="Notas 10 5 8 4" xfId="19769" xr:uid="{00000000-0005-0000-0000-000052380000}"/>
    <cellStyle name="Notas 10 5 9" xfId="8522" xr:uid="{00000000-0005-0000-0000-000053380000}"/>
    <cellStyle name="Notas 10 5 9 2" xfId="23630" xr:uid="{00000000-0005-0000-0000-000054380000}"/>
    <cellStyle name="Notas 11" xfId="1449" xr:uid="{00000000-0005-0000-0000-000055380000}"/>
    <cellStyle name="Notas 11 2" xfId="1904" xr:uid="{00000000-0005-0000-0000-000056380000}"/>
    <cellStyle name="Notas 11 2 10" xfId="16084" xr:uid="{00000000-0005-0000-0000-000057380000}"/>
    <cellStyle name="Notas 11 2 10 2" xfId="31192" xr:uid="{00000000-0005-0000-0000-000058380000}"/>
    <cellStyle name="Notas 11 2 11" xfId="16267" xr:uid="{00000000-0005-0000-0000-000059380000}"/>
    <cellStyle name="Notas 11 2 11 2" xfId="31375" xr:uid="{00000000-0005-0000-0000-00005A380000}"/>
    <cellStyle name="Notas 11 2 12" xfId="17129" xr:uid="{00000000-0005-0000-0000-00005B380000}"/>
    <cellStyle name="Notas 11 2 2" xfId="2464" xr:uid="{00000000-0005-0000-0000-00005C380000}"/>
    <cellStyle name="Notas 11 2 2 2" xfId="5101" xr:uid="{00000000-0005-0000-0000-00005D380000}"/>
    <cellStyle name="Notas 11 2 2 2 2" xfId="11465" xr:uid="{00000000-0005-0000-0000-00005E380000}"/>
    <cellStyle name="Notas 11 2 2 2 2 2" xfId="26573" xr:uid="{00000000-0005-0000-0000-00005F380000}"/>
    <cellStyle name="Notas 11 2 2 2 3" xfId="15778" xr:uid="{00000000-0005-0000-0000-000060380000}"/>
    <cellStyle name="Notas 11 2 2 2 3 2" xfId="30886" xr:uid="{00000000-0005-0000-0000-000061380000}"/>
    <cellStyle name="Notas 11 2 2 2 4" xfId="20209" xr:uid="{00000000-0005-0000-0000-000062380000}"/>
    <cellStyle name="Notas 11 2 2 3" xfId="8931" xr:uid="{00000000-0005-0000-0000-000063380000}"/>
    <cellStyle name="Notas 11 2 2 3 2" xfId="24039" xr:uid="{00000000-0005-0000-0000-000064380000}"/>
    <cellStyle name="Notas 11 2 3" xfId="2680" xr:uid="{00000000-0005-0000-0000-000065380000}"/>
    <cellStyle name="Notas 11 2 3 2" xfId="5317" xr:uid="{00000000-0005-0000-0000-000066380000}"/>
    <cellStyle name="Notas 11 2 3 2 2" xfId="13559" xr:uid="{00000000-0005-0000-0000-000067380000}"/>
    <cellStyle name="Notas 11 2 3 2 2 2" xfId="28667" xr:uid="{00000000-0005-0000-0000-000068380000}"/>
    <cellStyle name="Notas 11 2 3 2 3" xfId="20425" xr:uid="{00000000-0005-0000-0000-000069380000}"/>
    <cellStyle name="Notas 11 2 3 3" xfId="16225" xr:uid="{00000000-0005-0000-0000-00006A380000}"/>
    <cellStyle name="Notas 11 2 3 3 2" xfId="31333" xr:uid="{00000000-0005-0000-0000-00006B380000}"/>
    <cellStyle name="Notas 11 2 3 4" xfId="17788" xr:uid="{00000000-0005-0000-0000-00006C380000}"/>
    <cellStyle name="Notas 11 2 4" xfId="2983" xr:uid="{00000000-0005-0000-0000-00006D380000}"/>
    <cellStyle name="Notas 11 2 4 2" xfId="5620" xr:uid="{00000000-0005-0000-0000-00006E380000}"/>
    <cellStyle name="Notas 11 2 4 2 2" xfId="11931" xr:uid="{00000000-0005-0000-0000-00006F380000}"/>
    <cellStyle name="Notas 11 2 4 2 2 2" xfId="27039" xr:uid="{00000000-0005-0000-0000-000070380000}"/>
    <cellStyle name="Notas 11 2 4 2 3" xfId="7892" xr:uid="{00000000-0005-0000-0000-000071380000}"/>
    <cellStyle name="Notas 11 2 4 2 3 2" xfId="23000" xr:uid="{00000000-0005-0000-0000-000072380000}"/>
    <cellStyle name="Notas 11 2 4 2 4" xfId="20728" xr:uid="{00000000-0005-0000-0000-000073380000}"/>
    <cellStyle name="Notas 11 2 4 3" xfId="9365" xr:uid="{00000000-0005-0000-0000-000074380000}"/>
    <cellStyle name="Notas 11 2 4 3 2" xfId="24473" xr:uid="{00000000-0005-0000-0000-000075380000}"/>
    <cellStyle name="Notas 11 2 4 4" xfId="16034" xr:uid="{00000000-0005-0000-0000-000076380000}"/>
    <cellStyle name="Notas 11 2 4 4 2" xfId="31142" xr:uid="{00000000-0005-0000-0000-000077380000}"/>
    <cellStyle name="Notas 11 2 4 5" xfId="18091" xr:uid="{00000000-0005-0000-0000-000078380000}"/>
    <cellStyle name="Notas 11 2 5" xfId="3309" xr:uid="{00000000-0005-0000-0000-000079380000}"/>
    <cellStyle name="Notas 11 2 5 2" xfId="5946" xr:uid="{00000000-0005-0000-0000-00007A380000}"/>
    <cellStyle name="Notas 11 2 5 2 2" xfId="12257" xr:uid="{00000000-0005-0000-0000-00007B380000}"/>
    <cellStyle name="Notas 11 2 5 2 2 2" xfId="27365" xr:uid="{00000000-0005-0000-0000-00007C380000}"/>
    <cellStyle name="Notas 11 2 5 2 3" xfId="7429" xr:uid="{00000000-0005-0000-0000-00007D380000}"/>
    <cellStyle name="Notas 11 2 5 2 3 2" xfId="22537" xr:uid="{00000000-0005-0000-0000-00007E380000}"/>
    <cellStyle name="Notas 11 2 5 2 4" xfId="21054" xr:uid="{00000000-0005-0000-0000-00007F380000}"/>
    <cellStyle name="Notas 11 2 5 3" xfId="9691" xr:uid="{00000000-0005-0000-0000-000080380000}"/>
    <cellStyle name="Notas 11 2 5 3 2" xfId="24799" xr:uid="{00000000-0005-0000-0000-000081380000}"/>
    <cellStyle name="Notas 11 2 5 4" xfId="15516" xr:uid="{00000000-0005-0000-0000-000082380000}"/>
    <cellStyle name="Notas 11 2 5 4 2" xfId="30624" xr:uid="{00000000-0005-0000-0000-000083380000}"/>
    <cellStyle name="Notas 11 2 5 5" xfId="18417" xr:uid="{00000000-0005-0000-0000-000084380000}"/>
    <cellStyle name="Notas 11 2 6" xfId="3615" xr:uid="{00000000-0005-0000-0000-000085380000}"/>
    <cellStyle name="Notas 11 2 6 2" xfId="6252" xr:uid="{00000000-0005-0000-0000-000086380000}"/>
    <cellStyle name="Notas 11 2 6 2 2" xfId="12563" xr:uid="{00000000-0005-0000-0000-000087380000}"/>
    <cellStyle name="Notas 11 2 6 2 2 2" xfId="27671" xr:uid="{00000000-0005-0000-0000-000088380000}"/>
    <cellStyle name="Notas 11 2 6 2 3" xfId="7826" xr:uid="{00000000-0005-0000-0000-000089380000}"/>
    <cellStyle name="Notas 11 2 6 2 3 2" xfId="22934" xr:uid="{00000000-0005-0000-0000-00008A380000}"/>
    <cellStyle name="Notas 11 2 6 2 4" xfId="21360" xr:uid="{00000000-0005-0000-0000-00008B380000}"/>
    <cellStyle name="Notas 11 2 6 3" xfId="9997" xr:uid="{00000000-0005-0000-0000-00008C380000}"/>
    <cellStyle name="Notas 11 2 6 3 2" xfId="25105" xr:uid="{00000000-0005-0000-0000-00008D380000}"/>
    <cellStyle name="Notas 11 2 6 4" xfId="13806" xr:uid="{00000000-0005-0000-0000-00008E380000}"/>
    <cellStyle name="Notas 11 2 6 4 2" xfId="28914" xr:uid="{00000000-0005-0000-0000-00008F380000}"/>
    <cellStyle name="Notas 11 2 6 5" xfId="18723" xr:uid="{00000000-0005-0000-0000-000090380000}"/>
    <cellStyle name="Notas 11 2 7" xfId="3976" xr:uid="{00000000-0005-0000-0000-000091380000}"/>
    <cellStyle name="Notas 11 2 7 2" xfId="6613" xr:uid="{00000000-0005-0000-0000-000092380000}"/>
    <cellStyle name="Notas 11 2 7 2 2" xfId="12924" xr:uid="{00000000-0005-0000-0000-000093380000}"/>
    <cellStyle name="Notas 11 2 7 2 2 2" xfId="28032" xr:uid="{00000000-0005-0000-0000-000094380000}"/>
    <cellStyle name="Notas 11 2 7 2 3" xfId="16614" xr:uid="{00000000-0005-0000-0000-000095380000}"/>
    <cellStyle name="Notas 11 2 7 2 3 2" xfId="31722" xr:uid="{00000000-0005-0000-0000-000096380000}"/>
    <cellStyle name="Notas 11 2 7 2 4" xfId="21721" xr:uid="{00000000-0005-0000-0000-000097380000}"/>
    <cellStyle name="Notas 11 2 7 3" xfId="10358" xr:uid="{00000000-0005-0000-0000-000098380000}"/>
    <cellStyle name="Notas 11 2 7 3 2" xfId="25466" xr:uid="{00000000-0005-0000-0000-000099380000}"/>
    <cellStyle name="Notas 11 2 7 4" xfId="16550" xr:uid="{00000000-0005-0000-0000-00009A380000}"/>
    <cellStyle name="Notas 11 2 7 4 2" xfId="31658" xr:uid="{00000000-0005-0000-0000-00009B380000}"/>
    <cellStyle name="Notas 11 2 7 5" xfId="19084" xr:uid="{00000000-0005-0000-0000-00009C380000}"/>
    <cellStyle name="Notas 11 2 8" xfId="4541" xr:uid="{00000000-0005-0000-0000-00009D380000}"/>
    <cellStyle name="Notas 11 2 8 2" xfId="10923" xr:uid="{00000000-0005-0000-0000-00009E380000}"/>
    <cellStyle name="Notas 11 2 8 2 2" xfId="26031" xr:uid="{00000000-0005-0000-0000-00009F380000}"/>
    <cellStyle name="Notas 11 2 8 3" xfId="16341" xr:uid="{00000000-0005-0000-0000-0000A0380000}"/>
    <cellStyle name="Notas 11 2 8 3 2" xfId="31449" xr:uid="{00000000-0005-0000-0000-0000A1380000}"/>
    <cellStyle name="Notas 11 2 8 4" xfId="19649" xr:uid="{00000000-0005-0000-0000-0000A2380000}"/>
    <cellStyle name="Notas 11 2 9" xfId="8405" xr:uid="{00000000-0005-0000-0000-0000A3380000}"/>
    <cellStyle name="Notas 11 2 9 2" xfId="23513" xr:uid="{00000000-0005-0000-0000-0000A4380000}"/>
    <cellStyle name="Notas 11 3" xfId="1891" xr:uid="{00000000-0005-0000-0000-0000A5380000}"/>
    <cellStyle name="Notas 11 3 10" xfId="8392" xr:uid="{00000000-0005-0000-0000-0000A6380000}"/>
    <cellStyle name="Notas 11 3 10 2" xfId="23500" xr:uid="{00000000-0005-0000-0000-0000A7380000}"/>
    <cellStyle name="Notas 11 3 11" xfId="14992" xr:uid="{00000000-0005-0000-0000-0000A8380000}"/>
    <cellStyle name="Notas 11 3 11 2" xfId="30100" xr:uid="{00000000-0005-0000-0000-0000A9380000}"/>
    <cellStyle name="Notas 11 3 12" xfId="16100" xr:uid="{00000000-0005-0000-0000-0000AA380000}"/>
    <cellStyle name="Notas 11 3 12 2" xfId="31208" xr:uid="{00000000-0005-0000-0000-0000AB380000}"/>
    <cellStyle name="Notas 11 3 13" xfId="17116" xr:uid="{00000000-0005-0000-0000-0000AC380000}"/>
    <cellStyle name="Notas 11 3 2" xfId="2451" xr:uid="{00000000-0005-0000-0000-0000AD380000}"/>
    <cellStyle name="Notas 11 3 2 2" xfId="5088" xr:uid="{00000000-0005-0000-0000-0000AE380000}"/>
    <cellStyle name="Notas 11 3 2 2 2" xfId="11452" xr:uid="{00000000-0005-0000-0000-0000AF380000}"/>
    <cellStyle name="Notas 11 3 2 2 2 2" xfId="26560" xr:uid="{00000000-0005-0000-0000-0000B0380000}"/>
    <cellStyle name="Notas 11 3 2 2 3" xfId="15619" xr:uid="{00000000-0005-0000-0000-0000B1380000}"/>
    <cellStyle name="Notas 11 3 2 2 3 2" xfId="30727" xr:uid="{00000000-0005-0000-0000-0000B2380000}"/>
    <cellStyle name="Notas 11 3 2 2 4" xfId="20196" xr:uid="{00000000-0005-0000-0000-0000B3380000}"/>
    <cellStyle name="Notas 11 3 2 3" xfId="8918" xr:uid="{00000000-0005-0000-0000-0000B4380000}"/>
    <cellStyle name="Notas 11 3 2 3 2" xfId="24026" xr:uid="{00000000-0005-0000-0000-0000B5380000}"/>
    <cellStyle name="Notas 11 3 2 4" xfId="7514" xr:uid="{00000000-0005-0000-0000-0000B6380000}"/>
    <cellStyle name="Notas 11 3 2 4 2" xfId="22622" xr:uid="{00000000-0005-0000-0000-0000B7380000}"/>
    <cellStyle name="Notas 11 3 2 5" xfId="14944" xr:uid="{00000000-0005-0000-0000-0000B8380000}"/>
    <cellStyle name="Notas 11 3 2 5 2" xfId="30052" xr:uid="{00000000-0005-0000-0000-0000B9380000}"/>
    <cellStyle name="Notas 11 3 2 6" xfId="17625" xr:uid="{00000000-0005-0000-0000-0000BA380000}"/>
    <cellStyle name="Notas 11 3 3" xfId="2667" xr:uid="{00000000-0005-0000-0000-0000BB380000}"/>
    <cellStyle name="Notas 11 3 3 2" xfId="5304" xr:uid="{00000000-0005-0000-0000-0000BC380000}"/>
    <cellStyle name="Notas 11 3 3 2 2" xfId="14445" xr:uid="{00000000-0005-0000-0000-0000BD380000}"/>
    <cellStyle name="Notas 11 3 3 2 2 2" xfId="29553" xr:uid="{00000000-0005-0000-0000-0000BE380000}"/>
    <cellStyle name="Notas 11 3 3 2 3" xfId="20412" xr:uid="{00000000-0005-0000-0000-0000BF380000}"/>
    <cellStyle name="Notas 11 3 3 3" xfId="15120" xr:uid="{00000000-0005-0000-0000-0000C0380000}"/>
    <cellStyle name="Notas 11 3 3 3 2" xfId="30228" xr:uid="{00000000-0005-0000-0000-0000C1380000}"/>
    <cellStyle name="Notas 11 3 3 4" xfId="17775" xr:uid="{00000000-0005-0000-0000-0000C2380000}"/>
    <cellStyle name="Notas 11 3 4" xfId="2970" xr:uid="{00000000-0005-0000-0000-0000C3380000}"/>
    <cellStyle name="Notas 11 3 4 2" xfId="5607" xr:uid="{00000000-0005-0000-0000-0000C4380000}"/>
    <cellStyle name="Notas 11 3 4 2 2" xfId="11918" xr:uid="{00000000-0005-0000-0000-0000C5380000}"/>
    <cellStyle name="Notas 11 3 4 2 2 2" xfId="27026" xr:uid="{00000000-0005-0000-0000-0000C6380000}"/>
    <cellStyle name="Notas 11 3 4 2 3" xfId="16415" xr:uid="{00000000-0005-0000-0000-0000C7380000}"/>
    <cellStyle name="Notas 11 3 4 2 3 2" xfId="31523" xr:uid="{00000000-0005-0000-0000-0000C8380000}"/>
    <cellStyle name="Notas 11 3 4 2 4" xfId="20715" xr:uid="{00000000-0005-0000-0000-0000C9380000}"/>
    <cellStyle name="Notas 11 3 4 3" xfId="9352" xr:uid="{00000000-0005-0000-0000-0000CA380000}"/>
    <cellStyle name="Notas 11 3 4 3 2" xfId="24460" xr:uid="{00000000-0005-0000-0000-0000CB380000}"/>
    <cellStyle name="Notas 11 3 4 4" xfId="14751" xr:uid="{00000000-0005-0000-0000-0000CC380000}"/>
    <cellStyle name="Notas 11 3 4 4 2" xfId="29859" xr:uid="{00000000-0005-0000-0000-0000CD380000}"/>
    <cellStyle name="Notas 11 3 4 5" xfId="18078" xr:uid="{00000000-0005-0000-0000-0000CE380000}"/>
    <cellStyle name="Notas 11 3 5" xfId="3296" xr:uid="{00000000-0005-0000-0000-0000CF380000}"/>
    <cellStyle name="Notas 11 3 5 2" xfId="5933" xr:uid="{00000000-0005-0000-0000-0000D0380000}"/>
    <cellStyle name="Notas 11 3 5 2 2" xfId="12244" xr:uid="{00000000-0005-0000-0000-0000D1380000}"/>
    <cellStyle name="Notas 11 3 5 2 2 2" xfId="27352" xr:uid="{00000000-0005-0000-0000-0000D2380000}"/>
    <cellStyle name="Notas 11 3 5 2 3" xfId="8161" xr:uid="{00000000-0005-0000-0000-0000D3380000}"/>
    <cellStyle name="Notas 11 3 5 2 3 2" xfId="23269" xr:uid="{00000000-0005-0000-0000-0000D4380000}"/>
    <cellStyle name="Notas 11 3 5 2 4" xfId="21041" xr:uid="{00000000-0005-0000-0000-0000D5380000}"/>
    <cellStyle name="Notas 11 3 5 3" xfId="9678" xr:uid="{00000000-0005-0000-0000-0000D6380000}"/>
    <cellStyle name="Notas 11 3 5 3 2" xfId="24786" xr:uid="{00000000-0005-0000-0000-0000D7380000}"/>
    <cellStyle name="Notas 11 3 5 4" xfId="14018" xr:uid="{00000000-0005-0000-0000-0000D8380000}"/>
    <cellStyle name="Notas 11 3 5 4 2" xfId="29126" xr:uid="{00000000-0005-0000-0000-0000D9380000}"/>
    <cellStyle name="Notas 11 3 5 5" xfId="18404" xr:uid="{00000000-0005-0000-0000-0000DA380000}"/>
    <cellStyle name="Notas 11 3 6" xfId="3602" xr:uid="{00000000-0005-0000-0000-0000DB380000}"/>
    <cellStyle name="Notas 11 3 6 2" xfId="6239" xr:uid="{00000000-0005-0000-0000-0000DC380000}"/>
    <cellStyle name="Notas 11 3 6 2 2" xfId="12550" xr:uid="{00000000-0005-0000-0000-0000DD380000}"/>
    <cellStyle name="Notas 11 3 6 2 2 2" xfId="27658" xr:uid="{00000000-0005-0000-0000-0000DE380000}"/>
    <cellStyle name="Notas 11 3 6 2 3" xfId="7300" xr:uid="{00000000-0005-0000-0000-0000DF380000}"/>
    <cellStyle name="Notas 11 3 6 2 3 2" xfId="22408" xr:uid="{00000000-0005-0000-0000-0000E0380000}"/>
    <cellStyle name="Notas 11 3 6 2 4" xfId="21347" xr:uid="{00000000-0005-0000-0000-0000E1380000}"/>
    <cellStyle name="Notas 11 3 6 3" xfId="9984" xr:uid="{00000000-0005-0000-0000-0000E2380000}"/>
    <cellStyle name="Notas 11 3 6 3 2" xfId="25092" xr:uid="{00000000-0005-0000-0000-0000E3380000}"/>
    <cellStyle name="Notas 11 3 6 4" xfId="14854" xr:uid="{00000000-0005-0000-0000-0000E4380000}"/>
    <cellStyle name="Notas 11 3 6 4 2" xfId="29962" xr:uid="{00000000-0005-0000-0000-0000E5380000}"/>
    <cellStyle name="Notas 11 3 6 5" xfId="18710" xr:uid="{00000000-0005-0000-0000-0000E6380000}"/>
    <cellStyle name="Notas 11 3 7" xfId="3963" xr:uid="{00000000-0005-0000-0000-0000E7380000}"/>
    <cellStyle name="Notas 11 3 7 2" xfId="6600" xr:uid="{00000000-0005-0000-0000-0000E8380000}"/>
    <cellStyle name="Notas 11 3 7 2 2" xfId="12911" xr:uid="{00000000-0005-0000-0000-0000E9380000}"/>
    <cellStyle name="Notas 11 3 7 2 2 2" xfId="28019" xr:uid="{00000000-0005-0000-0000-0000EA380000}"/>
    <cellStyle name="Notas 11 3 7 2 3" xfId="16601" xr:uid="{00000000-0005-0000-0000-0000EB380000}"/>
    <cellStyle name="Notas 11 3 7 2 3 2" xfId="31709" xr:uid="{00000000-0005-0000-0000-0000EC380000}"/>
    <cellStyle name="Notas 11 3 7 2 4" xfId="21708" xr:uid="{00000000-0005-0000-0000-0000ED380000}"/>
    <cellStyle name="Notas 11 3 7 3" xfId="10345" xr:uid="{00000000-0005-0000-0000-0000EE380000}"/>
    <cellStyle name="Notas 11 3 7 3 2" xfId="25453" xr:uid="{00000000-0005-0000-0000-0000EF380000}"/>
    <cellStyle name="Notas 11 3 7 4" xfId="8185" xr:uid="{00000000-0005-0000-0000-0000F0380000}"/>
    <cellStyle name="Notas 11 3 7 4 2" xfId="23293" xr:uid="{00000000-0005-0000-0000-0000F1380000}"/>
    <cellStyle name="Notas 11 3 7 5" xfId="19071" xr:uid="{00000000-0005-0000-0000-0000F2380000}"/>
    <cellStyle name="Notas 11 3 8" xfId="4295" xr:uid="{00000000-0005-0000-0000-0000F3380000}"/>
    <cellStyle name="Notas 11 3 8 2" xfId="6932" xr:uid="{00000000-0005-0000-0000-0000F4380000}"/>
    <cellStyle name="Notas 11 3 8 2 2" xfId="13243" xr:uid="{00000000-0005-0000-0000-0000F5380000}"/>
    <cellStyle name="Notas 11 3 8 2 2 2" xfId="28351" xr:uid="{00000000-0005-0000-0000-0000F6380000}"/>
    <cellStyle name="Notas 11 3 8 2 3" xfId="16907" xr:uid="{00000000-0005-0000-0000-0000F7380000}"/>
    <cellStyle name="Notas 11 3 8 2 3 2" xfId="32015" xr:uid="{00000000-0005-0000-0000-0000F8380000}"/>
    <cellStyle name="Notas 11 3 8 2 4" xfId="22040" xr:uid="{00000000-0005-0000-0000-0000F9380000}"/>
    <cellStyle name="Notas 11 3 8 3" xfId="10677" xr:uid="{00000000-0005-0000-0000-0000FA380000}"/>
    <cellStyle name="Notas 11 3 8 3 2" xfId="25785" xr:uid="{00000000-0005-0000-0000-0000FB380000}"/>
    <cellStyle name="Notas 11 3 8 4" xfId="9206" xr:uid="{00000000-0005-0000-0000-0000FC380000}"/>
    <cellStyle name="Notas 11 3 8 4 2" xfId="24314" xr:uid="{00000000-0005-0000-0000-0000FD380000}"/>
    <cellStyle name="Notas 11 3 8 5" xfId="19403" xr:uid="{00000000-0005-0000-0000-0000FE380000}"/>
    <cellStyle name="Notas 11 3 9" xfId="4528" xr:uid="{00000000-0005-0000-0000-0000FF380000}"/>
    <cellStyle name="Notas 11 3 9 2" xfId="10910" xr:uid="{00000000-0005-0000-0000-000000390000}"/>
    <cellStyle name="Notas 11 3 9 2 2" xfId="26018" xr:uid="{00000000-0005-0000-0000-000001390000}"/>
    <cellStyle name="Notas 11 3 9 3" xfId="7129" xr:uid="{00000000-0005-0000-0000-000002390000}"/>
    <cellStyle name="Notas 11 3 9 3 2" xfId="22237" xr:uid="{00000000-0005-0000-0000-000003390000}"/>
    <cellStyle name="Notas 11 3 9 4" xfId="19636" xr:uid="{00000000-0005-0000-0000-000004390000}"/>
    <cellStyle name="Notas 11 4" xfId="2101" xr:uid="{00000000-0005-0000-0000-000005390000}"/>
    <cellStyle name="Notas 11 4 10" xfId="8599" xr:uid="{00000000-0005-0000-0000-000006390000}"/>
    <cellStyle name="Notas 11 4 10 2" xfId="23707" xr:uid="{00000000-0005-0000-0000-000007390000}"/>
    <cellStyle name="Notas 11 4 11" xfId="16502" xr:uid="{00000000-0005-0000-0000-000008390000}"/>
    <cellStyle name="Notas 11 4 11 2" xfId="31610" xr:uid="{00000000-0005-0000-0000-000009390000}"/>
    <cellStyle name="Notas 11 4 12" xfId="16031" xr:uid="{00000000-0005-0000-0000-00000A390000}"/>
    <cellStyle name="Notas 11 4 12 2" xfId="31139" xr:uid="{00000000-0005-0000-0000-00000B390000}"/>
    <cellStyle name="Notas 11 4 13" xfId="17326" xr:uid="{00000000-0005-0000-0000-00000C390000}"/>
    <cellStyle name="Notas 11 4 2" xfId="2591" xr:uid="{00000000-0005-0000-0000-00000D390000}"/>
    <cellStyle name="Notas 11 4 2 2" xfId="5228" xr:uid="{00000000-0005-0000-0000-00000E390000}"/>
    <cellStyle name="Notas 11 4 2 2 2" xfId="11592" xr:uid="{00000000-0005-0000-0000-00000F390000}"/>
    <cellStyle name="Notas 11 4 2 2 2 2" xfId="26700" xr:uid="{00000000-0005-0000-0000-000010390000}"/>
    <cellStyle name="Notas 11 4 2 2 3" xfId="13424" xr:uid="{00000000-0005-0000-0000-000011390000}"/>
    <cellStyle name="Notas 11 4 2 2 3 2" xfId="28532" xr:uid="{00000000-0005-0000-0000-000012390000}"/>
    <cellStyle name="Notas 11 4 2 2 4" xfId="20336" xr:uid="{00000000-0005-0000-0000-000013390000}"/>
    <cellStyle name="Notas 11 4 2 3" xfId="9058" xr:uid="{00000000-0005-0000-0000-000014390000}"/>
    <cellStyle name="Notas 11 4 2 3 2" xfId="24166" xr:uid="{00000000-0005-0000-0000-000015390000}"/>
    <cellStyle name="Notas 11 4 2 4" xfId="11813" xr:uid="{00000000-0005-0000-0000-000016390000}"/>
    <cellStyle name="Notas 11 4 2 4 2" xfId="26921" xr:uid="{00000000-0005-0000-0000-000017390000}"/>
    <cellStyle name="Notas 11 4 2 5" xfId="16236" xr:uid="{00000000-0005-0000-0000-000018390000}"/>
    <cellStyle name="Notas 11 4 2 5 2" xfId="31344" xr:uid="{00000000-0005-0000-0000-000019390000}"/>
    <cellStyle name="Notas 11 4 2 6" xfId="17699" xr:uid="{00000000-0005-0000-0000-00001A390000}"/>
    <cellStyle name="Notas 11 4 3" xfId="2856" xr:uid="{00000000-0005-0000-0000-00001B390000}"/>
    <cellStyle name="Notas 11 4 3 2" xfId="5493" xr:uid="{00000000-0005-0000-0000-00001C390000}"/>
    <cellStyle name="Notas 11 4 3 2 2" xfId="15615" xr:uid="{00000000-0005-0000-0000-00001D390000}"/>
    <cellStyle name="Notas 11 4 3 2 2 2" xfId="30723" xr:uid="{00000000-0005-0000-0000-00001E390000}"/>
    <cellStyle name="Notas 11 4 3 2 3" xfId="20601" xr:uid="{00000000-0005-0000-0000-00001F390000}"/>
    <cellStyle name="Notas 11 4 3 3" xfId="16340" xr:uid="{00000000-0005-0000-0000-000020390000}"/>
    <cellStyle name="Notas 11 4 3 3 2" xfId="31448" xr:uid="{00000000-0005-0000-0000-000021390000}"/>
    <cellStyle name="Notas 11 4 3 4" xfId="17964" xr:uid="{00000000-0005-0000-0000-000022390000}"/>
    <cellStyle name="Notas 11 4 4" xfId="3159" xr:uid="{00000000-0005-0000-0000-000023390000}"/>
    <cellStyle name="Notas 11 4 4 2" xfId="5796" xr:uid="{00000000-0005-0000-0000-000024390000}"/>
    <cellStyle name="Notas 11 4 4 2 2" xfId="12107" xr:uid="{00000000-0005-0000-0000-000025390000}"/>
    <cellStyle name="Notas 11 4 4 2 2 2" xfId="27215" xr:uid="{00000000-0005-0000-0000-000026390000}"/>
    <cellStyle name="Notas 11 4 4 2 3" xfId="8250" xr:uid="{00000000-0005-0000-0000-000027390000}"/>
    <cellStyle name="Notas 11 4 4 2 3 2" xfId="23358" xr:uid="{00000000-0005-0000-0000-000028390000}"/>
    <cellStyle name="Notas 11 4 4 2 4" xfId="20904" xr:uid="{00000000-0005-0000-0000-000029390000}"/>
    <cellStyle name="Notas 11 4 4 3" xfId="9541" xr:uid="{00000000-0005-0000-0000-00002A390000}"/>
    <cellStyle name="Notas 11 4 4 3 2" xfId="24649" xr:uid="{00000000-0005-0000-0000-00002B390000}"/>
    <cellStyle name="Notas 11 4 4 4" xfId="7699" xr:uid="{00000000-0005-0000-0000-00002C390000}"/>
    <cellStyle name="Notas 11 4 4 4 2" xfId="22807" xr:uid="{00000000-0005-0000-0000-00002D390000}"/>
    <cellStyle name="Notas 11 4 4 5" xfId="18267" xr:uid="{00000000-0005-0000-0000-00002E390000}"/>
    <cellStyle name="Notas 11 4 5" xfId="3485" xr:uid="{00000000-0005-0000-0000-00002F390000}"/>
    <cellStyle name="Notas 11 4 5 2" xfId="6122" xr:uid="{00000000-0005-0000-0000-000030390000}"/>
    <cellStyle name="Notas 11 4 5 2 2" xfId="12433" xr:uid="{00000000-0005-0000-0000-000031390000}"/>
    <cellStyle name="Notas 11 4 5 2 2 2" xfId="27541" xr:uid="{00000000-0005-0000-0000-000032390000}"/>
    <cellStyle name="Notas 11 4 5 2 3" xfId="7332" xr:uid="{00000000-0005-0000-0000-000033390000}"/>
    <cellStyle name="Notas 11 4 5 2 3 2" xfId="22440" xr:uid="{00000000-0005-0000-0000-000034390000}"/>
    <cellStyle name="Notas 11 4 5 2 4" xfId="21230" xr:uid="{00000000-0005-0000-0000-000035390000}"/>
    <cellStyle name="Notas 11 4 5 3" xfId="9867" xr:uid="{00000000-0005-0000-0000-000036390000}"/>
    <cellStyle name="Notas 11 4 5 3 2" xfId="24975" xr:uid="{00000000-0005-0000-0000-000037390000}"/>
    <cellStyle name="Notas 11 4 5 4" xfId="13846" xr:uid="{00000000-0005-0000-0000-000038390000}"/>
    <cellStyle name="Notas 11 4 5 4 2" xfId="28954" xr:uid="{00000000-0005-0000-0000-000039390000}"/>
    <cellStyle name="Notas 11 4 5 5" xfId="18593" xr:uid="{00000000-0005-0000-0000-00003A390000}"/>
    <cellStyle name="Notas 11 4 6" xfId="3791" xr:uid="{00000000-0005-0000-0000-00003B390000}"/>
    <cellStyle name="Notas 11 4 6 2" xfId="6428" xr:uid="{00000000-0005-0000-0000-00003C390000}"/>
    <cellStyle name="Notas 11 4 6 2 2" xfId="12739" xr:uid="{00000000-0005-0000-0000-00003D390000}"/>
    <cellStyle name="Notas 11 4 6 2 2 2" xfId="27847" xr:uid="{00000000-0005-0000-0000-00003E390000}"/>
    <cellStyle name="Notas 11 4 6 2 3" xfId="15803" xr:uid="{00000000-0005-0000-0000-00003F390000}"/>
    <cellStyle name="Notas 11 4 6 2 3 2" xfId="30911" xr:uid="{00000000-0005-0000-0000-000040390000}"/>
    <cellStyle name="Notas 11 4 6 2 4" xfId="21536" xr:uid="{00000000-0005-0000-0000-000041390000}"/>
    <cellStyle name="Notas 11 4 6 3" xfId="10173" xr:uid="{00000000-0005-0000-0000-000042390000}"/>
    <cellStyle name="Notas 11 4 6 3 2" xfId="25281" xr:uid="{00000000-0005-0000-0000-000043390000}"/>
    <cellStyle name="Notas 11 4 6 4" xfId="8025" xr:uid="{00000000-0005-0000-0000-000044390000}"/>
    <cellStyle name="Notas 11 4 6 4 2" xfId="23133" xr:uid="{00000000-0005-0000-0000-000045390000}"/>
    <cellStyle name="Notas 11 4 6 5" xfId="18899" xr:uid="{00000000-0005-0000-0000-000046390000}"/>
    <cellStyle name="Notas 11 4 7" xfId="4173" xr:uid="{00000000-0005-0000-0000-000047390000}"/>
    <cellStyle name="Notas 11 4 7 2" xfId="6810" xr:uid="{00000000-0005-0000-0000-000048390000}"/>
    <cellStyle name="Notas 11 4 7 2 2" xfId="13121" xr:uid="{00000000-0005-0000-0000-000049390000}"/>
    <cellStyle name="Notas 11 4 7 2 2 2" xfId="28229" xr:uid="{00000000-0005-0000-0000-00004A390000}"/>
    <cellStyle name="Notas 11 4 7 2 3" xfId="16790" xr:uid="{00000000-0005-0000-0000-00004B390000}"/>
    <cellStyle name="Notas 11 4 7 2 3 2" xfId="31898" xr:uid="{00000000-0005-0000-0000-00004C390000}"/>
    <cellStyle name="Notas 11 4 7 2 4" xfId="21918" xr:uid="{00000000-0005-0000-0000-00004D390000}"/>
    <cellStyle name="Notas 11 4 7 3" xfId="10555" xr:uid="{00000000-0005-0000-0000-00004E390000}"/>
    <cellStyle name="Notas 11 4 7 3 2" xfId="25663" xr:uid="{00000000-0005-0000-0000-00004F390000}"/>
    <cellStyle name="Notas 11 4 7 4" xfId="14837" xr:uid="{00000000-0005-0000-0000-000050390000}"/>
    <cellStyle name="Notas 11 4 7 4 2" xfId="29945" xr:uid="{00000000-0005-0000-0000-000051390000}"/>
    <cellStyle name="Notas 11 4 7 5" xfId="19281" xr:uid="{00000000-0005-0000-0000-000052390000}"/>
    <cellStyle name="Notas 11 4 8" xfId="4380" xr:uid="{00000000-0005-0000-0000-000053390000}"/>
    <cellStyle name="Notas 11 4 8 2" xfId="7017" xr:uid="{00000000-0005-0000-0000-000054390000}"/>
    <cellStyle name="Notas 11 4 8 2 2" xfId="13328" xr:uid="{00000000-0005-0000-0000-000055390000}"/>
    <cellStyle name="Notas 11 4 8 2 2 2" xfId="28436" xr:uid="{00000000-0005-0000-0000-000056390000}"/>
    <cellStyle name="Notas 11 4 8 2 3" xfId="16992" xr:uid="{00000000-0005-0000-0000-000057390000}"/>
    <cellStyle name="Notas 11 4 8 2 3 2" xfId="32100" xr:uid="{00000000-0005-0000-0000-000058390000}"/>
    <cellStyle name="Notas 11 4 8 2 4" xfId="22125" xr:uid="{00000000-0005-0000-0000-000059390000}"/>
    <cellStyle name="Notas 11 4 8 3" xfId="10762" xr:uid="{00000000-0005-0000-0000-00005A390000}"/>
    <cellStyle name="Notas 11 4 8 3 2" xfId="25870" xr:uid="{00000000-0005-0000-0000-00005B390000}"/>
    <cellStyle name="Notas 11 4 8 4" xfId="13847" xr:uid="{00000000-0005-0000-0000-00005C390000}"/>
    <cellStyle name="Notas 11 4 8 4 2" xfId="28955" xr:uid="{00000000-0005-0000-0000-00005D390000}"/>
    <cellStyle name="Notas 11 4 8 5" xfId="19488" xr:uid="{00000000-0005-0000-0000-00005E390000}"/>
    <cellStyle name="Notas 11 4 9" xfId="4738" xr:uid="{00000000-0005-0000-0000-00005F390000}"/>
    <cellStyle name="Notas 11 4 9 2" xfId="11120" xr:uid="{00000000-0005-0000-0000-000060390000}"/>
    <cellStyle name="Notas 11 4 9 2 2" xfId="26228" xr:uid="{00000000-0005-0000-0000-000061390000}"/>
    <cellStyle name="Notas 11 4 9 3" xfId="15201" xr:uid="{00000000-0005-0000-0000-000062390000}"/>
    <cellStyle name="Notas 11 4 9 3 2" xfId="30309" xr:uid="{00000000-0005-0000-0000-000063390000}"/>
    <cellStyle name="Notas 11 4 9 4" xfId="19846" xr:uid="{00000000-0005-0000-0000-000064390000}"/>
    <cellStyle name="Notas 11 5" xfId="2023" xr:uid="{00000000-0005-0000-0000-000065390000}"/>
    <cellStyle name="Notas 11 5 10" xfId="7723" xr:uid="{00000000-0005-0000-0000-000066390000}"/>
    <cellStyle name="Notas 11 5 10 2" xfId="22831" xr:uid="{00000000-0005-0000-0000-000067390000}"/>
    <cellStyle name="Notas 11 5 11" xfId="7267" xr:uid="{00000000-0005-0000-0000-000068390000}"/>
    <cellStyle name="Notas 11 5 11 2" xfId="22375" xr:uid="{00000000-0005-0000-0000-000069390000}"/>
    <cellStyle name="Notas 11 5 12" xfId="17248" xr:uid="{00000000-0005-0000-0000-00006A390000}"/>
    <cellStyle name="Notas 11 5 2" xfId="2785" xr:uid="{00000000-0005-0000-0000-00006B390000}"/>
    <cellStyle name="Notas 11 5 2 2" xfId="5422" xr:uid="{00000000-0005-0000-0000-00006C390000}"/>
    <cellStyle name="Notas 11 5 2 2 2" xfId="8226" xr:uid="{00000000-0005-0000-0000-00006D390000}"/>
    <cellStyle name="Notas 11 5 2 2 2 2" xfId="23334" xr:uid="{00000000-0005-0000-0000-00006E390000}"/>
    <cellStyle name="Notas 11 5 2 2 3" xfId="20530" xr:uid="{00000000-0005-0000-0000-00006F390000}"/>
    <cellStyle name="Notas 11 5 2 3" xfId="7917" xr:uid="{00000000-0005-0000-0000-000070390000}"/>
    <cellStyle name="Notas 11 5 2 3 2" xfId="23025" xr:uid="{00000000-0005-0000-0000-000071390000}"/>
    <cellStyle name="Notas 11 5 2 4" xfId="17893" xr:uid="{00000000-0005-0000-0000-000072390000}"/>
    <cellStyle name="Notas 11 5 3" xfId="3088" xr:uid="{00000000-0005-0000-0000-000073390000}"/>
    <cellStyle name="Notas 11 5 3 2" xfId="5725" xr:uid="{00000000-0005-0000-0000-000074390000}"/>
    <cellStyle name="Notas 11 5 3 2 2" xfId="12036" xr:uid="{00000000-0005-0000-0000-000075390000}"/>
    <cellStyle name="Notas 11 5 3 2 2 2" xfId="27144" xr:uid="{00000000-0005-0000-0000-000076390000}"/>
    <cellStyle name="Notas 11 5 3 2 3" xfId="14657" xr:uid="{00000000-0005-0000-0000-000077390000}"/>
    <cellStyle name="Notas 11 5 3 2 3 2" xfId="29765" xr:uid="{00000000-0005-0000-0000-000078390000}"/>
    <cellStyle name="Notas 11 5 3 2 4" xfId="20833" xr:uid="{00000000-0005-0000-0000-000079390000}"/>
    <cellStyle name="Notas 11 5 3 3" xfId="9470" xr:uid="{00000000-0005-0000-0000-00007A390000}"/>
    <cellStyle name="Notas 11 5 3 3 2" xfId="24578" xr:uid="{00000000-0005-0000-0000-00007B390000}"/>
    <cellStyle name="Notas 11 5 3 4" xfId="14314" xr:uid="{00000000-0005-0000-0000-00007C390000}"/>
    <cellStyle name="Notas 11 5 3 4 2" xfId="29422" xr:uid="{00000000-0005-0000-0000-00007D390000}"/>
    <cellStyle name="Notas 11 5 3 5" xfId="18196" xr:uid="{00000000-0005-0000-0000-00007E390000}"/>
    <cellStyle name="Notas 11 5 4" xfId="3414" xr:uid="{00000000-0005-0000-0000-00007F390000}"/>
    <cellStyle name="Notas 11 5 4 2" xfId="6051" xr:uid="{00000000-0005-0000-0000-000080390000}"/>
    <cellStyle name="Notas 11 5 4 2 2" xfId="12362" xr:uid="{00000000-0005-0000-0000-000081390000}"/>
    <cellStyle name="Notas 11 5 4 2 2 2" xfId="27470" xr:uid="{00000000-0005-0000-0000-000082390000}"/>
    <cellStyle name="Notas 11 5 4 2 3" xfId="9210" xr:uid="{00000000-0005-0000-0000-000083390000}"/>
    <cellStyle name="Notas 11 5 4 2 3 2" xfId="24318" xr:uid="{00000000-0005-0000-0000-000084390000}"/>
    <cellStyle name="Notas 11 5 4 2 4" xfId="21159" xr:uid="{00000000-0005-0000-0000-000085390000}"/>
    <cellStyle name="Notas 11 5 4 3" xfId="9796" xr:uid="{00000000-0005-0000-0000-000086390000}"/>
    <cellStyle name="Notas 11 5 4 3 2" xfId="24904" xr:uid="{00000000-0005-0000-0000-000087390000}"/>
    <cellStyle name="Notas 11 5 4 4" xfId="7882" xr:uid="{00000000-0005-0000-0000-000088390000}"/>
    <cellStyle name="Notas 11 5 4 4 2" xfId="22990" xr:uid="{00000000-0005-0000-0000-000089390000}"/>
    <cellStyle name="Notas 11 5 4 5" xfId="18522" xr:uid="{00000000-0005-0000-0000-00008A390000}"/>
    <cellStyle name="Notas 11 5 5" xfId="3720" xr:uid="{00000000-0005-0000-0000-00008B390000}"/>
    <cellStyle name="Notas 11 5 5 2" xfId="6357" xr:uid="{00000000-0005-0000-0000-00008C390000}"/>
    <cellStyle name="Notas 11 5 5 2 2" xfId="12668" xr:uid="{00000000-0005-0000-0000-00008D390000}"/>
    <cellStyle name="Notas 11 5 5 2 2 2" xfId="27776" xr:uid="{00000000-0005-0000-0000-00008E390000}"/>
    <cellStyle name="Notas 11 5 5 2 3" xfId="15264" xr:uid="{00000000-0005-0000-0000-00008F390000}"/>
    <cellStyle name="Notas 11 5 5 2 3 2" xfId="30372" xr:uid="{00000000-0005-0000-0000-000090390000}"/>
    <cellStyle name="Notas 11 5 5 2 4" xfId="21465" xr:uid="{00000000-0005-0000-0000-000091390000}"/>
    <cellStyle name="Notas 11 5 5 3" xfId="10102" xr:uid="{00000000-0005-0000-0000-000092390000}"/>
    <cellStyle name="Notas 11 5 5 3 2" xfId="25210" xr:uid="{00000000-0005-0000-0000-000093390000}"/>
    <cellStyle name="Notas 11 5 5 4" xfId="16381" xr:uid="{00000000-0005-0000-0000-000094390000}"/>
    <cellStyle name="Notas 11 5 5 4 2" xfId="31489" xr:uid="{00000000-0005-0000-0000-000095390000}"/>
    <cellStyle name="Notas 11 5 5 5" xfId="18828" xr:uid="{00000000-0005-0000-0000-000096390000}"/>
    <cellStyle name="Notas 11 5 6" xfId="4095" xr:uid="{00000000-0005-0000-0000-000097390000}"/>
    <cellStyle name="Notas 11 5 6 2" xfId="6732" xr:uid="{00000000-0005-0000-0000-000098390000}"/>
    <cellStyle name="Notas 11 5 6 2 2" xfId="13043" xr:uid="{00000000-0005-0000-0000-000099390000}"/>
    <cellStyle name="Notas 11 5 6 2 2 2" xfId="28151" xr:uid="{00000000-0005-0000-0000-00009A390000}"/>
    <cellStyle name="Notas 11 5 6 2 3" xfId="16719" xr:uid="{00000000-0005-0000-0000-00009B390000}"/>
    <cellStyle name="Notas 11 5 6 2 3 2" xfId="31827" xr:uid="{00000000-0005-0000-0000-00009C390000}"/>
    <cellStyle name="Notas 11 5 6 2 4" xfId="21840" xr:uid="{00000000-0005-0000-0000-00009D390000}"/>
    <cellStyle name="Notas 11 5 6 3" xfId="10477" xr:uid="{00000000-0005-0000-0000-00009E390000}"/>
    <cellStyle name="Notas 11 5 6 3 2" xfId="25585" xr:uid="{00000000-0005-0000-0000-00009F390000}"/>
    <cellStyle name="Notas 11 5 6 4" xfId="8246" xr:uid="{00000000-0005-0000-0000-0000A0390000}"/>
    <cellStyle name="Notas 11 5 6 4 2" xfId="23354" xr:uid="{00000000-0005-0000-0000-0000A1390000}"/>
    <cellStyle name="Notas 11 5 6 5" xfId="19203" xr:uid="{00000000-0005-0000-0000-0000A2390000}"/>
    <cellStyle name="Notas 11 5 7" xfId="4377" xr:uid="{00000000-0005-0000-0000-0000A3390000}"/>
    <cellStyle name="Notas 11 5 7 2" xfId="7014" xr:uid="{00000000-0005-0000-0000-0000A4390000}"/>
    <cellStyle name="Notas 11 5 7 2 2" xfId="13325" xr:uid="{00000000-0005-0000-0000-0000A5390000}"/>
    <cellStyle name="Notas 11 5 7 2 2 2" xfId="28433" xr:uid="{00000000-0005-0000-0000-0000A6390000}"/>
    <cellStyle name="Notas 11 5 7 2 3" xfId="16989" xr:uid="{00000000-0005-0000-0000-0000A7390000}"/>
    <cellStyle name="Notas 11 5 7 2 3 2" xfId="32097" xr:uid="{00000000-0005-0000-0000-0000A8390000}"/>
    <cellStyle name="Notas 11 5 7 2 4" xfId="22122" xr:uid="{00000000-0005-0000-0000-0000A9390000}"/>
    <cellStyle name="Notas 11 5 7 3" xfId="10759" xr:uid="{00000000-0005-0000-0000-0000AA390000}"/>
    <cellStyle name="Notas 11 5 7 3 2" xfId="25867" xr:uid="{00000000-0005-0000-0000-0000AB390000}"/>
    <cellStyle name="Notas 11 5 7 4" xfId="9225" xr:uid="{00000000-0005-0000-0000-0000AC390000}"/>
    <cellStyle name="Notas 11 5 7 4 2" xfId="24333" xr:uid="{00000000-0005-0000-0000-0000AD390000}"/>
    <cellStyle name="Notas 11 5 7 5" xfId="19485" xr:uid="{00000000-0005-0000-0000-0000AE390000}"/>
    <cellStyle name="Notas 11 5 8" xfId="4660" xr:uid="{00000000-0005-0000-0000-0000AF390000}"/>
    <cellStyle name="Notas 11 5 8 2" xfId="11042" xr:uid="{00000000-0005-0000-0000-0000B0390000}"/>
    <cellStyle name="Notas 11 5 8 2 2" xfId="26150" xr:uid="{00000000-0005-0000-0000-0000B1390000}"/>
    <cellStyle name="Notas 11 5 8 3" xfId="14092" xr:uid="{00000000-0005-0000-0000-0000B2390000}"/>
    <cellStyle name="Notas 11 5 8 3 2" xfId="29200" xr:uid="{00000000-0005-0000-0000-0000B3390000}"/>
    <cellStyle name="Notas 11 5 8 4" xfId="19768" xr:uid="{00000000-0005-0000-0000-0000B4390000}"/>
    <cellStyle name="Notas 11 5 9" xfId="8521" xr:uid="{00000000-0005-0000-0000-0000B5390000}"/>
    <cellStyle name="Notas 11 5 9 2" xfId="23629" xr:uid="{00000000-0005-0000-0000-0000B6390000}"/>
    <cellStyle name="Notas 12" xfId="1450" xr:uid="{00000000-0005-0000-0000-0000B7390000}"/>
    <cellStyle name="Notas 12 2" xfId="1905" xr:uid="{00000000-0005-0000-0000-0000B8390000}"/>
    <cellStyle name="Notas 12 2 10" xfId="14339" xr:uid="{00000000-0005-0000-0000-0000B9390000}"/>
    <cellStyle name="Notas 12 2 10 2" xfId="29447" xr:uid="{00000000-0005-0000-0000-0000BA390000}"/>
    <cellStyle name="Notas 12 2 11" xfId="15958" xr:uid="{00000000-0005-0000-0000-0000BB390000}"/>
    <cellStyle name="Notas 12 2 11 2" xfId="31066" xr:uid="{00000000-0005-0000-0000-0000BC390000}"/>
    <cellStyle name="Notas 12 2 12" xfId="17130" xr:uid="{00000000-0005-0000-0000-0000BD390000}"/>
    <cellStyle name="Notas 12 2 2" xfId="2465" xr:uid="{00000000-0005-0000-0000-0000BE390000}"/>
    <cellStyle name="Notas 12 2 2 2" xfId="5102" xr:uid="{00000000-0005-0000-0000-0000BF390000}"/>
    <cellStyle name="Notas 12 2 2 2 2" xfId="11466" xr:uid="{00000000-0005-0000-0000-0000C0390000}"/>
    <cellStyle name="Notas 12 2 2 2 2 2" xfId="26574" xr:uid="{00000000-0005-0000-0000-0000C1390000}"/>
    <cellStyle name="Notas 12 2 2 2 3" xfId="14556" xr:uid="{00000000-0005-0000-0000-0000C2390000}"/>
    <cellStyle name="Notas 12 2 2 2 3 2" xfId="29664" xr:uid="{00000000-0005-0000-0000-0000C3390000}"/>
    <cellStyle name="Notas 12 2 2 2 4" xfId="20210" xr:uid="{00000000-0005-0000-0000-0000C4390000}"/>
    <cellStyle name="Notas 12 2 2 3" xfId="8932" xr:uid="{00000000-0005-0000-0000-0000C5390000}"/>
    <cellStyle name="Notas 12 2 2 3 2" xfId="24040" xr:uid="{00000000-0005-0000-0000-0000C6390000}"/>
    <cellStyle name="Notas 12 2 3" xfId="2681" xr:uid="{00000000-0005-0000-0000-0000C7390000}"/>
    <cellStyle name="Notas 12 2 3 2" xfId="5318" xr:uid="{00000000-0005-0000-0000-0000C8390000}"/>
    <cellStyle name="Notas 12 2 3 2 2" xfId="7646" xr:uid="{00000000-0005-0000-0000-0000C9390000}"/>
    <cellStyle name="Notas 12 2 3 2 2 2" xfId="22754" xr:uid="{00000000-0005-0000-0000-0000CA390000}"/>
    <cellStyle name="Notas 12 2 3 2 3" xfId="20426" xr:uid="{00000000-0005-0000-0000-0000CB390000}"/>
    <cellStyle name="Notas 12 2 3 3" xfId="14408" xr:uid="{00000000-0005-0000-0000-0000CC390000}"/>
    <cellStyle name="Notas 12 2 3 3 2" xfId="29516" xr:uid="{00000000-0005-0000-0000-0000CD390000}"/>
    <cellStyle name="Notas 12 2 3 4" xfId="17789" xr:uid="{00000000-0005-0000-0000-0000CE390000}"/>
    <cellStyle name="Notas 12 2 4" xfId="2984" xr:uid="{00000000-0005-0000-0000-0000CF390000}"/>
    <cellStyle name="Notas 12 2 4 2" xfId="5621" xr:uid="{00000000-0005-0000-0000-0000D0390000}"/>
    <cellStyle name="Notas 12 2 4 2 2" xfId="11932" xr:uid="{00000000-0005-0000-0000-0000D1390000}"/>
    <cellStyle name="Notas 12 2 4 2 2 2" xfId="27040" xr:uid="{00000000-0005-0000-0000-0000D2390000}"/>
    <cellStyle name="Notas 12 2 4 2 3" xfId="13844" xr:uid="{00000000-0005-0000-0000-0000D3390000}"/>
    <cellStyle name="Notas 12 2 4 2 3 2" xfId="28952" xr:uid="{00000000-0005-0000-0000-0000D4390000}"/>
    <cellStyle name="Notas 12 2 4 2 4" xfId="20729" xr:uid="{00000000-0005-0000-0000-0000D5390000}"/>
    <cellStyle name="Notas 12 2 4 3" xfId="9366" xr:uid="{00000000-0005-0000-0000-0000D6390000}"/>
    <cellStyle name="Notas 12 2 4 3 2" xfId="24474" xr:uid="{00000000-0005-0000-0000-0000D7390000}"/>
    <cellStyle name="Notas 12 2 4 4" xfId="16298" xr:uid="{00000000-0005-0000-0000-0000D8390000}"/>
    <cellStyle name="Notas 12 2 4 4 2" xfId="31406" xr:uid="{00000000-0005-0000-0000-0000D9390000}"/>
    <cellStyle name="Notas 12 2 4 5" xfId="18092" xr:uid="{00000000-0005-0000-0000-0000DA390000}"/>
    <cellStyle name="Notas 12 2 5" xfId="3310" xr:uid="{00000000-0005-0000-0000-0000DB390000}"/>
    <cellStyle name="Notas 12 2 5 2" xfId="5947" xr:uid="{00000000-0005-0000-0000-0000DC390000}"/>
    <cellStyle name="Notas 12 2 5 2 2" xfId="12258" xr:uid="{00000000-0005-0000-0000-0000DD390000}"/>
    <cellStyle name="Notas 12 2 5 2 2 2" xfId="27366" xr:uid="{00000000-0005-0000-0000-0000DE390000}"/>
    <cellStyle name="Notas 12 2 5 2 3" xfId="13667" xr:uid="{00000000-0005-0000-0000-0000DF390000}"/>
    <cellStyle name="Notas 12 2 5 2 3 2" xfId="28775" xr:uid="{00000000-0005-0000-0000-0000E0390000}"/>
    <cellStyle name="Notas 12 2 5 2 4" xfId="21055" xr:uid="{00000000-0005-0000-0000-0000E1390000}"/>
    <cellStyle name="Notas 12 2 5 3" xfId="9692" xr:uid="{00000000-0005-0000-0000-0000E2390000}"/>
    <cellStyle name="Notas 12 2 5 3 2" xfId="24800" xr:uid="{00000000-0005-0000-0000-0000E3390000}"/>
    <cellStyle name="Notas 12 2 5 4" xfId="8227" xr:uid="{00000000-0005-0000-0000-0000E4390000}"/>
    <cellStyle name="Notas 12 2 5 4 2" xfId="23335" xr:uid="{00000000-0005-0000-0000-0000E5390000}"/>
    <cellStyle name="Notas 12 2 5 5" xfId="18418" xr:uid="{00000000-0005-0000-0000-0000E6390000}"/>
    <cellStyle name="Notas 12 2 6" xfId="3616" xr:uid="{00000000-0005-0000-0000-0000E7390000}"/>
    <cellStyle name="Notas 12 2 6 2" xfId="6253" xr:uid="{00000000-0005-0000-0000-0000E8390000}"/>
    <cellStyle name="Notas 12 2 6 2 2" xfId="12564" xr:uid="{00000000-0005-0000-0000-0000E9390000}"/>
    <cellStyle name="Notas 12 2 6 2 2 2" xfId="27672" xr:uid="{00000000-0005-0000-0000-0000EA390000}"/>
    <cellStyle name="Notas 12 2 6 2 3" xfId="7281" xr:uid="{00000000-0005-0000-0000-0000EB390000}"/>
    <cellStyle name="Notas 12 2 6 2 3 2" xfId="22389" xr:uid="{00000000-0005-0000-0000-0000EC390000}"/>
    <cellStyle name="Notas 12 2 6 2 4" xfId="21361" xr:uid="{00000000-0005-0000-0000-0000ED390000}"/>
    <cellStyle name="Notas 12 2 6 3" xfId="9998" xr:uid="{00000000-0005-0000-0000-0000EE390000}"/>
    <cellStyle name="Notas 12 2 6 3 2" xfId="25106" xr:uid="{00000000-0005-0000-0000-0000EF390000}"/>
    <cellStyle name="Notas 12 2 6 4" xfId="16172" xr:uid="{00000000-0005-0000-0000-0000F0390000}"/>
    <cellStyle name="Notas 12 2 6 4 2" xfId="31280" xr:uid="{00000000-0005-0000-0000-0000F1390000}"/>
    <cellStyle name="Notas 12 2 6 5" xfId="18724" xr:uid="{00000000-0005-0000-0000-0000F2390000}"/>
    <cellStyle name="Notas 12 2 7" xfId="3977" xr:uid="{00000000-0005-0000-0000-0000F3390000}"/>
    <cellStyle name="Notas 12 2 7 2" xfId="6614" xr:uid="{00000000-0005-0000-0000-0000F4390000}"/>
    <cellStyle name="Notas 12 2 7 2 2" xfId="12925" xr:uid="{00000000-0005-0000-0000-0000F5390000}"/>
    <cellStyle name="Notas 12 2 7 2 2 2" xfId="28033" xr:uid="{00000000-0005-0000-0000-0000F6390000}"/>
    <cellStyle name="Notas 12 2 7 2 3" xfId="16615" xr:uid="{00000000-0005-0000-0000-0000F7390000}"/>
    <cellStyle name="Notas 12 2 7 2 3 2" xfId="31723" xr:uid="{00000000-0005-0000-0000-0000F8390000}"/>
    <cellStyle name="Notas 12 2 7 2 4" xfId="21722" xr:uid="{00000000-0005-0000-0000-0000F9390000}"/>
    <cellStyle name="Notas 12 2 7 3" xfId="10359" xr:uid="{00000000-0005-0000-0000-0000FA390000}"/>
    <cellStyle name="Notas 12 2 7 3 2" xfId="25467" xr:uid="{00000000-0005-0000-0000-0000FB390000}"/>
    <cellStyle name="Notas 12 2 7 4" xfId="15224" xr:uid="{00000000-0005-0000-0000-0000FC390000}"/>
    <cellStyle name="Notas 12 2 7 4 2" xfId="30332" xr:uid="{00000000-0005-0000-0000-0000FD390000}"/>
    <cellStyle name="Notas 12 2 7 5" xfId="19085" xr:uid="{00000000-0005-0000-0000-0000FE390000}"/>
    <cellStyle name="Notas 12 2 8" xfId="4542" xr:uid="{00000000-0005-0000-0000-0000FF390000}"/>
    <cellStyle name="Notas 12 2 8 2" xfId="10924" xr:uid="{00000000-0005-0000-0000-0000003A0000}"/>
    <cellStyle name="Notas 12 2 8 2 2" xfId="26032" xr:uid="{00000000-0005-0000-0000-0000013A0000}"/>
    <cellStyle name="Notas 12 2 8 3" xfId="15755" xr:uid="{00000000-0005-0000-0000-0000023A0000}"/>
    <cellStyle name="Notas 12 2 8 3 2" xfId="30863" xr:uid="{00000000-0005-0000-0000-0000033A0000}"/>
    <cellStyle name="Notas 12 2 8 4" xfId="19650" xr:uid="{00000000-0005-0000-0000-0000043A0000}"/>
    <cellStyle name="Notas 12 2 9" xfId="8406" xr:uid="{00000000-0005-0000-0000-0000053A0000}"/>
    <cellStyle name="Notas 12 2 9 2" xfId="23514" xr:uid="{00000000-0005-0000-0000-0000063A0000}"/>
    <cellStyle name="Notas 12 3" xfId="1892" xr:uid="{00000000-0005-0000-0000-0000073A0000}"/>
    <cellStyle name="Notas 12 3 10" xfId="8393" xr:uid="{00000000-0005-0000-0000-0000083A0000}"/>
    <cellStyle name="Notas 12 3 10 2" xfId="23501" xr:uid="{00000000-0005-0000-0000-0000093A0000}"/>
    <cellStyle name="Notas 12 3 11" xfId="11247" xr:uid="{00000000-0005-0000-0000-00000A3A0000}"/>
    <cellStyle name="Notas 12 3 11 2" xfId="26355" xr:uid="{00000000-0005-0000-0000-00000B3A0000}"/>
    <cellStyle name="Notas 12 3 12" xfId="15474" xr:uid="{00000000-0005-0000-0000-00000C3A0000}"/>
    <cellStyle name="Notas 12 3 12 2" xfId="30582" xr:uid="{00000000-0005-0000-0000-00000D3A0000}"/>
    <cellStyle name="Notas 12 3 13" xfId="17117" xr:uid="{00000000-0005-0000-0000-00000E3A0000}"/>
    <cellStyle name="Notas 12 3 2" xfId="2452" xr:uid="{00000000-0005-0000-0000-00000F3A0000}"/>
    <cellStyle name="Notas 12 3 2 2" xfId="5089" xr:uid="{00000000-0005-0000-0000-0000103A0000}"/>
    <cellStyle name="Notas 12 3 2 2 2" xfId="11453" xr:uid="{00000000-0005-0000-0000-0000113A0000}"/>
    <cellStyle name="Notas 12 3 2 2 2 2" xfId="26561" xr:uid="{00000000-0005-0000-0000-0000123A0000}"/>
    <cellStyle name="Notas 12 3 2 2 3" xfId="7655" xr:uid="{00000000-0005-0000-0000-0000133A0000}"/>
    <cellStyle name="Notas 12 3 2 2 3 2" xfId="22763" xr:uid="{00000000-0005-0000-0000-0000143A0000}"/>
    <cellStyle name="Notas 12 3 2 2 4" xfId="20197" xr:uid="{00000000-0005-0000-0000-0000153A0000}"/>
    <cellStyle name="Notas 12 3 2 3" xfId="8919" xr:uid="{00000000-0005-0000-0000-0000163A0000}"/>
    <cellStyle name="Notas 12 3 2 3 2" xfId="24027" xr:uid="{00000000-0005-0000-0000-0000173A0000}"/>
    <cellStyle name="Notas 12 3 2 4" xfId="13646" xr:uid="{00000000-0005-0000-0000-0000183A0000}"/>
    <cellStyle name="Notas 12 3 2 4 2" xfId="28754" xr:uid="{00000000-0005-0000-0000-0000193A0000}"/>
    <cellStyle name="Notas 12 3 2 5" xfId="14645" xr:uid="{00000000-0005-0000-0000-00001A3A0000}"/>
    <cellStyle name="Notas 12 3 2 5 2" xfId="29753" xr:uid="{00000000-0005-0000-0000-00001B3A0000}"/>
    <cellStyle name="Notas 12 3 2 6" xfId="17626" xr:uid="{00000000-0005-0000-0000-00001C3A0000}"/>
    <cellStyle name="Notas 12 3 3" xfId="2668" xr:uid="{00000000-0005-0000-0000-00001D3A0000}"/>
    <cellStyle name="Notas 12 3 3 2" xfId="5305" xr:uid="{00000000-0005-0000-0000-00001E3A0000}"/>
    <cellStyle name="Notas 12 3 3 2 2" xfId="9149" xr:uid="{00000000-0005-0000-0000-00001F3A0000}"/>
    <cellStyle name="Notas 12 3 3 2 2 2" xfId="24257" xr:uid="{00000000-0005-0000-0000-0000203A0000}"/>
    <cellStyle name="Notas 12 3 3 2 3" xfId="20413" xr:uid="{00000000-0005-0000-0000-0000213A0000}"/>
    <cellStyle name="Notas 12 3 3 3" xfId="14718" xr:uid="{00000000-0005-0000-0000-0000223A0000}"/>
    <cellStyle name="Notas 12 3 3 3 2" xfId="29826" xr:uid="{00000000-0005-0000-0000-0000233A0000}"/>
    <cellStyle name="Notas 12 3 3 4" xfId="17776" xr:uid="{00000000-0005-0000-0000-0000243A0000}"/>
    <cellStyle name="Notas 12 3 4" xfId="2971" xr:uid="{00000000-0005-0000-0000-0000253A0000}"/>
    <cellStyle name="Notas 12 3 4 2" xfId="5608" xr:uid="{00000000-0005-0000-0000-0000263A0000}"/>
    <cellStyle name="Notas 12 3 4 2 2" xfId="11919" xr:uid="{00000000-0005-0000-0000-0000273A0000}"/>
    <cellStyle name="Notas 12 3 4 2 2 2" xfId="27027" xr:uid="{00000000-0005-0000-0000-0000283A0000}"/>
    <cellStyle name="Notas 12 3 4 2 3" xfId="13814" xr:uid="{00000000-0005-0000-0000-0000293A0000}"/>
    <cellStyle name="Notas 12 3 4 2 3 2" xfId="28922" xr:uid="{00000000-0005-0000-0000-00002A3A0000}"/>
    <cellStyle name="Notas 12 3 4 2 4" xfId="20716" xr:uid="{00000000-0005-0000-0000-00002B3A0000}"/>
    <cellStyle name="Notas 12 3 4 3" xfId="9353" xr:uid="{00000000-0005-0000-0000-00002C3A0000}"/>
    <cellStyle name="Notas 12 3 4 3 2" xfId="24461" xr:uid="{00000000-0005-0000-0000-00002D3A0000}"/>
    <cellStyle name="Notas 12 3 4 4" xfId="13530" xr:uid="{00000000-0005-0000-0000-00002E3A0000}"/>
    <cellStyle name="Notas 12 3 4 4 2" xfId="28638" xr:uid="{00000000-0005-0000-0000-00002F3A0000}"/>
    <cellStyle name="Notas 12 3 4 5" xfId="18079" xr:uid="{00000000-0005-0000-0000-0000303A0000}"/>
    <cellStyle name="Notas 12 3 5" xfId="3297" xr:uid="{00000000-0005-0000-0000-0000313A0000}"/>
    <cellStyle name="Notas 12 3 5 2" xfId="5934" xr:uid="{00000000-0005-0000-0000-0000323A0000}"/>
    <cellStyle name="Notas 12 3 5 2 2" xfId="12245" xr:uid="{00000000-0005-0000-0000-0000333A0000}"/>
    <cellStyle name="Notas 12 3 5 2 2 2" xfId="27353" xr:uid="{00000000-0005-0000-0000-0000343A0000}"/>
    <cellStyle name="Notas 12 3 5 2 3" xfId="7462" xr:uid="{00000000-0005-0000-0000-0000353A0000}"/>
    <cellStyle name="Notas 12 3 5 2 3 2" xfId="22570" xr:uid="{00000000-0005-0000-0000-0000363A0000}"/>
    <cellStyle name="Notas 12 3 5 2 4" xfId="21042" xr:uid="{00000000-0005-0000-0000-0000373A0000}"/>
    <cellStyle name="Notas 12 3 5 3" xfId="9679" xr:uid="{00000000-0005-0000-0000-0000383A0000}"/>
    <cellStyle name="Notas 12 3 5 3 2" xfId="24787" xr:uid="{00000000-0005-0000-0000-0000393A0000}"/>
    <cellStyle name="Notas 12 3 5 4" xfId="13711" xr:uid="{00000000-0005-0000-0000-00003A3A0000}"/>
    <cellStyle name="Notas 12 3 5 4 2" xfId="28819" xr:uid="{00000000-0005-0000-0000-00003B3A0000}"/>
    <cellStyle name="Notas 12 3 5 5" xfId="18405" xr:uid="{00000000-0005-0000-0000-00003C3A0000}"/>
    <cellStyle name="Notas 12 3 6" xfId="3603" xr:uid="{00000000-0005-0000-0000-00003D3A0000}"/>
    <cellStyle name="Notas 12 3 6 2" xfId="6240" xr:uid="{00000000-0005-0000-0000-00003E3A0000}"/>
    <cellStyle name="Notas 12 3 6 2 2" xfId="12551" xr:uid="{00000000-0005-0000-0000-00003F3A0000}"/>
    <cellStyle name="Notas 12 3 6 2 2 2" xfId="27659" xr:uid="{00000000-0005-0000-0000-0000403A0000}"/>
    <cellStyle name="Notas 12 3 6 2 3" xfId="11243" xr:uid="{00000000-0005-0000-0000-0000413A0000}"/>
    <cellStyle name="Notas 12 3 6 2 3 2" xfId="26351" xr:uid="{00000000-0005-0000-0000-0000423A0000}"/>
    <cellStyle name="Notas 12 3 6 2 4" xfId="21348" xr:uid="{00000000-0005-0000-0000-0000433A0000}"/>
    <cellStyle name="Notas 12 3 6 3" xfId="9985" xr:uid="{00000000-0005-0000-0000-0000443A0000}"/>
    <cellStyle name="Notas 12 3 6 3 2" xfId="25093" xr:uid="{00000000-0005-0000-0000-0000453A0000}"/>
    <cellStyle name="Notas 12 3 6 4" xfId="7161" xr:uid="{00000000-0005-0000-0000-0000463A0000}"/>
    <cellStyle name="Notas 12 3 6 4 2" xfId="22269" xr:uid="{00000000-0005-0000-0000-0000473A0000}"/>
    <cellStyle name="Notas 12 3 6 5" xfId="18711" xr:uid="{00000000-0005-0000-0000-0000483A0000}"/>
    <cellStyle name="Notas 12 3 7" xfId="3964" xr:uid="{00000000-0005-0000-0000-0000493A0000}"/>
    <cellStyle name="Notas 12 3 7 2" xfId="6601" xr:uid="{00000000-0005-0000-0000-00004A3A0000}"/>
    <cellStyle name="Notas 12 3 7 2 2" xfId="12912" xr:uid="{00000000-0005-0000-0000-00004B3A0000}"/>
    <cellStyle name="Notas 12 3 7 2 2 2" xfId="28020" xr:uid="{00000000-0005-0000-0000-00004C3A0000}"/>
    <cellStyle name="Notas 12 3 7 2 3" xfId="16602" xr:uid="{00000000-0005-0000-0000-00004D3A0000}"/>
    <cellStyle name="Notas 12 3 7 2 3 2" xfId="31710" xr:uid="{00000000-0005-0000-0000-00004E3A0000}"/>
    <cellStyle name="Notas 12 3 7 2 4" xfId="21709" xr:uid="{00000000-0005-0000-0000-00004F3A0000}"/>
    <cellStyle name="Notas 12 3 7 3" xfId="10346" xr:uid="{00000000-0005-0000-0000-0000503A0000}"/>
    <cellStyle name="Notas 12 3 7 3 2" xfId="25454" xr:uid="{00000000-0005-0000-0000-0000513A0000}"/>
    <cellStyle name="Notas 12 3 7 4" xfId="14153" xr:uid="{00000000-0005-0000-0000-0000523A0000}"/>
    <cellStyle name="Notas 12 3 7 4 2" xfId="29261" xr:uid="{00000000-0005-0000-0000-0000533A0000}"/>
    <cellStyle name="Notas 12 3 7 5" xfId="19072" xr:uid="{00000000-0005-0000-0000-0000543A0000}"/>
    <cellStyle name="Notas 12 3 8" xfId="4296" xr:uid="{00000000-0005-0000-0000-0000553A0000}"/>
    <cellStyle name="Notas 12 3 8 2" xfId="6933" xr:uid="{00000000-0005-0000-0000-0000563A0000}"/>
    <cellStyle name="Notas 12 3 8 2 2" xfId="13244" xr:uid="{00000000-0005-0000-0000-0000573A0000}"/>
    <cellStyle name="Notas 12 3 8 2 2 2" xfId="28352" xr:uid="{00000000-0005-0000-0000-0000583A0000}"/>
    <cellStyle name="Notas 12 3 8 2 3" xfId="16908" xr:uid="{00000000-0005-0000-0000-0000593A0000}"/>
    <cellStyle name="Notas 12 3 8 2 3 2" xfId="32016" xr:uid="{00000000-0005-0000-0000-00005A3A0000}"/>
    <cellStyle name="Notas 12 3 8 2 4" xfId="22041" xr:uid="{00000000-0005-0000-0000-00005B3A0000}"/>
    <cellStyle name="Notas 12 3 8 3" xfId="10678" xr:uid="{00000000-0005-0000-0000-00005C3A0000}"/>
    <cellStyle name="Notas 12 3 8 3 2" xfId="25786" xr:uid="{00000000-0005-0000-0000-00005D3A0000}"/>
    <cellStyle name="Notas 12 3 8 4" xfId="15691" xr:uid="{00000000-0005-0000-0000-00005E3A0000}"/>
    <cellStyle name="Notas 12 3 8 4 2" xfId="30799" xr:uid="{00000000-0005-0000-0000-00005F3A0000}"/>
    <cellStyle name="Notas 12 3 8 5" xfId="19404" xr:uid="{00000000-0005-0000-0000-0000603A0000}"/>
    <cellStyle name="Notas 12 3 9" xfId="4529" xr:uid="{00000000-0005-0000-0000-0000613A0000}"/>
    <cellStyle name="Notas 12 3 9 2" xfId="10911" xr:uid="{00000000-0005-0000-0000-0000623A0000}"/>
    <cellStyle name="Notas 12 3 9 2 2" xfId="26019" xr:uid="{00000000-0005-0000-0000-0000633A0000}"/>
    <cellStyle name="Notas 12 3 9 3" xfId="7591" xr:uid="{00000000-0005-0000-0000-0000643A0000}"/>
    <cellStyle name="Notas 12 3 9 3 2" xfId="22699" xr:uid="{00000000-0005-0000-0000-0000653A0000}"/>
    <cellStyle name="Notas 12 3 9 4" xfId="19637" xr:uid="{00000000-0005-0000-0000-0000663A0000}"/>
    <cellStyle name="Notas 12 4" xfId="2102" xr:uid="{00000000-0005-0000-0000-0000673A0000}"/>
    <cellStyle name="Notas 12 4 10" xfId="8600" xr:uid="{00000000-0005-0000-0000-0000683A0000}"/>
    <cellStyle name="Notas 12 4 10 2" xfId="23708" xr:uid="{00000000-0005-0000-0000-0000693A0000}"/>
    <cellStyle name="Notas 12 4 11" xfId="14528" xr:uid="{00000000-0005-0000-0000-00006A3A0000}"/>
    <cellStyle name="Notas 12 4 11 2" xfId="29636" xr:uid="{00000000-0005-0000-0000-00006B3A0000}"/>
    <cellStyle name="Notas 12 4 12" xfId="14619" xr:uid="{00000000-0005-0000-0000-00006C3A0000}"/>
    <cellStyle name="Notas 12 4 12 2" xfId="29727" xr:uid="{00000000-0005-0000-0000-00006D3A0000}"/>
    <cellStyle name="Notas 12 4 13" xfId="17327" xr:uid="{00000000-0005-0000-0000-00006E3A0000}"/>
    <cellStyle name="Notas 12 4 2" xfId="2592" xr:uid="{00000000-0005-0000-0000-00006F3A0000}"/>
    <cellStyle name="Notas 12 4 2 2" xfId="5229" xr:uid="{00000000-0005-0000-0000-0000703A0000}"/>
    <cellStyle name="Notas 12 4 2 2 2" xfId="11593" xr:uid="{00000000-0005-0000-0000-0000713A0000}"/>
    <cellStyle name="Notas 12 4 2 2 2 2" xfId="26701" xr:uid="{00000000-0005-0000-0000-0000723A0000}"/>
    <cellStyle name="Notas 12 4 2 2 3" xfId="7940" xr:uid="{00000000-0005-0000-0000-0000733A0000}"/>
    <cellStyle name="Notas 12 4 2 2 3 2" xfId="23048" xr:uid="{00000000-0005-0000-0000-0000743A0000}"/>
    <cellStyle name="Notas 12 4 2 2 4" xfId="20337" xr:uid="{00000000-0005-0000-0000-0000753A0000}"/>
    <cellStyle name="Notas 12 4 2 3" xfId="9059" xr:uid="{00000000-0005-0000-0000-0000763A0000}"/>
    <cellStyle name="Notas 12 4 2 3 2" xfId="24167" xr:uid="{00000000-0005-0000-0000-0000773A0000}"/>
    <cellStyle name="Notas 12 4 2 4" xfId="15362" xr:uid="{00000000-0005-0000-0000-0000783A0000}"/>
    <cellStyle name="Notas 12 4 2 4 2" xfId="30470" xr:uid="{00000000-0005-0000-0000-0000793A0000}"/>
    <cellStyle name="Notas 12 4 2 5" xfId="9298" xr:uid="{00000000-0005-0000-0000-00007A3A0000}"/>
    <cellStyle name="Notas 12 4 2 5 2" xfId="24406" xr:uid="{00000000-0005-0000-0000-00007B3A0000}"/>
    <cellStyle name="Notas 12 4 2 6" xfId="17700" xr:uid="{00000000-0005-0000-0000-00007C3A0000}"/>
    <cellStyle name="Notas 12 4 3" xfId="2857" xr:uid="{00000000-0005-0000-0000-00007D3A0000}"/>
    <cellStyle name="Notas 12 4 3 2" xfId="5494" xr:uid="{00000000-0005-0000-0000-00007E3A0000}"/>
    <cellStyle name="Notas 12 4 3 2 2" xfId="15539" xr:uid="{00000000-0005-0000-0000-00007F3A0000}"/>
    <cellStyle name="Notas 12 4 3 2 2 2" xfId="30647" xr:uid="{00000000-0005-0000-0000-0000803A0000}"/>
    <cellStyle name="Notas 12 4 3 2 3" xfId="20602" xr:uid="{00000000-0005-0000-0000-0000813A0000}"/>
    <cellStyle name="Notas 12 4 3 3" xfId="14188" xr:uid="{00000000-0005-0000-0000-0000823A0000}"/>
    <cellStyle name="Notas 12 4 3 3 2" xfId="29296" xr:uid="{00000000-0005-0000-0000-0000833A0000}"/>
    <cellStyle name="Notas 12 4 3 4" xfId="17965" xr:uid="{00000000-0005-0000-0000-0000843A0000}"/>
    <cellStyle name="Notas 12 4 4" xfId="3160" xr:uid="{00000000-0005-0000-0000-0000853A0000}"/>
    <cellStyle name="Notas 12 4 4 2" xfId="5797" xr:uid="{00000000-0005-0000-0000-0000863A0000}"/>
    <cellStyle name="Notas 12 4 4 2 2" xfId="12108" xr:uid="{00000000-0005-0000-0000-0000873A0000}"/>
    <cellStyle name="Notas 12 4 4 2 2 2" xfId="27216" xr:uid="{00000000-0005-0000-0000-0000883A0000}"/>
    <cellStyle name="Notas 12 4 4 2 3" xfId="15223" xr:uid="{00000000-0005-0000-0000-0000893A0000}"/>
    <cellStyle name="Notas 12 4 4 2 3 2" xfId="30331" xr:uid="{00000000-0005-0000-0000-00008A3A0000}"/>
    <cellStyle name="Notas 12 4 4 2 4" xfId="20905" xr:uid="{00000000-0005-0000-0000-00008B3A0000}"/>
    <cellStyle name="Notas 12 4 4 3" xfId="9542" xr:uid="{00000000-0005-0000-0000-00008C3A0000}"/>
    <cellStyle name="Notas 12 4 4 3 2" xfId="24650" xr:uid="{00000000-0005-0000-0000-00008D3A0000}"/>
    <cellStyle name="Notas 12 4 4 4" xfId="7578" xr:uid="{00000000-0005-0000-0000-00008E3A0000}"/>
    <cellStyle name="Notas 12 4 4 4 2" xfId="22686" xr:uid="{00000000-0005-0000-0000-00008F3A0000}"/>
    <cellStyle name="Notas 12 4 4 5" xfId="18268" xr:uid="{00000000-0005-0000-0000-0000903A0000}"/>
    <cellStyle name="Notas 12 4 5" xfId="3486" xr:uid="{00000000-0005-0000-0000-0000913A0000}"/>
    <cellStyle name="Notas 12 4 5 2" xfId="6123" xr:uid="{00000000-0005-0000-0000-0000923A0000}"/>
    <cellStyle name="Notas 12 4 5 2 2" xfId="12434" xr:uid="{00000000-0005-0000-0000-0000933A0000}"/>
    <cellStyle name="Notas 12 4 5 2 2 2" xfId="27542" xr:uid="{00000000-0005-0000-0000-0000943A0000}"/>
    <cellStyle name="Notas 12 4 5 2 3" xfId="15268" xr:uid="{00000000-0005-0000-0000-0000953A0000}"/>
    <cellStyle name="Notas 12 4 5 2 3 2" xfId="30376" xr:uid="{00000000-0005-0000-0000-0000963A0000}"/>
    <cellStyle name="Notas 12 4 5 2 4" xfId="21231" xr:uid="{00000000-0005-0000-0000-0000973A0000}"/>
    <cellStyle name="Notas 12 4 5 3" xfId="9868" xr:uid="{00000000-0005-0000-0000-0000983A0000}"/>
    <cellStyle name="Notas 12 4 5 3 2" xfId="24976" xr:uid="{00000000-0005-0000-0000-0000993A0000}"/>
    <cellStyle name="Notas 12 4 5 4" xfId="9200" xr:uid="{00000000-0005-0000-0000-00009A3A0000}"/>
    <cellStyle name="Notas 12 4 5 4 2" xfId="24308" xr:uid="{00000000-0005-0000-0000-00009B3A0000}"/>
    <cellStyle name="Notas 12 4 5 5" xfId="18594" xr:uid="{00000000-0005-0000-0000-00009C3A0000}"/>
    <cellStyle name="Notas 12 4 6" xfId="3792" xr:uid="{00000000-0005-0000-0000-00009D3A0000}"/>
    <cellStyle name="Notas 12 4 6 2" xfId="6429" xr:uid="{00000000-0005-0000-0000-00009E3A0000}"/>
    <cellStyle name="Notas 12 4 6 2 2" xfId="12740" xr:uid="{00000000-0005-0000-0000-00009F3A0000}"/>
    <cellStyle name="Notas 12 4 6 2 2 2" xfId="27848" xr:uid="{00000000-0005-0000-0000-0000A03A0000}"/>
    <cellStyle name="Notas 12 4 6 2 3" xfId="15795" xr:uid="{00000000-0005-0000-0000-0000A13A0000}"/>
    <cellStyle name="Notas 12 4 6 2 3 2" xfId="30903" xr:uid="{00000000-0005-0000-0000-0000A23A0000}"/>
    <cellStyle name="Notas 12 4 6 2 4" xfId="21537" xr:uid="{00000000-0005-0000-0000-0000A33A0000}"/>
    <cellStyle name="Notas 12 4 6 3" xfId="10174" xr:uid="{00000000-0005-0000-0000-0000A43A0000}"/>
    <cellStyle name="Notas 12 4 6 3 2" xfId="25282" xr:uid="{00000000-0005-0000-0000-0000A53A0000}"/>
    <cellStyle name="Notas 12 4 6 4" xfId="14878" xr:uid="{00000000-0005-0000-0000-0000A63A0000}"/>
    <cellStyle name="Notas 12 4 6 4 2" xfId="29986" xr:uid="{00000000-0005-0000-0000-0000A73A0000}"/>
    <cellStyle name="Notas 12 4 6 5" xfId="18900" xr:uid="{00000000-0005-0000-0000-0000A83A0000}"/>
    <cellStyle name="Notas 12 4 7" xfId="4174" xr:uid="{00000000-0005-0000-0000-0000A93A0000}"/>
    <cellStyle name="Notas 12 4 7 2" xfId="6811" xr:uid="{00000000-0005-0000-0000-0000AA3A0000}"/>
    <cellStyle name="Notas 12 4 7 2 2" xfId="13122" xr:uid="{00000000-0005-0000-0000-0000AB3A0000}"/>
    <cellStyle name="Notas 12 4 7 2 2 2" xfId="28230" xr:uid="{00000000-0005-0000-0000-0000AC3A0000}"/>
    <cellStyle name="Notas 12 4 7 2 3" xfId="16791" xr:uid="{00000000-0005-0000-0000-0000AD3A0000}"/>
    <cellStyle name="Notas 12 4 7 2 3 2" xfId="31899" xr:uid="{00000000-0005-0000-0000-0000AE3A0000}"/>
    <cellStyle name="Notas 12 4 7 2 4" xfId="21919" xr:uid="{00000000-0005-0000-0000-0000AF3A0000}"/>
    <cellStyle name="Notas 12 4 7 3" xfId="10556" xr:uid="{00000000-0005-0000-0000-0000B03A0000}"/>
    <cellStyle name="Notas 12 4 7 3 2" xfId="25664" xr:uid="{00000000-0005-0000-0000-0000B13A0000}"/>
    <cellStyle name="Notas 12 4 7 4" xfId="14174" xr:uid="{00000000-0005-0000-0000-0000B23A0000}"/>
    <cellStyle name="Notas 12 4 7 4 2" xfId="29282" xr:uid="{00000000-0005-0000-0000-0000B33A0000}"/>
    <cellStyle name="Notas 12 4 7 5" xfId="19282" xr:uid="{00000000-0005-0000-0000-0000B43A0000}"/>
    <cellStyle name="Notas 12 4 8" xfId="4381" xr:uid="{00000000-0005-0000-0000-0000B53A0000}"/>
    <cellStyle name="Notas 12 4 8 2" xfId="7018" xr:uid="{00000000-0005-0000-0000-0000B63A0000}"/>
    <cellStyle name="Notas 12 4 8 2 2" xfId="13329" xr:uid="{00000000-0005-0000-0000-0000B73A0000}"/>
    <cellStyle name="Notas 12 4 8 2 2 2" xfId="28437" xr:uid="{00000000-0005-0000-0000-0000B83A0000}"/>
    <cellStyle name="Notas 12 4 8 2 3" xfId="16993" xr:uid="{00000000-0005-0000-0000-0000B93A0000}"/>
    <cellStyle name="Notas 12 4 8 2 3 2" xfId="32101" xr:uid="{00000000-0005-0000-0000-0000BA3A0000}"/>
    <cellStyle name="Notas 12 4 8 2 4" xfId="22126" xr:uid="{00000000-0005-0000-0000-0000BB3A0000}"/>
    <cellStyle name="Notas 12 4 8 3" xfId="10763" xr:uid="{00000000-0005-0000-0000-0000BC3A0000}"/>
    <cellStyle name="Notas 12 4 8 3 2" xfId="25871" xr:uid="{00000000-0005-0000-0000-0000BD3A0000}"/>
    <cellStyle name="Notas 12 4 8 4" xfId="16054" xr:uid="{00000000-0005-0000-0000-0000BE3A0000}"/>
    <cellStyle name="Notas 12 4 8 4 2" xfId="31162" xr:uid="{00000000-0005-0000-0000-0000BF3A0000}"/>
    <cellStyle name="Notas 12 4 8 5" xfId="19489" xr:uid="{00000000-0005-0000-0000-0000C03A0000}"/>
    <cellStyle name="Notas 12 4 9" xfId="4739" xr:uid="{00000000-0005-0000-0000-0000C13A0000}"/>
    <cellStyle name="Notas 12 4 9 2" xfId="11121" xr:uid="{00000000-0005-0000-0000-0000C23A0000}"/>
    <cellStyle name="Notas 12 4 9 2 2" xfId="26229" xr:uid="{00000000-0005-0000-0000-0000C33A0000}"/>
    <cellStyle name="Notas 12 4 9 3" xfId="8172" xr:uid="{00000000-0005-0000-0000-0000C43A0000}"/>
    <cellStyle name="Notas 12 4 9 3 2" xfId="23280" xr:uid="{00000000-0005-0000-0000-0000C53A0000}"/>
    <cellStyle name="Notas 12 4 9 4" xfId="19847" xr:uid="{00000000-0005-0000-0000-0000C63A0000}"/>
    <cellStyle name="Notas 12 5" xfId="2022" xr:uid="{00000000-0005-0000-0000-0000C73A0000}"/>
    <cellStyle name="Notas 12 5 10" xfId="16332" xr:uid="{00000000-0005-0000-0000-0000C83A0000}"/>
    <cellStyle name="Notas 12 5 10 2" xfId="31440" xr:uid="{00000000-0005-0000-0000-0000C93A0000}"/>
    <cellStyle name="Notas 12 5 11" xfId="9198" xr:uid="{00000000-0005-0000-0000-0000CA3A0000}"/>
    <cellStyle name="Notas 12 5 11 2" xfId="24306" xr:uid="{00000000-0005-0000-0000-0000CB3A0000}"/>
    <cellStyle name="Notas 12 5 12" xfId="17247" xr:uid="{00000000-0005-0000-0000-0000CC3A0000}"/>
    <cellStyle name="Notas 12 5 2" xfId="2784" xr:uid="{00000000-0005-0000-0000-0000CD3A0000}"/>
    <cellStyle name="Notas 12 5 2 2" xfId="5421" xr:uid="{00000000-0005-0000-0000-0000CE3A0000}"/>
    <cellStyle name="Notas 12 5 2 2 2" xfId="14142" xr:uid="{00000000-0005-0000-0000-0000CF3A0000}"/>
    <cellStyle name="Notas 12 5 2 2 2 2" xfId="29250" xr:uid="{00000000-0005-0000-0000-0000D03A0000}"/>
    <cellStyle name="Notas 12 5 2 2 3" xfId="20529" xr:uid="{00000000-0005-0000-0000-0000D13A0000}"/>
    <cellStyle name="Notas 12 5 2 3" xfId="16114" xr:uid="{00000000-0005-0000-0000-0000D23A0000}"/>
    <cellStyle name="Notas 12 5 2 3 2" xfId="31222" xr:uid="{00000000-0005-0000-0000-0000D33A0000}"/>
    <cellStyle name="Notas 12 5 2 4" xfId="17892" xr:uid="{00000000-0005-0000-0000-0000D43A0000}"/>
    <cellStyle name="Notas 12 5 3" xfId="3087" xr:uid="{00000000-0005-0000-0000-0000D53A0000}"/>
    <cellStyle name="Notas 12 5 3 2" xfId="5724" xr:uid="{00000000-0005-0000-0000-0000D63A0000}"/>
    <cellStyle name="Notas 12 5 3 2 2" xfId="12035" xr:uid="{00000000-0005-0000-0000-0000D73A0000}"/>
    <cellStyle name="Notas 12 5 3 2 2 2" xfId="27143" xr:uid="{00000000-0005-0000-0000-0000D83A0000}"/>
    <cellStyle name="Notas 12 5 3 2 3" xfId="15811" xr:uid="{00000000-0005-0000-0000-0000D93A0000}"/>
    <cellStyle name="Notas 12 5 3 2 3 2" xfId="30919" xr:uid="{00000000-0005-0000-0000-0000DA3A0000}"/>
    <cellStyle name="Notas 12 5 3 2 4" xfId="20832" xr:uid="{00000000-0005-0000-0000-0000DB3A0000}"/>
    <cellStyle name="Notas 12 5 3 3" xfId="9469" xr:uid="{00000000-0005-0000-0000-0000DC3A0000}"/>
    <cellStyle name="Notas 12 5 3 3 2" xfId="24577" xr:uid="{00000000-0005-0000-0000-0000DD3A0000}"/>
    <cellStyle name="Notas 12 5 3 4" xfId="15621" xr:uid="{00000000-0005-0000-0000-0000DE3A0000}"/>
    <cellStyle name="Notas 12 5 3 4 2" xfId="30729" xr:uid="{00000000-0005-0000-0000-0000DF3A0000}"/>
    <cellStyle name="Notas 12 5 3 5" xfId="18195" xr:uid="{00000000-0005-0000-0000-0000E03A0000}"/>
    <cellStyle name="Notas 12 5 4" xfId="3413" xr:uid="{00000000-0005-0000-0000-0000E13A0000}"/>
    <cellStyle name="Notas 12 5 4 2" xfId="6050" xr:uid="{00000000-0005-0000-0000-0000E23A0000}"/>
    <cellStyle name="Notas 12 5 4 2 2" xfId="12361" xr:uid="{00000000-0005-0000-0000-0000E33A0000}"/>
    <cellStyle name="Notas 12 5 4 2 2 2" xfId="27469" xr:uid="{00000000-0005-0000-0000-0000E43A0000}"/>
    <cellStyle name="Notas 12 5 4 2 3" xfId="16041" xr:uid="{00000000-0005-0000-0000-0000E53A0000}"/>
    <cellStyle name="Notas 12 5 4 2 3 2" xfId="31149" xr:uid="{00000000-0005-0000-0000-0000E63A0000}"/>
    <cellStyle name="Notas 12 5 4 2 4" xfId="21158" xr:uid="{00000000-0005-0000-0000-0000E73A0000}"/>
    <cellStyle name="Notas 12 5 4 3" xfId="9795" xr:uid="{00000000-0005-0000-0000-0000E83A0000}"/>
    <cellStyle name="Notas 12 5 4 3 2" xfId="24903" xr:uid="{00000000-0005-0000-0000-0000E93A0000}"/>
    <cellStyle name="Notas 12 5 4 4" xfId="14351" xr:uid="{00000000-0005-0000-0000-0000EA3A0000}"/>
    <cellStyle name="Notas 12 5 4 4 2" xfId="29459" xr:uid="{00000000-0005-0000-0000-0000EB3A0000}"/>
    <cellStyle name="Notas 12 5 4 5" xfId="18521" xr:uid="{00000000-0005-0000-0000-0000EC3A0000}"/>
    <cellStyle name="Notas 12 5 5" xfId="3719" xr:uid="{00000000-0005-0000-0000-0000ED3A0000}"/>
    <cellStyle name="Notas 12 5 5 2" xfId="6356" xr:uid="{00000000-0005-0000-0000-0000EE3A0000}"/>
    <cellStyle name="Notas 12 5 5 2 2" xfId="12667" xr:uid="{00000000-0005-0000-0000-0000EF3A0000}"/>
    <cellStyle name="Notas 12 5 5 2 2 2" xfId="27775" xr:uid="{00000000-0005-0000-0000-0000F03A0000}"/>
    <cellStyle name="Notas 12 5 5 2 3" xfId="14548" xr:uid="{00000000-0005-0000-0000-0000F13A0000}"/>
    <cellStyle name="Notas 12 5 5 2 3 2" xfId="29656" xr:uid="{00000000-0005-0000-0000-0000F23A0000}"/>
    <cellStyle name="Notas 12 5 5 2 4" xfId="21464" xr:uid="{00000000-0005-0000-0000-0000F33A0000}"/>
    <cellStyle name="Notas 12 5 5 3" xfId="10101" xr:uid="{00000000-0005-0000-0000-0000F43A0000}"/>
    <cellStyle name="Notas 12 5 5 3 2" xfId="25209" xr:uid="{00000000-0005-0000-0000-0000F53A0000}"/>
    <cellStyle name="Notas 12 5 5 4" xfId="14043" xr:uid="{00000000-0005-0000-0000-0000F63A0000}"/>
    <cellStyle name="Notas 12 5 5 4 2" xfId="29151" xr:uid="{00000000-0005-0000-0000-0000F73A0000}"/>
    <cellStyle name="Notas 12 5 5 5" xfId="18827" xr:uid="{00000000-0005-0000-0000-0000F83A0000}"/>
    <cellStyle name="Notas 12 5 6" xfId="4094" xr:uid="{00000000-0005-0000-0000-0000F93A0000}"/>
    <cellStyle name="Notas 12 5 6 2" xfId="6731" xr:uid="{00000000-0005-0000-0000-0000FA3A0000}"/>
    <cellStyle name="Notas 12 5 6 2 2" xfId="13042" xr:uid="{00000000-0005-0000-0000-0000FB3A0000}"/>
    <cellStyle name="Notas 12 5 6 2 2 2" xfId="28150" xr:uid="{00000000-0005-0000-0000-0000FC3A0000}"/>
    <cellStyle name="Notas 12 5 6 2 3" xfId="16718" xr:uid="{00000000-0005-0000-0000-0000FD3A0000}"/>
    <cellStyle name="Notas 12 5 6 2 3 2" xfId="31826" xr:uid="{00000000-0005-0000-0000-0000FE3A0000}"/>
    <cellStyle name="Notas 12 5 6 2 4" xfId="21839" xr:uid="{00000000-0005-0000-0000-0000FF3A0000}"/>
    <cellStyle name="Notas 12 5 6 3" xfId="10476" xr:uid="{00000000-0005-0000-0000-0000003B0000}"/>
    <cellStyle name="Notas 12 5 6 3 2" xfId="25584" xr:uid="{00000000-0005-0000-0000-0000013B0000}"/>
    <cellStyle name="Notas 12 5 6 4" xfId="15832" xr:uid="{00000000-0005-0000-0000-0000023B0000}"/>
    <cellStyle name="Notas 12 5 6 4 2" xfId="30940" xr:uid="{00000000-0005-0000-0000-0000033B0000}"/>
    <cellStyle name="Notas 12 5 6 5" xfId="19202" xr:uid="{00000000-0005-0000-0000-0000043B0000}"/>
    <cellStyle name="Notas 12 5 7" xfId="4376" xr:uid="{00000000-0005-0000-0000-0000053B0000}"/>
    <cellStyle name="Notas 12 5 7 2" xfId="7013" xr:uid="{00000000-0005-0000-0000-0000063B0000}"/>
    <cellStyle name="Notas 12 5 7 2 2" xfId="13324" xr:uid="{00000000-0005-0000-0000-0000073B0000}"/>
    <cellStyle name="Notas 12 5 7 2 2 2" xfId="28432" xr:uid="{00000000-0005-0000-0000-0000083B0000}"/>
    <cellStyle name="Notas 12 5 7 2 3" xfId="16988" xr:uid="{00000000-0005-0000-0000-0000093B0000}"/>
    <cellStyle name="Notas 12 5 7 2 3 2" xfId="32096" xr:uid="{00000000-0005-0000-0000-00000A3B0000}"/>
    <cellStyle name="Notas 12 5 7 2 4" xfId="22121" xr:uid="{00000000-0005-0000-0000-00000B3B0000}"/>
    <cellStyle name="Notas 12 5 7 3" xfId="10758" xr:uid="{00000000-0005-0000-0000-00000C3B0000}"/>
    <cellStyle name="Notas 12 5 7 3 2" xfId="25866" xr:uid="{00000000-0005-0000-0000-00000D3B0000}"/>
    <cellStyle name="Notas 12 5 7 4" xfId="7951" xr:uid="{00000000-0005-0000-0000-00000E3B0000}"/>
    <cellStyle name="Notas 12 5 7 4 2" xfId="23059" xr:uid="{00000000-0005-0000-0000-00000F3B0000}"/>
    <cellStyle name="Notas 12 5 7 5" xfId="19484" xr:uid="{00000000-0005-0000-0000-0000103B0000}"/>
    <cellStyle name="Notas 12 5 8" xfId="4659" xr:uid="{00000000-0005-0000-0000-0000113B0000}"/>
    <cellStyle name="Notas 12 5 8 2" xfId="11041" xr:uid="{00000000-0005-0000-0000-0000123B0000}"/>
    <cellStyle name="Notas 12 5 8 2 2" xfId="26149" xr:uid="{00000000-0005-0000-0000-0000133B0000}"/>
    <cellStyle name="Notas 12 5 8 3" xfId="7388" xr:uid="{00000000-0005-0000-0000-0000143B0000}"/>
    <cellStyle name="Notas 12 5 8 3 2" xfId="22496" xr:uid="{00000000-0005-0000-0000-0000153B0000}"/>
    <cellStyle name="Notas 12 5 8 4" xfId="19767" xr:uid="{00000000-0005-0000-0000-0000163B0000}"/>
    <cellStyle name="Notas 12 5 9" xfId="8520" xr:uid="{00000000-0005-0000-0000-0000173B0000}"/>
    <cellStyle name="Notas 12 5 9 2" xfId="23628" xr:uid="{00000000-0005-0000-0000-0000183B0000}"/>
    <cellStyle name="Notas 13" xfId="1451" xr:uid="{00000000-0005-0000-0000-0000193B0000}"/>
    <cellStyle name="Notas 13 2" xfId="1906" xr:uid="{00000000-0005-0000-0000-00001A3B0000}"/>
    <cellStyle name="Notas 13 2 10" xfId="7231" xr:uid="{00000000-0005-0000-0000-00001B3B0000}"/>
    <cellStyle name="Notas 13 2 10 2" xfId="22339" xr:uid="{00000000-0005-0000-0000-00001C3B0000}"/>
    <cellStyle name="Notas 13 2 11" xfId="16525" xr:uid="{00000000-0005-0000-0000-00001D3B0000}"/>
    <cellStyle name="Notas 13 2 11 2" xfId="31633" xr:uid="{00000000-0005-0000-0000-00001E3B0000}"/>
    <cellStyle name="Notas 13 2 12" xfId="17131" xr:uid="{00000000-0005-0000-0000-00001F3B0000}"/>
    <cellStyle name="Notas 13 2 2" xfId="2466" xr:uid="{00000000-0005-0000-0000-0000203B0000}"/>
    <cellStyle name="Notas 13 2 2 2" xfId="5103" xr:uid="{00000000-0005-0000-0000-0000213B0000}"/>
    <cellStyle name="Notas 13 2 2 2 2" xfId="11467" xr:uid="{00000000-0005-0000-0000-0000223B0000}"/>
    <cellStyle name="Notas 13 2 2 2 2 2" xfId="26575" xr:uid="{00000000-0005-0000-0000-0000233B0000}"/>
    <cellStyle name="Notas 13 2 2 2 3" xfId="9190" xr:uid="{00000000-0005-0000-0000-0000243B0000}"/>
    <cellStyle name="Notas 13 2 2 2 3 2" xfId="24298" xr:uid="{00000000-0005-0000-0000-0000253B0000}"/>
    <cellStyle name="Notas 13 2 2 2 4" xfId="20211" xr:uid="{00000000-0005-0000-0000-0000263B0000}"/>
    <cellStyle name="Notas 13 2 2 3" xfId="8933" xr:uid="{00000000-0005-0000-0000-0000273B0000}"/>
    <cellStyle name="Notas 13 2 2 3 2" xfId="24041" xr:uid="{00000000-0005-0000-0000-0000283B0000}"/>
    <cellStyle name="Notas 13 2 3" xfId="2682" xr:uid="{00000000-0005-0000-0000-0000293B0000}"/>
    <cellStyle name="Notas 13 2 3 2" xfId="5319" xr:uid="{00000000-0005-0000-0000-00002A3B0000}"/>
    <cellStyle name="Notas 13 2 3 2 2" xfId="7597" xr:uid="{00000000-0005-0000-0000-00002B3B0000}"/>
    <cellStyle name="Notas 13 2 3 2 2 2" xfId="22705" xr:uid="{00000000-0005-0000-0000-00002C3B0000}"/>
    <cellStyle name="Notas 13 2 3 2 3" xfId="20427" xr:uid="{00000000-0005-0000-0000-00002D3B0000}"/>
    <cellStyle name="Notas 13 2 3 3" xfId="7403" xr:uid="{00000000-0005-0000-0000-00002E3B0000}"/>
    <cellStyle name="Notas 13 2 3 3 2" xfId="22511" xr:uid="{00000000-0005-0000-0000-00002F3B0000}"/>
    <cellStyle name="Notas 13 2 3 4" xfId="17790" xr:uid="{00000000-0005-0000-0000-0000303B0000}"/>
    <cellStyle name="Notas 13 2 4" xfId="2985" xr:uid="{00000000-0005-0000-0000-0000313B0000}"/>
    <cellStyle name="Notas 13 2 4 2" xfId="5622" xr:uid="{00000000-0005-0000-0000-0000323B0000}"/>
    <cellStyle name="Notas 13 2 4 2 2" xfId="11933" xr:uid="{00000000-0005-0000-0000-0000333B0000}"/>
    <cellStyle name="Notas 13 2 4 2 2 2" xfId="27041" xr:uid="{00000000-0005-0000-0000-0000343B0000}"/>
    <cellStyle name="Notas 13 2 4 2 3" xfId="14996" xr:uid="{00000000-0005-0000-0000-0000353B0000}"/>
    <cellStyle name="Notas 13 2 4 2 3 2" xfId="30104" xr:uid="{00000000-0005-0000-0000-0000363B0000}"/>
    <cellStyle name="Notas 13 2 4 2 4" xfId="20730" xr:uid="{00000000-0005-0000-0000-0000373B0000}"/>
    <cellStyle name="Notas 13 2 4 3" xfId="9367" xr:uid="{00000000-0005-0000-0000-0000383B0000}"/>
    <cellStyle name="Notas 13 2 4 3 2" xfId="24475" xr:uid="{00000000-0005-0000-0000-0000393B0000}"/>
    <cellStyle name="Notas 13 2 4 4" xfId="14483" xr:uid="{00000000-0005-0000-0000-00003A3B0000}"/>
    <cellStyle name="Notas 13 2 4 4 2" xfId="29591" xr:uid="{00000000-0005-0000-0000-00003B3B0000}"/>
    <cellStyle name="Notas 13 2 4 5" xfId="18093" xr:uid="{00000000-0005-0000-0000-00003C3B0000}"/>
    <cellStyle name="Notas 13 2 5" xfId="3311" xr:uid="{00000000-0005-0000-0000-00003D3B0000}"/>
    <cellStyle name="Notas 13 2 5 2" xfId="5948" xr:uid="{00000000-0005-0000-0000-00003E3B0000}"/>
    <cellStyle name="Notas 13 2 5 2 2" xfId="12259" xr:uid="{00000000-0005-0000-0000-00003F3B0000}"/>
    <cellStyle name="Notas 13 2 5 2 2 2" xfId="27367" xr:uid="{00000000-0005-0000-0000-0000403B0000}"/>
    <cellStyle name="Notas 13 2 5 2 3" xfId="7312" xr:uid="{00000000-0005-0000-0000-0000413B0000}"/>
    <cellStyle name="Notas 13 2 5 2 3 2" xfId="22420" xr:uid="{00000000-0005-0000-0000-0000423B0000}"/>
    <cellStyle name="Notas 13 2 5 2 4" xfId="21056" xr:uid="{00000000-0005-0000-0000-0000433B0000}"/>
    <cellStyle name="Notas 13 2 5 3" xfId="9693" xr:uid="{00000000-0005-0000-0000-0000443B0000}"/>
    <cellStyle name="Notas 13 2 5 3 2" xfId="24801" xr:uid="{00000000-0005-0000-0000-0000453B0000}"/>
    <cellStyle name="Notas 13 2 5 4" xfId="15992" xr:uid="{00000000-0005-0000-0000-0000463B0000}"/>
    <cellStyle name="Notas 13 2 5 4 2" xfId="31100" xr:uid="{00000000-0005-0000-0000-0000473B0000}"/>
    <cellStyle name="Notas 13 2 5 5" xfId="18419" xr:uid="{00000000-0005-0000-0000-0000483B0000}"/>
    <cellStyle name="Notas 13 2 6" xfId="3617" xr:uid="{00000000-0005-0000-0000-0000493B0000}"/>
    <cellStyle name="Notas 13 2 6 2" xfId="6254" xr:uid="{00000000-0005-0000-0000-00004A3B0000}"/>
    <cellStyle name="Notas 13 2 6 2 2" xfId="12565" xr:uid="{00000000-0005-0000-0000-00004B3B0000}"/>
    <cellStyle name="Notas 13 2 6 2 2 2" xfId="27673" xr:uid="{00000000-0005-0000-0000-00004C3B0000}"/>
    <cellStyle name="Notas 13 2 6 2 3" xfId="8143" xr:uid="{00000000-0005-0000-0000-00004D3B0000}"/>
    <cellStyle name="Notas 13 2 6 2 3 2" xfId="23251" xr:uid="{00000000-0005-0000-0000-00004E3B0000}"/>
    <cellStyle name="Notas 13 2 6 2 4" xfId="21362" xr:uid="{00000000-0005-0000-0000-00004F3B0000}"/>
    <cellStyle name="Notas 13 2 6 3" xfId="9999" xr:uid="{00000000-0005-0000-0000-0000503B0000}"/>
    <cellStyle name="Notas 13 2 6 3 2" xfId="25107" xr:uid="{00000000-0005-0000-0000-0000513B0000}"/>
    <cellStyle name="Notas 13 2 6 4" xfId="16303" xr:uid="{00000000-0005-0000-0000-0000523B0000}"/>
    <cellStyle name="Notas 13 2 6 4 2" xfId="31411" xr:uid="{00000000-0005-0000-0000-0000533B0000}"/>
    <cellStyle name="Notas 13 2 6 5" xfId="18725" xr:uid="{00000000-0005-0000-0000-0000543B0000}"/>
    <cellStyle name="Notas 13 2 7" xfId="3978" xr:uid="{00000000-0005-0000-0000-0000553B0000}"/>
    <cellStyle name="Notas 13 2 7 2" xfId="6615" xr:uid="{00000000-0005-0000-0000-0000563B0000}"/>
    <cellStyle name="Notas 13 2 7 2 2" xfId="12926" xr:uid="{00000000-0005-0000-0000-0000573B0000}"/>
    <cellStyle name="Notas 13 2 7 2 2 2" xfId="28034" xr:uid="{00000000-0005-0000-0000-0000583B0000}"/>
    <cellStyle name="Notas 13 2 7 2 3" xfId="16616" xr:uid="{00000000-0005-0000-0000-0000593B0000}"/>
    <cellStyle name="Notas 13 2 7 2 3 2" xfId="31724" xr:uid="{00000000-0005-0000-0000-00005A3B0000}"/>
    <cellStyle name="Notas 13 2 7 2 4" xfId="21723" xr:uid="{00000000-0005-0000-0000-00005B3B0000}"/>
    <cellStyle name="Notas 13 2 7 3" xfId="10360" xr:uid="{00000000-0005-0000-0000-00005C3B0000}"/>
    <cellStyle name="Notas 13 2 7 3 2" xfId="25468" xr:uid="{00000000-0005-0000-0000-00005D3B0000}"/>
    <cellStyle name="Notas 13 2 7 4" xfId="8002" xr:uid="{00000000-0005-0000-0000-00005E3B0000}"/>
    <cellStyle name="Notas 13 2 7 4 2" xfId="23110" xr:uid="{00000000-0005-0000-0000-00005F3B0000}"/>
    <cellStyle name="Notas 13 2 7 5" xfId="19086" xr:uid="{00000000-0005-0000-0000-0000603B0000}"/>
    <cellStyle name="Notas 13 2 8" xfId="4543" xr:uid="{00000000-0005-0000-0000-0000613B0000}"/>
    <cellStyle name="Notas 13 2 8 2" xfId="10925" xr:uid="{00000000-0005-0000-0000-0000623B0000}"/>
    <cellStyle name="Notas 13 2 8 2 2" xfId="26033" xr:uid="{00000000-0005-0000-0000-0000633B0000}"/>
    <cellStyle name="Notas 13 2 8 3" xfId="7635" xr:uid="{00000000-0005-0000-0000-0000643B0000}"/>
    <cellStyle name="Notas 13 2 8 3 2" xfId="22743" xr:uid="{00000000-0005-0000-0000-0000653B0000}"/>
    <cellStyle name="Notas 13 2 8 4" xfId="19651" xr:uid="{00000000-0005-0000-0000-0000663B0000}"/>
    <cellStyle name="Notas 13 2 9" xfId="8407" xr:uid="{00000000-0005-0000-0000-0000673B0000}"/>
    <cellStyle name="Notas 13 2 9 2" xfId="23515" xr:uid="{00000000-0005-0000-0000-0000683B0000}"/>
    <cellStyle name="Notas 13 3" xfId="1893" xr:uid="{00000000-0005-0000-0000-0000693B0000}"/>
    <cellStyle name="Notas 13 3 10" xfId="8394" xr:uid="{00000000-0005-0000-0000-00006A3B0000}"/>
    <cellStyle name="Notas 13 3 10 2" xfId="23502" xr:uid="{00000000-0005-0000-0000-00006B3B0000}"/>
    <cellStyle name="Notas 13 3 11" xfId="9176" xr:uid="{00000000-0005-0000-0000-00006C3B0000}"/>
    <cellStyle name="Notas 13 3 11 2" xfId="24284" xr:uid="{00000000-0005-0000-0000-00006D3B0000}"/>
    <cellStyle name="Notas 13 3 12" xfId="7608" xr:uid="{00000000-0005-0000-0000-00006E3B0000}"/>
    <cellStyle name="Notas 13 3 12 2" xfId="22716" xr:uid="{00000000-0005-0000-0000-00006F3B0000}"/>
    <cellStyle name="Notas 13 3 13" xfId="17118" xr:uid="{00000000-0005-0000-0000-0000703B0000}"/>
    <cellStyle name="Notas 13 3 2" xfId="2453" xr:uid="{00000000-0005-0000-0000-0000713B0000}"/>
    <cellStyle name="Notas 13 3 2 2" xfId="5090" xr:uid="{00000000-0005-0000-0000-0000723B0000}"/>
    <cellStyle name="Notas 13 3 2 2 2" xfId="11454" xr:uid="{00000000-0005-0000-0000-0000733B0000}"/>
    <cellStyle name="Notas 13 3 2 2 2 2" xfId="26562" xr:uid="{00000000-0005-0000-0000-0000743B0000}"/>
    <cellStyle name="Notas 13 3 2 2 3" xfId="15472" xr:uid="{00000000-0005-0000-0000-0000753B0000}"/>
    <cellStyle name="Notas 13 3 2 2 3 2" xfId="30580" xr:uid="{00000000-0005-0000-0000-0000763B0000}"/>
    <cellStyle name="Notas 13 3 2 2 4" xfId="20198" xr:uid="{00000000-0005-0000-0000-0000773B0000}"/>
    <cellStyle name="Notas 13 3 2 3" xfId="8920" xr:uid="{00000000-0005-0000-0000-0000783B0000}"/>
    <cellStyle name="Notas 13 3 2 3 2" xfId="24028" xr:uid="{00000000-0005-0000-0000-0000793B0000}"/>
    <cellStyle name="Notas 13 3 2 4" xfId="16270" xr:uid="{00000000-0005-0000-0000-00007A3B0000}"/>
    <cellStyle name="Notas 13 3 2 4 2" xfId="31378" xr:uid="{00000000-0005-0000-0000-00007B3B0000}"/>
    <cellStyle name="Notas 13 3 2 5" xfId="8736" xr:uid="{00000000-0005-0000-0000-00007C3B0000}"/>
    <cellStyle name="Notas 13 3 2 5 2" xfId="23844" xr:uid="{00000000-0005-0000-0000-00007D3B0000}"/>
    <cellStyle name="Notas 13 3 2 6" xfId="17627" xr:uid="{00000000-0005-0000-0000-00007E3B0000}"/>
    <cellStyle name="Notas 13 3 3" xfId="2669" xr:uid="{00000000-0005-0000-0000-00007F3B0000}"/>
    <cellStyle name="Notas 13 3 3 2" xfId="5306" xr:uid="{00000000-0005-0000-0000-0000803B0000}"/>
    <cellStyle name="Notas 13 3 3 2 2" xfId="15139" xr:uid="{00000000-0005-0000-0000-0000813B0000}"/>
    <cellStyle name="Notas 13 3 3 2 2 2" xfId="30247" xr:uid="{00000000-0005-0000-0000-0000823B0000}"/>
    <cellStyle name="Notas 13 3 3 2 3" xfId="20414" xr:uid="{00000000-0005-0000-0000-0000833B0000}"/>
    <cellStyle name="Notas 13 3 3 3" xfId="15882" xr:uid="{00000000-0005-0000-0000-0000843B0000}"/>
    <cellStyle name="Notas 13 3 3 3 2" xfId="30990" xr:uid="{00000000-0005-0000-0000-0000853B0000}"/>
    <cellStyle name="Notas 13 3 3 4" xfId="17777" xr:uid="{00000000-0005-0000-0000-0000863B0000}"/>
    <cellStyle name="Notas 13 3 4" xfId="2972" xr:uid="{00000000-0005-0000-0000-0000873B0000}"/>
    <cellStyle name="Notas 13 3 4 2" xfId="5609" xr:uid="{00000000-0005-0000-0000-0000883B0000}"/>
    <cellStyle name="Notas 13 3 4 2 2" xfId="11920" xr:uid="{00000000-0005-0000-0000-0000893B0000}"/>
    <cellStyle name="Notas 13 3 4 2 2 2" xfId="27028" xr:uid="{00000000-0005-0000-0000-00008A3B0000}"/>
    <cellStyle name="Notas 13 3 4 2 3" xfId="16207" xr:uid="{00000000-0005-0000-0000-00008B3B0000}"/>
    <cellStyle name="Notas 13 3 4 2 3 2" xfId="31315" xr:uid="{00000000-0005-0000-0000-00008C3B0000}"/>
    <cellStyle name="Notas 13 3 4 2 4" xfId="20717" xr:uid="{00000000-0005-0000-0000-00008D3B0000}"/>
    <cellStyle name="Notas 13 3 4 3" xfId="9354" xr:uid="{00000000-0005-0000-0000-00008E3B0000}"/>
    <cellStyle name="Notas 13 3 4 3 2" xfId="24462" xr:uid="{00000000-0005-0000-0000-00008F3B0000}"/>
    <cellStyle name="Notas 13 3 4 4" xfId="15765" xr:uid="{00000000-0005-0000-0000-0000903B0000}"/>
    <cellStyle name="Notas 13 3 4 4 2" xfId="30873" xr:uid="{00000000-0005-0000-0000-0000913B0000}"/>
    <cellStyle name="Notas 13 3 4 5" xfId="18080" xr:uid="{00000000-0005-0000-0000-0000923B0000}"/>
    <cellStyle name="Notas 13 3 5" xfId="3298" xr:uid="{00000000-0005-0000-0000-0000933B0000}"/>
    <cellStyle name="Notas 13 3 5 2" xfId="5935" xr:uid="{00000000-0005-0000-0000-0000943B0000}"/>
    <cellStyle name="Notas 13 3 5 2 2" xfId="12246" xr:uid="{00000000-0005-0000-0000-0000953B0000}"/>
    <cellStyle name="Notas 13 3 5 2 2 2" xfId="27354" xr:uid="{00000000-0005-0000-0000-0000963B0000}"/>
    <cellStyle name="Notas 13 3 5 2 3" xfId="8059" xr:uid="{00000000-0005-0000-0000-0000973B0000}"/>
    <cellStyle name="Notas 13 3 5 2 3 2" xfId="23167" xr:uid="{00000000-0005-0000-0000-0000983B0000}"/>
    <cellStyle name="Notas 13 3 5 2 4" xfId="21043" xr:uid="{00000000-0005-0000-0000-0000993B0000}"/>
    <cellStyle name="Notas 13 3 5 3" xfId="9680" xr:uid="{00000000-0005-0000-0000-00009A3B0000}"/>
    <cellStyle name="Notas 13 3 5 3 2" xfId="24788" xr:uid="{00000000-0005-0000-0000-00009B3B0000}"/>
    <cellStyle name="Notas 13 3 5 4" xfId="14872" xr:uid="{00000000-0005-0000-0000-00009C3B0000}"/>
    <cellStyle name="Notas 13 3 5 4 2" xfId="29980" xr:uid="{00000000-0005-0000-0000-00009D3B0000}"/>
    <cellStyle name="Notas 13 3 5 5" xfId="18406" xr:uid="{00000000-0005-0000-0000-00009E3B0000}"/>
    <cellStyle name="Notas 13 3 6" xfId="3604" xr:uid="{00000000-0005-0000-0000-00009F3B0000}"/>
    <cellStyle name="Notas 13 3 6 2" xfId="6241" xr:uid="{00000000-0005-0000-0000-0000A03B0000}"/>
    <cellStyle name="Notas 13 3 6 2 2" xfId="12552" xr:uid="{00000000-0005-0000-0000-0000A13B0000}"/>
    <cellStyle name="Notas 13 3 6 2 2 2" xfId="27660" xr:uid="{00000000-0005-0000-0000-0000A23B0000}"/>
    <cellStyle name="Notas 13 3 6 2 3" xfId="15419" xr:uid="{00000000-0005-0000-0000-0000A33B0000}"/>
    <cellStyle name="Notas 13 3 6 2 3 2" xfId="30527" xr:uid="{00000000-0005-0000-0000-0000A43B0000}"/>
    <cellStyle name="Notas 13 3 6 2 4" xfId="21349" xr:uid="{00000000-0005-0000-0000-0000A53B0000}"/>
    <cellStyle name="Notas 13 3 6 3" xfId="9986" xr:uid="{00000000-0005-0000-0000-0000A63B0000}"/>
    <cellStyle name="Notas 13 3 6 3 2" xfId="25094" xr:uid="{00000000-0005-0000-0000-0000A73B0000}"/>
    <cellStyle name="Notas 13 3 6 4" xfId="14519" xr:uid="{00000000-0005-0000-0000-0000A83B0000}"/>
    <cellStyle name="Notas 13 3 6 4 2" xfId="29627" xr:uid="{00000000-0005-0000-0000-0000A93B0000}"/>
    <cellStyle name="Notas 13 3 6 5" xfId="18712" xr:uid="{00000000-0005-0000-0000-0000AA3B0000}"/>
    <cellStyle name="Notas 13 3 7" xfId="3965" xr:uid="{00000000-0005-0000-0000-0000AB3B0000}"/>
    <cellStyle name="Notas 13 3 7 2" xfId="6602" xr:uid="{00000000-0005-0000-0000-0000AC3B0000}"/>
    <cellStyle name="Notas 13 3 7 2 2" xfId="12913" xr:uid="{00000000-0005-0000-0000-0000AD3B0000}"/>
    <cellStyle name="Notas 13 3 7 2 2 2" xfId="28021" xr:uid="{00000000-0005-0000-0000-0000AE3B0000}"/>
    <cellStyle name="Notas 13 3 7 2 3" xfId="16603" xr:uid="{00000000-0005-0000-0000-0000AF3B0000}"/>
    <cellStyle name="Notas 13 3 7 2 3 2" xfId="31711" xr:uid="{00000000-0005-0000-0000-0000B03B0000}"/>
    <cellStyle name="Notas 13 3 7 2 4" xfId="21710" xr:uid="{00000000-0005-0000-0000-0000B13B0000}"/>
    <cellStyle name="Notas 13 3 7 3" xfId="10347" xr:uid="{00000000-0005-0000-0000-0000B23B0000}"/>
    <cellStyle name="Notas 13 3 7 3 2" xfId="25455" xr:uid="{00000000-0005-0000-0000-0000B33B0000}"/>
    <cellStyle name="Notas 13 3 7 4" xfId="16028" xr:uid="{00000000-0005-0000-0000-0000B43B0000}"/>
    <cellStyle name="Notas 13 3 7 4 2" xfId="31136" xr:uid="{00000000-0005-0000-0000-0000B53B0000}"/>
    <cellStyle name="Notas 13 3 7 5" xfId="19073" xr:uid="{00000000-0005-0000-0000-0000B63B0000}"/>
    <cellStyle name="Notas 13 3 8" xfId="4297" xr:uid="{00000000-0005-0000-0000-0000B73B0000}"/>
    <cellStyle name="Notas 13 3 8 2" xfId="6934" xr:uid="{00000000-0005-0000-0000-0000B83B0000}"/>
    <cellStyle name="Notas 13 3 8 2 2" xfId="13245" xr:uid="{00000000-0005-0000-0000-0000B93B0000}"/>
    <cellStyle name="Notas 13 3 8 2 2 2" xfId="28353" xr:uid="{00000000-0005-0000-0000-0000BA3B0000}"/>
    <cellStyle name="Notas 13 3 8 2 3" xfId="16909" xr:uid="{00000000-0005-0000-0000-0000BB3B0000}"/>
    <cellStyle name="Notas 13 3 8 2 3 2" xfId="32017" xr:uid="{00000000-0005-0000-0000-0000BC3B0000}"/>
    <cellStyle name="Notas 13 3 8 2 4" xfId="22042" xr:uid="{00000000-0005-0000-0000-0000BD3B0000}"/>
    <cellStyle name="Notas 13 3 8 3" xfId="10679" xr:uid="{00000000-0005-0000-0000-0000BE3B0000}"/>
    <cellStyle name="Notas 13 3 8 3 2" xfId="25787" xr:uid="{00000000-0005-0000-0000-0000BF3B0000}"/>
    <cellStyle name="Notas 13 3 8 4" xfId="14333" xr:uid="{00000000-0005-0000-0000-0000C03B0000}"/>
    <cellStyle name="Notas 13 3 8 4 2" xfId="29441" xr:uid="{00000000-0005-0000-0000-0000C13B0000}"/>
    <cellStyle name="Notas 13 3 8 5" xfId="19405" xr:uid="{00000000-0005-0000-0000-0000C23B0000}"/>
    <cellStyle name="Notas 13 3 9" xfId="4530" xr:uid="{00000000-0005-0000-0000-0000C33B0000}"/>
    <cellStyle name="Notas 13 3 9 2" xfId="10912" xr:uid="{00000000-0005-0000-0000-0000C43B0000}"/>
    <cellStyle name="Notas 13 3 9 2 2" xfId="26020" xr:uid="{00000000-0005-0000-0000-0000C53B0000}"/>
    <cellStyle name="Notas 13 3 9 3" xfId="15679" xr:uid="{00000000-0005-0000-0000-0000C63B0000}"/>
    <cellStyle name="Notas 13 3 9 3 2" xfId="30787" xr:uid="{00000000-0005-0000-0000-0000C73B0000}"/>
    <cellStyle name="Notas 13 3 9 4" xfId="19638" xr:uid="{00000000-0005-0000-0000-0000C83B0000}"/>
    <cellStyle name="Notas 13 4" xfId="2103" xr:uid="{00000000-0005-0000-0000-0000C93B0000}"/>
    <cellStyle name="Notas 13 4 10" xfId="8601" xr:uid="{00000000-0005-0000-0000-0000CA3B0000}"/>
    <cellStyle name="Notas 13 4 10 2" xfId="23709" xr:uid="{00000000-0005-0000-0000-0000CB3B0000}"/>
    <cellStyle name="Notas 13 4 11" xfId="14496" xr:uid="{00000000-0005-0000-0000-0000CC3B0000}"/>
    <cellStyle name="Notas 13 4 11 2" xfId="29604" xr:uid="{00000000-0005-0000-0000-0000CD3B0000}"/>
    <cellStyle name="Notas 13 4 12" xfId="7658" xr:uid="{00000000-0005-0000-0000-0000CE3B0000}"/>
    <cellStyle name="Notas 13 4 12 2" xfId="22766" xr:uid="{00000000-0005-0000-0000-0000CF3B0000}"/>
    <cellStyle name="Notas 13 4 13" xfId="17328" xr:uid="{00000000-0005-0000-0000-0000D03B0000}"/>
    <cellStyle name="Notas 13 4 2" xfId="2593" xr:uid="{00000000-0005-0000-0000-0000D13B0000}"/>
    <cellStyle name="Notas 13 4 2 2" xfId="5230" xr:uid="{00000000-0005-0000-0000-0000D23B0000}"/>
    <cellStyle name="Notas 13 4 2 2 2" xfId="11594" xr:uid="{00000000-0005-0000-0000-0000D33B0000}"/>
    <cellStyle name="Notas 13 4 2 2 2 2" xfId="26702" xr:uid="{00000000-0005-0000-0000-0000D43B0000}"/>
    <cellStyle name="Notas 13 4 2 2 3" xfId="13962" xr:uid="{00000000-0005-0000-0000-0000D53B0000}"/>
    <cellStyle name="Notas 13 4 2 2 3 2" xfId="29070" xr:uid="{00000000-0005-0000-0000-0000D63B0000}"/>
    <cellStyle name="Notas 13 4 2 2 4" xfId="20338" xr:uid="{00000000-0005-0000-0000-0000D73B0000}"/>
    <cellStyle name="Notas 13 4 2 3" xfId="9060" xr:uid="{00000000-0005-0000-0000-0000D83B0000}"/>
    <cellStyle name="Notas 13 4 2 3 2" xfId="24168" xr:uid="{00000000-0005-0000-0000-0000D93B0000}"/>
    <cellStyle name="Notas 13 4 2 4" xfId="8204" xr:uid="{00000000-0005-0000-0000-0000DA3B0000}"/>
    <cellStyle name="Notas 13 4 2 4 2" xfId="23312" xr:uid="{00000000-0005-0000-0000-0000DB3B0000}"/>
    <cellStyle name="Notas 13 4 2 5" xfId="7953" xr:uid="{00000000-0005-0000-0000-0000DC3B0000}"/>
    <cellStyle name="Notas 13 4 2 5 2" xfId="23061" xr:uid="{00000000-0005-0000-0000-0000DD3B0000}"/>
    <cellStyle name="Notas 13 4 2 6" xfId="17701" xr:uid="{00000000-0005-0000-0000-0000DE3B0000}"/>
    <cellStyle name="Notas 13 4 3" xfId="2858" xr:uid="{00000000-0005-0000-0000-0000DF3B0000}"/>
    <cellStyle name="Notas 13 4 3 2" xfId="5495" xr:uid="{00000000-0005-0000-0000-0000E03B0000}"/>
    <cellStyle name="Notas 13 4 3 2 2" xfId="13621" xr:uid="{00000000-0005-0000-0000-0000E13B0000}"/>
    <cellStyle name="Notas 13 4 3 2 2 2" xfId="28729" xr:uid="{00000000-0005-0000-0000-0000E23B0000}"/>
    <cellStyle name="Notas 13 4 3 2 3" xfId="20603" xr:uid="{00000000-0005-0000-0000-0000E33B0000}"/>
    <cellStyle name="Notas 13 4 3 3" xfId="13777" xr:uid="{00000000-0005-0000-0000-0000E43B0000}"/>
    <cellStyle name="Notas 13 4 3 3 2" xfId="28885" xr:uid="{00000000-0005-0000-0000-0000E53B0000}"/>
    <cellStyle name="Notas 13 4 3 4" xfId="17966" xr:uid="{00000000-0005-0000-0000-0000E63B0000}"/>
    <cellStyle name="Notas 13 4 4" xfId="3161" xr:uid="{00000000-0005-0000-0000-0000E73B0000}"/>
    <cellStyle name="Notas 13 4 4 2" xfId="5798" xr:uid="{00000000-0005-0000-0000-0000E83B0000}"/>
    <cellStyle name="Notas 13 4 4 2 2" xfId="12109" xr:uid="{00000000-0005-0000-0000-0000E93B0000}"/>
    <cellStyle name="Notas 13 4 4 2 2 2" xfId="27217" xr:uid="{00000000-0005-0000-0000-0000EA3B0000}"/>
    <cellStyle name="Notas 13 4 4 2 3" xfId="14913" xr:uid="{00000000-0005-0000-0000-0000EB3B0000}"/>
    <cellStyle name="Notas 13 4 4 2 3 2" xfId="30021" xr:uid="{00000000-0005-0000-0000-0000EC3B0000}"/>
    <cellStyle name="Notas 13 4 4 2 4" xfId="20906" xr:uid="{00000000-0005-0000-0000-0000ED3B0000}"/>
    <cellStyle name="Notas 13 4 4 3" xfId="9543" xr:uid="{00000000-0005-0000-0000-0000EE3B0000}"/>
    <cellStyle name="Notas 13 4 4 3 2" xfId="24651" xr:uid="{00000000-0005-0000-0000-0000EF3B0000}"/>
    <cellStyle name="Notas 13 4 4 4" xfId="14906" xr:uid="{00000000-0005-0000-0000-0000F03B0000}"/>
    <cellStyle name="Notas 13 4 4 4 2" xfId="30014" xr:uid="{00000000-0005-0000-0000-0000F13B0000}"/>
    <cellStyle name="Notas 13 4 4 5" xfId="18269" xr:uid="{00000000-0005-0000-0000-0000F23B0000}"/>
    <cellStyle name="Notas 13 4 5" xfId="3487" xr:uid="{00000000-0005-0000-0000-0000F33B0000}"/>
    <cellStyle name="Notas 13 4 5 2" xfId="6124" xr:uid="{00000000-0005-0000-0000-0000F43B0000}"/>
    <cellStyle name="Notas 13 4 5 2 2" xfId="12435" xr:uid="{00000000-0005-0000-0000-0000F53B0000}"/>
    <cellStyle name="Notas 13 4 5 2 2 2" xfId="27543" xr:uid="{00000000-0005-0000-0000-0000F63B0000}"/>
    <cellStyle name="Notas 13 4 5 2 3" xfId="9141" xr:uid="{00000000-0005-0000-0000-0000F73B0000}"/>
    <cellStyle name="Notas 13 4 5 2 3 2" xfId="24249" xr:uid="{00000000-0005-0000-0000-0000F83B0000}"/>
    <cellStyle name="Notas 13 4 5 2 4" xfId="21232" xr:uid="{00000000-0005-0000-0000-0000F93B0000}"/>
    <cellStyle name="Notas 13 4 5 3" xfId="9869" xr:uid="{00000000-0005-0000-0000-0000FA3B0000}"/>
    <cellStyle name="Notas 13 4 5 3 2" xfId="24977" xr:uid="{00000000-0005-0000-0000-0000FB3B0000}"/>
    <cellStyle name="Notas 13 4 5 4" xfId="14346" xr:uid="{00000000-0005-0000-0000-0000FC3B0000}"/>
    <cellStyle name="Notas 13 4 5 4 2" xfId="29454" xr:uid="{00000000-0005-0000-0000-0000FD3B0000}"/>
    <cellStyle name="Notas 13 4 5 5" xfId="18595" xr:uid="{00000000-0005-0000-0000-0000FE3B0000}"/>
    <cellStyle name="Notas 13 4 6" xfId="3793" xr:uid="{00000000-0005-0000-0000-0000FF3B0000}"/>
    <cellStyle name="Notas 13 4 6 2" xfId="6430" xr:uid="{00000000-0005-0000-0000-0000003C0000}"/>
    <cellStyle name="Notas 13 4 6 2 2" xfId="12741" xr:uid="{00000000-0005-0000-0000-0000013C0000}"/>
    <cellStyle name="Notas 13 4 6 2 2 2" xfId="27849" xr:uid="{00000000-0005-0000-0000-0000023C0000}"/>
    <cellStyle name="Notas 13 4 6 2 3" xfId="13633" xr:uid="{00000000-0005-0000-0000-0000033C0000}"/>
    <cellStyle name="Notas 13 4 6 2 3 2" xfId="28741" xr:uid="{00000000-0005-0000-0000-0000043C0000}"/>
    <cellStyle name="Notas 13 4 6 2 4" xfId="21538" xr:uid="{00000000-0005-0000-0000-0000053C0000}"/>
    <cellStyle name="Notas 13 4 6 3" xfId="10175" xr:uid="{00000000-0005-0000-0000-0000063C0000}"/>
    <cellStyle name="Notas 13 4 6 3 2" xfId="25283" xr:uid="{00000000-0005-0000-0000-0000073C0000}"/>
    <cellStyle name="Notas 13 4 6 4" xfId="15049" xr:uid="{00000000-0005-0000-0000-0000083C0000}"/>
    <cellStyle name="Notas 13 4 6 4 2" xfId="30157" xr:uid="{00000000-0005-0000-0000-0000093C0000}"/>
    <cellStyle name="Notas 13 4 6 5" xfId="18901" xr:uid="{00000000-0005-0000-0000-00000A3C0000}"/>
    <cellStyle name="Notas 13 4 7" xfId="4175" xr:uid="{00000000-0005-0000-0000-00000B3C0000}"/>
    <cellStyle name="Notas 13 4 7 2" xfId="6812" xr:uid="{00000000-0005-0000-0000-00000C3C0000}"/>
    <cellStyle name="Notas 13 4 7 2 2" xfId="13123" xr:uid="{00000000-0005-0000-0000-00000D3C0000}"/>
    <cellStyle name="Notas 13 4 7 2 2 2" xfId="28231" xr:uid="{00000000-0005-0000-0000-00000E3C0000}"/>
    <cellStyle name="Notas 13 4 7 2 3" xfId="16792" xr:uid="{00000000-0005-0000-0000-00000F3C0000}"/>
    <cellStyle name="Notas 13 4 7 2 3 2" xfId="31900" xr:uid="{00000000-0005-0000-0000-0000103C0000}"/>
    <cellStyle name="Notas 13 4 7 2 4" xfId="21920" xr:uid="{00000000-0005-0000-0000-0000113C0000}"/>
    <cellStyle name="Notas 13 4 7 3" xfId="10557" xr:uid="{00000000-0005-0000-0000-0000123C0000}"/>
    <cellStyle name="Notas 13 4 7 3 2" xfId="25665" xr:uid="{00000000-0005-0000-0000-0000133C0000}"/>
    <cellStyle name="Notas 13 4 7 4" xfId="7584" xr:uid="{00000000-0005-0000-0000-0000143C0000}"/>
    <cellStyle name="Notas 13 4 7 4 2" xfId="22692" xr:uid="{00000000-0005-0000-0000-0000153C0000}"/>
    <cellStyle name="Notas 13 4 7 5" xfId="19283" xr:uid="{00000000-0005-0000-0000-0000163C0000}"/>
    <cellStyle name="Notas 13 4 8" xfId="4382" xr:uid="{00000000-0005-0000-0000-0000173C0000}"/>
    <cellStyle name="Notas 13 4 8 2" xfId="7019" xr:uid="{00000000-0005-0000-0000-0000183C0000}"/>
    <cellStyle name="Notas 13 4 8 2 2" xfId="13330" xr:uid="{00000000-0005-0000-0000-0000193C0000}"/>
    <cellStyle name="Notas 13 4 8 2 2 2" xfId="28438" xr:uid="{00000000-0005-0000-0000-00001A3C0000}"/>
    <cellStyle name="Notas 13 4 8 2 3" xfId="16994" xr:uid="{00000000-0005-0000-0000-00001B3C0000}"/>
    <cellStyle name="Notas 13 4 8 2 3 2" xfId="32102" xr:uid="{00000000-0005-0000-0000-00001C3C0000}"/>
    <cellStyle name="Notas 13 4 8 2 4" xfId="22127" xr:uid="{00000000-0005-0000-0000-00001D3C0000}"/>
    <cellStyle name="Notas 13 4 8 3" xfId="10764" xr:uid="{00000000-0005-0000-0000-00001E3C0000}"/>
    <cellStyle name="Notas 13 4 8 3 2" xfId="25872" xr:uid="{00000000-0005-0000-0000-00001F3C0000}"/>
    <cellStyle name="Notas 13 4 8 4" xfId="15938" xr:uid="{00000000-0005-0000-0000-0000203C0000}"/>
    <cellStyle name="Notas 13 4 8 4 2" xfId="31046" xr:uid="{00000000-0005-0000-0000-0000213C0000}"/>
    <cellStyle name="Notas 13 4 8 5" xfId="19490" xr:uid="{00000000-0005-0000-0000-0000223C0000}"/>
    <cellStyle name="Notas 13 4 9" xfId="4740" xr:uid="{00000000-0005-0000-0000-0000233C0000}"/>
    <cellStyle name="Notas 13 4 9 2" xfId="11122" xr:uid="{00000000-0005-0000-0000-0000243C0000}"/>
    <cellStyle name="Notas 13 4 9 2 2" xfId="26230" xr:uid="{00000000-0005-0000-0000-0000253C0000}"/>
    <cellStyle name="Notas 13 4 9 3" xfId="16361" xr:uid="{00000000-0005-0000-0000-0000263C0000}"/>
    <cellStyle name="Notas 13 4 9 3 2" xfId="31469" xr:uid="{00000000-0005-0000-0000-0000273C0000}"/>
    <cellStyle name="Notas 13 4 9 4" xfId="19848" xr:uid="{00000000-0005-0000-0000-0000283C0000}"/>
    <cellStyle name="Notas 13 5" xfId="2021" xr:uid="{00000000-0005-0000-0000-0000293C0000}"/>
    <cellStyle name="Notas 13 5 10" xfId="7708" xr:uid="{00000000-0005-0000-0000-00002A3C0000}"/>
    <cellStyle name="Notas 13 5 10 2" xfId="22816" xr:uid="{00000000-0005-0000-0000-00002B3C0000}"/>
    <cellStyle name="Notas 13 5 11" xfId="7855" xr:uid="{00000000-0005-0000-0000-00002C3C0000}"/>
    <cellStyle name="Notas 13 5 11 2" xfId="22963" xr:uid="{00000000-0005-0000-0000-00002D3C0000}"/>
    <cellStyle name="Notas 13 5 12" xfId="17246" xr:uid="{00000000-0005-0000-0000-00002E3C0000}"/>
    <cellStyle name="Notas 13 5 2" xfId="2783" xr:uid="{00000000-0005-0000-0000-00002F3C0000}"/>
    <cellStyle name="Notas 13 5 2 2" xfId="5420" xr:uid="{00000000-0005-0000-0000-0000303C0000}"/>
    <cellStyle name="Notas 13 5 2 2 2" xfId="14320" xr:uid="{00000000-0005-0000-0000-0000313C0000}"/>
    <cellStyle name="Notas 13 5 2 2 2 2" xfId="29428" xr:uid="{00000000-0005-0000-0000-0000323C0000}"/>
    <cellStyle name="Notas 13 5 2 2 3" xfId="20528" xr:uid="{00000000-0005-0000-0000-0000333C0000}"/>
    <cellStyle name="Notas 13 5 2 3" xfId="7344" xr:uid="{00000000-0005-0000-0000-0000343C0000}"/>
    <cellStyle name="Notas 13 5 2 3 2" xfId="22452" xr:uid="{00000000-0005-0000-0000-0000353C0000}"/>
    <cellStyle name="Notas 13 5 2 4" xfId="17891" xr:uid="{00000000-0005-0000-0000-0000363C0000}"/>
    <cellStyle name="Notas 13 5 3" xfId="3086" xr:uid="{00000000-0005-0000-0000-0000373C0000}"/>
    <cellStyle name="Notas 13 5 3 2" xfId="5723" xr:uid="{00000000-0005-0000-0000-0000383C0000}"/>
    <cellStyle name="Notas 13 5 3 2 2" xfId="12034" xr:uid="{00000000-0005-0000-0000-0000393C0000}"/>
    <cellStyle name="Notas 13 5 3 2 2 2" xfId="27142" xr:uid="{00000000-0005-0000-0000-00003A3C0000}"/>
    <cellStyle name="Notas 13 5 3 2 3" xfId="15885" xr:uid="{00000000-0005-0000-0000-00003B3C0000}"/>
    <cellStyle name="Notas 13 5 3 2 3 2" xfId="30993" xr:uid="{00000000-0005-0000-0000-00003C3C0000}"/>
    <cellStyle name="Notas 13 5 3 2 4" xfId="20831" xr:uid="{00000000-0005-0000-0000-00003D3C0000}"/>
    <cellStyle name="Notas 13 5 3 3" xfId="9468" xr:uid="{00000000-0005-0000-0000-00003E3C0000}"/>
    <cellStyle name="Notas 13 5 3 3 2" xfId="24576" xr:uid="{00000000-0005-0000-0000-00003F3C0000}"/>
    <cellStyle name="Notas 13 5 3 4" xfId="13394" xr:uid="{00000000-0005-0000-0000-0000403C0000}"/>
    <cellStyle name="Notas 13 5 3 4 2" xfId="28502" xr:uid="{00000000-0005-0000-0000-0000413C0000}"/>
    <cellStyle name="Notas 13 5 3 5" xfId="18194" xr:uid="{00000000-0005-0000-0000-0000423C0000}"/>
    <cellStyle name="Notas 13 5 4" xfId="3412" xr:uid="{00000000-0005-0000-0000-0000433C0000}"/>
    <cellStyle name="Notas 13 5 4 2" xfId="6049" xr:uid="{00000000-0005-0000-0000-0000443C0000}"/>
    <cellStyle name="Notas 13 5 4 2 2" xfId="12360" xr:uid="{00000000-0005-0000-0000-0000453C0000}"/>
    <cellStyle name="Notas 13 5 4 2 2 2" xfId="27468" xr:uid="{00000000-0005-0000-0000-0000463C0000}"/>
    <cellStyle name="Notas 13 5 4 2 3" xfId="16007" xr:uid="{00000000-0005-0000-0000-0000473C0000}"/>
    <cellStyle name="Notas 13 5 4 2 3 2" xfId="31115" xr:uid="{00000000-0005-0000-0000-0000483C0000}"/>
    <cellStyle name="Notas 13 5 4 2 4" xfId="21157" xr:uid="{00000000-0005-0000-0000-0000493C0000}"/>
    <cellStyle name="Notas 13 5 4 3" xfId="9794" xr:uid="{00000000-0005-0000-0000-00004A3C0000}"/>
    <cellStyle name="Notas 13 5 4 3 2" xfId="24902" xr:uid="{00000000-0005-0000-0000-00004B3C0000}"/>
    <cellStyle name="Notas 13 5 4 4" xfId="8702" xr:uid="{00000000-0005-0000-0000-00004C3C0000}"/>
    <cellStyle name="Notas 13 5 4 4 2" xfId="23810" xr:uid="{00000000-0005-0000-0000-00004D3C0000}"/>
    <cellStyle name="Notas 13 5 4 5" xfId="18520" xr:uid="{00000000-0005-0000-0000-00004E3C0000}"/>
    <cellStyle name="Notas 13 5 5" xfId="3718" xr:uid="{00000000-0005-0000-0000-00004F3C0000}"/>
    <cellStyle name="Notas 13 5 5 2" xfId="6355" xr:uid="{00000000-0005-0000-0000-0000503C0000}"/>
    <cellStyle name="Notas 13 5 5 2 2" xfId="12666" xr:uid="{00000000-0005-0000-0000-0000513C0000}"/>
    <cellStyle name="Notas 13 5 5 2 2 2" xfId="27774" xr:uid="{00000000-0005-0000-0000-0000523C0000}"/>
    <cellStyle name="Notas 13 5 5 2 3" xfId="15967" xr:uid="{00000000-0005-0000-0000-0000533C0000}"/>
    <cellStyle name="Notas 13 5 5 2 3 2" xfId="31075" xr:uid="{00000000-0005-0000-0000-0000543C0000}"/>
    <cellStyle name="Notas 13 5 5 2 4" xfId="21463" xr:uid="{00000000-0005-0000-0000-0000553C0000}"/>
    <cellStyle name="Notas 13 5 5 3" xfId="10100" xr:uid="{00000000-0005-0000-0000-0000563C0000}"/>
    <cellStyle name="Notas 13 5 5 3 2" xfId="25208" xr:uid="{00000000-0005-0000-0000-0000573C0000}"/>
    <cellStyle name="Notas 13 5 5 4" xfId="14283" xr:uid="{00000000-0005-0000-0000-0000583C0000}"/>
    <cellStyle name="Notas 13 5 5 4 2" xfId="29391" xr:uid="{00000000-0005-0000-0000-0000593C0000}"/>
    <cellStyle name="Notas 13 5 5 5" xfId="18826" xr:uid="{00000000-0005-0000-0000-00005A3C0000}"/>
    <cellStyle name="Notas 13 5 6" xfId="4093" xr:uid="{00000000-0005-0000-0000-00005B3C0000}"/>
    <cellStyle name="Notas 13 5 6 2" xfId="6730" xr:uid="{00000000-0005-0000-0000-00005C3C0000}"/>
    <cellStyle name="Notas 13 5 6 2 2" xfId="13041" xr:uid="{00000000-0005-0000-0000-00005D3C0000}"/>
    <cellStyle name="Notas 13 5 6 2 2 2" xfId="28149" xr:uid="{00000000-0005-0000-0000-00005E3C0000}"/>
    <cellStyle name="Notas 13 5 6 2 3" xfId="16717" xr:uid="{00000000-0005-0000-0000-00005F3C0000}"/>
    <cellStyle name="Notas 13 5 6 2 3 2" xfId="31825" xr:uid="{00000000-0005-0000-0000-0000603C0000}"/>
    <cellStyle name="Notas 13 5 6 2 4" xfId="21838" xr:uid="{00000000-0005-0000-0000-0000613C0000}"/>
    <cellStyle name="Notas 13 5 6 3" xfId="10475" xr:uid="{00000000-0005-0000-0000-0000623C0000}"/>
    <cellStyle name="Notas 13 5 6 3 2" xfId="25583" xr:uid="{00000000-0005-0000-0000-0000633C0000}"/>
    <cellStyle name="Notas 13 5 6 4" xfId="14403" xr:uid="{00000000-0005-0000-0000-0000643C0000}"/>
    <cellStyle name="Notas 13 5 6 4 2" xfId="29511" xr:uid="{00000000-0005-0000-0000-0000653C0000}"/>
    <cellStyle name="Notas 13 5 6 5" xfId="19201" xr:uid="{00000000-0005-0000-0000-0000663C0000}"/>
    <cellStyle name="Notas 13 5 7" xfId="4375" xr:uid="{00000000-0005-0000-0000-0000673C0000}"/>
    <cellStyle name="Notas 13 5 7 2" xfId="7012" xr:uid="{00000000-0005-0000-0000-0000683C0000}"/>
    <cellStyle name="Notas 13 5 7 2 2" xfId="13323" xr:uid="{00000000-0005-0000-0000-0000693C0000}"/>
    <cellStyle name="Notas 13 5 7 2 2 2" xfId="28431" xr:uid="{00000000-0005-0000-0000-00006A3C0000}"/>
    <cellStyle name="Notas 13 5 7 2 3" xfId="16987" xr:uid="{00000000-0005-0000-0000-00006B3C0000}"/>
    <cellStyle name="Notas 13 5 7 2 3 2" xfId="32095" xr:uid="{00000000-0005-0000-0000-00006C3C0000}"/>
    <cellStyle name="Notas 13 5 7 2 4" xfId="22120" xr:uid="{00000000-0005-0000-0000-00006D3C0000}"/>
    <cellStyle name="Notas 13 5 7 3" xfId="10757" xr:uid="{00000000-0005-0000-0000-00006E3C0000}"/>
    <cellStyle name="Notas 13 5 7 3 2" xfId="25865" xr:uid="{00000000-0005-0000-0000-00006F3C0000}"/>
    <cellStyle name="Notas 13 5 7 4" xfId="8715" xr:uid="{00000000-0005-0000-0000-0000703C0000}"/>
    <cellStyle name="Notas 13 5 7 4 2" xfId="23823" xr:uid="{00000000-0005-0000-0000-0000713C0000}"/>
    <cellStyle name="Notas 13 5 7 5" xfId="19483" xr:uid="{00000000-0005-0000-0000-0000723C0000}"/>
    <cellStyle name="Notas 13 5 8" xfId="4658" xr:uid="{00000000-0005-0000-0000-0000733C0000}"/>
    <cellStyle name="Notas 13 5 8 2" xfId="11040" xr:uid="{00000000-0005-0000-0000-0000743C0000}"/>
    <cellStyle name="Notas 13 5 8 2 2" xfId="26148" xr:uid="{00000000-0005-0000-0000-0000753C0000}"/>
    <cellStyle name="Notas 13 5 8 3" xfId="7588" xr:uid="{00000000-0005-0000-0000-0000763C0000}"/>
    <cellStyle name="Notas 13 5 8 3 2" xfId="22696" xr:uid="{00000000-0005-0000-0000-0000773C0000}"/>
    <cellStyle name="Notas 13 5 8 4" xfId="19766" xr:uid="{00000000-0005-0000-0000-0000783C0000}"/>
    <cellStyle name="Notas 13 5 9" xfId="8519" xr:uid="{00000000-0005-0000-0000-0000793C0000}"/>
    <cellStyle name="Notas 13 5 9 2" xfId="23627" xr:uid="{00000000-0005-0000-0000-00007A3C0000}"/>
    <cellStyle name="Notas 14" xfId="1452" xr:uid="{00000000-0005-0000-0000-00007B3C0000}"/>
    <cellStyle name="Notas 14 2" xfId="1907" xr:uid="{00000000-0005-0000-0000-00007C3C0000}"/>
    <cellStyle name="Notas 14 2 10" xfId="15840" xr:uid="{00000000-0005-0000-0000-00007D3C0000}"/>
    <cellStyle name="Notas 14 2 10 2" xfId="30948" xr:uid="{00000000-0005-0000-0000-00007E3C0000}"/>
    <cellStyle name="Notas 14 2 11" xfId="7704" xr:uid="{00000000-0005-0000-0000-00007F3C0000}"/>
    <cellStyle name="Notas 14 2 11 2" xfId="22812" xr:uid="{00000000-0005-0000-0000-0000803C0000}"/>
    <cellStyle name="Notas 14 2 12" xfId="17132" xr:uid="{00000000-0005-0000-0000-0000813C0000}"/>
    <cellStyle name="Notas 14 2 2" xfId="2467" xr:uid="{00000000-0005-0000-0000-0000823C0000}"/>
    <cellStyle name="Notas 14 2 2 2" xfId="5104" xr:uid="{00000000-0005-0000-0000-0000833C0000}"/>
    <cellStyle name="Notas 14 2 2 2 2" xfId="11468" xr:uid="{00000000-0005-0000-0000-0000843C0000}"/>
    <cellStyle name="Notas 14 2 2 2 2 2" xfId="26576" xr:uid="{00000000-0005-0000-0000-0000853C0000}"/>
    <cellStyle name="Notas 14 2 2 2 3" xfId="9255" xr:uid="{00000000-0005-0000-0000-0000863C0000}"/>
    <cellStyle name="Notas 14 2 2 2 3 2" xfId="24363" xr:uid="{00000000-0005-0000-0000-0000873C0000}"/>
    <cellStyle name="Notas 14 2 2 2 4" xfId="20212" xr:uid="{00000000-0005-0000-0000-0000883C0000}"/>
    <cellStyle name="Notas 14 2 2 3" xfId="8934" xr:uid="{00000000-0005-0000-0000-0000893C0000}"/>
    <cellStyle name="Notas 14 2 2 3 2" xfId="24042" xr:uid="{00000000-0005-0000-0000-00008A3C0000}"/>
    <cellStyle name="Notas 14 2 3" xfId="2683" xr:uid="{00000000-0005-0000-0000-00008B3C0000}"/>
    <cellStyle name="Notas 14 2 3 2" xfId="5320" xr:uid="{00000000-0005-0000-0000-00008C3C0000}"/>
    <cellStyle name="Notas 14 2 3 2 2" xfId="8085" xr:uid="{00000000-0005-0000-0000-00008D3C0000}"/>
    <cellStyle name="Notas 14 2 3 2 2 2" xfId="23193" xr:uid="{00000000-0005-0000-0000-00008E3C0000}"/>
    <cellStyle name="Notas 14 2 3 2 3" xfId="20428" xr:uid="{00000000-0005-0000-0000-00008F3C0000}"/>
    <cellStyle name="Notas 14 2 3 3" xfId="16259" xr:uid="{00000000-0005-0000-0000-0000903C0000}"/>
    <cellStyle name="Notas 14 2 3 3 2" xfId="31367" xr:uid="{00000000-0005-0000-0000-0000913C0000}"/>
    <cellStyle name="Notas 14 2 3 4" xfId="17791" xr:uid="{00000000-0005-0000-0000-0000923C0000}"/>
    <cellStyle name="Notas 14 2 4" xfId="2986" xr:uid="{00000000-0005-0000-0000-0000933C0000}"/>
    <cellStyle name="Notas 14 2 4 2" xfId="5623" xr:uid="{00000000-0005-0000-0000-0000943C0000}"/>
    <cellStyle name="Notas 14 2 4 2 2" xfId="11934" xr:uid="{00000000-0005-0000-0000-0000953C0000}"/>
    <cellStyle name="Notas 14 2 4 2 2 2" xfId="27042" xr:uid="{00000000-0005-0000-0000-0000963C0000}"/>
    <cellStyle name="Notas 14 2 4 2 3" xfId="14400" xr:uid="{00000000-0005-0000-0000-0000973C0000}"/>
    <cellStyle name="Notas 14 2 4 2 3 2" xfId="29508" xr:uid="{00000000-0005-0000-0000-0000983C0000}"/>
    <cellStyle name="Notas 14 2 4 2 4" xfId="20731" xr:uid="{00000000-0005-0000-0000-0000993C0000}"/>
    <cellStyle name="Notas 14 2 4 3" xfId="9368" xr:uid="{00000000-0005-0000-0000-00009A3C0000}"/>
    <cellStyle name="Notas 14 2 4 3 2" xfId="24476" xr:uid="{00000000-0005-0000-0000-00009B3C0000}"/>
    <cellStyle name="Notas 14 2 4 4" xfId="13422" xr:uid="{00000000-0005-0000-0000-00009C3C0000}"/>
    <cellStyle name="Notas 14 2 4 4 2" xfId="28530" xr:uid="{00000000-0005-0000-0000-00009D3C0000}"/>
    <cellStyle name="Notas 14 2 4 5" xfId="18094" xr:uid="{00000000-0005-0000-0000-00009E3C0000}"/>
    <cellStyle name="Notas 14 2 5" xfId="3312" xr:uid="{00000000-0005-0000-0000-00009F3C0000}"/>
    <cellStyle name="Notas 14 2 5 2" xfId="5949" xr:uid="{00000000-0005-0000-0000-0000A03C0000}"/>
    <cellStyle name="Notas 14 2 5 2 2" xfId="12260" xr:uid="{00000000-0005-0000-0000-0000A13C0000}"/>
    <cellStyle name="Notas 14 2 5 2 2 2" xfId="27368" xr:uid="{00000000-0005-0000-0000-0000A23C0000}"/>
    <cellStyle name="Notas 14 2 5 2 3" xfId="14157" xr:uid="{00000000-0005-0000-0000-0000A33C0000}"/>
    <cellStyle name="Notas 14 2 5 2 3 2" xfId="29265" xr:uid="{00000000-0005-0000-0000-0000A43C0000}"/>
    <cellStyle name="Notas 14 2 5 2 4" xfId="21057" xr:uid="{00000000-0005-0000-0000-0000A53C0000}"/>
    <cellStyle name="Notas 14 2 5 3" xfId="9694" xr:uid="{00000000-0005-0000-0000-0000A63C0000}"/>
    <cellStyle name="Notas 14 2 5 3 2" xfId="24802" xr:uid="{00000000-0005-0000-0000-0000A73C0000}"/>
    <cellStyle name="Notas 14 2 5 4" xfId="7852" xr:uid="{00000000-0005-0000-0000-0000A83C0000}"/>
    <cellStyle name="Notas 14 2 5 4 2" xfId="22960" xr:uid="{00000000-0005-0000-0000-0000A93C0000}"/>
    <cellStyle name="Notas 14 2 5 5" xfId="18420" xr:uid="{00000000-0005-0000-0000-0000AA3C0000}"/>
    <cellStyle name="Notas 14 2 6" xfId="3618" xr:uid="{00000000-0005-0000-0000-0000AB3C0000}"/>
    <cellStyle name="Notas 14 2 6 2" xfId="6255" xr:uid="{00000000-0005-0000-0000-0000AC3C0000}"/>
    <cellStyle name="Notas 14 2 6 2 2" xfId="12566" xr:uid="{00000000-0005-0000-0000-0000AD3C0000}"/>
    <cellStyle name="Notas 14 2 6 2 2 2" xfId="27674" xr:uid="{00000000-0005-0000-0000-0000AE3C0000}"/>
    <cellStyle name="Notas 14 2 6 2 3" xfId="16443" xr:uid="{00000000-0005-0000-0000-0000AF3C0000}"/>
    <cellStyle name="Notas 14 2 6 2 3 2" xfId="31551" xr:uid="{00000000-0005-0000-0000-0000B03C0000}"/>
    <cellStyle name="Notas 14 2 6 2 4" xfId="21363" xr:uid="{00000000-0005-0000-0000-0000B13C0000}"/>
    <cellStyle name="Notas 14 2 6 3" xfId="10000" xr:uid="{00000000-0005-0000-0000-0000B23C0000}"/>
    <cellStyle name="Notas 14 2 6 3 2" xfId="25108" xr:uid="{00000000-0005-0000-0000-0000B33C0000}"/>
    <cellStyle name="Notas 14 2 6 4" xfId="11214" xr:uid="{00000000-0005-0000-0000-0000B43C0000}"/>
    <cellStyle name="Notas 14 2 6 4 2" xfId="26322" xr:uid="{00000000-0005-0000-0000-0000B53C0000}"/>
    <cellStyle name="Notas 14 2 6 5" xfId="18726" xr:uid="{00000000-0005-0000-0000-0000B63C0000}"/>
    <cellStyle name="Notas 14 2 7" xfId="3979" xr:uid="{00000000-0005-0000-0000-0000B73C0000}"/>
    <cellStyle name="Notas 14 2 7 2" xfId="6616" xr:uid="{00000000-0005-0000-0000-0000B83C0000}"/>
    <cellStyle name="Notas 14 2 7 2 2" xfId="12927" xr:uid="{00000000-0005-0000-0000-0000B93C0000}"/>
    <cellStyle name="Notas 14 2 7 2 2 2" xfId="28035" xr:uid="{00000000-0005-0000-0000-0000BA3C0000}"/>
    <cellStyle name="Notas 14 2 7 2 3" xfId="16617" xr:uid="{00000000-0005-0000-0000-0000BB3C0000}"/>
    <cellStyle name="Notas 14 2 7 2 3 2" xfId="31725" xr:uid="{00000000-0005-0000-0000-0000BC3C0000}"/>
    <cellStyle name="Notas 14 2 7 2 4" xfId="21724" xr:uid="{00000000-0005-0000-0000-0000BD3C0000}"/>
    <cellStyle name="Notas 14 2 7 3" xfId="10361" xr:uid="{00000000-0005-0000-0000-0000BE3C0000}"/>
    <cellStyle name="Notas 14 2 7 3 2" xfId="25469" xr:uid="{00000000-0005-0000-0000-0000BF3C0000}"/>
    <cellStyle name="Notas 14 2 7 4" xfId="16368" xr:uid="{00000000-0005-0000-0000-0000C03C0000}"/>
    <cellStyle name="Notas 14 2 7 4 2" xfId="31476" xr:uid="{00000000-0005-0000-0000-0000C13C0000}"/>
    <cellStyle name="Notas 14 2 7 5" xfId="19087" xr:uid="{00000000-0005-0000-0000-0000C23C0000}"/>
    <cellStyle name="Notas 14 2 8" xfId="4544" xr:uid="{00000000-0005-0000-0000-0000C33C0000}"/>
    <cellStyle name="Notas 14 2 8 2" xfId="10926" xr:uid="{00000000-0005-0000-0000-0000C43C0000}"/>
    <cellStyle name="Notas 14 2 8 2 2" xfId="26034" xr:uid="{00000000-0005-0000-0000-0000C53C0000}"/>
    <cellStyle name="Notas 14 2 8 3" xfId="7246" xr:uid="{00000000-0005-0000-0000-0000C63C0000}"/>
    <cellStyle name="Notas 14 2 8 3 2" xfId="22354" xr:uid="{00000000-0005-0000-0000-0000C73C0000}"/>
    <cellStyle name="Notas 14 2 8 4" xfId="19652" xr:uid="{00000000-0005-0000-0000-0000C83C0000}"/>
    <cellStyle name="Notas 14 2 9" xfId="8408" xr:uid="{00000000-0005-0000-0000-0000C93C0000}"/>
    <cellStyle name="Notas 14 2 9 2" xfId="23516" xr:uid="{00000000-0005-0000-0000-0000CA3C0000}"/>
    <cellStyle name="Notas 14 3" xfId="1894" xr:uid="{00000000-0005-0000-0000-0000CB3C0000}"/>
    <cellStyle name="Notas 14 3 10" xfId="8395" xr:uid="{00000000-0005-0000-0000-0000CC3C0000}"/>
    <cellStyle name="Notas 14 3 10 2" xfId="23503" xr:uid="{00000000-0005-0000-0000-0000CD3C0000}"/>
    <cellStyle name="Notas 14 3 11" xfId="7499" xr:uid="{00000000-0005-0000-0000-0000CE3C0000}"/>
    <cellStyle name="Notas 14 3 11 2" xfId="22607" xr:uid="{00000000-0005-0000-0000-0000CF3C0000}"/>
    <cellStyle name="Notas 14 3 12" xfId="8135" xr:uid="{00000000-0005-0000-0000-0000D03C0000}"/>
    <cellStyle name="Notas 14 3 12 2" xfId="23243" xr:uid="{00000000-0005-0000-0000-0000D13C0000}"/>
    <cellStyle name="Notas 14 3 13" xfId="17119" xr:uid="{00000000-0005-0000-0000-0000D23C0000}"/>
    <cellStyle name="Notas 14 3 2" xfId="2454" xr:uid="{00000000-0005-0000-0000-0000D33C0000}"/>
    <cellStyle name="Notas 14 3 2 2" xfId="5091" xr:uid="{00000000-0005-0000-0000-0000D43C0000}"/>
    <cellStyle name="Notas 14 3 2 2 2" xfId="11455" xr:uid="{00000000-0005-0000-0000-0000D53C0000}"/>
    <cellStyle name="Notas 14 3 2 2 2 2" xfId="26563" xr:uid="{00000000-0005-0000-0000-0000D63C0000}"/>
    <cellStyle name="Notas 14 3 2 2 3" xfId="8291" xr:uid="{00000000-0005-0000-0000-0000D73C0000}"/>
    <cellStyle name="Notas 14 3 2 2 3 2" xfId="23399" xr:uid="{00000000-0005-0000-0000-0000D83C0000}"/>
    <cellStyle name="Notas 14 3 2 2 4" xfId="20199" xr:uid="{00000000-0005-0000-0000-0000D93C0000}"/>
    <cellStyle name="Notas 14 3 2 3" xfId="8921" xr:uid="{00000000-0005-0000-0000-0000DA3C0000}"/>
    <cellStyle name="Notas 14 3 2 3 2" xfId="24029" xr:uid="{00000000-0005-0000-0000-0000DB3C0000}"/>
    <cellStyle name="Notas 14 3 2 4" xfId="8139" xr:uid="{00000000-0005-0000-0000-0000DC3C0000}"/>
    <cellStyle name="Notas 14 3 2 4 2" xfId="23247" xr:uid="{00000000-0005-0000-0000-0000DD3C0000}"/>
    <cellStyle name="Notas 14 3 2 5" xfId="11792" xr:uid="{00000000-0005-0000-0000-0000DE3C0000}"/>
    <cellStyle name="Notas 14 3 2 5 2" xfId="26900" xr:uid="{00000000-0005-0000-0000-0000DF3C0000}"/>
    <cellStyle name="Notas 14 3 2 6" xfId="17628" xr:uid="{00000000-0005-0000-0000-0000E03C0000}"/>
    <cellStyle name="Notas 14 3 3" xfId="2670" xr:uid="{00000000-0005-0000-0000-0000E13C0000}"/>
    <cellStyle name="Notas 14 3 3 2" xfId="5307" xr:uid="{00000000-0005-0000-0000-0000E23C0000}"/>
    <cellStyle name="Notas 14 3 3 2 2" xfId="14965" xr:uid="{00000000-0005-0000-0000-0000E33C0000}"/>
    <cellStyle name="Notas 14 3 3 2 2 2" xfId="30073" xr:uid="{00000000-0005-0000-0000-0000E43C0000}"/>
    <cellStyle name="Notas 14 3 3 2 3" xfId="20415" xr:uid="{00000000-0005-0000-0000-0000E53C0000}"/>
    <cellStyle name="Notas 14 3 3 3" xfId="14886" xr:uid="{00000000-0005-0000-0000-0000E63C0000}"/>
    <cellStyle name="Notas 14 3 3 3 2" xfId="29994" xr:uid="{00000000-0005-0000-0000-0000E73C0000}"/>
    <cellStyle name="Notas 14 3 3 4" xfId="17778" xr:uid="{00000000-0005-0000-0000-0000E83C0000}"/>
    <cellStyle name="Notas 14 3 4" xfId="2973" xr:uid="{00000000-0005-0000-0000-0000E93C0000}"/>
    <cellStyle name="Notas 14 3 4 2" xfId="5610" xr:uid="{00000000-0005-0000-0000-0000EA3C0000}"/>
    <cellStyle name="Notas 14 3 4 2 2" xfId="11921" xr:uid="{00000000-0005-0000-0000-0000EB3C0000}"/>
    <cellStyle name="Notas 14 3 4 2 2 2" xfId="27029" xr:uid="{00000000-0005-0000-0000-0000EC3C0000}"/>
    <cellStyle name="Notas 14 3 4 2 3" xfId="14251" xr:uid="{00000000-0005-0000-0000-0000ED3C0000}"/>
    <cellStyle name="Notas 14 3 4 2 3 2" xfId="29359" xr:uid="{00000000-0005-0000-0000-0000EE3C0000}"/>
    <cellStyle name="Notas 14 3 4 2 4" xfId="20718" xr:uid="{00000000-0005-0000-0000-0000EF3C0000}"/>
    <cellStyle name="Notas 14 3 4 3" xfId="9355" xr:uid="{00000000-0005-0000-0000-0000F03C0000}"/>
    <cellStyle name="Notas 14 3 4 3 2" xfId="24463" xr:uid="{00000000-0005-0000-0000-0000F13C0000}"/>
    <cellStyle name="Notas 14 3 4 4" xfId="7058" xr:uid="{00000000-0005-0000-0000-0000F23C0000}"/>
    <cellStyle name="Notas 14 3 4 4 2" xfId="22166" xr:uid="{00000000-0005-0000-0000-0000F33C0000}"/>
    <cellStyle name="Notas 14 3 4 5" xfId="18081" xr:uid="{00000000-0005-0000-0000-0000F43C0000}"/>
    <cellStyle name="Notas 14 3 5" xfId="3299" xr:uid="{00000000-0005-0000-0000-0000F53C0000}"/>
    <cellStyle name="Notas 14 3 5 2" xfId="5936" xr:uid="{00000000-0005-0000-0000-0000F63C0000}"/>
    <cellStyle name="Notas 14 3 5 2 2" xfId="12247" xr:uid="{00000000-0005-0000-0000-0000F73C0000}"/>
    <cellStyle name="Notas 14 3 5 2 2 2" xfId="27355" xr:uid="{00000000-0005-0000-0000-0000F83C0000}"/>
    <cellStyle name="Notas 14 3 5 2 3" xfId="14211" xr:uid="{00000000-0005-0000-0000-0000F93C0000}"/>
    <cellStyle name="Notas 14 3 5 2 3 2" xfId="29319" xr:uid="{00000000-0005-0000-0000-0000FA3C0000}"/>
    <cellStyle name="Notas 14 3 5 2 4" xfId="21044" xr:uid="{00000000-0005-0000-0000-0000FB3C0000}"/>
    <cellStyle name="Notas 14 3 5 3" xfId="9681" xr:uid="{00000000-0005-0000-0000-0000FC3C0000}"/>
    <cellStyle name="Notas 14 3 5 3 2" xfId="24789" xr:uid="{00000000-0005-0000-0000-0000FD3C0000}"/>
    <cellStyle name="Notas 14 3 5 4" xfId="15151" xr:uid="{00000000-0005-0000-0000-0000FE3C0000}"/>
    <cellStyle name="Notas 14 3 5 4 2" xfId="30259" xr:uid="{00000000-0005-0000-0000-0000FF3C0000}"/>
    <cellStyle name="Notas 14 3 5 5" xfId="18407" xr:uid="{00000000-0005-0000-0000-0000003D0000}"/>
    <cellStyle name="Notas 14 3 6" xfId="3605" xr:uid="{00000000-0005-0000-0000-0000013D0000}"/>
    <cellStyle name="Notas 14 3 6 2" xfId="6242" xr:uid="{00000000-0005-0000-0000-0000023D0000}"/>
    <cellStyle name="Notas 14 3 6 2 2" xfId="12553" xr:uid="{00000000-0005-0000-0000-0000033D0000}"/>
    <cellStyle name="Notas 14 3 6 2 2 2" xfId="27661" xr:uid="{00000000-0005-0000-0000-0000043D0000}"/>
    <cellStyle name="Notas 14 3 6 2 3" xfId="8295" xr:uid="{00000000-0005-0000-0000-0000053D0000}"/>
    <cellStyle name="Notas 14 3 6 2 3 2" xfId="23403" xr:uid="{00000000-0005-0000-0000-0000063D0000}"/>
    <cellStyle name="Notas 14 3 6 2 4" xfId="21350" xr:uid="{00000000-0005-0000-0000-0000073D0000}"/>
    <cellStyle name="Notas 14 3 6 3" xfId="9987" xr:uid="{00000000-0005-0000-0000-0000083D0000}"/>
    <cellStyle name="Notas 14 3 6 3 2" xfId="25095" xr:uid="{00000000-0005-0000-0000-0000093D0000}"/>
    <cellStyle name="Notas 14 3 6 4" xfId="15329" xr:uid="{00000000-0005-0000-0000-00000A3D0000}"/>
    <cellStyle name="Notas 14 3 6 4 2" xfId="30437" xr:uid="{00000000-0005-0000-0000-00000B3D0000}"/>
    <cellStyle name="Notas 14 3 6 5" xfId="18713" xr:uid="{00000000-0005-0000-0000-00000C3D0000}"/>
    <cellStyle name="Notas 14 3 7" xfId="3966" xr:uid="{00000000-0005-0000-0000-00000D3D0000}"/>
    <cellStyle name="Notas 14 3 7 2" xfId="6603" xr:uid="{00000000-0005-0000-0000-00000E3D0000}"/>
    <cellStyle name="Notas 14 3 7 2 2" xfId="12914" xr:uid="{00000000-0005-0000-0000-00000F3D0000}"/>
    <cellStyle name="Notas 14 3 7 2 2 2" xfId="28022" xr:uid="{00000000-0005-0000-0000-0000103D0000}"/>
    <cellStyle name="Notas 14 3 7 2 3" xfId="16604" xr:uid="{00000000-0005-0000-0000-0000113D0000}"/>
    <cellStyle name="Notas 14 3 7 2 3 2" xfId="31712" xr:uid="{00000000-0005-0000-0000-0000123D0000}"/>
    <cellStyle name="Notas 14 3 7 2 4" xfId="21711" xr:uid="{00000000-0005-0000-0000-0000133D0000}"/>
    <cellStyle name="Notas 14 3 7 3" xfId="10348" xr:uid="{00000000-0005-0000-0000-0000143D0000}"/>
    <cellStyle name="Notas 14 3 7 3 2" xfId="25456" xr:uid="{00000000-0005-0000-0000-0000153D0000}"/>
    <cellStyle name="Notas 14 3 7 4" xfId="7472" xr:uid="{00000000-0005-0000-0000-0000163D0000}"/>
    <cellStyle name="Notas 14 3 7 4 2" xfId="22580" xr:uid="{00000000-0005-0000-0000-0000173D0000}"/>
    <cellStyle name="Notas 14 3 7 5" xfId="19074" xr:uid="{00000000-0005-0000-0000-0000183D0000}"/>
    <cellStyle name="Notas 14 3 8" xfId="4298" xr:uid="{00000000-0005-0000-0000-0000193D0000}"/>
    <cellStyle name="Notas 14 3 8 2" xfId="6935" xr:uid="{00000000-0005-0000-0000-00001A3D0000}"/>
    <cellStyle name="Notas 14 3 8 2 2" xfId="13246" xr:uid="{00000000-0005-0000-0000-00001B3D0000}"/>
    <cellStyle name="Notas 14 3 8 2 2 2" xfId="28354" xr:uid="{00000000-0005-0000-0000-00001C3D0000}"/>
    <cellStyle name="Notas 14 3 8 2 3" xfId="16910" xr:uid="{00000000-0005-0000-0000-00001D3D0000}"/>
    <cellStyle name="Notas 14 3 8 2 3 2" xfId="32018" xr:uid="{00000000-0005-0000-0000-00001E3D0000}"/>
    <cellStyle name="Notas 14 3 8 2 4" xfId="22043" xr:uid="{00000000-0005-0000-0000-00001F3D0000}"/>
    <cellStyle name="Notas 14 3 8 3" xfId="10680" xr:uid="{00000000-0005-0000-0000-0000203D0000}"/>
    <cellStyle name="Notas 14 3 8 3 2" xfId="25788" xr:uid="{00000000-0005-0000-0000-0000213D0000}"/>
    <cellStyle name="Notas 14 3 8 4" xfId="13467" xr:uid="{00000000-0005-0000-0000-0000223D0000}"/>
    <cellStyle name="Notas 14 3 8 4 2" xfId="28575" xr:uid="{00000000-0005-0000-0000-0000233D0000}"/>
    <cellStyle name="Notas 14 3 8 5" xfId="19406" xr:uid="{00000000-0005-0000-0000-0000243D0000}"/>
    <cellStyle name="Notas 14 3 9" xfId="4531" xr:uid="{00000000-0005-0000-0000-0000253D0000}"/>
    <cellStyle name="Notas 14 3 9 2" xfId="10913" xr:uid="{00000000-0005-0000-0000-0000263D0000}"/>
    <cellStyle name="Notas 14 3 9 2 2" xfId="26021" xr:uid="{00000000-0005-0000-0000-0000273D0000}"/>
    <cellStyle name="Notas 14 3 9 3" xfId="7517" xr:uid="{00000000-0005-0000-0000-0000283D0000}"/>
    <cellStyle name="Notas 14 3 9 3 2" xfId="22625" xr:uid="{00000000-0005-0000-0000-0000293D0000}"/>
    <cellStyle name="Notas 14 3 9 4" xfId="19639" xr:uid="{00000000-0005-0000-0000-00002A3D0000}"/>
    <cellStyle name="Notas 14 4" xfId="2104" xr:uid="{00000000-0005-0000-0000-00002B3D0000}"/>
    <cellStyle name="Notas 14 4 10" xfId="8602" xr:uid="{00000000-0005-0000-0000-00002C3D0000}"/>
    <cellStyle name="Notas 14 4 10 2" xfId="23710" xr:uid="{00000000-0005-0000-0000-00002D3D0000}"/>
    <cellStyle name="Notas 14 4 11" xfId="7434" xr:uid="{00000000-0005-0000-0000-00002E3D0000}"/>
    <cellStyle name="Notas 14 4 11 2" xfId="22542" xr:uid="{00000000-0005-0000-0000-00002F3D0000}"/>
    <cellStyle name="Notas 14 4 12" xfId="14434" xr:uid="{00000000-0005-0000-0000-0000303D0000}"/>
    <cellStyle name="Notas 14 4 12 2" xfId="29542" xr:uid="{00000000-0005-0000-0000-0000313D0000}"/>
    <cellStyle name="Notas 14 4 13" xfId="17329" xr:uid="{00000000-0005-0000-0000-0000323D0000}"/>
    <cellStyle name="Notas 14 4 2" xfId="2594" xr:uid="{00000000-0005-0000-0000-0000333D0000}"/>
    <cellStyle name="Notas 14 4 2 2" xfId="5231" xr:uid="{00000000-0005-0000-0000-0000343D0000}"/>
    <cellStyle name="Notas 14 4 2 2 2" xfId="11595" xr:uid="{00000000-0005-0000-0000-0000353D0000}"/>
    <cellStyle name="Notas 14 4 2 2 2 2" xfId="26703" xr:uid="{00000000-0005-0000-0000-0000363D0000}"/>
    <cellStyle name="Notas 14 4 2 2 3" xfId="7964" xr:uid="{00000000-0005-0000-0000-0000373D0000}"/>
    <cellStyle name="Notas 14 4 2 2 3 2" xfId="23072" xr:uid="{00000000-0005-0000-0000-0000383D0000}"/>
    <cellStyle name="Notas 14 4 2 2 4" xfId="20339" xr:uid="{00000000-0005-0000-0000-0000393D0000}"/>
    <cellStyle name="Notas 14 4 2 3" xfId="9061" xr:uid="{00000000-0005-0000-0000-00003A3D0000}"/>
    <cellStyle name="Notas 14 4 2 3 2" xfId="24169" xr:uid="{00000000-0005-0000-0000-00003B3D0000}"/>
    <cellStyle name="Notas 14 4 2 4" xfId="15163" xr:uid="{00000000-0005-0000-0000-00003C3D0000}"/>
    <cellStyle name="Notas 14 4 2 4 2" xfId="30271" xr:uid="{00000000-0005-0000-0000-00003D3D0000}"/>
    <cellStyle name="Notas 14 4 2 5" xfId="15466" xr:uid="{00000000-0005-0000-0000-00003E3D0000}"/>
    <cellStyle name="Notas 14 4 2 5 2" xfId="30574" xr:uid="{00000000-0005-0000-0000-00003F3D0000}"/>
    <cellStyle name="Notas 14 4 2 6" xfId="17702" xr:uid="{00000000-0005-0000-0000-0000403D0000}"/>
    <cellStyle name="Notas 14 4 3" xfId="2859" xr:uid="{00000000-0005-0000-0000-0000413D0000}"/>
    <cellStyle name="Notas 14 4 3 2" xfId="5496" xr:uid="{00000000-0005-0000-0000-0000423D0000}"/>
    <cellStyle name="Notas 14 4 3 2 2" xfId="16513" xr:uid="{00000000-0005-0000-0000-0000433D0000}"/>
    <cellStyle name="Notas 14 4 3 2 2 2" xfId="31621" xr:uid="{00000000-0005-0000-0000-0000443D0000}"/>
    <cellStyle name="Notas 14 4 3 2 3" xfId="20604" xr:uid="{00000000-0005-0000-0000-0000453D0000}"/>
    <cellStyle name="Notas 14 4 3 3" xfId="16066" xr:uid="{00000000-0005-0000-0000-0000463D0000}"/>
    <cellStyle name="Notas 14 4 3 3 2" xfId="31174" xr:uid="{00000000-0005-0000-0000-0000473D0000}"/>
    <cellStyle name="Notas 14 4 3 4" xfId="17967" xr:uid="{00000000-0005-0000-0000-0000483D0000}"/>
    <cellStyle name="Notas 14 4 4" xfId="3162" xr:uid="{00000000-0005-0000-0000-0000493D0000}"/>
    <cellStyle name="Notas 14 4 4 2" xfId="5799" xr:uid="{00000000-0005-0000-0000-00004A3D0000}"/>
    <cellStyle name="Notas 14 4 4 2 2" xfId="12110" xr:uid="{00000000-0005-0000-0000-00004B3D0000}"/>
    <cellStyle name="Notas 14 4 4 2 2 2" xfId="27218" xr:uid="{00000000-0005-0000-0000-00004C3D0000}"/>
    <cellStyle name="Notas 14 4 4 2 3" xfId="8047" xr:uid="{00000000-0005-0000-0000-00004D3D0000}"/>
    <cellStyle name="Notas 14 4 4 2 3 2" xfId="23155" xr:uid="{00000000-0005-0000-0000-00004E3D0000}"/>
    <cellStyle name="Notas 14 4 4 2 4" xfId="20907" xr:uid="{00000000-0005-0000-0000-00004F3D0000}"/>
    <cellStyle name="Notas 14 4 4 3" xfId="9544" xr:uid="{00000000-0005-0000-0000-0000503D0000}"/>
    <cellStyle name="Notas 14 4 4 3 2" xfId="24652" xr:uid="{00000000-0005-0000-0000-0000513D0000}"/>
    <cellStyle name="Notas 14 4 4 4" xfId="13417" xr:uid="{00000000-0005-0000-0000-0000523D0000}"/>
    <cellStyle name="Notas 14 4 4 4 2" xfId="28525" xr:uid="{00000000-0005-0000-0000-0000533D0000}"/>
    <cellStyle name="Notas 14 4 4 5" xfId="18270" xr:uid="{00000000-0005-0000-0000-0000543D0000}"/>
    <cellStyle name="Notas 14 4 5" xfId="3488" xr:uid="{00000000-0005-0000-0000-0000553D0000}"/>
    <cellStyle name="Notas 14 4 5 2" xfId="6125" xr:uid="{00000000-0005-0000-0000-0000563D0000}"/>
    <cellStyle name="Notas 14 4 5 2 2" xfId="12436" xr:uid="{00000000-0005-0000-0000-0000573D0000}"/>
    <cellStyle name="Notas 14 4 5 2 2 2" xfId="27544" xr:uid="{00000000-0005-0000-0000-0000583D0000}"/>
    <cellStyle name="Notas 14 4 5 2 3" xfId="15588" xr:uid="{00000000-0005-0000-0000-0000593D0000}"/>
    <cellStyle name="Notas 14 4 5 2 3 2" xfId="30696" xr:uid="{00000000-0005-0000-0000-00005A3D0000}"/>
    <cellStyle name="Notas 14 4 5 2 4" xfId="21233" xr:uid="{00000000-0005-0000-0000-00005B3D0000}"/>
    <cellStyle name="Notas 14 4 5 3" xfId="9870" xr:uid="{00000000-0005-0000-0000-00005C3D0000}"/>
    <cellStyle name="Notas 14 4 5 3 2" xfId="24978" xr:uid="{00000000-0005-0000-0000-00005D3D0000}"/>
    <cellStyle name="Notas 14 4 5 4" xfId="14815" xr:uid="{00000000-0005-0000-0000-00005E3D0000}"/>
    <cellStyle name="Notas 14 4 5 4 2" xfId="29923" xr:uid="{00000000-0005-0000-0000-00005F3D0000}"/>
    <cellStyle name="Notas 14 4 5 5" xfId="18596" xr:uid="{00000000-0005-0000-0000-0000603D0000}"/>
    <cellStyle name="Notas 14 4 6" xfId="3794" xr:uid="{00000000-0005-0000-0000-0000613D0000}"/>
    <cellStyle name="Notas 14 4 6 2" xfId="6431" xr:uid="{00000000-0005-0000-0000-0000623D0000}"/>
    <cellStyle name="Notas 14 4 6 2 2" xfId="12742" xr:uid="{00000000-0005-0000-0000-0000633D0000}"/>
    <cellStyle name="Notas 14 4 6 2 2 2" xfId="27850" xr:uid="{00000000-0005-0000-0000-0000643D0000}"/>
    <cellStyle name="Notas 14 4 6 2 3" xfId="14647" xr:uid="{00000000-0005-0000-0000-0000653D0000}"/>
    <cellStyle name="Notas 14 4 6 2 3 2" xfId="29755" xr:uid="{00000000-0005-0000-0000-0000663D0000}"/>
    <cellStyle name="Notas 14 4 6 2 4" xfId="21539" xr:uid="{00000000-0005-0000-0000-0000673D0000}"/>
    <cellStyle name="Notas 14 4 6 3" xfId="10176" xr:uid="{00000000-0005-0000-0000-0000683D0000}"/>
    <cellStyle name="Notas 14 4 6 3 2" xfId="25284" xr:uid="{00000000-0005-0000-0000-0000693D0000}"/>
    <cellStyle name="Notas 14 4 6 4" xfId="14039" xr:uid="{00000000-0005-0000-0000-00006A3D0000}"/>
    <cellStyle name="Notas 14 4 6 4 2" xfId="29147" xr:uid="{00000000-0005-0000-0000-00006B3D0000}"/>
    <cellStyle name="Notas 14 4 6 5" xfId="18902" xr:uid="{00000000-0005-0000-0000-00006C3D0000}"/>
    <cellStyle name="Notas 14 4 7" xfId="4176" xr:uid="{00000000-0005-0000-0000-00006D3D0000}"/>
    <cellStyle name="Notas 14 4 7 2" xfId="6813" xr:uid="{00000000-0005-0000-0000-00006E3D0000}"/>
    <cellStyle name="Notas 14 4 7 2 2" xfId="13124" xr:uid="{00000000-0005-0000-0000-00006F3D0000}"/>
    <cellStyle name="Notas 14 4 7 2 2 2" xfId="28232" xr:uid="{00000000-0005-0000-0000-0000703D0000}"/>
    <cellStyle name="Notas 14 4 7 2 3" xfId="16793" xr:uid="{00000000-0005-0000-0000-0000713D0000}"/>
    <cellStyle name="Notas 14 4 7 2 3 2" xfId="31901" xr:uid="{00000000-0005-0000-0000-0000723D0000}"/>
    <cellStyle name="Notas 14 4 7 2 4" xfId="21921" xr:uid="{00000000-0005-0000-0000-0000733D0000}"/>
    <cellStyle name="Notas 14 4 7 3" xfId="10558" xr:uid="{00000000-0005-0000-0000-0000743D0000}"/>
    <cellStyle name="Notas 14 4 7 3 2" xfId="25666" xr:uid="{00000000-0005-0000-0000-0000753D0000}"/>
    <cellStyle name="Notas 14 4 7 4" xfId="14711" xr:uid="{00000000-0005-0000-0000-0000763D0000}"/>
    <cellStyle name="Notas 14 4 7 4 2" xfId="29819" xr:uid="{00000000-0005-0000-0000-0000773D0000}"/>
    <cellStyle name="Notas 14 4 7 5" xfId="19284" xr:uid="{00000000-0005-0000-0000-0000783D0000}"/>
    <cellStyle name="Notas 14 4 8" xfId="4383" xr:uid="{00000000-0005-0000-0000-0000793D0000}"/>
    <cellStyle name="Notas 14 4 8 2" xfId="7020" xr:uid="{00000000-0005-0000-0000-00007A3D0000}"/>
    <cellStyle name="Notas 14 4 8 2 2" xfId="13331" xr:uid="{00000000-0005-0000-0000-00007B3D0000}"/>
    <cellStyle name="Notas 14 4 8 2 2 2" xfId="28439" xr:uid="{00000000-0005-0000-0000-00007C3D0000}"/>
    <cellStyle name="Notas 14 4 8 2 3" xfId="16995" xr:uid="{00000000-0005-0000-0000-00007D3D0000}"/>
    <cellStyle name="Notas 14 4 8 2 3 2" xfId="32103" xr:uid="{00000000-0005-0000-0000-00007E3D0000}"/>
    <cellStyle name="Notas 14 4 8 2 4" xfId="22128" xr:uid="{00000000-0005-0000-0000-00007F3D0000}"/>
    <cellStyle name="Notas 14 4 8 3" xfId="10765" xr:uid="{00000000-0005-0000-0000-0000803D0000}"/>
    <cellStyle name="Notas 14 4 8 3 2" xfId="25873" xr:uid="{00000000-0005-0000-0000-0000813D0000}"/>
    <cellStyle name="Notas 14 4 8 4" xfId="15457" xr:uid="{00000000-0005-0000-0000-0000823D0000}"/>
    <cellStyle name="Notas 14 4 8 4 2" xfId="30565" xr:uid="{00000000-0005-0000-0000-0000833D0000}"/>
    <cellStyle name="Notas 14 4 8 5" xfId="19491" xr:uid="{00000000-0005-0000-0000-0000843D0000}"/>
    <cellStyle name="Notas 14 4 9" xfId="4741" xr:uid="{00000000-0005-0000-0000-0000853D0000}"/>
    <cellStyle name="Notas 14 4 9 2" xfId="11123" xr:uid="{00000000-0005-0000-0000-0000863D0000}"/>
    <cellStyle name="Notas 14 4 9 2 2" xfId="26231" xr:uid="{00000000-0005-0000-0000-0000873D0000}"/>
    <cellStyle name="Notas 14 4 9 3" xfId="9134" xr:uid="{00000000-0005-0000-0000-0000883D0000}"/>
    <cellStyle name="Notas 14 4 9 3 2" xfId="24242" xr:uid="{00000000-0005-0000-0000-0000893D0000}"/>
    <cellStyle name="Notas 14 4 9 4" xfId="19849" xr:uid="{00000000-0005-0000-0000-00008A3D0000}"/>
    <cellStyle name="Notas 14 5" xfId="2020" xr:uid="{00000000-0005-0000-0000-00008B3D0000}"/>
    <cellStyle name="Notas 14 5 10" xfId="7758" xr:uid="{00000000-0005-0000-0000-00008C3D0000}"/>
    <cellStyle name="Notas 14 5 10 2" xfId="22866" xr:uid="{00000000-0005-0000-0000-00008D3D0000}"/>
    <cellStyle name="Notas 14 5 11" xfId="15806" xr:uid="{00000000-0005-0000-0000-00008E3D0000}"/>
    <cellStyle name="Notas 14 5 11 2" xfId="30914" xr:uid="{00000000-0005-0000-0000-00008F3D0000}"/>
    <cellStyle name="Notas 14 5 12" xfId="17245" xr:uid="{00000000-0005-0000-0000-0000903D0000}"/>
    <cellStyle name="Notas 14 5 2" xfId="2782" xr:uid="{00000000-0005-0000-0000-0000913D0000}"/>
    <cellStyle name="Notas 14 5 2 2" xfId="5419" xr:uid="{00000000-0005-0000-0000-0000923D0000}"/>
    <cellStyle name="Notas 14 5 2 2 2" xfId="7074" xr:uid="{00000000-0005-0000-0000-0000933D0000}"/>
    <cellStyle name="Notas 14 5 2 2 2 2" xfId="22182" xr:uid="{00000000-0005-0000-0000-0000943D0000}"/>
    <cellStyle name="Notas 14 5 2 2 3" xfId="20527" xr:uid="{00000000-0005-0000-0000-0000953D0000}"/>
    <cellStyle name="Notas 14 5 2 3" xfId="13994" xr:uid="{00000000-0005-0000-0000-0000963D0000}"/>
    <cellStyle name="Notas 14 5 2 3 2" xfId="29102" xr:uid="{00000000-0005-0000-0000-0000973D0000}"/>
    <cellStyle name="Notas 14 5 2 4" xfId="17890" xr:uid="{00000000-0005-0000-0000-0000983D0000}"/>
    <cellStyle name="Notas 14 5 3" xfId="3085" xr:uid="{00000000-0005-0000-0000-0000993D0000}"/>
    <cellStyle name="Notas 14 5 3 2" xfId="5722" xr:uid="{00000000-0005-0000-0000-00009A3D0000}"/>
    <cellStyle name="Notas 14 5 3 2 2" xfId="12033" xr:uid="{00000000-0005-0000-0000-00009B3D0000}"/>
    <cellStyle name="Notas 14 5 3 2 2 2" xfId="27141" xr:uid="{00000000-0005-0000-0000-00009C3D0000}"/>
    <cellStyle name="Notas 14 5 3 2 3" xfId="13686" xr:uid="{00000000-0005-0000-0000-00009D3D0000}"/>
    <cellStyle name="Notas 14 5 3 2 3 2" xfId="28794" xr:uid="{00000000-0005-0000-0000-00009E3D0000}"/>
    <cellStyle name="Notas 14 5 3 2 4" xfId="20830" xr:uid="{00000000-0005-0000-0000-00009F3D0000}"/>
    <cellStyle name="Notas 14 5 3 3" xfId="9467" xr:uid="{00000000-0005-0000-0000-0000A03D0000}"/>
    <cellStyle name="Notas 14 5 3 3 2" xfId="24575" xr:uid="{00000000-0005-0000-0000-0000A13D0000}"/>
    <cellStyle name="Notas 14 5 3 4" xfId="7992" xr:uid="{00000000-0005-0000-0000-0000A23D0000}"/>
    <cellStyle name="Notas 14 5 3 4 2" xfId="23100" xr:uid="{00000000-0005-0000-0000-0000A33D0000}"/>
    <cellStyle name="Notas 14 5 3 5" xfId="18193" xr:uid="{00000000-0005-0000-0000-0000A43D0000}"/>
    <cellStyle name="Notas 14 5 4" xfId="3411" xr:uid="{00000000-0005-0000-0000-0000A53D0000}"/>
    <cellStyle name="Notas 14 5 4 2" xfId="6048" xr:uid="{00000000-0005-0000-0000-0000A63D0000}"/>
    <cellStyle name="Notas 14 5 4 2 2" xfId="12359" xr:uid="{00000000-0005-0000-0000-0000A73D0000}"/>
    <cellStyle name="Notas 14 5 4 2 2 2" xfId="27467" xr:uid="{00000000-0005-0000-0000-0000A83D0000}"/>
    <cellStyle name="Notas 14 5 4 2 3" xfId="15014" xr:uid="{00000000-0005-0000-0000-0000A93D0000}"/>
    <cellStyle name="Notas 14 5 4 2 3 2" xfId="30122" xr:uid="{00000000-0005-0000-0000-0000AA3D0000}"/>
    <cellStyle name="Notas 14 5 4 2 4" xfId="21156" xr:uid="{00000000-0005-0000-0000-0000AB3D0000}"/>
    <cellStyle name="Notas 14 5 4 3" xfId="9793" xr:uid="{00000000-0005-0000-0000-0000AC3D0000}"/>
    <cellStyle name="Notas 14 5 4 3 2" xfId="24901" xr:uid="{00000000-0005-0000-0000-0000AD3D0000}"/>
    <cellStyle name="Notas 14 5 4 4" xfId="7769" xr:uid="{00000000-0005-0000-0000-0000AE3D0000}"/>
    <cellStyle name="Notas 14 5 4 4 2" xfId="22877" xr:uid="{00000000-0005-0000-0000-0000AF3D0000}"/>
    <cellStyle name="Notas 14 5 4 5" xfId="18519" xr:uid="{00000000-0005-0000-0000-0000B03D0000}"/>
    <cellStyle name="Notas 14 5 5" xfId="3717" xr:uid="{00000000-0005-0000-0000-0000B13D0000}"/>
    <cellStyle name="Notas 14 5 5 2" xfId="6354" xr:uid="{00000000-0005-0000-0000-0000B23D0000}"/>
    <cellStyle name="Notas 14 5 5 2 2" xfId="12665" xr:uid="{00000000-0005-0000-0000-0000B33D0000}"/>
    <cellStyle name="Notas 14 5 5 2 2 2" xfId="27773" xr:uid="{00000000-0005-0000-0000-0000B43D0000}"/>
    <cellStyle name="Notas 14 5 5 2 3" xfId="13651" xr:uid="{00000000-0005-0000-0000-0000B53D0000}"/>
    <cellStyle name="Notas 14 5 5 2 3 2" xfId="28759" xr:uid="{00000000-0005-0000-0000-0000B63D0000}"/>
    <cellStyle name="Notas 14 5 5 2 4" xfId="21462" xr:uid="{00000000-0005-0000-0000-0000B73D0000}"/>
    <cellStyle name="Notas 14 5 5 3" xfId="10099" xr:uid="{00000000-0005-0000-0000-0000B83D0000}"/>
    <cellStyle name="Notas 14 5 5 3 2" xfId="25207" xr:uid="{00000000-0005-0000-0000-0000B93D0000}"/>
    <cellStyle name="Notas 14 5 5 4" xfId="14635" xr:uid="{00000000-0005-0000-0000-0000BA3D0000}"/>
    <cellStyle name="Notas 14 5 5 4 2" xfId="29743" xr:uid="{00000000-0005-0000-0000-0000BB3D0000}"/>
    <cellStyle name="Notas 14 5 5 5" xfId="18825" xr:uid="{00000000-0005-0000-0000-0000BC3D0000}"/>
    <cellStyle name="Notas 14 5 6" xfId="4092" xr:uid="{00000000-0005-0000-0000-0000BD3D0000}"/>
    <cellStyle name="Notas 14 5 6 2" xfId="6729" xr:uid="{00000000-0005-0000-0000-0000BE3D0000}"/>
    <cellStyle name="Notas 14 5 6 2 2" xfId="13040" xr:uid="{00000000-0005-0000-0000-0000BF3D0000}"/>
    <cellStyle name="Notas 14 5 6 2 2 2" xfId="28148" xr:uid="{00000000-0005-0000-0000-0000C03D0000}"/>
    <cellStyle name="Notas 14 5 6 2 3" xfId="16716" xr:uid="{00000000-0005-0000-0000-0000C13D0000}"/>
    <cellStyle name="Notas 14 5 6 2 3 2" xfId="31824" xr:uid="{00000000-0005-0000-0000-0000C23D0000}"/>
    <cellStyle name="Notas 14 5 6 2 4" xfId="21837" xr:uid="{00000000-0005-0000-0000-0000C33D0000}"/>
    <cellStyle name="Notas 14 5 6 3" xfId="10474" xr:uid="{00000000-0005-0000-0000-0000C43D0000}"/>
    <cellStyle name="Notas 14 5 6 3 2" xfId="25582" xr:uid="{00000000-0005-0000-0000-0000C53D0000}"/>
    <cellStyle name="Notas 14 5 6 4" xfId="15480" xr:uid="{00000000-0005-0000-0000-0000C63D0000}"/>
    <cellStyle name="Notas 14 5 6 4 2" xfId="30588" xr:uid="{00000000-0005-0000-0000-0000C73D0000}"/>
    <cellStyle name="Notas 14 5 6 5" xfId="19200" xr:uid="{00000000-0005-0000-0000-0000C83D0000}"/>
    <cellStyle name="Notas 14 5 7" xfId="4374" xr:uid="{00000000-0005-0000-0000-0000C93D0000}"/>
    <cellStyle name="Notas 14 5 7 2" xfId="7011" xr:uid="{00000000-0005-0000-0000-0000CA3D0000}"/>
    <cellStyle name="Notas 14 5 7 2 2" xfId="13322" xr:uid="{00000000-0005-0000-0000-0000CB3D0000}"/>
    <cellStyle name="Notas 14 5 7 2 2 2" xfId="28430" xr:uid="{00000000-0005-0000-0000-0000CC3D0000}"/>
    <cellStyle name="Notas 14 5 7 2 3" xfId="16986" xr:uid="{00000000-0005-0000-0000-0000CD3D0000}"/>
    <cellStyle name="Notas 14 5 7 2 3 2" xfId="32094" xr:uid="{00000000-0005-0000-0000-0000CE3D0000}"/>
    <cellStyle name="Notas 14 5 7 2 4" xfId="22119" xr:uid="{00000000-0005-0000-0000-0000CF3D0000}"/>
    <cellStyle name="Notas 14 5 7 3" xfId="10756" xr:uid="{00000000-0005-0000-0000-0000D03D0000}"/>
    <cellStyle name="Notas 14 5 7 3 2" xfId="25864" xr:uid="{00000000-0005-0000-0000-0000D13D0000}"/>
    <cellStyle name="Notas 14 5 7 4" xfId="7534" xr:uid="{00000000-0005-0000-0000-0000D23D0000}"/>
    <cellStyle name="Notas 14 5 7 4 2" xfId="22642" xr:uid="{00000000-0005-0000-0000-0000D33D0000}"/>
    <cellStyle name="Notas 14 5 7 5" xfId="19482" xr:uid="{00000000-0005-0000-0000-0000D43D0000}"/>
    <cellStyle name="Notas 14 5 8" xfId="4657" xr:uid="{00000000-0005-0000-0000-0000D53D0000}"/>
    <cellStyle name="Notas 14 5 8 2" xfId="11039" xr:uid="{00000000-0005-0000-0000-0000D63D0000}"/>
    <cellStyle name="Notas 14 5 8 2 2" xfId="26147" xr:uid="{00000000-0005-0000-0000-0000D73D0000}"/>
    <cellStyle name="Notas 14 5 8 3" xfId="7400" xr:uid="{00000000-0005-0000-0000-0000D83D0000}"/>
    <cellStyle name="Notas 14 5 8 3 2" xfId="22508" xr:uid="{00000000-0005-0000-0000-0000D93D0000}"/>
    <cellStyle name="Notas 14 5 8 4" xfId="19765" xr:uid="{00000000-0005-0000-0000-0000DA3D0000}"/>
    <cellStyle name="Notas 14 5 9" xfId="8518" xr:uid="{00000000-0005-0000-0000-0000DB3D0000}"/>
    <cellStyle name="Notas 14 5 9 2" xfId="23626" xr:uid="{00000000-0005-0000-0000-0000DC3D0000}"/>
    <cellStyle name="Notas 15" xfId="1453" xr:uid="{00000000-0005-0000-0000-0000DD3D0000}"/>
    <cellStyle name="Notas 15 2" xfId="1908" xr:uid="{00000000-0005-0000-0000-0000DE3D0000}"/>
    <cellStyle name="Notas 15 2 10" xfId="11804" xr:uid="{00000000-0005-0000-0000-0000DF3D0000}"/>
    <cellStyle name="Notas 15 2 10 2" xfId="26912" xr:uid="{00000000-0005-0000-0000-0000E03D0000}"/>
    <cellStyle name="Notas 15 2 11" xfId="14322" xr:uid="{00000000-0005-0000-0000-0000E13D0000}"/>
    <cellStyle name="Notas 15 2 11 2" xfId="29430" xr:uid="{00000000-0005-0000-0000-0000E23D0000}"/>
    <cellStyle name="Notas 15 2 12" xfId="17133" xr:uid="{00000000-0005-0000-0000-0000E33D0000}"/>
    <cellStyle name="Notas 15 2 2" xfId="2468" xr:uid="{00000000-0005-0000-0000-0000E43D0000}"/>
    <cellStyle name="Notas 15 2 2 2" xfId="5105" xr:uid="{00000000-0005-0000-0000-0000E53D0000}"/>
    <cellStyle name="Notas 15 2 2 2 2" xfId="11469" xr:uid="{00000000-0005-0000-0000-0000E63D0000}"/>
    <cellStyle name="Notas 15 2 2 2 2 2" xfId="26577" xr:uid="{00000000-0005-0000-0000-0000E73D0000}"/>
    <cellStyle name="Notas 15 2 2 2 3" xfId="15922" xr:uid="{00000000-0005-0000-0000-0000E83D0000}"/>
    <cellStyle name="Notas 15 2 2 2 3 2" xfId="31030" xr:uid="{00000000-0005-0000-0000-0000E93D0000}"/>
    <cellStyle name="Notas 15 2 2 2 4" xfId="20213" xr:uid="{00000000-0005-0000-0000-0000EA3D0000}"/>
    <cellStyle name="Notas 15 2 2 3" xfId="8935" xr:uid="{00000000-0005-0000-0000-0000EB3D0000}"/>
    <cellStyle name="Notas 15 2 2 3 2" xfId="24043" xr:uid="{00000000-0005-0000-0000-0000EC3D0000}"/>
    <cellStyle name="Notas 15 2 3" xfId="2684" xr:uid="{00000000-0005-0000-0000-0000ED3D0000}"/>
    <cellStyle name="Notas 15 2 3 2" xfId="5321" xr:uid="{00000000-0005-0000-0000-0000EE3D0000}"/>
    <cellStyle name="Notas 15 2 3 2 2" xfId="13660" xr:uid="{00000000-0005-0000-0000-0000EF3D0000}"/>
    <cellStyle name="Notas 15 2 3 2 2 2" xfId="28768" xr:uid="{00000000-0005-0000-0000-0000F03D0000}"/>
    <cellStyle name="Notas 15 2 3 2 3" xfId="20429" xr:uid="{00000000-0005-0000-0000-0000F13D0000}"/>
    <cellStyle name="Notas 15 2 3 3" xfId="15431" xr:uid="{00000000-0005-0000-0000-0000F23D0000}"/>
    <cellStyle name="Notas 15 2 3 3 2" xfId="30539" xr:uid="{00000000-0005-0000-0000-0000F33D0000}"/>
    <cellStyle name="Notas 15 2 3 4" xfId="17792" xr:uid="{00000000-0005-0000-0000-0000F43D0000}"/>
    <cellStyle name="Notas 15 2 4" xfId="2987" xr:uid="{00000000-0005-0000-0000-0000F53D0000}"/>
    <cellStyle name="Notas 15 2 4 2" xfId="5624" xr:uid="{00000000-0005-0000-0000-0000F63D0000}"/>
    <cellStyle name="Notas 15 2 4 2 2" xfId="11935" xr:uid="{00000000-0005-0000-0000-0000F73D0000}"/>
    <cellStyle name="Notas 15 2 4 2 2 2" xfId="27043" xr:uid="{00000000-0005-0000-0000-0000F83D0000}"/>
    <cellStyle name="Notas 15 2 4 2 3" xfId="15108" xr:uid="{00000000-0005-0000-0000-0000F93D0000}"/>
    <cellStyle name="Notas 15 2 4 2 3 2" xfId="30216" xr:uid="{00000000-0005-0000-0000-0000FA3D0000}"/>
    <cellStyle name="Notas 15 2 4 2 4" xfId="20732" xr:uid="{00000000-0005-0000-0000-0000FB3D0000}"/>
    <cellStyle name="Notas 15 2 4 3" xfId="9369" xr:uid="{00000000-0005-0000-0000-0000FC3D0000}"/>
    <cellStyle name="Notas 15 2 4 3 2" xfId="24477" xr:uid="{00000000-0005-0000-0000-0000FD3D0000}"/>
    <cellStyle name="Notas 15 2 4 4" xfId="16294" xr:uid="{00000000-0005-0000-0000-0000FE3D0000}"/>
    <cellStyle name="Notas 15 2 4 4 2" xfId="31402" xr:uid="{00000000-0005-0000-0000-0000FF3D0000}"/>
    <cellStyle name="Notas 15 2 4 5" xfId="18095" xr:uid="{00000000-0005-0000-0000-0000003E0000}"/>
    <cellStyle name="Notas 15 2 5" xfId="3313" xr:uid="{00000000-0005-0000-0000-0000013E0000}"/>
    <cellStyle name="Notas 15 2 5 2" xfId="5950" xr:uid="{00000000-0005-0000-0000-0000023E0000}"/>
    <cellStyle name="Notas 15 2 5 2 2" xfId="12261" xr:uid="{00000000-0005-0000-0000-0000033E0000}"/>
    <cellStyle name="Notas 15 2 5 2 2 2" xfId="27369" xr:uid="{00000000-0005-0000-0000-0000043E0000}"/>
    <cellStyle name="Notas 15 2 5 2 3" xfId="7437" xr:uid="{00000000-0005-0000-0000-0000053E0000}"/>
    <cellStyle name="Notas 15 2 5 2 3 2" xfId="22545" xr:uid="{00000000-0005-0000-0000-0000063E0000}"/>
    <cellStyle name="Notas 15 2 5 2 4" xfId="21058" xr:uid="{00000000-0005-0000-0000-0000073E0000}"/>
    <cellStyle name="Notas 15 2 5 3" xfId="9695" xr:uid="{00000000-0005-0000-0000-0000083E0000}"/>
    <cellStyle name="Notas 15 2 5 3 2" xfId="24803" xr:uid="{00000000-0005-0000-0000-0000093E0000}"/>
    <cellStyle name="Notas 15 2 5 4" xfId="16514" xr:uid="{00000000-0005-0000-0000-00000A3E0000}"/>
    <cellStyle name="Notas 15 2 5 4 2" xfId="31622" xr:uid="{00000000-0005-0000-0000-00000B3E0000}"/>
    <cellStyle name="Notas 15 2 5 5" xfId="18421" xr:uid="{00000000-0005-0000-0000-00000C3E0000}"/>
    <cellStyle name="Notas 15 2 6" xfId="3619" xr:uid="{00000000-0005-0000-0000-00000D3E0000}"/>
    <cellStyle name="Notas 15 2 6 2" xfId="6256" xr:uid="{00000000-0005-0000-0000-00000E3E0000}"/>
    <cellStyle name="Notas 15 2 6 2 2" xfId="12567" xr:uid="{00000000-0005-0000-0000-00000F3E0000}"/>
    <cellStyle name="Notas 15 2 6 2 2 2" xfId="27675" xr:uid="{00000000-0005-0000-0000-0000103E0000}"/>
    <cellStyle name="Notas 15 2 6 2 3" xfId="16027" xr:uid="{00000000-0005-0000-0000-0000113E0000}"/>
    <cellStyle name="Notas 15 2 6 2 3 2" xfId="31135" xr:uid="{00000000-0005-0000-0000-0000123E0000}"/>
    <cellStyle name="Notas 15 2 6 2 4" xfId="21364" xr:uid="{00000000-0005-0000-0000-0000133E0000}"/>
    <cellStyle name="Notas 15 2 6 3" xfId="10001" xr:uid="{00000000-0005-0000-0000-0000143E0000}"/>
    <cellStyle name="Notas 15 2 6 3 2" xfId="25109" xr:uid="{00000000-0005-0000-0000-0000153E0000}"/>
    <cellStyle name="Notas 15 2 6 4" xfId="13635" xr:uid="{00000000-0005-0000-0000-0000163E0000}"/>
    <cellStyle name="Notas 15 2 6 4 2" xfId="28743" xr:uid="{00000000-0005-0000-0000-0000173E0000}"/>
    <cellStyle name="Notas 15 2 6 5" xfId="18727" xr:uid="{00000000-0005-0000-0000-0000183E0000}"/>
    <cellStyle name="Notas 15 2 7" xfId="3980" xr:uid="{00000000-0005-0000-0000-0000193E0000}"/>
    <cellStyle name="Notas 15 2 7 2" xfId="6617" xr:uid="{00000000-0005-0000-0000-00001A3E0000}"/>
    <cellStyle name="Notas 15 2 7 2 2" xfId="12928" xr:uid="{00000000-0005-0000-0000-00001B3E0000}"/>
    <cellStyle name="Notas 15 2 7 2 2 2" xfId="28036" xr:uid="{00000000-0005-0000-0000-00001C3E0000}"/>
    <cellStyle name="Notas 15 2 7 2 3" xfId="16618" xr:uid="{00000000-0005-0000-0000-00001D3E0000}"/>
    <cellStyle name="Notas 15 2 7 2 3 2" xfId="31726" xr:uid="{00000000-0005-0000-0000-00001E3E0000}"/>
    <cellStyle name="Notas 15 2 7 2 4" xfId="21725" xr:uid="{00000000-0005-0000-0000-00001F3E0000}"/>
    <cellStyle name="Notas 15 2 7 3" xfId="10362" xr:uid="{00000000-0005-0000-0000-0000203E0000}"/>
    <cellStyle name="Notas 15 2 7 3 2" xfId="25470" xr:uid="{00000000-0005-0000-0000-0000213E0000}"/>
    <cellStyle name="Notas 15 2 7 4" xfId="15423" xr:uid="{00000000-0005-0000-0000-0000223E0000}"/>
    <cellStyle name="Notas 15 2 7 4 2" xfId="30531" xr:uid="{00000000-0005-0000-0000-0000233E0000}"/>
    <cellStyle name="Notas 15 2 7 5" xfId="19088" xr:uid="{00000000-0005-0000-0000-0000243E0000}"/>
    <cellStyle name="Notas 15 2 8" xfId="4545" xr:uid="{00000000-0005-0000-0000-0000253E0000}"/>
    <cellStyle name="Notas 15 2 8 2" xfId="10927" xr:uid="{00000000-0005-0000-0000-0000263E0000}"/>
    <cellStyle name="Notas 15 2 8 2 2" xfId="26035" xr:uid="{00000000-0005-0000-0000-0000273E0000}"/>
    <cellStyle name="Notas 15 2 8 3" xfId="16204" xr:uid="{00000000-0005-0000-0000-0000283E0000}"/>
    <cellStyle name="Notas 15 2 8 3 2" xfId="31312" xr:uid="{00000000-0005-0000-0000-0000293E0000}"/>
    <cellStyle name="Notas 15 2 8 4" xfId="19653" xr:uid="{00000000-0005-0000-0000-00002A3E0000}"/>
    <cellStyle name="Notas 15 2 9" xfId="8409" xr:uid="{00000000-0005-0000-0000-00002B3E0000}"/>
    <cellStyle name="Notas 15 2 9 2" xfId="23517" xr:uid="{00000000-0005-0000-0000-00002C3E0000}"/>
    <cellStyle name="Notas 15 3" xfId="1895" xr:uid="{00000000-0005-0000-0000-00002D3E0000}"/>
    <cellStyle name="Notas 15 3 10" xfId="8396" xr:uid="{00000000-0005-0000-0000-00002E3E0000}"/>
    <cellStyle name="Notas 15 3 10 2" xfId="23504" xr:uid="{00000000-0005-0000-0000-00002F3E0000}"/>
    <cellStyle name="Notas 15 3 11" xfId="15207" xr:uid="{00000000-0005-0000-0000-0000303E0000}"/>
    <cellStyle name="Notas 15 3 11 2" xfId="30315" xr:uid="{00000000-0005-0000-0000-0000313E0000}"/>
    <cellStyle name="Notas 15 3 12" xfId="11812" xr:uid="{00000000-0005-0000-0000-0000323E0000}"/>
    <cellStyle name="Notas 15 3 12 2" xfId="26920" xr:uid="{00000000-0005-0000-0000-0000333E0000}"/>
    <cellStyle name="Notas 15 3 13" xfId="17120" xr:uid="{00000000-0005-0000-0000-0000343E0000}"/>
    <cellStyle name="Notas 15 3 2" xfId="2455" xr:uid="{00000000-0005-0000-0000-0000353E0000}"/>
    <cellStyle name="Notas 15 3 2 2" xfId="5092" xr:uid="{00000000-0005-0000-0000-0000363E0000}"/>
    <cellStyle name="Notas 15 3 2 2 2" xfId="11456" xr:uid="{00000000-0005-0000-0000-0000373E0000}"/>
    <cellStyle name="Notas 15 3 2 2 2 2" xfId="26564" xr:uid="{00000000-0005-0000-0000-0000383E0000}"/>
    <cellStyle name="Notas 15 3 2 2 3" xfId="7339" xr:uid="{00000000-0005-0000-0000-0000393E0000}"/>
    <cellStyle name="Notas 15 3 2 2 3 2" xfId="22447" xr:uid="{00000000-0005-0000-0000-00003A3E0000}"/>
    <cellStyle name="Notas 15 3 2 2 4" xfId="20200" xr:uid="{00000000-0005-0000-0000-00003B3E0000}"/>
    <cellStyle name="Notas 15 3 2 3" xfId="8922" xr:uid="{00000000-0005-0000-0000-00003C3E0000}"/>
    <cellStyle name="Notas 15 3 2 3 2" xfId="24030" xr:uid="{00000000-0005-0000-0000-00003D3E0000}"/>
    <cellStyle name="Notas 15 3 2 4" xfId="15021" xr:uid="{00000000-0005-0000-0000-00003E3E0000}"/>
    <cellStyle name="Notas 15 3 2 4 2" xfId="30129" xr:uid="{00000000-0005-0000-0000-00003F3E0000}"/>
    <cellStyle name="Notas 15 3 2 5" xfId="7595" xr:uid="{00000000-0005-0000-0000-0000403E0000}"/>
    <cellStyle name="Notas 15 3 2 5 2" xfId="22703" xr:uid="{00000000-0005-0000-0000-0000413E0000}"/>
    <cellStyle name="Notas 15 3 2 6" xfId="17629" xr:uid="{00000000-0005-0000-0000-0000423E0000}"/>
    <cellStyle name="Notas 15 3 3" xfId="2671" xr:uid="{00000000-0005-0000-0000-0000433E0000}"/>
    <cellStyle name="Notas 15 3 3 2" xfId="5308" xr:uid="{00000000-0005-0000-0000-0000443E0000}"/>
    <cellStyle name="Notas 15 3 3 2 2" xfId="8001" xr:uid="{00000000-0005-0000-0000-0000453E0000}"/>
    <cellStyle name="Notas 15 3 3 2 2 2" xfId="23109" xr:uid="{00000000-0005-0000-0000-0000463E0000}"/>
    <cellStyle name="Notas 15 3 3 2 3" xfId="20416" xr:uid="{00000000-0005-0000-0000-0000473E0000}"/>
    <cellStyle name="Notas 15 3 3 3" xfId="13746" xr:uid="{00000000-0005-0000-0000-0000483E0000}"/>
    <cellStyle name="Notas 15 3 3 3 2" xfId="28854" xr:uid="{00000000-0005-0000-0000-0000493E0000}"/>
    <cellStyle name="Notas 15 3 3 4" xfId="17779" xr:uid="{00000000-0005-0000-0000-00004A3E0000}"/>
    <cellStyle name="Notas 15 3 4" xfId="2974" xr:uid="{00000000-0005-0000-0000-00004B3E0000}"/>
    <cellStyle name="Notas 15 3 4 2" xfId="5611" xr:uid="{00000000-0005-0000-0000-00004C3E0000}"/>
    <cellStyle name="Notas 15 3 4 2 2" xfId="11922" xr:uid="{00000000-0005-0000-0000-00004D3E0000}"/>
    <cellStyle name="Notas 15 3 4 2 2 2" xfId="27030" xr:uid="{00000000-0005-0000-0000-00004E3E0000}"/>
    <cellStyle name="Notas 15 3 4 2 3" xfId="7662" xr:uid="{00000000-0005-0000-0000-00004F3E0000}"/>
    <cellStyle name="Notas 15 3 4 2 3 2" xfId="22770" xr:uid="{00000000-0005-0000-0000-0000503E0000}"/>
    <cellStyle name="Notas 15 3 4 2 4" xfId="20719" xr:uid="{00000000-0005-0000-0000-0000513E0000}"/>
    <cellStyle name="Notas 15 3 4 3" xfId="9356" xr:uid="{00000000-0005-0000-0000-0000523E0000}"/>
    <cellStyle name="Notas 15 3 4 3 2" xfId="24464" xr:uid="{00000000-0005-0000-0000-0000533E0000}"/>
    <cellStyle name="Notas 15 3 4 4" xfId="14991" xr:uid="{00000000-0005-0000-0000-0000543E0000}"/>
    <cellStyle name="Notas 15 3 4 4 2" xfId="30099" xr:uid="{00000000-0005-0000-0000-0000553E0000}"/>
    <cellStyle name="Notas 15 3 4 5" xfId="18082" xr:uid="{00000000-0005-0000-0000-0000563E0000}"/>
    <cellStyle name="Notas 15 3 5" xfId="3300" xr:uid="{00000000-0005-0000-0000-0000573E0000}"/>
    <cellStyle name="Notas 15 3 5 2" xfId="5937" xr:uid="{00000000-0005-0000-0000-0000583E0000}"/>
    <cellStyle name="Notas 15 3 5 2 2" xfId="12248" xr:uid="{00000000-0005-0000-0000-0000593E0000}"/>
    <cellStyle name="Notas 15 3 5 2 2 2" xfId="27356" xr:uid="{00000000-0005-0000-0000-00005A3E0000}"/>
    <cellStyle name="Notas 15 3 5 2 3" xfId="14697" xr:uid="{00000000-0005-0000-0000-00005B3E0000}"/>
    <cellStyle name="Notas 15 3 5 2 3 2" xfId="29805" xr:uid="{00000000-0005-0000-0000-00005C3E0000}"/>
    <cellStyle name="Notas 15 3 5 2 4" xfId="21045" xr:uid="{00000000-0005-0000-0000-00005D3E0000}"/>
    <cellStyle name="Notas 15 3 5 3" xfId="9682" xr:uid="{00000000-0005-0000-0000-00005E3E0000}"/>
    <cellStyle name="Notas 15 3 5 3 2" xfId="24790" xr:uid="{00000000-0005-0000-0000-00005F3E0000}"/>
    <cellStyle name="Notas 15 3 5 4" xfId="16102" xr:uid="{00000000-0005-0000-0000-0000603E0000}"/>
    <cellStyle name="Notas 15 3 5 4 2" xfId="31210" xr:uid="{00000000-0005-0000-0000-0000613E0000}"/>
    <cellStyle name="Notas 15 3 5 5" xfId="18408" xr:uid="{00000000-0005-0000-0000-0000623E0000}"/>
    <cellStyle name="Notas 15 3 6" xfId="3606" xr:uid="{00000000-0005-0000-0000-0000633E0000}"/>
    <cellStyle name="Notas 15 3 6 2" xfId="6243" xr:uid="{00000000-0005-0000-0000-0000643E0000}"/>
    <cellStyle name="Notas 15 3 6 2 2" xfId="12554" xr:uid="{00000000-0005-0000-0000-0000653E0000}"/>
    <cellStyle name="Notas 15 3 6 2 2 2" xfId="27662" xr:uid="{00000000-0005-0000-0000-0000663E0000}"/>
    <cellStyle name="Notas 15 3 6 2 3" xfId="13575" xr:uid="{00000000-0005-0000-0000-0000673E0000}"/>
    <cellStyle name="Notas 15 3 6 2 3 2" xfId="28683" xr:uid="{00000000-0005-0000-0000-0000683E0000}"/>
    <cellStyle name="Notas 15 3 6 2 4" xfId="21351" xr:uid="{00000000-0005-0000-0000-0000693E0000}"/>
    <cellStyle name="Notas 15 3 6 3" xfId="9988" xr:uid="{00000000-0005-0000-0000-00006A3E0000}"/>
    <cellStyle name="Notas 15 3 6 3 2" xfId="25096" xr:uid="{00000000-0005-0000-0000-00006B3E0000}"/>
    <cellStyle name="Notas 15 3 6 4" xfId="7909" xr:uid="{00000000-0005-0000-0000-00006C3E0000}"/>
    <cellStyle name="Notas 15 3 6 4 2" xfId="23017" xr:uid="{00000000-0005-0000-0000-00006D3E0000}"/>
    <cellStyle name="Notas 15 3 6 5" xfId="18714" xr:uid="{00000000-0005-0000-0000-00006E3E0000}"/>
    <cellStyle name="Notas 15 3 7" xfId="3967" xr:uid="{00000000-0005-0000-0000-00006F3E0000}"/>
    <cellStyle name="Notas 15 3 7 2" xfId="6604" xr:uid="{00000000-0005-0000-0000-0000703E0000}"/>
    <cellStyle name="Notas 15 3 7 2 2" xfId="12915" xr:uid="{00000000-0005-0000-0000-0000713E0000}"/>
    <cellStyle name="Notas 15 3 7 2 2 2" xfId="28023" xr:uid="{00000000-0005-0000-0000-0000723E0000}"/>
    <cellStyle name="Notas 15 3 7 2 3" xfId="16605" xr:uid="{00000000-0005-0000-0000-0000733E0000}"/>
    <cellStyle name="Notas 15 3 7 2 3 2" xfId="31713" xr:uid="{00000000-0005-0000-0000-0000743E0000}"/>
    <cellStyle name="Notas 15 3 7 2 4" xfId="21712" xr:uid="{00000000-0005-0000-0000-0000753E0000}"/>
    <cellStyle name="Notas 15 3 7 3" xfId="10349" xr:uid="{00000000-0005-0000-0000-0000763E0000}"/>
    <cellStyle name="Notas 15 3 7 3 2" xfId="25457" xr:uid="{00000000-0005-0000-0000-0000773E0000}"/>
    <cellStyle name="Notas 15 3 7 4" xfId="8006" xr:uid="{00000000-0005-0000-0000-0000783E0000}"/>
    <cellStyle name="Notas 15 3 7 4 2" xfId="23114" xr:uid="{00000000-0005-0000-0000-0000793E0000}"/>
    <cellStyle name="Notas 15 3 7 5" xfId="19075" xr:uid="{00000000-0005-0000-0000-00007A3E0000}"/>
    <cellStyle name="Notas 15 3 8" xfId="4299" xr:uid="{00000000-0005-0000-0000-00007B3E0000}"/>
    <cellStyle name="Notas 15 3 8 2" xfId="6936" xr:uid="{00000000-0005-0000-0000-00007C3E0000}"/>
    <cellStyle name="Notas 15 3 8 2 2" xfId="13247" xr:uid="{00000000-0005-0000-0000-00007D3E0000}"/>
    <cellStyle name="Notas 15 3 8 2 2 2" xfId="28355" xr:uid="{00000000-0005-0000-0000-00007E3E0000}"/>
    <cellStyle name="Notas 15 3 8 2 3" xfId="16911" xr:uid="{00000000-0005-0000-0000-00007F3E0000}"/>
    <cellStyle name="Notas 15 3 8 2 3 2" xfId="32019" xr:uid="{00000000-0005-0000-0000-0000803E0000}"/>
    <cellStyle name="Notas 15 3 8 2 4" xfId="22044" xr:uid="{00000000-0005-0000-0000-0000813E0000}"/>
    <cellStyle name="Notas 15 3 8 3" xfId="10681" xr:uid="{00000000-0005-0000-0000-0000823E0000}"/>
    <cellStyle name="Notas 15 3 8 3 2" xfId="25789" xr:uid="{00000000-0005-0000-0000-0000833E0000}"/>
    <cellStyle name="Notas 15 3 8 4" xfId="8122" xr:uid="{00000000-0005-0000-0000-0000843E0000}"/>
    <cellStyle name="Notas 15 3 8 4 2" xfId="23230" xr:uid="{00000000-0005-0000-0000-0000853E0000}"/>
    <cellStyle name="Notas 15 3 8 5" xfId="19407" xr:uid="{00000000-0005-0000-0000-0000863E0000}"/>
    <cellStyle name="Notas 15 3 9" xfId="4532" xr:uid="{00000000-0005-0000-0000-0000873E0000}"/>
    <cellStyle name="Notas 15 3 9 2" xfId="10914" xr:uid="{00000000-0005-0000-0000-0000883E0000}"/>
    <cellStyle name="Notas 15 3 9 2 2" xfId="26022" xr:uid="{00000000-0005-0000-0000-0000893E0000}"/>
    <cellStyle name="Notas 15 3 9 3" xfId="13448" xr:uid="{00000000-0005-0000-0000-00008A3E0000}"/>
    <cellStyle name="Notas 15 3 9 3 2" xfId="28556" xr:uid="{00000000-0005-0000-0000-00008B3E0000}"/>
    <cellStyle name="Notas 15 3 9 4" xfId="19640" xr:uid="{00000000-0005-0000-0000-00008C3E0000}"/>
    <cellStyle name="Notas 15 4" xfId="2105" xr:uid="{00000000-0005-0000-0000-00008D3E0000}"/>
    <cellStyle name="Notas 15 4 10" xfId="8603" xr:uid="{00000000-0005-0000-0000-00008E3E0000}"/>
    <cellStyle name="Notas 15 4 10 2" xfId="23711" xr:uid="{00000000-0005-0000-0000-00008F3E0000}"/>
    <cellStyle name="Notas 15 4 11" xfId="13995" xr:uid="{00000000-0005-0000-0000-0000903E0000}"/>
    <cellStyle name="Notas 15 4 11 2" xfId="29103" xr:uid="{00000000-0005-0000-0000-0000913E0000}"/>
    <cellStyle name="Notas 15 4 12" xfId="13905" xr:uid="{00000000-0005-0000-0000-0000923E0000}"/>
    <cellStyle name="Notas 15 4 12 2" xfId="29013" xr:uid="{00000000-0005-0000-0000-0000933E0000}"/>
    <cellStyle name="Notas 15 4 13" xfId="17330" xr:uid="{00000000-0005-0000-0000-0000943E0000}"/>
    <cellStyle name="Notas 15 4 2" xfId="2595" xr:uid="{00000000-0005-0000-0000-0000953E0000}"/>
    <cellStyle name="Notas 15 4 2 2" xfId="5232" xr:uid="{00000000-0005-0000-0000-0000963E0000}"/>
    <cellStyle name="Notas 15 4 2 2 2" xfId="11596" xr:uid="{00000000-0005-0000-0000-0000973E0000}"/>
    <cellStyle name="Notas 15 4 2 2 2 2" xfId="26704" xr:uid="{00000000-0005-0000-0000-0000983E0000}"/>
    <cellStyle name="Notas 15 4 2 2 3" xfId="7214" xr:uid="{00000000-0005-0000-0000-0000993E0000}"/>
    <cellStyle name="Notas 15 4 2 2 3 2" xfId="22322" xr:uid="{00000000-0005-0000-0000-00009A3E0000}"/>
    <cellStyle name="Notas 15 4 2 2 4" xfId="20340" xr:uid="{00000000-0005-0000-0000-00009B3E0000}"/>
    <cellStyle name="Notas 15 4 2 3" xfId="9062" xr:uid="{00000000-0005-0000-0000-00009C3E0000}"/>
    <cellStyle name="Notas 15 4 2 3 2" xfId="24170" xr:uid="{00000000-0005-0000-0000-00009D3E0000}"/>
    <cellStyle name="Notas 15 4 2 4" xfId="13500" xr:uid="{00000000-0005-0000-0000-00009E3E0000}"/>
    <cellStyle name="Notas 15 4 2 4 2" xfId="28608" xr:uid="{00000000-0005-0000-0000-00009F3E0000}"/>
    <cellStyle name="Notas 15 4 2 5" xfId="7903" xr:uid="{00000000-0005-0000-0000-0000A03E0000}"/>
    <cellStyle name="Notas 15 4 2 5 2" xfId="23011" xr:uid="{00000000-0005-0000-0000-0000A13E0000}"/>
    <cellStyle name="Notas 15 4 2 6" xfId="17703" xr:uid="{00000000-0005-0000-0000-0000A23E0000}"/>
    <cellStyle name="Notas 15 4 3" xfId="2860" xr:uid="{00000000-0005-0000-0000-0000A33E0000}"/>
    <cellStyle name="Notas 15 4 3 2" xfId="5497" xr:uid="{00000000-0005-0000-0000-0000A43E0000}"/>
    <cellStyle name="Notas 15 4 3 2 2" xfId="7511" xr:uid="{00000000-0005-0000-0000-0000A53E0000}"/>
    <cellStyle name="Notas 15 4 3 2 2 2" xfId="22619" xr:uid="{00000000-0005-0000-0000-0000A63E0000}"/>
    <cellStyle name="Notas 15 4 3 2 3" xfId="20605" xr:uid="{00000000-0005-0000-0000-0000A73E0000}"/>
    <cellStyle name="Notas 15 4 3 3" xfId="7641" xr:uid="{00000000-0005-0000-0000-0000A83E0000}"/>
    <cellStyle name="Notas 15 4 3 3 2" xfId="22749" xr:uid="{00000000-0005-0000-0000-0000A93E0000}"/>
    <cellStyle name="Notas 15 4 3 4" xfId="17968" xr:uid="{00000000-0005-0000-0000-0000AA3E0000}"/>
    <cellStyle name="Notas 15 4 4" xfId="3163" xr:uid="{00000000-0005-0000-0000-0000AB3E0000}"/>
    <cellStyle name="Notas 15 4 4 2" xfId="5800" xr:uid="{00000000-0005-0000-0000-0000AC3E0000}"/>
    <cellStyle name="Notas 15 4 4 2 2" xfId="12111" xr:uid="{00000000-0005-0000-0000-0000AD3E0000}"/>
    <cellStyle name="Notas 15 4 4 2 2 2" xfId="27219" xr:uid="{00000000-0005-0000-0000-0000AE3E0000}"/>
    <cellStyle name="Notas 15 4 4 2 3" xfId="15249" xr:uid="{00000000-0005-0000-0000-0000AF3E0000}"/>
    <cellStyle name="Notas 15 4 4 2 3 2" xfId="30357" xr:uid="{00000000-0005-0000-0000-0000B03E0000}"/>
    <cellStyle name="Notas 15 4 4 2 4" xfId="20908" xr:uid="{00000000-0005-0000-0000-0000B13E0000}"/>
    <cellStyle name="Notas 15 4 4 3" xfId="9545" xr:uid="{00000000-0005-0000-0000-0000B23E0000}"/>
    <cellStyle name="Notas 15 4 4 3 2" xfId="24653" xr:uid="{00000000-0005-0000-0000-0000B33E0000}"/>
    <cellStyle name="Notas 15 4 4 4" xfId="15278" xr:uid="{00000000-0005-0000-0000-0000B43E0000}"/>
    <cellStyle name="Notas 15 4 4 4 2" xfId="30386" xr:uid="{00000000-0005-0000-0000-0000B53E0000}"/>
    <cellStyle name="Notas 15 4 4 5" xfId="18271" xr:uid="{00000000-0005-0000-0000-0000B63E0000}"/>
    <cellStyle name="Notas 15 4 5" xfId="3489" xr:uid="{00000000-0005-0000-0000-0000B73E0000}"/>
    <cellStyle name="Notas 15 4 5 2" xfId="6126" xr:uid="{00000000-0005-0000-0000-0000B83E0000}"/>
    <cellStyle name="Notas 15 4 5 2 2" xfId="12437" xr:uid="{00000000-0005-0000-0000-0000B93E0000}"/>
    <cellStyle name="Notas 15 4 5 2 2 2" xfId="27545" xr:uid="{00000000-0005-0000-0000-0000BA3E0000}"/>
    <cellStyle name="Notas 15 4 5 2 3" xfId="15580" xr:uid="{00000000-0005-0000-0000-0000BB3E0000}"/>
    <cellStyle name="Notas 15 4 5 2 3 2" xfId="30688" xr:uid="{00000000-0005-0000-0000-0000BC3E0000}"/>
    <cellStyle name="Notas 15 4 5 2 4" xfId="21234" xr:uid="{00000000-0005-0000-0000-0000BD3E0000}"/>
    <cellStyle name="Notas 15 4 5 3" xfId="9871" xr:uid="{00000000-0005-0000-0000-0000BE3E0000}"/>
    <cellStyle name="Notas 15 4 5 3 2" xfId="24979" xr:uid="{00000000-0005-0000-0000-0000BF3E0000}"/>
    <cellStyle name="Notas 15 4 5 4" xfId="7078" xr:uid="{00000000-0005-0000-0000-0000C03E0000}"/>
    <cellStyle name="Notas 15 4 5 4 2" xfId="22186" xr:uid="{00000000-0005-0000-0000-0000C13E0000}"/>
    <cellStyle name="Notas 15 4 5 5" xfId="18597" xr:uid="{00000000-0005-0000-0000-0000C23E0000}"/>
    <cellStyle name="Notas 15 4 6" xfId="3795" xr:uid="{00000000-0005-0000-0000-0000C33E0000}"/>
    <cellStyle name="Notas 15 4 6 2" xfId="6432" xr:uid="{00000000-0005-0000-0000-0000C43E0000}"/>
    <cellStyle name="Notas 15 4 6 2 2" xfId="12743" xr:uid="{00000000-0005-0000-0000-0000C53E0000}"/>
    <cellStyle name="Notas 15 4 6 2 2 2" xfId="27851" xr:uid="{00000000-0005-0000-0000-0000C63E0000}"/>
    <cellStyle name="Notas 15 4 6 2 3" xfId="13749" xr:uid="{00000000-0005-0000-0000-0000C73E0000}"/>
    <cellStyle name="Notas 15 4 6 2 3 2" xfId="28857" xr:uid="{00000000-0005-0000-0000-0000C83E0000}"/>
    <cellStyle name="Notas 15 4 6 2 4" xfId="21540" xr:uid="{00000000-0005-0000-0000-0000C93E0000}"/>
    <cellStyle name="Notas 15 4 6 3" xfId="10177" xr:uid="{00000000-0005-0000-0000-0000CA3E0000}"/>
    <cellStyle name="Notas 15 4 6 3 2" xfId="25285" xr:uid="{00000000-0005-0000-0000-0000CB3E0000}"/>
    <cellStyle name="Notas 15 4 6 4" xfId="16465" xr:uid="{00000000-0005-0000-0000-0000CC3E0000}"/>
    <cellStyle name="Notas 15 4 6 4 2" xfId="31573" xr:uid="{00000000-0005-0000-0000-0000CD3E0000}"/>
    <cellStyle name="Notas 15 4 6 5" xfId="18903" xr:uid="{00000000-0005-0000-0000-0000CE3E0000}"/>
    <cellStyle name="Notas 15 4 7" xfId="4177" xr:uid="{00000000-0005-0000-0000-0000CF3E0000}"/>
    <cellStyle name="Notas 15 4 7 2" xfId="6814" xr:uid="{00000000-0005-0000-0000-0000D03E0000}"/>
    <cellStyle name="Notas 15 4 7 2 2" xfId="13125" xr:uid="{00000000-0005-0000-0000-0000D13E0000}"/>
    <cellStyle name="Notas 15 4 7 2 2 2" xfId="28233" xr:uid="{00000000-0005-0000-0000-0000D23E0000}"/>
    <cellStyle name="Notas 15 4 7 2 3" xfId="16794" xr:uid="{00000000-0005-0000-0000-0000D33E0000}"/>
    <cellStyle name="Notas 15 4 7 2 3 2" xfId="31902" xr:uid="{00000000-0005-0000-0000-0000D43E0000}"/>
    <cellStyle name="Notas 15 4 7 2 4" xfId="21922" xr:uid="{00000000-0005-0000-0000-0000D53E0000}"/>
    <cellStyle name="Notas 15 4 7 3" xfId="10559" xr:uid="{00000000-0005-0000-0000-0000D63E0000}"/>
    <cellStyle name="Notas 15 4 7 3 2" xfId="25667" xr:uid="{00000000-0005-0000-0000-0000D73E0000}"/>
    <cellStyle name="Notas 15 4 7 4" xfId="16091" xr:uid="{00000000-0005-0000-0000-0000D83E0000}"/>
    <cellStyle name="Notas 15 4 7 4 2" xfId="31199" xr:uid="{00000000-0005-0000-0000-0000D93E0000}"/>
    <cellStyle name="Notas 15 4 7 5" xfId="19285" xr:uid="{00000000-0005-0000-0000-0000DA3E0000}"/>
    <cellStyle name="Notas 15 4 8" xfId="4384" xr:uid="{00000000-0005-0000-0000-0000DB3E0000}"/>
    <cellStyle name="Notas 15 4 8 2" xfId="7021" xr:uid="{00000000-0005-0000-0000-0000DC3E0000}"/>
    <cellStyle name="Notas 15 4 8 2 2" xfId="13332" xr:uid="{00000000-0005-0000-0000-0000DD3E0000}"/>
    <cellStyle name="Notas 15 4 8 2 2 2" xfId="28440" xr:uid="{00000000-0005-0000-0000-0000DE3E0000}"/>
    <cellStyle name="Notas 15 4 8 2 3" xfId="16996" xr:uid="{00000000-0005-0000-0000-0000DF3E0000}"/>
    <cellStyle name="Notas 15 4 8 2 3 2" xfId="32104" xr:uid="{00000000-0005-0000-0000-0000E03E0000}"/>
    <cellStyle name="Notas 15 4 8 2 4" xfId="22129" xr:uid="{00000000-0005-0000-0000-0000E13E0000}"/>
    <cellStyle name="Notas 15 4 8 3" xfId="10766" xr:uid="{00000000-0005-0000-0000-0000E23E0000}"/>
    <cellStyle name="Notas 15 4 8 3 2" xfId="25874" xr:uid="{00000000-0005-0000-0000-0000E33E0000}"/>
    <cellStyle name="Notas 15 4 8 4" xfId="15812" xr:uid="{00000000-0005-0000-0000-0000E43E0000}"/>
    <cellStyle name="Notas 15 4 8 4 2" xfId="30920" xr:uid="{00000000-0005-0000-0000-0000E53E0000}"/>
    <cellStyle name="Notas 15 4 8 5" xfId="19492" xr:uid="{00000000-0005-0000-0000-0000E63E0000}"/>
    <cellStyle name="Notas 15 4 9" xfId="4742" xr:uid="{00000000-0005-0000-0000-0000E73E0000}"/>
    <cellStyle name="Notas 15 4 9 2" xfId="11124" xr:uid="{00000000-0005-0000-0000-0000E83E0000}"/>
    <cellStyle name="Notas 15 4 9 2 2" xfId="26232" xr:uid="{00000000-0005-0000-0000-0000E93E0000}"/>
    <cellStyle name="Notas 15 4 9 3" xfId="15317" xr:uid="{00000000-0005-0000-0000-0000EA3E0000}"/>
    <cellStyle name="Notas 15 4 9 3 2" xfId="30425" xr:uid="{00000000-0005-0000-0000-0000EB3E0000}"/>
    <cellStyle name="Notas 15 4 9 4" xfId="19850" xr:uid="{00000000-0005-0000-0000-0000EC3E0000}"/>
    <cellStyle name="Notas 15 5" xfId="2019" xr:uid="{00000000-0005-0000-0000-0000ED3E0000}"/>
    <cellStyle name="Notas 15 5 10" xfId="7304" xr:uid="{00000000-0005-0000-0000-0000EE3E0000}"/>
    <cellStyle name="Notas 15 5 10 2" xfId="22412" xr:uid="{00000000-0005-0000-0000-0000EF3E0000}"/>
    <cellStyle name="Notas 15 5 11" xfId="16283" xr:uid="{00000000-0005-0000-0000-0000F03E0000}"/>
    <cellStyle name="Notas 15 5 11 2" xfId="31391" xr:uid="{00000000-0005-0000-0000-0000F13E0000}"/>
    <cellStyle name="Notas 15 5 12" xfId="17244" xr:uid="{00000000-0005-0000-0000-0000F23E0000}"/>
    <cellStyle name="Notas 15 5 2" xfId="2781" xr:uid="{00000000-0005-0000-0000-0000F33E0000}"/>
    <cellStyle name="Notas 15 5 2 2" xfId="5418" xr:uid="{00000000-0005-0000-0000-0000F43E0000}"/>
    <cellStyle name="Notas 15 5 2 2 2" xfId="8233" xr:uid="{00000000-0005-0000-0000-0000F53E0000}"/>
    <cellStyle name="Notas 15 5 2 2 2 2" xfId="23341" xr:uid="{00000000-0005-0000-0000-0000F63E0000}"/>
    <cellStyle name="Notas 15 5 2 2 3" xfId="20526" xr:uid="{00000000-0005-0000-0000-0000F73E0000}"/>
    <cellStyle name="Notas 15 5 2 3" xfId="7276" xr:uid="{00000000-0005-0000-0000-0000F83E0000}"/>
    <cellStyle name="Notas 15 5 2 3 2" xfId="22384" xr:uid="{00000000-0005-0000-0000-0000F93E0000}"/>
    <cellStyle name="Notas 15 5 2 4" xfId="17889" xr:uid="{00000000-0005-0000-0000-0000FA3E0000}"/>
    <cellStyle name="Notas 15 5 3" xfId="3084" xr:uid="{00000000-0005-0000-0000-0000FB3E0000}"/>
    <cellStyle name="Notas 15 5 3 2" xfId="5721" xr:uid="{00000000-0005-0000-0000-0000FC3E0000}"/>
    <cellStyle name="Notas 15 5 3 2 2" xfId="12032" xr:uid="{00000000-0005-0000-0000-0000FD3E0000}"/>
    <cellStyle name="Notas 15 5 3 2 2 2" xfId="27140" xr:uid="{00000000-0005-0000-0000-0000FE3E0000}"/>
    <cellStyle name="Notas 15 5 3 2 3" xfId="7653" xr:uid="{00000000-0005-0000-0000-0000FF3E0000}"/>
    <cellStyle name="Notas 15 5 3 2 3 2" xfId="22761" xr:uid="{00000000-0005-0000-0000-0000003F0000}"/>
    <cellStyle name="Notas 15 5 3 2 4" xfId="20829" xr:uid="{00000000-0005-0000-0000-0000013F0000}"/>
    <cellStyle name="Notas 15 5 3 3" xfId="9466" xr:uid="{00000000-0005-0000-0000-0000023F0000}"/>
    <cellStyle name="Notas 15 5 3 3 2" xfId="24574" xr:uid="{00000000-0005-0000-0000-0000033F0000}"/>
    <cellStyle name="Notas 15 5 3 4" xfId="14571" xr:uid="{00000000-0005-0000-0000-0000043F0000}"/>
    <cellStyle name="Notas 15 5 3 4 2" xfId="29679" xr:uid="{00000000-0005-0000-0000-0000053F0000}"/>
    <cellStyle name="Notas 15 5 3 5" xfId="18192" xr:uid="{00000000-0005-0000-0000-0000063F0000}"/>
    <cellStyle name="Notas 15 5 4" xfId="3410" xr:uid="{00000000-0005-0000-0000-0000073F0000}"/>
    <cellStyle name="Notas 15 5 4 2" xfId="6047" xr:uid="{00000000-0005-0000-0000-0000083F0000}"/>
    <cellStyle name="Notas 15 5 4 2 2" xfId="12358" xr:uid="{00000000-0005-0000-0000-0000093F0000}"/>
    <cellStyle name="Notas 15 5 4 2 2 2" xfId="27466" xr:uid="{00000000-0005-0000-0000-00000A3F0000}"/>
    <cellStyle name="Notas 15 5 4 2 3" xfId="7295" xr:uid="{00000000-0005-0000-0000-00000B3F0000}"/>
    <cellStyle name="Notas 15 5 4 2 3 2" xfId="22403" xr:uid="{00000000-0005-0000-0000-00000C3F0000}"/>
    <cellStyle name="Notas 15 5 4 2 4" xfId="21155" xr:uid="{00000000-0005-0000-0000-00000D3F0000}"/>
    <cellStyle name="Notas 15 5 4 3" xfId="9792" xr:uid="{00000000-0005-0000-0000-00000E3F0000}"/>
    <cellStyle name="Notas 15 5 4 3 2" xfId="24900" xr:uid="{00000000-0005-0000-0000-00000F3F0000}"/>
    <cellStyle name="Notas 15 5 4 4" xfId="15293" xr:uid="{00000000-0005-0000-0000-0000103F0000}"/>
    <cellStyle name="Notas 15 5 4 4 2" xfId="30401" xr:uid="{00000000-0005-0000-0000-0000113F0000}"/>
    <cellStyle name="Notas 15 5 4 5" xfId="18518" xr:uid="{00000000-0005-0000-0000-0000123F0000}"/>
    <cellStyle name="Notas 15 5 5" xfId="3716" xr:uid="{00000000-0005-0000-0000-0000133F0000}"/>
    <cellStyle name="Notas 15 5 5 2" xfId="6353" xr:uid="{00000000-0005-0000-0000-0000143F0000}"/>
    <cellStyle name="Notas 15 5 5 2 2" xfId="12664" xr:uid="{00000000-0005-0000-0000-0000153F0000}"/>
    <cellStyle name="Notas 15 5 5 2 2 2" xfId="27772" xr:uid="{00000000-0005-0000-0000-0000163F0000}"/>
    <cellStyle name="Notas 15 5 5 2 3" xfId="16231" xr:uid="{00000000-0005-0000-0000-0000173F0000}"/>
    <cellStyle name="Notas 15 5 5 2 3 2" xfId="31339" xr:uid="{00000000-0005-0000-0000-0000183F0000}"/>
    <cellStyle name="Notas 15 5 5 2 4" xfId="21461" xr:uid="{00000000-0005-0000-0000-0000193F0000}"/>
    <cellStyle name="Notas 15 5 5 3" xfId="10098" xr:uid="{00000000-0005-0000-0000-00001A3F0000}"/>
    <cellStyle name="Notas 15 5 5 3 2" xfId="25206" xr:uid="{00000000-0005-0000-0000-00001B3F0000}"/>
    <cellStyle name="Notas 15 5 5 4" xfId="7270" xr:uid="{00000000-0005-0000-0000-00001C3F0000}"/>
    <cellStyle name="Notas 15 5 5 4 2" xfId="22378" xr:uid="{00000000-0005-0000-0000-00001D3F0000}"/>
    <cellStyle name="Notas 15 5 5 5" xfId="18824" xr:uid="{00000000-0005-0000-0000-00001E3F0000}"/>
    <cellStyle name="Notas 15 5 6" xfId="4091" xr:uid="{00000000-0005-0000-0000-00001F3F0000}"/>
    <cellStyle name="Notas 15 5 6 2" xfId="6728" xr:uid="{00000000-0005-0000-0000-0000203F0000}"/>
    <cellStyle name="Notas 15 5 6 2 2" xfId="13039" xr:uid="{00000000-0005-0000-0000-0000213F0000}"/>
    <cellStyle name="Notas 15 5 6 2 2 2" xfId="28147" xr:uid="{00000000-0005-0000-0000-0000223F0000}"/>
    <cellStyle name="Notas 15 5 6 2 3" xfId="16715" xr:uid="{00000000-0005-0000-0000-0000233F0000}"/>
    <cellStyle name="Notas 15 5 6 2 3 2" xfId="31823" xr:uid="{00000000-0005-0000-0000-0000243F0000}"/>
    <cellStyle name="Notas 15 5 6 2 4" xfId="21836" xr:uid="{00000000-0005-0000-0000-0000253F0000}"/>
    <cellStyle name="Notas 15 5 6 3" xfId="10473" xr:uid="{00000000-0005-0000-0000-0000263F0000}"/>
    <cellStyle name="Notas 15 5 6 3 2" xfId="25581" xr:uid="{00000000-0005-0000-0000-0000273F0000}"/>
    <cellStyle name="Notas 15 5 6 4" xfId="7317" xr:uid="{00000000-0005-0000-0000-0000283F0000}"/>
    <cellStyle name="Notas 15 5 6 4 2" xfId="22425" xr:uid="{00000000-0005-0000-0000-0000293F0000}"/>
    <cellStyle name="Notas 15 5 6 5" xfId="19199" xr:uid="{00000000-0005-0000-0000-00002A3F0000}"/>
    <cellStyle name="Notas 15 5 7" xfId="4373" xr:uid="{00000000-0005-0000-0000-00002B3F0000}"/>
    <cellStyle name="Notas 15 5 7 2" xfId="7010" xr:uid="{00000000-0005-0000-0000-00002C3F0000}"/>
    <cellStyle name="Notas 15 5 7 2 2" xfId="13321" xr:uid="{00000000-0005-0000-0000-00002D3F0000}"/>
    <cellStyle name="Notas 15 5 7 2 2 2" xfId="28429" xr:uid="{00000000-0005-0000-0000-00002E3F0000}"/>
    <cellStyle name="Notas 15 5 7 2 3" xfId="16985" xr:uid="{00000000-0005-0000-0000-00002F3F0000}"/>
    <cellStyle name="Notas 15 5 7 2 3 2" xfId="32093" xr:uid="{00000000-0005-0000-0000-0000303F0000}"/>
    <cellStyle name="Notas 15 5 7 2 4" xfId="22118" xr:uid="{00000000-0005-0000-0000-0000313F0000}"/>
    <cellStyle name="Notas 15 5 7 3" xfId="10755" xr:uid="{00000000-0005-0000-0000-0000323F0000}"/>
    <cellStyle name="Notas 15 5 7 3 2" xfId="25863" xr:uid="{00000000-0005-0000-0000-0000333F0000}"/>
    <cellStyle name="Notas 15 5 7 4" xfId="15310" xr:uid="{00000000-0005-0000-0000-0000343F0000}"/>
    <cellStyle name="Notas 15 5 7 4 2" xfId="30418" xr:uid="{00000000-0005-0000-0000-0000353F0000}"/>
    <cellStyle name="Notas 15 5 7 5" xfId="19481" xr:uid="{00000000-0005-0000-0000-0000363F0000}"/>
    <cellStyle name="Notas 15 5 8" xfId="4656" xr:uid="{00000000-0005-0000-0000-0000373F0000}"/>
    <cellStyle name="Notas 15 5 8 2" xfId="11038" xr:uid="{00000000-0005-0000-0000-0000383F0000}"/>
    <cellStyle name="Notas 15 5 8 2 2" xfId="26146" xr:uid="{00000000-0005-0000-0000-0000393F0000}"/>
    <cellStyle name="Notas 15 5 8 3" xfId="7695" xr:uid="{00000000-0005-0000-0000-00003A3F0000}"/>
    <cellStyle name="Notas 15 5 8 3 2" xfId="22803" xr:uid="{00000000-0005-0000-0000-00003B3F0000}"/>
    <cellStyle name="Notas 15 5 8 4" xfId="19764" xr:uid="{00000000-0005-0000-0000-00003C3F0000}"/>
    <cellStyle name="Notas 15 5 9" xfId="8517" xr:uid="{00000000-0005-0000-0000-00003D3F0000}"/>
    <cellStyle name="Notas 15 5 9 2" xfId="23625" xr:uid="{00000000-0005-0000-0000-00003E3F0000}"/>
    <cellStyle name="Notas 16" xfId="1454" xr:uid="{00000000-0005-0000-0000-00003F3F0000}"/>
    <cellStyle name="Notas 16 2" xfId="1909" xr:uid="{00000000-0005-0000-0000-0000403F0000}"/>
    <cellStyle name="Notas 16 2 10" xfId="16098" xr:uid="{00000000-0005-0000-0000-0000413F0000}"/>
    <cellStyle name="Notas 16 2 10 2" xfId="31206" xr:uid="{00000000-0005-0000-0000-0000423F0000}"/>
    <cellStyle name="Notas 16 2 11" xfId="14907" xr:uid="{00000000-0005-0000-0000-0000433F0000}"/>
    <cellStyle name="Notas 16 2 11 2" xfId="30015" xr:uid="{00000000-0005-0000-0000-0000443F0000}"/>
    <cellStyle name="Notas 16 2 12" xfId="17134" xr:uid="{00000000-0005-0000-0000-0000453F0000}"/>
    <cellStyle name="Notas 16 2 2" xfId="2469" xr:uid="{00000000-0005-0000-0000-0000463F0000}"/>
    <cellStyle name="Notas 16 2 2 2" xfId="5106" xr:uid="{00000000-0005-0000-0000-0000473F0000}"/>
    <cellStyle name="Notas 16 2 2 2 2" xfId="11470" xr:uid="{00000000-0005-0000-0000-0000483F0000}"/>
    <cellStyle name="Notas 16 2 2 2 2 2" xfId="26578" xr:uid="{00000000-0005-0000-0000-0000493F0000}"/>
    <cellStyle name="Notas 16 2 2 2 3" xfId="7474" xr:uid="{00000000-0005-0000-0000-00004A3F0000}"/>
    <cellStyle name="Notas 16 2 2 2 3 2" xfId="22582" xr:uid="{00000000-0005-0000-0000-00004B3F0000}"/>
    <cellStyle name="Notas 16 2 2 2 4" xfId="20214" xr:uid="{00000000-0005-0000-0000-00004C3F0000}"/>
    <cellStyle name="Notas 16 2 2 3" xfId="8936" xr:uid="{00000000-0005-0000-0000-00004D3F0000}"/>
    <cellStyle name="Notas 16 2 2 3 2" xfId="24044" xr:uid="{00000000-0005-0000-0000-00004E3F0000}"/>
    <cellStyle name="Notas 16 2 3" xfId="2685" xr:uid="{00000000-0005-0000-0000-00004F3F0000}"/>
    <cellStyle name="Notas 16 2 3 2" xfId="5322" xr:uid="{00000000-0005-0000-0000-0000503F0000}"/>
    <cellStyle name="Notas 16 2 3 2 2" xfId="14578" xr:uid="{00000000-0005-0000-0000-0000513F0000}"/>
    <cellStyle name="Notas 16 2 3 2 2 2" xfId="29686" xr:uid="{00000000-0005-0000-0000-0000523F0000}"/>
    <cellStyle name="Notas 16 2 3 2 3" xfId="20430" xr:uid="{00000000-0005-0000-0000-0000533F0000}"/>
    <cellStyle name="Notas 16 2 3 3" xfId="7131" xr:uid="{00000000-0005-0000-0000-0000543F0000}"/>
    <cellStyle name="Notas 16 2 3 3 2" xfId="22239" xr:uid="{00000000-0005-0000-0000-0000553F0000}"/>
    <cellStyle name="Notas 16 2 3 4" xfId="17793" xr:uid="{00000000-0005-0000-0000-0000563F0000}"/>
    <cellStyle name="Notas 16 2 4" xfId="2988" xr:uid="{00000000-0005-0000-0000-0000573F0000}"/>
    <cellStyle name="Notas 16 2 4 2" xfId="5625" xr:uid="{00000000-0005-0000-0000-0000583F0000}"/>
    <cellStyle name="Notas 16 2 4 2 2" xfId="11936" xr:uid="{00000000-0005-0000-0000-0000593F0000}"/>
    <cellStyle name="Notas 16 2 4 2 2 2" xfId="27044" xr:uid="{00000000-0005-0000-0000-00005A3F0000}"/>
    <cellStyle name="Notas 16 2 4 2 3" xfId="15243" xr:uid="{00000000-0005-0000-0000-00005B3F0000}"/>
    <cellStyle name="Notas 16 2 4 2 3 2" xfId="30351" xr:uid="{00000000-0005-0000-0000-00005C3F0000}"/>
    <cellStyle name="Notas 16 2 4 2 4" xfId="20733" xr:uid="{00000000-0005-0000-0000-00005D3F0000}"/>
    <cellStyle name="Notas 16 2 4 3" xfId="9370" xr:uid="{00000000-0005-0000-0000-00005E3F0000}"/>
    <cellStyle name="Notas 16 2 4 3 2" xfId="24478" xr:uid="{00000000-0005-0000-0000-00005F3F0000}"/>
    <cellStyle name="Notas 16 2 4 4" xfId="7301" xr:uid="{00000000-0005-0000-0000-0000603F0000}"/>
    <cellStyle name="Notas 16 2 4 4 2" xfId="22409" xr:uid="{00000000-0005-0000-0000-0000613F0000}"/>
    <cellStyle name="Notas 16 2 4 5" xfId="18096" xr:uid="{00000000-0005-0000-0000-0000623F0000}"/>
    <cellStyle name="Notas 16 2 5" xfId="3314" xr:uid="{00000000-0005-0000-0000-0000633F0000}"/>
    <cellStyle name="Notas 16 2 5 2" xfId="5951" xr:uid="{00000000-0005-0000-0000-0000643F0000}"/>
    <cellStyle name="Notas 16 2 5 2 2" xfId="12262" xr:uid="{00000000-0005-0000-0000-0000653F0000}"/>
    <cellStyle name="Notas 16 2 5 2 2 2" xfId="27370" xr:uid="{00000000-0005-0000-0000-0000663F0000}"/>
    <cellStyle name="Notas 16 2 5 2 3" xfId="8093" xr:uid="{00000000-0005-0000-0000-0000673F0000}"/>
    <cellStyle name="Notas 16 2 5 2 3 2" xfId="23201" xr:uid="{00000000-0005-0000-0000-0000683F0000}"/>
    <cellStyle name="Notas 16 2 5 2 4" xfId="21059" xr:uid="{00000000-0005-0000-0000-0000693F0000}"/>
    <cellStyle name="Notas 16 2 5 3" xfId="9696" xr:uid="{00000000-0005-0000-0000-00006A3F0000}"/>
    <cellStyle name="Notas 16 2 5 3 2" xfId="24804" xr:uid="{00000000-0005-0000-0000-00006B3F0000}"/>
    <cellStyle name="Notas 16 2 5 4" xfId="13367" xr:uid="{00000000-0005-0000-0000-00006C3F0000}"/>
    <cellStyle name="Notas 16 2 5 4 2" xfId="28475" xr:uid="{00000000-0005-0000-0000-00006D3F0000}"/>
    <cellStyle name="Notas 16 2 5 5" xfId="18422" xr:uid="{00000000-0005-0000-0000-00006E3F0000}"/>
    <cellStyle name="Notas 16 2 6" xfId="3620" xr:uid="{00000000-0005-0000-0000-00006F3F0000}"/>
    <cellStyle name="Notas 16 2 6 2" xfId="6257" xr:uid="{00000000-0005-0000-0000-0000703F0000}"/>
    <cellStyle name="Notas 16 2 6 2 2" xfId="12568" xr:uid="{00000000-0005-0000-0000-0000713F0000}"/>
    <cellStyle name="Notas 16 2 6 2 2 2" xfId="27676" xr:uid="{00000000-0005-0000-0000-0000723F0000}"/>
    <cellStyle name="Notas 16 2 6 2 3" xfId="11667" xr:uid="{00000000-0005-0000-0000-0000733F0000}"/>
    <cellStyle name="Notas 16 2 6 2 3 2" xfId="26775" xr:uid="{00000000-0005-0000-0000-0000743F0000}"/>
    <cellStyle name="Notas 16 2 6 2 4" xfId="21365" xr:uid="{00000000-0005-0000-0000-0000753F0000}"/>
    <cellStyle name="Notas 16 2 6 3" xfId="10002" xr:uid="{00000000-0005-0000-0000-0000763F0000}"/>
    <cellStyle name="Notas 16 2 6 3 2" xfId="25110" xr:uid="{00000000-0005-0000-0000-0000773F0000}"/>
    <cellStyle name="Notas 16 2 6 4" xfId="7194" xr:uid="{00000000-0005-0000-0000-0000783F0000}"/>
    <cellStyle name="Notas 16 2 6 4 2" xfId="22302" xr:uid="{00000000-0005-0000-0000-0000793F0000}"/>
    <cellStyle name="Notas 16 2 6 5" xfId="18728" xr:uid="{00000000-0005-0000-0000-00007A3F0000}"/>
    <cellStyle name="Notas 16 2 7" xfId="3981" xr:uid="{00000000-0005-0000-0000-00007B3F0000}"/>
    <cellStyle name="Notas 16 2 7 2" xfId="6618" xr:uid="{00000000-0005-0000-0000-00007C3F0000}"/>
    <cellStyle name="Notas 16 2 7 2 2" xfId="12929" xr:uid="{00000000-0005-0000-0000-00007D3F0000}"/>
    <cellStyle name="Notas 16 2 7 2 2 2" xfId="28037" xr:uid="{00000000-0005-0000-0000-00007E3F0000}"/>
    <cellStyle name="Notas 16 2 7 2 3" xfId="16619" xr:uid="{00000000-0005-0000-0000-00007F3F0000}"/>
    <cellStyle name="Notas 16 2 7 2 3 2" xfId="31727" xr:uid="{00000000-0005-0000-0000-0000803F0000}"/>
    <cellStyle name="Notas 16 2 7 2 4" xfId="21726" xr:uid="{00000000-0005-0000-0000-0000813F0000}"/>
    <cellStyle name="Notas 16 2 7 3" xfId="10363" xr:uid="{00000000-0005-0000-0000-0000823F0000}"/>
    <cellStyle name="Notas 16 2 7 3 2" xfId="25471" xr:uid="{00000000-0005-0000-0000-0000833F0000}"/>
    <cellStyle name="Notas 16 2 7 4" xfId="11230" xr:uid="{00000000-0005-0000-0000-0000843F0000}"/>
    <cellStyle name="Notas 16 2 7 4 2" xfId="26338" xr:uid="{00000000-0005-0000-0000-0000853F0000}"/>
    <cellStyle name="Notas 16 2 7 5" xfId="19089" xr:uid="{00000000-0005-0000-0000-0000863F0000}"/>
    <cellStyle name="Notas 16 2 8" xfId="4546" xr:uid="{00000000-0005-0000-0000-0000873F0000}"/>
    <cellStyle name="Notas 16 2 8 2" xfId="10928" xr:uid="{00000000-0005-0000-0000-0000883F0000}"/>
    <cellStyle name="Notas 16 2 8 2 2" xfId="26036" xr:uid="{00000000-0005-0000-0000-0000893F0000}"/>
    <cellStyle name="Notas 16 2 8 3" xfId="13612" xr:uid="{00000000-0005-0000-0000-00008A3F0000}"/>
    <cellStyle name="Notas 16 2 8 3 2" xfId="28720" xr:uid="{00000000-0005-0000-0000-00008B3F0000}"/>
    <cellStyle name="Notas 16 2 8 4" xfId="19654" xr:uid="{00000000-0005-0000-0000-00008C3F0000}"/>
    <cellStyle name="Notas 16 2 9" xfId="8410" xr:uid="{00000000-0005-0000-0000-00008D3F0000}"/>
    <cellStyle name="Notas 16 2 9 2" xfId="23518" xr:uid="{00000000-0005-0000-0000-00008E3F0000}"/>
    <cellStyle name="Notas 16 3" xfId="1896" xr:uid="{00000000-0005-0000-0000-00008F3F0000}"/>
    <cellStyle name="Notas 16 3 10" xfId="8397" xr:uid="{00000000-0005-0000-0000-0000903F0000}"/>
    <cellStyle name="Notas 16 3 10 2" xfId="23505" xr:uid="{00000000-0005-0000-0000-0000913F0000}"/>
    <cellStyle name="Notas 16 3 11" xfId="8248" xr:uid="{00000000-0005-0000-0000-0000923F0000}"/>
    <cellStyle name="Notas 16 3 11 2" xfId="23356" xr:uid="{00000000-0005-0000-0000-0000933F0000}"/>
    <cellStyle name="Notas 16 3 12" xfId="7538" xr:uid="{00000000-0005-0000-0000-0000943F0000}"/>
    <cellStyle name="Notas 16 3 12 2" xfId="22646" xr:uid="{00000000-0005-0000-0000-0000953F0000}"/>
    <cellStyle name="Notas 16 3 13" xfId="17121" xr:uid="{00000000-0005-0000-0000-0000963F0000}"/>
    <cellStyle name="Notas 16 3 2" xfId="2456" xr:uid="{00000000-0005-0000-0000-0000973F0000}"/>
    <cellStyle name="Notas 16 3 2 2" xfId="5093" xr:uid="{00000000-0005-0000-0000-0000983F0000}"/>
    <cellStyle name="Notas 16 3 2 2 2" xfId="11457" xr:uid="{00000000-0005-0000-0000-0000993F0000}"/>
    <cellStyle name="Notas 16 3 2 2 2 2" xfId="26565" xr:uid="{00000000-0005-0000-0000-00009A3F0000}"/>
    <cellStyle name="Notas 16 3 2 2 3" xfId="7549" xr:uid="{00000000-0005-0000-0000-00009B3F0000}"/>
    <cellStyle name="Notas 16 3 2 2 3 2" xfId="22657" xr:uid="{00000000-0005-0000-0000-00009C3F0000}"/>
    <cellStyle name="Notas 16 3 2 2 4" xfId="20201" xr:uid="{00000000-0005-0000-0000-00009D3F0000}"/>
    <cellStyle name="Notas 16 3 2 3" xfId="8923" xr:uid="{00000000-0005-0000-0000-00009E3F0000}"/>
    <cellStyle name="Notas 16 3 2 3 2" xfId="24031" xr:uid="{00000000-0005-0000-0000-00009F3F0000}"/>
    <cellStyle name="Notas 16 3 2 4" xfId="15510" xr:uid="{00000000-0005-0000-0000-0000A03F0000}"/>
    <cellStyle name="Notas 16 3 2 4 2" xfId="30618" xr:uid="{00000000-0005-0000-0000-0000A13F0000}"/>
    <cellStyle name="Notas 16 3 2 5" xfId="7533" xr:uid="{00000000-0005-0000-0000-0000A23F0000}"/>
    <cellStyle name="Notas 16 3 2 5 2" xfId="22641" xr:uid="{00000000-0005-0000-0000-0000A33F0000}"/>
    <cellStyle name="Notas 16 3 2 6" xfId="17630" xr:uid="{00000000-0005-0000-0000-0000A43F0000}"/>
    <cellStyle name="Notas 16 3 3" xfId="2672" xr:uid="{00000000-0005-0000-0000-0000A53F0000}"/>
    <cellStyle name="Notas 16 3 3 2" xfId="5309" xr:uid="{00000000-0005-0000-0000-0000A63F0000}"/>
    <cellStyle name="Notas 16 3 3 2 2" xfId="8179" xr:uid="{00000000-0005-0000-0000-0000A73F0000}"/>
    <cellStyle name="Notas 16 3 3 2 2 2" xfId="23287" xr:uid="{00000000-0005-0000-0000-0000A83F0000}"/>
    <cellStyle name="Notas 16 3 3 2 3" xfId="20417" xr:uid="{00000000-0005-0000-0000-0000A93F0000}"/>
    <cellStyle name="Notas 16 3 3 3" xfId="15020" xr:uid="{00000000-0005-0000-0000-0000AA3F0000}"/>
    <cellStyle name="Notas 16 3 3 3 2" xfId="30128" xr:uid="{00000000-0005-0000-0000-0000AB3F0000}"/>
    <cellStyle name="Notas 16 3 3 4" xfId="17780" xr:uid="{00000000-0005-0000-0000-0000AC3F0000}"/>
    <cellStyle name="Notas 16 3 4" xfId="2975" xr:uid="{00000000-0005-0000-0000-0000AD3F0000}"/>
    <cellStyle name="Notas 16 3 4 2" xfId="5612" xr:uid="{00000000-0005-0000-0000-0000AE3F0000}"/>
    <cellStyle name="Notas 16 3 4 2 2" xfId="11923" xr:uid="{00000000-0005-0000-0000-0000AF3F0000}"/>
    <cellStyle name="Notas 16 3 4 2 2 2" xfId="27031" xr:uid="{00000000-0005-0000-0000-0000B03F0000}"/>
    <cellStyle name="Notas 16 3 4 2 3" xfId="13493" xr:uid="{00000000-0005-0000-0000-0000B13F0000}"/>
    <cellStyle name="Notas 16 3 4 2 3 2" xfId="28601" xr:uid="{00000000-0005-0000-0000-0000B23F0000}"/>
    <cellStyle name="Notas 16 3 4 2 4" xfId="20720" xr:uid="{00000000-0005-0000-0000-0000B33F0000}"/>
    <cellStyle name="Notas 16 3 4 3" xfId="9357" xr:uid="{00000000-0005-0000-0000-0000B43F0000}"/>
    <cellStyle name="Notas 16 3 4 3 2" xfId="24465" xr:uid="{00000000-0005-0000-0000-0000B53F0000}"/>
    <cellStyle name="Notas 16 3 4 4" xfId="16345" xr:uid="{00000000-0005-0000-0000-0000B63F0000}"/>
    <cellStyle name="Notas 16 3 4 4 2" xfId="31453" xr:uid="{00000000-0005-0000-0000-0000B73F0000}"/>
    <cellStyle name="Notas 16 3 4 5" xfId="18083" xr:uid="{00000000-0005-0000-0000-0000B83F0000}"/>
    <cellStyle name="Notas 16 3 5" xfId="3301" xr:uid="{00000000-0005-0000-0000-0000B93F0000}"/>
    <cellStyle name="Notas 16 3 5 2" xfId="5938" xr:uid="{00000000-0005-0000-0000-0000BA3F0000}"/>
    <cellStyle name="Notas 16 3 5 2 2" xfId="12249" xr:uid="{00000000-0005-0000-0000-0000BB3F0000}"/>
    <cellStyle name="Notas 16 3 5 2 2 2" xfId="27357" xr:uid="{00000000-0005-0000-0000-0000BC3F0000}"/>
    <cellStyle name="Notas 16 3 5 2 3" xfId="7659" xr:uid="{00000000-0005-0000-0000-0000BD3F0000}"/>
    <cellStyle name="Notas 16 3 5 2 3 2" xfId="22767" xr:uid="{00000000-0005-0000-0000-0000BE3F0000}"/>
    <cellStyle name="Notas 16 3 5 2 4" xfId="21046" xr:uid="{00000000-0005-0000-0000-0000BF3F0000}"/>
    <cellStyle name="Notas 16 3 5 3" xfId="9683" xr:uid="{00000000-0005-0000-0000-0000C03F0000}"/>
    <cellStyle name="Notas 16 3 5 3 2" xfId="24791" xr:uid="{00000000-0005-0000-0000-0000C13F0000}"/>
    <cellStyle name="Notas 16 3 5 4" xfId="7373" xr:uid="{00000000-0005-0000-0000-0000C23F0000}"/>
    <cellStyle name="Notas 16 3 5 4 2" xfId="22481" xr:uid="{00000000-0005-0000-0000-0000C33F0000}"/>
    <cellStyle name="Notas 16 3 5 5" xfId="18409" xr:uid="{00000000-0005-0000-0000-0000C43F0000}"/>
    <cellStyle name="Notas 16 3 6" xfId="3607" xr:uid="{00000000-0005-0000-0000-0000C53F0000}"/>
    <cellStyle name="Notas 16 3 6 2" xfId="6244" xr:uid="{00000000-0005-0000-0000-0000C63F0000}"/>
    <cellStyle name="Notas 16 3 6 2 2" xfId="12555" xr:uid="{00000000-0005-0000-0000-0000C73F0000}"/>
    <cellStyle name="Notas 16 3 6 2 2 2" xfId="27663" xr:uid="{00000000-0005-0000-0000-0000C83F0000}"/>
    <cellStyle name="Notas 16 3 6 2 3" xfId="14390" xr:uid="{00000000-0005-0000-0000-0000C93F0000}"/>
    <cellStyle name="Notas 16 3 6 2 3 2" xfId="29498" xr:uid="{00000000-0005-0000-0000-0000CA3F0000}"/>
    <cellStyle name="Notas 16 3 6 2 4" xfId="21352" xr:uid="{00000000-0005-0000-0000-0000CB3F0000}"/>
    <cellStyle name="Notas 16 3 6 3" xfId="9989" xr:uid="{00000000-0005-0000-0000-0000CC3F0000}"/>
    <cellStyle name="Notas 16 3 6 3 2" xfId="25097" xr:uid="{00000000-0005-0000-0000-0000CD3F0000}"/>
    <cellStyle name="Notas 16 3 6 4" xfId="14294" xr:uid="{00000000-0005-0000-0000-0000CE3F0000}"/>
    <cellStyle name="Notas 16 3 6 4 2" xfId="29402" xr:uid="{00000000-0005-0000-0000-0000CF3F0000}"/>
    <cellStyle name="Notas 16 3 6 5" xfId="18715" xr:uid="{00000000-0005-0000-0000-0000D03F0000}"/>
    <cellStyle name="Notas 16 3 7" xfId="3968" xr:uid="{00000000-0005-0000-0000-0000D13F0000}"/>
    <cellStyle name="Notas 16 3 7 2" xfId="6605" xr:uid="{00000000-0005-0000-0000-0000D23F0000}"/>
    <cellStyle name="Notas 16 3 7 2 2" xfId="12916" xr:uid="{00000000-0005-0000-0000-0000D33F0000}"/>
    <cellStyle name="Notas 16 3 7 2 2 2" xfId="28024" xr:uid="{00000000-0005-0000-0000-0000D43F0000}"/>
    <cellStyle name="Notas 16 3 7 2 3" xfId="16606" xr:uid="{00000000-0005-0000-0000-0000D53F0000}"/>
    <cellStyle name="Notas 16 3 7 2 3 2" xfId="31714" xr:uid="{00000000-0005-0000-0000-0000D63F0000}"/>
    <cellStyle name="Notas 16 3 7 2 4" xfId="21713" xr:uid="{00000000-0005-0000-0000-0000D73F0000}"/>
    <cellStyle name="Notas 16 3 7 3" xfId="10350" xr:uid="{00000000-0005-0000-0000-0000D83F0000}"/>
    <cellStyle name="Notas 16 3 7 3 2" xfId="25458" xr:uid="{00000000-0005-0000-0000-0000D93F0000}"/>
    <cellStyle name="Notas 16 3 7 4" xfId="16162" xr:uid="{00000000-0005-0000-0000-0000DA3F0000}"/>
    <cellStyle name="Notas 16 3 7 4 2" xfId="31270" xr:uid="{00000000-0005-0000-0000-0000DB3F0000}"/>
    <cellStyle name="Notas 16 3 7 5" xfId="19076" xr:uid="{00000000-0005-0000-0000-0000DC3F0000}"/>
    <cellStyle name="Notas 16 3 8" xfId="4300" xr:uid="{00000000-0005-0000-0000-0000DD3F0000}"/>
    <cellStyle name="Notas 16 3 8 2" xfId="6937" xr:uid="{00000000-0005-0000-0000-0000DE3F0000}"/>
    <cellStyle name="Notas 16 3 8 2 2" xfId="13248" xr:uid="{00000000-0005-0000-0000-0000DF3F0000}"/>
    <cellStyle name="Notas 16 3 8 2 2 2" xfId="28356" xr:uid="{00000000-0005-0000-0000-0000E03F0000}"/>
    <cellStyle name="Notas 16 3 8 2 3" xfId="16912" xr:uid="{00000000-0005-0000-0000-0000E13F0000}"/>
    <cellStyle name="Notas 16 3 8 2 3 2" xfId="32020" xr:uid="{00000000-0005-0000-0000-0000E23F0000}"/>
    <cellStyle name="Notas 16 3 8 2 4" xfId="22045" xr:uid="{00000000-0005-0000-0000-0000E33F0000}"/>
    <cellStyle name="Notas 16 3 8 3" xfId="10682" xr:uid="{00000000-0005-0000-0000-0000E43F0000}"/>
    <cellStyle name="Notas 16 3 8 3 2" xfId="25790" xr:uid="{00000000-0005-0000-0000-0000E53F0000}"/>
    <cellStyle name="Notas 16 3 8 4" xfId="13423" xr:uid="{00000000-0005-0000-0000-0000E63F0000}"/>
    <cellStyle name="Notas 16 3 8 4 2" xfId="28531" xr:uid="{00000000-0005-0000-0000-0000E73F0000}"/>
    <cellStyle name="Notas 16 3 8 5" xfId="19408" xr:uid="{00000000-0005-0000-0000-0000E83F0000}"/>
    <cellStyle name="Notas 16 3 9" xfId="4533" xr:uid="{00000000-0005-0000-0000-0000E93F0000}"/>
    <cellStyle name="Notas 16 3 9 2" xfId="10915" xr:uid="{00000000-0005-0000-0000-0000EA3F0000}"/>
    <cellStyle name="Notas 16 3 9 2 2" xfId="26023" xr:uid="{00000000-0005-0000-0000-0000EB3F0000}"/>
    <cellStyle name="Notas 16 3 9 3" xfId="14020" xr:uid="{00000000-0005-0000-0000-0000EC3F0000}"/>
    <cellStyle name="Notas 16 3 9 3 2" xfId="29128" xr:uid="{00000000-0005-0000-0000-0000ED3F0000}"/>
    <cellStyle name="Notas 16 3 9 4" xfId="19641" xr:uid="{00000000-0005-0000-0000-0000EE3F0000}"/>
    <cellStyle name="Notas 16 4" xfId="2106" xr:uid="{00000000-0005-0000-0000-0000EF3F0000}"/>
    <cellStyle name="Notas 16 4 10" xfId="8604" xr:uid="{00000000-0005-0000-0000-0000F03F0000}"/>
    <cellStyle name="Notas 16 4 10 2" xfId="23712" xr:uid="{00000000-0005-0000-0000-0000F13F0000}"/>
    <cellStyle name="Notas 16 4 11" xfId="15534" xr:uid="{00000000-0005-0000-0000-0000F23F0000}"/>
    <cellStyle name="Notas 16 4 11 2" xfId="30642" xr:uid="{00000000-0005-0000-0000-0000F33F0000}"/>
    <cellStyle name="Notas 16 4 12" xfId="14214" xr:uid="{00000000-0005-0000-0000-0000F43F0000}"/>
    <cellStyle name="Notas 16 4 12 2" xfId="29322" xr:uid="{00000000-0005-0000-0000-0000F53F0000}"/>
    <cellStyle name="Notas 16 4 13" xfId="17331" xr:uid="{00000000-0005-0000-0000-0000F63F0000}"/>
    <cellStyle name="Notas 16 4 2" xfId="2596" xr:uid="{00000000-0005-0000-0000-0000F73F0000}"/>
    <cellStyle name="Notas 16 4 2 2" xfId="5233" xr:uid="{00000000-0005-0000-0000-0000F83F0000}"/>
    <cellStyle name="Notas 16 4 2 2 2" xfId="11597" xr:uid="{00000000-0005-0000-0000-0000F93F0000}"/>
    <cellStyle name="Notas 16 4 2 2 2 2" xfId="26705" xr:uid="{00000000-0005-0000-0000-0000FA3F0000}"/>
    <cellStyle name="Notas 16 4 2 2 3" xfId="9156" xr:uid="{00000000-0005-0000-0000-0000FB3F0000}"/>
    <cellStyle name="Notas 16 4 2 2 3 2" xfId="24264" xr:uid="{00000000-0005-0000-0000-0000FC3F0000}"/>
    <cellStyle name="Notas 16 4 2 2 4" xfId="20341" xr:uid="{00000000-0005-0000-0000-0000FD3F0000}"/>
    <cellStyle name="Notas 16 4 2 3" xfId="9063" xr:uid="{00000000-0005-0000-0000-0000FE3F0000}"/>
    <cellStyle name="Notas 16 4 2 3 2" xfId="24171" xr:uid="{00000000-0005-0000-0000-0000FF3F0000}"/>
    <cellStyle name="Notas 16 4 2 4" xfId="16388" xr:uid="{00000000-0005-0000-0000-000000400000}"/>
    <cellStyle name="Notas 16 4 2 4 2" xfId="31496" xr:uid="{00000000-0005-0000-0000-000001400000}"/>
    <cellStyle name="Notas 16 4 2 5" xfId="15348" xr:uid="{00000000-0005-0000-0000-000002400000}"/>
    <cellStyle name="Notas 16 4 2 5 2" xfId="30456" xr:uid="{00000000-0005-0000-0000-000003400000}"/>
    <cellStyle name="Notas 16 4 2 6" xfId="17704" xr:uid="{00000000-0005-0000-0000-000004400000}"/>
    <cellStyle name="Notas 16 4 3" xfId="2861" xr:uid="{00000000-0005-0000-0000-000005400000}"/>
    <cellStyle name="Notas 16 4 3 2" xfId="5498" xr:uid="{00000000-0005-0000-0000-000006400000}"/>
    <cellStyle name="Notas 16 4 3 2 2" xfId="15961" xr:uid="{00000000-0005-0000-0000-000007400000}"/>
    <cellStyle name="Notas 16 4 3 2 2 2" xfId="31069" xr:uid="{00000000-0005-0000-0000-000008400000}"/>
    <cellStyle name="Notas 16 4 3 2 3" xfId="20606" xr:uid="{00000000-0005-0000-0000-000009400000}"/>
    <cellStyle name="Notas 16 4 3 3" xfId="13484" xr:uid="{00000000-0005-0000-0000-00000A400000}"/>
    <cellStyle name="Notas 16 4 3 3 2" xfId="28592" xr:uid="{00000000-0005-0000-0000-00000B400000}"/>
    <cellStyle name="Notas 16 4 3 4" xfId="17969" xr:uid="{00000000-0005-0000-0000-00000C400000}"/>
    <cellStyle name="Notas 16 4 4" xfId="3164" xr:uid="{00000000-0005-0000-0000-00000D400000}"/>
    <cellStyle name="Notas 16 4 4 2" xfId="5801" xr:uid="{00000000-0005-0000-0000-00000E400000}"/>
    <cellStyle name="Notas 16 4 4 2 2" xfId="12112" xr:uid="{00000000-0005-0000-0000-00000F400000}"/>
    <cellStyle name="Notas 16 4 4 2 2 2" xfId="27220" xr:uid="{00000000-0005-0000-0000-000010400000}"/>
    <cellStyle name="Notas 16 4 4 2 3" xfId="7795" xr:uid="{00000000-0005-0000-0000-000011400000}"/>
    <cellStyle name="Notas 16 4 4 2 3 2" xfId="22903" xr:uid="{00000000-0005-0000-0000-000012400000}"/>
    <cellStyle name="Notas 16 4 4 2 4" xfId="20909" xr:uid="{00000000-0005-0000-0000-000013400000}"/>
    <cellStyle name="Notas 16 4 4 3" xfId="9546" xr:uid="{00000000-0005-0000-0000-000014400000}"/>
    <cellStyle name="Notas 16 4 4 3 2" xfId="24654" xr:uid="{00000000-0005-0000-0000-000015400000}"/>
    <cellStyle name="Notas 16 4 4 4" xfId="14002" xr:uid="{00000000-0005-0000-0000-000016400000}"/>
    <cellStyle name="Notas 16 4 4 4 2" xfId="29110" xr:uid="{00000000-0005-0000-0000-000017400000}"/>
    <cellStyle name="Notas 16 4 4 5" xfId="18272" xr:uid="{00000000-0005-0000-0000-000018400000}"/>
    <cellStyle name="Notas 16 4 5" xfId="3490" xr:uid="{00000000-0005-0000-0000-000019400000}"/>
    <cellStyle name="Notas 16 4 5 2" xfId="6127" xr:uid="{00000000-0005-0000-0000-00001A400000}"/>
    <cellStyle name="Notas 16 4 5 2 2" xfId="12438" xr:uid="{00000000-0005-0000-0000-00001B400000}"/>
    <cellStyle name="Notas 16 4 5 2 2 2" xfId="27546" xr:uid="{00000000-0005-0000-0000-00001C400000}"/>
    <cellStyle name="Notas 16 4 5 2 3" xfId="15259" xr:uid="{00000000-0005-0000-0000-00001D400000}"/>
    <cellStyle name="Notas 16 4 5 2 3 2" xfId="30367" xr:uid="{00000000-0005-0000-0000-00001E400000}"/>
    <cellStyle name="Notas 16 4 5 2 4" xfId="21235" xr:uid="{00000000-0005-0000-0000-00001F400000}"/>
    <cellStyle name="Notas 16 4 5 3" xfId="9872" xr:uid="{00000000-0005-0000-0000-000020400000}"/>
    <cellStyle name="Notas 16 4 5 3 2" xfId="24980" xr:uid="{00000000-0005-0000-0000-000021400000}"/>
    <cellStyle name="Notas 16 4 5 4" xfId="15138" xr:uid="{00000000-0005-0000-0000-000022400000}"/>
    <cellStyle name="Notas 16 4 5 4 2" xfId="30246" xr:uid="{00000000-0005-0000-0000-000023400000}"/>
    <cellStyle name="Notas 16 4 5 5" xfId="18598" xr:uid="{00000000-0005-0000-0000-000024400000}"/>
    <cellStyle name="Notas 16 4 6" xfId="3796" xr:uid="{00000000-0005-0000-0000-000025400000}"/>
    <cellStyle name="Notas 16 4 6 2" xfId="6433" xr:uid="{00000000-0005-0000-0000-000026400000}"/>
    <cellStyle name="Notas 16 4 6 2 2" xfId="12744" xr:uid="{00000000-0005-0000-0000-000027400000}"/>
    <cellStyle name="Notas 16 4 6 2 2 2" xfId="27852" xr:uid="{00000000-0005-0000-0000-000028400000}"/>
    <cellStyle name="Notas 16 4 6 2 3" xfId="13371" xr:uid="{00000000-0005-0000-0000-000029400000}"/>
    <cellStyle name="Notas 16 4 6 2 3 2" xfId="28479" xr:uid="{00000000-0005-0000-0000-00002A400000}"/>
    <cellStyle name="Notas 16 4 6 2 4" xfId="21541" xr:uid="{00000000-0005-0000-0000-00002B400000}"/>
    <cellStyle name="Notas 16 4 6 3" xfId="10178" xr:uid="{00000000-0005-0000-0000-00002C400000}"/>
    <cellStyle name="Notas 16 4 6 3 2" xfId="25286" xr:uid="{00000000-0005-0000-0000-00002D400000}"/>
    <cellStyle name="Notas 16 4 6 4" xfId="8016" xr:uid="{00000000-0005-0000-0000-00002E400000}"/>
    <cellStyle name="Notas 16 4 6 4 2" xfId="23124" xr:uid="{00000000-0005-0000-0000-00002F400000}"/>
    <cellStyle name="Notas 16 4 6 5" xfId="18904" xr:uid="{00000000-0005-0000-0000-000030400000}"/>
    <cellStyle name="Notas 16 4 7" xfId="4178" xr:uid="{00000000-0005-0000-0000-000031400000}"/>
    <cellStyle name="Notas 16 4 7 2" xfId="6815" xr:uid="{00000000-0005-0000-0000-000032400000}"/>
    <cellStyle name="Notas 16 4 7 2 2" xfId="13126" xr:uid="{00000000-0005-0000-0000-000033400000}"/>
    <cellStyle name="Notas 16 4 7 2 2 2" xfId="28234" xr:uid="{00000000-0005-0000-0000-000034400000}"/>
    <cellStyle name="Notas 16 4 7 2 3" xfId="16795" xr:uid="{00000000-0005-0000-0000-000035400000}"/>
    <cellStyle name="Notas 16 4 7 2 3 2" xfId="31903" xr:uid="{00000000-0005-0000-0000-000036400000}"/>
    <cellStyle name="Notas 16 4 7 2 4" xfId="21923" xr:uid="{00000000-0005-0000-0000-000037400000}"/>
    <cellStyle name="Notas 16 4 7 3" xfId="10560" xr:uid="{00000000-0005-0000-0000-000038400000}"/>
    <cellStyle name="Notas 16 4 7 3 2" xfId="25668" xr:uid="{00000000-0005-0000-0000-000039400000}"/>
    <cellStyle name="Notas 16 4 7 4" xfId="16082" xr:uid="{00000000-0005-0000-0000-00003A400000}"/>
    <cellStyle name="Notas 16 4 7 4 2" xfId="31190" xr:uid="{00000000-0005-0000-0000-00003B400000}"/>
    <cellStyle name="Notas 16 4 7 5" xfId="19286" xr:uid="{00000000-0005-0000-0000-00003C400000}"/>
    <cellStyle name="Notas 16 4 8" xfId="4385" xr:uid="{00000000-0005-0000-0000-00003D400000}"/>
    <cellStyle name="Notas 16 4 8 2" xfId="7022" xr:uid="{00000000-0005-0000-0000-00003E400000}"/>
    <cellStyle name="Notas 16 4 8 2 2" xfId="13333" xr:uid="{00000000-0005-0000-0000-00003F400000}"/>
    <cellStyle name="Notas 16 4 8 2 2 2" xfId="28441" xr:uid="{00000000-0005-0000-0000-000040400000}"/>
    <cellStyle name="Notas 16 4 8 2 3" xfId="16997" xr:uid="{00000000-0005-0000-0000-000041400000}"/>
    <cellStyle name="Notas 16 4 8 2 3 2" xfId="32105" xr:uid="{00000000-0005-0000-0000-000042400000}"/>
    <cellStyle name="Notas 16 4 8 2 4" xfId="22130" xr:uid="{00000000-0005-0000-0000-000043400000}"/>
    <cellStyle name="Notas 16 4 8 3" xfId="10767" xr:uid="{00000000-0005-0000-0000-000044400000}"/>
    <cellStyle name="Notas 16 4 8 3 2" xfId="25875" xr:uid="{00000000-0005-0000-0000-000045400000}"/>
    <cellStyle name="Notas 16 4 8 4" xfId="7451" xr:uid="{00000000-0005-0000-0000-000046400000}"/>
    <cellStyle name="Notas 16 4 8 4 2" xfId="22559" xr:uid="{00000000-0005-0000-0000-000047400000}"/>
    <cellStyle name="Notas 16 4 8 5" xfId="19493" xr:uid="{00000000-0005-0000-0000-000048400000}"/>
    <cellStyle name="Notas 16 4 9" xfId="4743" xr:uid="{00000000-0005-0000-0000-000049400000}"/>
    <cellStyle name="Notas 16 4 9 2" xfId="11125" xr:uid="{00000000-0005-0000-0000-00004A400000}"/>
    <cellStyle name="Notas 16 4 9 2 2" xfId="26233" xr:uid="{00000000-0005-0000-0000-00004B400000}"/>
    <cellStyle name="Notas 16 4 9 3" xfId="7088" xr:uid="{00000000-0005-0000-0000-00004C400000}"/>
    <cellStyle name="Notas 16 4 9 3 2" xfId="22196" xr:uid="{00000000-0005-0000-0000-00004D400000}"/>
    <cellStyle name="Notas 16 4 9 4" xfId="19851" xr:uid="{00000000-0005-0000-0000-00004E400000}"/>
    <cellStyle name="Notas 16 5" xfId="2018" xr:uid="{00000000-0005-0000-0000-00004F400000}"/>
    <cellStyle name="Notas 16 5 10" xfId="8049" xr:uid="{00000000-0005-0000-0000-000050400000}"/>
    <cellStyle name="Notas 16 5 10 2" xfId="23157" xr:uid="{00000000-0005-0000-0000-000051400000}"/>
    <cellStyle name="Notas 16 5 11" xfId="7168" xr:uid="{00000000-0005-0000-0000-000052400000}"/>
    <cellStyle name="Notas 16 5 11 2" xfId="22276" xr:uid="{00000000-0005-0000-0000-000053400000}"/>
    <cellStyle name="Notas 16 5 12" xfId="17243" xr:uid="{00000000-0005-0000-0000-000054400000}"/>
    <cellStyle name="Notas 16 5 2" xfId="2780" xr:uid="{00000000-0005-0000-0000-000055400000}"/>
    <cellStyle name="Notas 16 5 2 2" xfId="5417" xr:uid="{00000000-0005-0000-0000-000056400000}"/>
    <cellStyle name="Notas 16 5 2 2 2" xfId="7707" xr:uid="{00000000-0005-0000-0000-000057400000}"/>
    <cellStyle name="Notas 16 5 2 2 2 2" xfId="22815" xr:uid="{00000000-0005-0000-0000-000058400000}"/>
    <cellStyle name="Notas 16 5 2 2 3" xfId="20525" xr:uid="{00000000-0005-0000-0000-000059400000}"/>
    <cellStyle name="Notas 16 5 2 3" xfId="13714" xr:uid="{00000000-0005-0000-0000-00005A400000}"/>
    <cellStyle name="Notas 16 5 2 3 2" xfId="28822" xr:uid="{00000000-0005-0000-0000-00005B400000}"/>
    <cellStyle name="Notas 16 5 2 4" xfId="17888" xr:uid="{00000000-0005-0000-0000-00005C400000}"/>
    <cellStyle name="Notas 16 5 3" xfId="3083" xr:uid="{00000000-0005-0000-0000-00005D400000}"/>
    <cellStyle name="Notas 16 5 3 2" xfId="5720" xr:uid="{00000000-0005-0000-0000-00005E400000}"/>
    <cellStyle name="Notas 16 5 3 2 2" xfId="12031" xr:uid="{00000000-0005-0000-0000-00005F400000}"/>
    <cellStyle name="Notas 16 5 3 2 2 2" xfId="27139" xr:uid="{00000000-0005-0000-0000-000060400000}"/>
    <cellStyle name="Notas 16 5 3 2 3" xfId="15230" xr:uid="{00000000-0005-0000-0000-000061400000}"/>
    <cellStyle name="Notas 16 5 3 2 3 2" xfId="30338" xr:uid="{00000000-0005-0000-0000-000062400000}"/>
    <cellStyle name="Notas 16 5 3 2 4" xfId="20828" xr:uid="{00000000-0005-0000-0000-000063400000}"/>
    <cellStyle name="Notas 16 5 3 3" xfId="9465" xr:uid="{00000000-0005-0000-0000-000064400000}"/>
    <cellStyle name="Notas 16 5 3 3 2" xfId="24573" xr:uid="{00000000-0005-0000-0000-000065400000}"/>
    <cellStyle name="Notas 16 5 3 4" xfId="15924" xr:uid="{00000000-0005-0000-0000-000066400000}"/>
    <cellStyle name="Notas 16 5 3 4 2" xfId="31032" xr:uid="{00000000-0005-0000-0000-000067400000}"/>
    <cellStyle name="Notas 16 5 3 5" xfId="18191" xr:uid="{00000000-0005-0000-0000-000068400000}"/>
    <cellStyle name="Notas 16 5 4" xfId="3409" xr:uid="{00000000-0005-0000-0000-000069400000}"/>
    <cellStyle name="Notas 16 5 4 2" xfId="6046" xr:uid="{00000000-0005-0000-0000-00006A400000}"/>
    <cellStyle name="Notas 16 5 4 2 2" xfId="12357" xr:uid="{00000000-0005-0000-0000-00006B400000}"/>
    <cellStyle name="Notas 16 5 4 2 2 2" xfId="27465" xr:uid="{00000000-0005-0000-0000-00006C400000}"/>
    <cellStyle name="Notas 16 5 4 2 3" xfId="14525" xr:uid="{00000000-0005-0000-0000-00006D400000}"/>
    <cellStyle name="Notas 16 5 4 2 3 2" xfId="29633" xr:uid="{00000000-0005-0000-0000-00006E400000}"/>
    <cellStyle name="Notas 16 5 4 2 4" xfId="21154" xr:uid="{00000000-0005-0000-0000-00006F400000}"/>
    <cellStyle name="Notas 16 5 4 3" xfId="9791" xr:uid="{00000000-0005-0000-0000-000070400000}"/>
    <cellStyle name="Notas 16 5 4 3 2" xfId="24899" xr:uid="{00000000-0005-0000-0000-000071400000}"/>
    <cellStyle name="Notas 16 5 4 4" xfId="16089" xr:uid="{00000000-0005-0000-0000-000072400000}"/>
    <cellStyle name="Notas 16 5 4 4 2" xfId="31197" xr:uid="{00000000-0005-0000-0000-000073400000}"/>
    <cellStyle name="Notas 16 5 4 5" xfId="18517" xr:uid="{00000000-0005-0000-0000-000074400000}"/>
    <cellStyle name="Notas 16 5 5" xfId="3715" xr:uid="{00000000-0005-0000-0000-000075400000}"/>
    <cellStyle name="Notas 16 5 5 2" xfId="6352" xr:uid="{00000000-0005-0000-0000-000076400000}"/>
    <cellStyle name="Notas 16 5 5 2 2" xfId="12663" xr:uid="{00000000-0005-0000-0000-000077400000}"/>
    <cellStyle name="Notas 16 5 5 2 2 2" xfId="27771" xr:uid="{00000000-0005-0000-0000-000078400000}"/>
    <cellStyle name="Notas 16 5 5 2 3" xfId="13941" xr:uid="{00000000-0005-0000-0000-000079400000}"/>
    <cellStyle name="Notas 16 5 5 2 3 2" xfId="29049" xr:uid="{00000000-0005-0000-0000-00007A400000}"/>
    <cellStyle name="Notas 16 5 5 2 4" xfId="21460" xr:uid="{00000000-0005-0000-0000-00007B400000}"/>
    <cellStyle name="Notas 16 5 5 3" xfId="10097" xr:uid="{00000000-0005-0000-0000-00007C400000}"/>
    <cellStyle name="Notas 16 5 5 3 2" xfId="25205" xr:uid="{00000000-0005-0000-0000-00007D400000}"/>
    <cellStyle name="Notas 16 5 5 4" xfId="7829" xr:uid="{00000000-0005-0000-0000-00007E400000}"/>
    <cellStyle name="Notas 16 5 5 4 2" xfId="22937" xr:uid="{00000000-0005-0000-0000-00007F400000}"/>
    <cellStyle name="Notas 16 5 5 5" xfId="18823" xr:uid="{00000000-0005-0000-0000-000080400000}"/>
    <cellStyle name="Notas 16 5 6" xfId="4090" xr:uid="{00000000-0005-0000-0000-000081400000}"/>
    <cellStyle name="Notas 16 5 6 2" xfId="6727" xr:uid="{00000000-0005-0000-0000-000082400000}"/>
    <cellStyle name="Notas 16 5 6 2 2" xfId="13038" xr:uid="{00000000-0005-0000-0000-000083400000}"/>
    <cellStyle name="Notas 16 5 6 2 2 2" xfId="28146" xr:uid="{00000000-0005-0000-0000-000084400000}"/>
    <cellStyle name="Notas 16 5 6 2 3" xfId="16714" xr:uid="{00000000-0005-0000-0000-000085400000}"/>
    <cellStyle name="Notas 16 5 6 2 3 2" xfId="31822" xr:uid="{00000000-0005-0000-0000-000086400000}"/>
    <cellStyle name="Notas 16 5 6 2 4" xfId="21835" xr:uid="{00000000-0005-0000-0000-000087400000}"/>
    <cellStyle name="Notas 16 5 6 3" xfId="10472" xr:uid="{00000000-0005-0000-0000-000088400000}"/>
    <cellStyle name="Notas 16 5 6 3 2" xfId="25580" xr:uid="{00000000-0005-0000-0000-000089400000}"/>
    <cellStyle name="Notas 16 5 6 4" xfId="14276" xr:uid="{00000000-0005-0000-0000-00008A400000}"/>
    <cellStyle name="Notas 16 5 6 4 2" xfId="29384" xr:uid="{00000000-0005-0000-0000-00008B400000}"/>
    <cellStyle name="Notas 16 5 6 5" xfId="19198" xr:uid="{00000000-0005-0000-0000-00008C400000}"/>
    <cellStyle name="Notas 16 5 7" xfId="4372" xr:uid="{00000000-0005-0000-0000-00008D400000}"/>
    <cellStyle name="Notas 16 5 7 2" xfId="7009" xr:uid="{00000000-0005-0000-0000-00008E400000}"/>
    <cellStyle name="Notas 16 5 7 2 2" xfId="13320" xr:uid="{00000000-0005-0000-0000-00008F400000}"/>
    <cellStyle name="Notas 16 5 7 2 2 2" xfId="28428" xr:uid="{00000000-0005-0000-0000-000090400000}"/>
    <cellStyle name="Notas 16 5 7 2 3" xfId="16984" xr:uid="{00000000-0005-0000-0000-000091400000}"/>
    <cellStyle name="Notas 16 5 7 2 3 2" xfId="32092" xr:uid="{00000000-0005-0000-0000-000092400000}"/>
    <cellStyle name="Notas 16 5 7 2 4" xfId="22117" xr:uid="{00000000-0005-0000-0000-000093400000}"/>
    <cellStyle name="Notas 16 5 7 3" xfId="10754" xr:uid="{00000000-0005-0000-0000-000094400000}"/>
    <cellStyle name="Notas 16 5 7 3 2" xfId="25862" xr:uid="{00000000-0005-0000-0000-000095400000}"/>
    <cellStyle name="Notas 16 5 7 4" xfId="8725" xr:uid="{00000000-0005-0000-0000-000096400000}"/>
    <cellStyle name="Notas 16 5 7 4 2" xfId="23833" xr:uid="{00000000-0005-0000-0000-000097400000}"/>
    <cellStyle name="Notas 16 5 7 5" xfId="19480" xr:uid="{00000000-0005-0000-0000-000098400000}"/>
    <cellStyle name="Notas 16 5 8" xfId="4655" xr:uid="{00000000-0005-0000-0000-000099400000}"/>
    <cellStyle name="Notas 16 5 8 2" xfId="11037" xr:uid="{00000000-0005-0000-0000-00009A400000}"/>
    <cellStyle name="Notas 16 5 8 2 2" xfId="26145" xr:uid="{00000000-0005-0000-0000-00009B400000}"/>
    <cellStyle name="Notas 16 5 8 3" xfId="7948" xr:uid="{00000000-0005-0000-0000-00009C400000}"/>
    <cellStyle name="Notas 16 5 8 3 2" xfId="23056" xr:uid="{00000000-0005-0000-0000-00009D400000}"/>
    <cellStyle name="Notas 16 5 8 4" xfId="19763" xr:uid="{00000000-0005-0000-0000-00009E400000}"/>
    <cellStyle name="Notas 16 5 9" xfId="8516" xr:uid="{00000000-0005-0000-0000-00009F400000}"/>
    <cellStyle name="Notas 16 5 9 2" xfId="23624" xr:uid="{00000000-0005-0000-0000-0000A0400000}"/>
    <cellStyle name="Notas 17" xfId="1455" xr:uid="{00000000-0005-0000-0000-0000A1400000}"/>
    <cellStyle name="Notas 17 2" xfId="1910" xr:uid="{00000000-0005-0000-0000-0000A2400000}"/>
    <cellStyle name="Notas 17 2 10" xfId="14816" xr:uid="{00000000-0005-0000-0000-0000A3400000}"/>
    <cellStyle name="Notas 17 2 10 2" xfId="29924" xr:uid="{00000000-0005-0000-0000-0000A4400000}"/>
    <cellStyle name="Notas 17 2 11" xfId="7842" xr:uid="{00000000-0005-0000-0000-0000A5400000}"/>
    <cellStyle name="Notas 17 2 11 2" xfId="22950" xr:uid="{00000000-0005-0000-0000-0000A6400000}"/>
    <cellStyle name="Notas 17 2 12" xfId="17135" xr:uid="{00000000-0005-0000-0000-0000A7400000}"/>
    <cellStyle name="Notas 17 2 2" xfId="2470" xr:uid="{00000000-0005-0000-0000-0000A8400000}"/>
    <cellStyle name="Notas 17 2 2 2" xfId="5107" xr:uid="{00000000-0005-0000-0000-0000A9400000}"/>
    <cellStyle name="Notas 17 2 2 2 2" xfId="11471" xr:uid="{00000000-0005-0000-0000-0000AA400000}"/>
    <cellStyle name="Notas 17 2 2 2 2 2" xfId="26579" xr:uid="{00000000-0005-0000-0000-0000AB400000}"/>
    <cellStyle name="Notas 17 2 2 2 3" xfId="13832" xr:uid="{00000000-0005-0000-0000-0000AC400000}"/>
    <cellStyle name="Notas 17 2 2 2 3 2" xfId="28940" xr:uid="{00000000-0005-0000-0000-0000AD400000}"/>
    <cellStyle name="Notas 17 2 2 2 4" xfId="20215" xr:uid="{00000000-0005-0000-0000-0000AE400000}"/>
    <cellStyle name="Notas 17 2 2 3" xfId="8937" xr:uid="{00000000-0005-0000-0000-0000AF400000}"/>
    <cellStyle name="Notas 17 2 2 3 2" xfId="24045" xr:uid="{00000000-0005-0000-0000-0000B0400000}"/>
    <cellStyle name="Notas 17 2 3" xfId="2686" xr:uid="{00000000-0005-0000-0000-0000B1400000}"/>
    <cellStyle name="Notas 17 2 3 2" xfId="5323" xr:uid="{00000000-0005-0000-0000-0000B2400000}"/>
    <cellStyle name="Notas 17 2 3 2 2" xfId="13597" xr:uid="{00000000-0005-0000-0000-0000B3400000}"/>
    <cellStyle name="Notas 17 2 3 2 2 2" xfId="28705" xr:uid="{00000000-0005-0000-0000-0000B4400000}"/>
    <cellStyle name="Notas 17 2 3 2 3" xfId="20431" xr:uid="{00000000-0005-0000-0000-0000B5400000}"/>
    <cellStyle name="Notas 17 2 3 3" xfId="16561" xr:uid="{00000000-0005-0000-0000-0000B6400000}"/>
    <cellStyle name="Notas 17 2 3 3 2" xfId="31669" xr:uid="{00000000-0005-0000-0000-0000B7400000}"/>
    <cellStyle name="Notas 17 2 3 4" xfId="17794" xr:uid="{00000000-0005-0000-0000-0000B8400000}"/>
    <cellStyle name="Notas 17 2 4" xfId="2989" xr:uid="{00000000-0005-0000-0000-0000B9400000}"/>
    <cellStyle name="Notas 17 2 4 2" xfId="5626" xr:uid="{00000000-0005-0000-0000-0000BA400000}"/>
    <cellStyle name="Notas 17 2 4 2 2" xfId="11937" xr:uid="{00000000-0005-0000-0000-0000BB400000}"/>
    <cellStyle name="Notas 17 2 4 2 2 2" xfId="27045" xr:uid="{00000000-0005-0000-0000-0000BC400000}"/>
    <cellStyle name="Notas 17 2 4 2 3" xfId="13951" xr:uid="{00000000-0005-0000-0000-0000BD400000}"/>
    <cellStyle name="Notas 17 2 4 2 3 2" xfId="29059" xr:uid="{00000000-0005-0000-0000-0000BE400000}"/>
    <cellStyle name="Notas 17 2 4 2 4" xfId="20734" xr:uid="{00000000-0005-0000-0000-0000BF400000}"/>
    <cellStyle name="Notas 17 2 4 3" xfId="9371" xr:uid="{00000000-0005-0000-0000-0000C0400000}"/>
    <cellStyle name="Notas 17 2 4 3 2" xfId="24479" xr:uid="{00000000-0005-0000-0000-0000C1400000}"/>
    <cellStyle name="Notas 17 2 4 4" xfId="15057" xr:uid="{00000000-0005-0000-0000-0000C2400000}"/>
    <cellStyle name="Notas 17 2 4 4 2" xfId="30165" xr:uid="{00000000-0005-0000-0000-0000C3400000}"/>
    <cellStyle name="Notas 17 2 4 5" xfId="18097" xr:uid="{00000000-0005-0000-0000-0000C4400000}"/>
    <cellStyle name="Notas 17 2 5" xfId="3315" xr:uid="{00000000-0005-0000-0000-0000C5400000}"/>
    <cellStyle name="Notas 17 2 5 2" xfId="5952" xr:uid="{00000000-0005-0000-0000-0000C6400000}"/>
    <cellStyle name="Notas 17 2 5 2 2" xfId="12263" xr:uid="{00000000-0005-0000-0000-0000C7400000}"/>
    <cellStyle name="Notas 17 2 5 2 2 2" xfId="27371" xr:uid="{00000000-0005-0000-0000-0000C8400000}"/>
    <cellStyle name="Notas 17 2 5 2 3" xfId="8222" xr:uid="{00000000-0005-0000-0000-0000C9400000}"/>
    <cellStyle name="Notas 17 2 5 2 3 2" xfId="23330" xr:uid="{00000000-0005-0000-0000-0000CA400000}"/>
    <cellStyle name="Notas 17 2 5 2 4" xfId="21060" xr:uid="{00000000-0005-0000-0000-0000CB400000}"/>
    <cellStyle name="Notas 17 2 5 3" xfId="9697" xr:uid="{00000000-0005-0000-0000-0000CC400000}"/>
    <cellStyle name="Notas 17 2 5 3 2" xfId="24805" xr:uid="{00000000-0005-0000-0000-0000CD400000}"/>
    <cellStyle name="Notas 17 2 5 4" xfId="15733" xr:uid="{00000000-0005-0000-0000-0000CE400000}"/>
    <cellStyle name="Notas 17 2 5 4 2" xfId="30841" xr:uid="{00000000-0005-0000-0000-0000CF400000}"/>
    <cellStyle name="Notas 17 2 5 5" xfId="18423" xr:uid="{00000000-0005-0000-0000-0000D0400000}"/>
    <cellStyle name="Notas 17 2 6" xfId="3621" xr:uid="{00000000-0005-0000-0000-0000D1400000}"/>
    <cellStyle name="Notas 17 2 6 2" xfId="6258" xr:uid="{00000000-0005-0000-0000-0000D2400000}"/>
    <cellStyle name="Notas 17 2 6 2 2" xfId="12569" xr:uid="{00000000-0005-0000-0000-0000D3400000}"/>
    <cellStyle name="Notas 17 2 6 2 2 2" xfId="27677" xr:uid="{00000000-0005-0000-0000-0000D4400000}"/>
    <cellStyle name="Notas 17 2 6 2 3" xfId="13971" xr:uid="{00000000-0005-0000-0000-0000D5400000}"/>
    <cellStyle name="Notas 17 2 6 2 3 2" xfId="29079" xr:uid="{00000000-0005-0000-0000-0000D6400000}"/>
    <cellStyle name="Notas 17 2 6 2 4" xfId="21366" xr:uid="{00000000-0005-0000-0000-0000D7400000}"/>
    <cellStyle name="Notas 17 2 6 3" xfId="10003" xr:uid="{00000000-0005-0000-0000-0000D8400000}"/>
    <cellStyle name="Notas 17 2 6 3 2" xfId="25111" xr:uid="{00000000-0005-0000-0000-0000D9400000}"/>
    <cellStyle name="Notas 17 2 6 4" xfId="13955" xr:uid="{00000000-0005-0000-0000-0000DA400000}"/>
    <cellStyle name="Notas 17 2 6 4 2" xfId="29063" xr:uid="{00000000-0005-0000-0000-0000DB400000}"/>
    <cellStyle name="Notas 17 2 6 5" xfId="18729" xr:uid="{00000000-0005-0000-0000-0000DC400000}"/>
    <cellStyle name="Notas 17 2 7" xfId="3982" xr:uid="{00000000-0005-0000-0000-0000DD400000}"/>
    <cellStyle name="Notas 17 2 7 2" xfId="6619" xr:uid="{00000000-0005-0000-0000-0000DE400000}"/>
    <cellStyle name="Notas 17 2 7 2 2" xfId="12930" xr:uid="{00000000-0005-0000-0000-0000DF400000}"/>
    <cellStyle name="Notas 17 2 7 2 2 2" xfId="28038" xr:uid="{00000000-0005-0000-0000-0000E0400000}"/>
    <cellStyle name="Notas 17 2 7 2 3" xfId="16620" xr:uid="{00000000-0005-0000-0000-0000E1400000}"/>
    <cellStyle name="Notas 17 2 7 2 3 2" xfId="31728" xr:uid="{00000000-0005-0000-0000-0000E2400000}"/>
    <cellStyle name="Notas 17 2 7 2 4" xfId="21727" xr:uid="{00000000-0005-0000-0000-0000E3400000}"/>
    <cellStyle name="Notas 17 2 7 3" xfId="10364" xr:uid="{00000000-0005-0000-0000-0000E4400000}"/>
    <cellStyle name="Notas 17 2 7 3 2" xfId="25472" xr:uid="{00000000-0005-0000-0000-0000E5400000}"/>
    <cellStyle name="Notas 17 2 7 4" xfId="15559" xr:uid="{00000000-0005-0000-0000-0000E6400000}"/>
    <cellStyle name="Notas 17 2 7 4 2" xfId="30667" xr:uid="{00000000-0005-0000-0000-0000E7400000}"/>
    <cellStyle name="Notas 17 2 7 5" xfId="19090" xr:uid="{00000000-0005-0000-0000-0000E8400000}"/>
    <cellStyle name="Notas 17 2 8" xfId="4547" xr:uid="{00000000-0005-0000-0000-0000E9400000}"/>
    <cellStyle name="Notas 17 2 8 2" xfId="10929" xr:uid="{00000000-0005-0000-0000-0000EA400000}"/>
    <cellStyle name="Notas 17 2 8 2 2" xfId="26037" xr:uid="{00000000-0005-0000-0000-0000EB400000}"/>
    <cellStyle name="Notas 17 2 8 3" xfId="7897" xr:uid="{00000000-0005-0000-0000-0000EC400000}"/>
    <cellStyle name="Notas 17 2 8 3 2" xfId="23005" xr:uid="{00000000-0005-0000-0000-0000ED400000}"/>
    <cellStyle name="Notas 17 2 8 4" xfId="19655" xr:uid="{00000000-0005-0000-0000-0000EE400000}"/>
    <cellStyle name="Notas 17 2 9" xfId="8411" xr:uid="{00000000-0005-0000-0000-0000EF400000}"/>
    <cellStyle name="Notas 17 2 9 2" xfId="23519" xr:uid="{00000000-0005-0000-0000-0000F0400000}"/>
    <cellStyle name="Notas 17 3" xfId="1897" xr:uid="{00000000-0005-0000-0000-0000F1400000}"/>
    <cellStyle name="Notas 17 3 10" xfId="8398" xr:uid="{00000000-0005-0000-0000-0000F2400000}"/>
    <cellStyle name="Notas 17 3 10 2" xfId="23506" xr:uid="{00000000-0005-0000-0000-0000F3400000}"/>
    <cellStyle name="Notas 17 3 11" xfId="16370" xr:uid="{00000000-0005-0000-0000-0000F4400000}"/>
    <cellStyle name="Notas 17 3 11 2" xfId="31478" xr:uid="{00000000-0005-0000-0000-0000F5400000}"/>
    <cellStyle name="Notas 17 3 12" xfId="15848" xr:uid="{00000000-0005-0000-0000-0000F6400000}"/>
    <cellStyle name="Notas 17 3 12 2" xfId="30956" xr:uid="{00000000-0005-0000-0000-0000F7400000}"/>
    <cellStyle name="Notas 17 3 13" xfId="17122" xr:uid="{00000000-0005-0000-0000-0000F8400000}"/>
    <cellStyle name="Notas 17 3 2" xfId="2457" xr:uid="{00000000-0005-0000-0000-0000F9400000}"/>
    <cellStyle name="Notas 17 3 2 2" xfId="5094" xr:uid="{00000000-0005-0000-0000-0000FA400000}"/>
    <cellStyle name="Notas 17 3 2 2 2" xfId="11458" xr:uid="{00000000-0005-0000-0000-0000FB400000}"/>
    <cellStyle name="Notas 17 3 2 2 2 2" xfId="26566" xr:uid="{00000000-0005-0000-0000-0000FC400000}"/>
    <cellStyle name="Notas 17 3 2 2 3" xfId="16008" xr:uid="{00000000-0005-0000-0000-0000FD400000}"/>
    <cellStyle name="Notas 17 3 2 2 3 2" xfId="31116" xr:uid="{00000000-0005-0000-0000-0000FE400000}"/>
    <cellStyle name="Notas 17 3 2 2 4" xfId="20202" xr:uid="{00000000-0005-0000-0000-0000FF400000}"/>
    <cellStyle name="Notas 17 3 2 3" xfId="8924" xr:uid="{00000000-0005-0000-0000-000000410000}"/>
    <cellStyle name="Notas 17 3 2 3 2" xfId="24032" xr:uid="{00000000-0005-0000-0000-000001410000}"/>
    <cellStyle name="Notas 17 3 2 4" xfId="16040" xr:uid="{00000000-0005-0000-0000-000002410000}"/>
    <cellStyle name="Notas 17 3 2 4 2" xfId="31148" xr:uid="{00000000-0005-0000-0000-000003410000}"/>
    <cellStyle name="Notas 17 3 2 5" xfId="14367" xr:uid="{00000000-0005-0000-0000-000004410000}"/>
    <cellStyle name="Notas 17 3 2 5 2" xfId="29475" xr:uid="{00000000-0005-0000-0000-000005410000}"/>
    <cellStyle name="Notas 17 3 2 6" xfId="17631" xr:uid="{00000000-0005-0000-0000-000006410000}"/>
    <cellStyle name="Notas 17 3 3" xfId="2673" xr:uid="{00000000-0005-0000-0000-000007410000}"/>
    <cellStyle name="Notas 17 3 3 2" xfId="5310" xr:uid="{00000000-0005-0000-0000-000008410000}"/>
    <cellStyle name="Notas 17 3 3 2 2" xfId="16505" xr:uid="{00000000-0005-0000-0000-000009410000}"/>
    <cellStyle name="Notas 17 3 3 2 2 2" xfId="31613" xr:uid="{00000000-0005-0000-0000-00000A410000}"/>
    <cellStyle name="Notas 17 3 3 2 3" xfId="20418" xr:uid="{00000000-0005-0000-0000-00000B410000}"/>
    <cellStyle name="Notas 17 3 3 3" xfId="16038" xr:uid="{00000000-0005-0000-0000-00000C410000}"/>
    <cellStyle name="Notas 17 3 3 3 2" xfId="31146" xr:uid="{00000000-0005-0000-0000-00000D410000}"/>
    <cellStyle name="Notas 17 3 3 4" xfId="17781" xr:uid="{00000000-0005-0000-0000-00000E410000}"/>
    <cellStyle name="Notas 17 3 4" xfId="2976" xr:uid="{00000000-0005-0000-0000-00000F410000}"/>
    <cellStyle name="Notas 17 3 4 2" xfId="5613" xr:uid="{00000000-0005-0000-0000-000010410000}"/>
    <cellStyle name="Notas 17 3 4 2 2" xfId="11924" xr:uid="{00000000-0005-0000-0000-000011410000}"/>
    <cellStyle name="Notas 17 3 4 2 2 2" xfId="27032" xr:uid="{00000000-0005-0000-0000-000012410000}"/>
    <cellStyle name="Notas 17 3 4 2 3" xfId="7843" xr:uid="{00000000-0005-0000-0000-000013410000}"/>
    <cellStyle name="Notas 17 3 4 2 3 2" xfId="22951" xr:uid="{00000000-0005-0000-0000-000014410000}"/>
    <cellStyle name="Notas 17 3 4 2 4" xfId="20721" xr:uid="{00000000-0005-0000-0000-000015410000}"/>
    <cellStyle name="Notas 17 3 4 3" xfId="9358" xr:uid="{00000000-0005-0000-0000-000016410000}"/>
    <cellStyle name="Notas 17 3 4 3 2" xfId="24466" xr:uid="{00000000-0005-0000-0000-000017410000}"/>
    <cellStyle name="Notas 17 3 4 4" xfId="7901" xr:uid="{00000000-0005-0000-0000-000018410000}"/>
    <cellStyle name="Notas 17 3 4 4 2" xfId="23009" xr:uid="{00000000-0005-0000-0000-000019410000}"/>
    <cellStyle name="Notas 17 3 4 5" xfId="18084" xr:uid="{00000000-0005-0000-0000-00001A410000}"/>
    <cellStyle name="Notas 17 3 5" xfId="3302" xr:uid="{00000000-0005-0000-0000-00001B410000}"/>
    <cellStyle name="Notas 17 3 5 2" xfId="5939" xr:uid="{00000000-0005-0000-0000-00001C410000}"/>
    <cellStyle name="Notas 17 3 5 2 2" xfId="12250" xr:uid="{00000000-0005-0000-0000-00001D410000}"/>
    <cellStyle name="Notas 17 3 5 2 2 2" xfId="27358" xr:uid="{00000000-0005-0000-0000-00001E410000}"/>
    <cellStyle name="Notas 17 3 5 2 3" xfId="16463" xr:uid="{00000000-0005-0000-0000-00001F410000}"/>
    <cellStyle name="Notas 17 3 5 2 3 2" xfId="31571" xr:uid="{00000000-0005-0000-0000-000020410000}"/>
    <cellStyle name="Notas 17 3 5 2 4" xfId="21047" xr:uid="{00000000-0005-0000-0000-000021410000}"/>
    <cellStyle name="Notas 17 3 5 3" xfId="9684" xr:uid="{00000000-0005-0000-0000-000022410000}"/>
    <cellStyle name="Notas 17 3 5 3 2" xfId="24792" xr:uid="{00000000-0005-0000-0000-000023410000}"/>
    <cellStyle name="Notas 17 3 5 4" xfId="15800" xr:uid="{00000000-0005-0000-0000-000024410000}"/>
    <cellStyle name="Notas 17 3 5 4 2" xfId="30908" xr:uid="{00000000-0005-0000-0000-000025410000}"/>
    <cellStyle name="Notas 17 3 5 5" xfId="18410" xr:uid="{00000000-0005-0000-0000-000026410000}"/>
    <cellStyle name="Notas 17 3 6" xfId="3608" xr:uid="{00000000-0005-0000-0000-000027410000}"/>
    <cellStyle name="Notas 17 3 6 2" xfId="6245" xr:uid="{00000000-0005-0000-0000-000028410000}"/>
    <cellStyle name="Notas 17 3 6 2 2" xfId="12556" xr:uid="{00000000-0005-0000-0000-000029410000}"/>
    <cellStyle name="Notas 17 3 6 2 2 2" xfId="27664" xr:uid="{00000000-0005-0000-0000-00002A410000}"/>
    <cellStyle name="Notas 17 3 6 2 3" xfId="15407" xr:uid="{00000000-0005-0000-0000-00002B410000}"/>
    <cellStyle name="Notas 17 3 6 2 3 2" xfId="30515" xr:uid="{00000000-0005-0000-0000-00002C410000}"/>
    <cellStyle name="Notas 17 3 6 2 4" xfId="21353" xr:uid="{00000000-0005-0000-0000-00002D410000}"/>
    <cellStyle name="Notas 17 3 6 3" xfId="9990" xr:uid="{00000000-0005-0000-0000-00002E410000}"/>
    <cellStyle name="Notas 17 3 6 3 2" xfId="25098" xr:uid="{00000000-0005-0000-0000-00002F410000}"/>
    <cellStyle name="Notas 17 3 6 4" xfId="11222" xr:uid="{00000000-0005-0000-0000-000030410000}"/>
    <cellStyle name="Notas 17 3 6 4 2" xfId="26330" xr:uid="{00000000-0005-0000-0000-000031410000}"/>
    <cellStyle name="Notas 17 3 6 5" xfId="18716" xr:uid="{00000000-0005-0000-0000-000032410000}"/>
    <cellStyle name="Notas 17 3 7" xfId="3969" xr:uid="{00000000-0005-0000-0000-000033410000}"/>
    <cellStyle name="Notas 17 3 7 2" xfId="6606" xr:uid="{00000000-0005-0000-0000-000034410000}"/>
    <cellStyle name="Notas 17 3 7 2 2" xfId="12917" xr:uid="{00000000-0005-0000-0000-000035410000}"/>
    <cellStyle name="Notas 17 3 7 2 2 2" xfId="28025" xr:uid="{00000000-0005-0000-0000-000036410000}"/>
    <cellStyle name="Notas 17 3 7 2 3" xfId="16607" xr:uid="{00000000-0005-0000-0000-000037410000}"/>
    <cellStyle name="Notas 17 3 7 2 3 2" xfId="31715" xr:uid="{00000000-0005-0000-0000-000038410000}"/>
    <cellStyle name="Notas 17 3 7 2 4" xfId="21714" xr:uid="{00000000-0005-0000-0000-000039410000}"/>
    <cellStyle name="Notas 17 3 7 3" xfId="10351" xr:uid="{00000000-0005-0000-0000-00003A410000}"/>
    <cellStyle name="Notas 17 3 7 3 2" xfId="25459" xr:uid="{00000000-0005-0000-0000-00003B410000}"/>
    <cellStyle name="Notas 17 3 7 4" xfId="7115" xr:uid="{00000000-0005-0000-0000-00003C410000}"/>
    <cellStyle name="Notas 17 3 7 4 2" xfId="22223" xr:uid="{00000000-0005-0000-0000-00003D410000}"/>
    <cellStyle name="Notas 17 3 7 5" xfId="19077" xr:uid="{00000000-0005-0000-0000-00003E410000}"/>
    <cellStyle name="Notas 17 3 8" xfId="4301" xr:uid="{00000000-0005-0000-0000-00003F410000}"/>
    <cellStyle name="Notas 17 3 8 2" xfId="6938" xr:uid="{00000000-0005-0000-0000-000040410000}"/>
    <cellStyle name="Notas 17 3 8 2 2" xfId="13249" xr:uid="{00000000-0005-0000-0000-000041410000}"/>
    <cellStyle name="Notas 17 3 8 2 2 2" xfId="28357" xr:uid="{00000000-0005-0000-0000-000042410000}"/>
    <cellStyle name="Notas 17 3 8 2 3" xfId="16913" xr:uid="{00000000-0005-0000-0000-000043410000}"/>
    <cellStyle name="Notas 17 3 8 2 3 2" xfId="32021" xr:uid="{00000000-0005-0000-0000-000044410000}"/>
    <cellStyle name="Notas 17 3 8 2 4" xfId="22046" xr:uid="{00000000-0005-0000-0000-000045410000}"/>
    <cellStyle name="Notas 17 3 8 3" xfId="10683" xr:uid="{00000000-0005-0000-0000-000046410000}"/>
    <cellStyle name="Notas 17 3 8 3 2" xfId="25791" xr:uid="{00000000-0005-0000-0000-000047410000}"/>
    <cellStyle name="Notas 17 3 8 4" xfId="8716" xr:uid="{00000000-0005-0000-0000-000048410000}"/>
    <cellStyle name="Notas 17 3 8 4 2" xfId="23824" xr:uid="{00000000-0005-0000-0000-000049410000}"/>
    <cellStyle name="Notas 17 3 8 5" xfId="19409" xr:uid="{00000000-0005-0000-0000-00004A410000}"/>
    <cellStyle name="Notas 17 3 9" xfId="4534" xr:uid="{00000000-0005-0000-0000-00004B410000}"/>
    <cellStyle name="Notas 17 3 9 2" xfId="10916" xr:uid="{00000000-0005-0000-0000-00004C410000}"/>
    <cellStyle name="Notas 17 3 9 2 2" xfId="26024" xr:uid="{00000000-0005-0000-0000-00004D410000}"/>
    <cellStyle name="Notas 17 3 9 3" xfId="14701" xr:uid="{00000000-0005-0000-0000-00004E410000}"/>
    <cellStyle name="Notas 17 3 9 3 2" xfId="29809" xr:uid="{00000000-0005-0000-0000-00004F410000}"/>
    <cellStyle name="Notas 17 3 9 4" xfId="19642" xr:uid="{00000000-0005-0000-0000-000050410000}"/>
    <cellStyle name="Notas 17 4" xfId="2107" xr:uid="{00000000-0005-0000-0000-000051410000}"/>
    <cellStyle name="Notas 17 4 10" xfId="8605" xr:uid="{00000000-0005-0000-0000-000052410000}"/>
    <cellStyle name="Notas 17 4 10 2" xfId="23713" xr:uid="{00000000-0005-0000-0000-000053410000}"/>
    <cellStyle name="Notas 17 4 11" xfId="8244" xr:uid="{00000000-0005-0000-0000-000054410000}"/>
    <cellStyle name="Notas 17 4 11 2" xfId="23352" xr:uid="{00000000-0005-0000-0000-000055410000}"/>
    <cellStyle name="Notas 17 4 12" xfId="13419" xr:uid="{00000000-0005-0000-0000-000056410000}"/>
    <cellStyle name="Notas 17 4 12 2" xfId="28527" xr:uid="{00000000-0005-0000-0000-000057410000}"/>
    <cellStyle name="Notas 17 4 13" xfId="17332" xr:uid="{00000000-0005-0000-0000-000058410000}"/>
    <cellStyle name="Notas 17 4 2" xfId="2597" xr:uid="{00000000-0005-0000-0000-000059410000}"/>
    <cellStyle name="Notas 17 4 2 2" xfId="5234" xr:uid="{00000000-0005-0000-0000-00005A410000}"/>
    <cellStyle name="Notas 17 4 2 2 2" xfId="11598" xr:uid="{00000000-0005-0000-0000-00005B410000}"/>
    <cellStyle name="Notas 17 4 2 2 2 2" xfId="26706" xr:uid="{00000000-0005-0000-0000-00005C410000}"/>
    <cellStyle name="Notas 17 4 2 2 3" xfId="7644" xr:uid="{00000000-0005-0000-0000-00005D410000}"/>
    <cellStyle name="Notas 17 4 2 2 3 2" xfId="22752" xr:uid="{00000000-0005-0000-0000-00005E410000}"/>
    <cellStyle name="Notas 17 4 2 2 4" xfId="20342" xr:uid="{00000000-0005-0000-0000-00005F410000}"/>
    <cellStyle name="Notas 17 4 2 3" xfId="9064" xr:uid="{00000000-0005-0000-0000-000060410000}"/>
    <cellStyle name="Notas 17 4 2 3 2" xfId="24172" xr:uid="{00000000-0005-0000-0000-000061410000}"/>
    <cellStyle name="Notas 17 4 2 4" xfId="16535" xr:uid="{00000000-0005-0000-0000-000062410000}"/>
    <cellStyle name="Notas 17 4 2 4 2" xfId="31643" xr:uid="{00000000-0005-0000-0000-000063410000}"/>
    <cellStyle name="Notas 17 4 2 5" xfId="14973" xr:uid="{00000000-0005-0000-0000-000064410000}"/>
    <cellStyle name="Notas 17 4 2 5 2" xfId="30081" xr:uid="{00000000-0005-0000-0000-000065410000}"/>
    <cellStyle name="Notas 17 4 2 6" xfId="17705" xr:uid="{00000000-0005-0000-0000-000066410000}"/>
    <cellStyle name="Notas 17 4 3" xfId="2862" xr:uid="{00000000-0005-0000-0000-000067410000}"/>
    <cellStyle name="Notas 17 4 3 2" xfId="5499" xr:uid="{00000000-0005-0000-0000-000068410000}"/>
    <cellStyle name="Notas 17 4 3 2 2" xfId="14689" xr:uid="{00000000-0005-0000-0000-000069410000}"/>
    <cellStyle name="Notas 17 4 3 2 2 2" xfId="29797" xr:uid="{00000000-0005-0000-0000-00006A410000}"/>
    <cellStyle name="Notas 17 4 3 2 3" xfId="20607" xr:uid="{00000000-0005-0000-0000-00006B410000}"/>
    <cellStyle name="Notas 17 4 3 3" xfId="14139" xr:uid="{00000000-0005-0000-0000-00006C410000}"/>
    <cellStyle name="Notas 17 4 3 3 2" xfId="29247" xr:uid="{00000000-0005-0000-0000-00006D410000}"/>
    <cellStyle name="Notas 17 4 3 4" xfId="17970" xr:uid="{00000000-0005-0000-0000-00006E410000}"/>
    <cellStyle name="Notas 17 4 4" xfId="3165" xr:uid="{00000000-0005-0000-0000-00006F410000}"/>
    <cellStyle name="Notas 17 4 4 2" xfId="5802" xr:uid="{00000000-0005-0000-0000-000070410000}"/>
    <cellStyle name="Notas 17 4 4 2 2" xfId="12113" xr:uid="{00000000-0005-0000-0000-000071410000}"/>
    <cellStyle name="Notas 17 4 4 2 2 2" xfId="27221" xr:uid="{00000000-0005-0000-0000-000072410000}"/>
    <cellStyle name="Notas 17 4 4 2 3" xfId="15083" xr:uid="{00000000-0005-0000-0000-000073410000}"/>
    <cellStyle name="Notas 17 4 4 2 3 2" xfId="30191" xr:uid="{00000000-0005-0000-0000-000074410000}"/>
    <cellStyle name="Notas 17 4 4 2 4" xfId="20910" xr:uid="{00000000-0005-0000-0000-000075410000}"/>
    <cellStyle name="Notas 17 4 4 3" xfId="9547" xr:uid="{00000000-0005-0000-0000-000076410000}"/>
    <cellStyle name="Notas 17 4 4 3 2" xfId="24655" xr:uid="{00000000-0005-0000-0000-000077410000}"/>
    <cellStyle name="Notas 17 4 4 4" xfId="7738" xr:uid="{00000000-0005-0000-0000-000078410000}"/>
    <cellStyle name="Notas 17 4 4 4 2" xfId="22846" xr:uid="{00000000-0005-0000-0000-000079410000}"/>
    <cellStyle name="Notas 17 4 4 5" xfId="18273" xr:uid="{00000000-0005-0000-0000-00007A410000}"/>
    <cellStyle name="Notas 17 4 5" xfId="3491" xr:uid="{00000000-0005-0000-0000-00007B410000}"/>
    <cellStyle name="Notas 17 4 5 2" xfId="6128" xr:uid="{00000000-0005-0000-0000-00007C410000}"/>
    <cellStyle name="Notas 17 4 5 2 2" xfId="12439" xr:uid="{00000000-0005-0000-0000-00007D410000}"/>
    <cellStyle name="Notas 17 4 5 2 2 2" xfId="27547" xr:uid="{00000000-0005-0000-0000-00007E410000}"/>
    <cellStyle name="Notas 17 4 5 2 3" xfId="7293" xr:uid="{00000000-0005-0000-0000-00007F410000}"/>
    <cellStyle name="Notas 17 4 5 2 3 2" xfId="22401" xr:uid="{00000000-0005-0000-0000-000080410000}"/>
    <cellStyle name="Notas 17 4 5 2 4" xfId="21236" xr:uid="{00000000-0005-0000-0000-000081410000}"/>
    <cellStyle name="Notas 17 4 5 3" xfId="9873" xr:uid="{00000000-0005-0000-0000-000082410000}"/>
    <cellStyle name="Notas 17 4 5 3 2" xfId="24981" xr:uid="{00000000-0005-0000-0000-000083410000}"/>
    <cellStyle name="Notas 17 4 5 4" xfId="15551" xr:uid="{00000000-0005-0000-0000-000084410000}"/>
    <cellStyle name="Notas 17 4 5 4 2" xfId="30659" xr:uid="{00000000-0005-0000-0000-000085410000}"/>
    <cellStyle name="Notas 17 4 5 5" xfId="18599" xr:uid="{00000000-0005-0000-0000-000086410000}"/>
    <cellStyle name="Notas 17 4 6" xfId="3797" xr:uid="{00000000-0005-0000-0000-000087410000}"/>
    <cellStyle name="Notas 17 4 6 2" xfId="6434" xr:uid="{00000000-0005-0000-0000-000088410000}"/>
    <cellStyle name="Notas 17 4 6 2 2" xfId="12745" xr:uid="{00000000-0005-0000-0000-000089410000}"/>
    <cellStyle name="Notas 17 4 6 2 2 2" xfId="27853" xr:uid="{00000000-0005-0000-0000-00008A410000}"/>
    <cellStyle name="Notas 17 4 6 2 3" xfId="7419" xr:uid="{00000000-0005-0000-0000-00008B410000}"/>
    <cellStyle name="Notas 17 4 6 2 3 2" xfId="22527" xr:uid="{00000000-0005-0000-0000-00008C410000}"/>
    <cellStyle name="Notas 17 4 6 2 4" xfId="21542" xr:uid="{00000000-0005-0000-0000-00008D410000}"/>
    <cellStyle name="Notas 17 4 6 3" xfId="10179" xr:uid="{00000000-0005-0000-0000-00008E410000}"/>
    <cellStyle name="Notas 17 4 6 3 2" xfId="25287" xr:uid="{00000000-0005-0000-0000-00008F410000}"/>
    <cellStyle name="Notas 17 4 6 4" xfId="13379" xr:uid="{00000000-0005-0000-0000-000090410000}"/>
    <cellStyle name="Notas 17 4 6 4 2" xfId="28487" xr:uid="{00000000-0005-0000-0000-000091410000}"/>
    <cellStyle name="Notas 17 4 6 5" xfId="18905" xr:uid="{00000000-0005-0000-0000-000092410000}"/>
    <cellStyle name="Notas 17 4 7" xfId="4179" xr:uid="{00000000-0005-0000-0000-000093410000}"/>
    <cellStyle name="Notas 17 4 7 2" xfId="6816" xr:uid="{00000000-0005-0000-0000-000094410000}"/>
    <cellStyle name="Notas 17 4 7 2 2" xfId="13127" xr:uid="{00000000-0005-0000-0000-000095410000}"/>
    <cellStyle name="Notas 17 4 7 2 2 2" xfId="28235" xr:uid="{00000000-0005-0000-0000-000096410000}"/>
    <cellStyle name="Notas 17 4 7 2 3" xfId="16796" xr:uid="{00000000-0005-0000-0000-000097410000}"/>
    <cellStyle name="Notas 17 4 7 2 3 2" xfId="31904" xr:uid="{00000000-0005-0000-0000-000098410000}"/>
    <cellStyle name="Notas 17 4 7 2 4" xfId="21924" xr:uid="{00000000-0005-0000-0000-000099410000}"/>
    <cellStyle name="Notas 17 4 7 3" xfId="10561" xr:uid="{00000000-0005-0000-0000-00009A410000}"/>
    <cellStyle name="Notas 17 4 7 3 2" xfId="25669" xr:uid="{00000000-0005-0000-0000-00009B410000}"/>
    <cellStyle name="Notas 17 4 7 4" xfId="15218" xr:uid="{00000000-0005-0000-0000-00009C410000}"/>
    <cellStyle name="Notas 17 4 7 4 2" xfId="30326" xr:uid="{00000000-0005-0000-0000-00009D410000}"/>
    <cellStyle name="Notas 17 4 7 5" xfId="19287" xr:uid="{00000000-0005-0000-0000-00009E410000}"/>
    <cellStyle name="Notas 17 4 8" xfId="4386" xr:uid="{00000000-0005-0000-0000-00009F410000}"/>
    <cellStyle name="Notas 17 4 8 2" xfId="7023" xr:uid="{00000000-0005-0000-0000-0000A0410000}"/>
    <cellStyle name="Notas 17 4 8 2 2" xfId="13334" xr:uid="{00000000-0005-0000-0000-0000A1410000}"/>
    <cellStyle name="Notas 17 4 8 2 2 2" xfId="28442" xr:uid="{00000000-0005-0000-0000-0000A2410000}"/>
    <cellStyle name="Notas 17 4 8 2 3" xfId="16998" xr:uid="{00000000-0005-0000-0000-0000A3410000}"/>
    <cellStyle name="Notas 17 4 8 2 3 2" xfId="32106" xr:uid="{00000000-0005-0000-0000-0000A4410000}"/>
    <cellStyle name="Notas 17 4 8 2 4" xfId="22131" xr:uid="{00000000-0005-0000-0000-0000A5410000}"/>
    <cellStyle name="Notas 17 4 8 3" xfId="10768" xr:uid="{00000000-0005-0000-0000-0000A6410000}"/>
    <cellStyle name="Notas 17 4 8 3 2" xfId="25876" xr:uid="{00000000-0005-0000-0000-0000A7410000}"/>
    <cellStyle name="Notas 17 4 8 4" xfId="14741" xr:uid="{00000000-0005-0000-0000-0000A8410000}"/>
    <cellStyle name="Notas 17 4 8 4 2" xfId="29849" xr:uid="{00000000-0005-0000-0000-0000A9410000}"/>
    <cellStyle name="Notas 17 4 8 5" xfId="19494" xr:uid="{00000000-0005-0000-0000-0000AA410000}"/>
    <cellStyle name="Notas 17 4 9" xfId="4744" xr:uid="{00000000-0005-0000-0000-0000AB410000}"/>
    <cellStyle name="Notas 17 4 9 2" xfId="11126" xr:uid="{00000000-0005-0000-0000-0000AC410000}"/>
    <cellStyle name="Notas 17 4 9 2 2" xfId="26234" xr:uid="{00000000-0005-0000-0000-0000AD410000}"/>
    <cellStyle name="Notas 17 4 9 3" xfId="7141" xr:uid="{00000000-0005-0000-0000-0000AE410000}"/>
    <cellStyle name="Notas 17 4 9 3 2" xfId="22249" xr:uid="{00000000-0005-0000-0000-0000AF410000}"/>
    <cellStyle name="Notas 17 4 9 4" xfId="19852" xr:uid="{00000000-0005-0000-0000-0000B0410000}"/>
    <cellStyle name="Notas 17 5" xfId="2017" xr:uid="{00000000-0005-0000-0000-0000B1410000}"/>
    <cellStyle name="Notas 17 5 10" xfId="13843" xr:uid="{00000000-0005-0000-0000-0000B2410000}"/>
    <cellStyle name="Notas 17 5 10 2" xfId="28951" xr:uid="{00000000-0005-0000-0000-0000B3410000}"/>
    <cellStyle name="Notas 17 5 11" xfId="15226" xr:uid="{00000000-0005-0000-0000-0000B4410000}"/>
    <cellStyle name="Notas 17 5 11 2" xfId="30334" xr:uid="{00000000-0005-0000-0000-0000B5410000}"/>
    <cellStyle name="Notas 17 5 12" xfId="17242" xr:uid="{00000000-0005-0000-0000-0000B6410000}"/>
    <cellStyle name="Notas 17 5 2" xfId="2779" xr:uid="{00000000-0005-0000-0000-0000B7410000}"/>
    <cellStyle name="Notas 17 5 2 2" xfId="5416" xr:uid="{00000000-0005-0000-0000-0000B8410000}"/>
    <cellStyle name="Notas 17 5 2 2 2" xfId="8230" xr:uid="{00000000-0005-0000-0000-0000B9410000}"/>
    <cellStyle name="Notas 17 5 2 2 2 2" xfId="23338" xr:uid="{00000000-0005-0000-0000-0000BA410000}"/>
    <cellStyle name="Notas 17 5 2 2 3" xfId="20524" xr:uid="{00000000-0005-0000-0000-0000BB410000}"/>
    <cellStyle name="Notas 17 5 2 3" xfId="16088" xr:uid="{00000000-0005-0000-0000-0000BC410000}"/>
    <cellStyle name="Notas 17 5 2 3 2" xfId="31196" xr:uid="{00000000-0005-0000-0000-0000BD410000}"/>
    <cellStyle name="Notas 17 5 2 4" xfId="17887" xr:uid="{00000000-0005-0000-0000-0000BE410000}"/>
    <cellStyle name="Notas 17 5 3" xfId="3082" xr:uid="{00000000-0005-0000-0000-0000BF410000}"/>
    <cellStyle name="Notas 17 5 3 2" xfId="5719" xr:uid="{00000000-0005-0000-0000-0000C0410000}"/>
    <cellStyle name="Notas 17 5 3 2 2" xfId="12030" xr:uid="{00000000-0005-0000-0000-0000C1410000}"/>
    <cellStyle name="Notas 17 5 3 2 2 2" xfId="27138" xr:uid="{00000000-0005-0000-0000-0000C2410000}"/>
    <cellStyle name="Notas 17 5 3 2 3" xfId="7166" xr:uid="{00000000-0005-0000-0000-0000C3410000}"/>
    <cellStyle name="Notas 17 5 3 2 3 2" xfId="22274" xr:uid="{00000000-0005-0000-0000-0000C4410000}"/>
    <cellStyle name="Notas 17 5 3 2 4" xfId="20827" xr:uid="{00000000-0005-0000-0000-0000C5410000}"/>
    <cellStyle name="Notas 17 5 3 3" xfId="9464" xr:uid="{00000000-0005-0000-0000-0000C6410000}"/>
    <cellStyle name="Notas 17 5 3 3 2" xfId="24572" xr:uid="{00000000-0005-0000-0000-0000C7410000}"/>
    <cellStyle name="Notas 17 5 3 4" xfId="7496" xr:uid="{00000000-0005-0000-0000-0000C8410000}"/>
    <cellStyle name="Notas 17 5 3 4 2" xfId="22604" xr:uid="{00000000-0005-0000-0000-0000C9410000}"/>
    <cellStyle name="Notas 17 5 3 5" xfId="18190" xr:uid="{00000000-0005-0000-0000-0000CA410000}"/>
    <cellStyle name="Notas 17 5 4" xfId="3408" xr:uid="{00000000-0005-0000-0000-0000CB410000}"/>
    <cellStyle name="Notas 17 5 4 2" xfId="6045" xr:uid="{00000000-0005-0000-0000-0000CC410000}"/>
    <cellStyle name="Notas 17 5 4 2 2" xfId="12356" xr:uid="{00000000-0005-0000-0000-0000CD410000}"/>
    <cellStyle name="Notas 17 5 4 2 2 2" xfId="27464" xr:uid="{00000000-0005-0000-0000-0000CE410000}"/>
    <cellStyle name="Notas 17 5 4 2 3" xfId="16060" xr:uid="{00000000-0005-0000-0000-0000CF410000}"/>
    <cellStyle name="Notas 17 5 4 2 3 2" xfId="31168" xr:uid="{00000000-0005-0000-0000-0000D0410000}"/>
    <cellStyle name="Notas 17 5 4 2 4" xfId="21153" xr:uid="{00000000-0005-0000-0000-0000D1410000}"/>
    <cellStyle name="Notas 17 5 4 3" xfId="9790" xr:uid="{00000000-0005-0000-0000-0000D2410000}"/>
    <cellStyle name="Notas 17 5 4 3 2" xfId="24898" xr:uid="{00000000-0005-0000-0000-0000D3410000}"/>
    <cellStyle name="Notas 17 5 4 4" xfId="7263" xr:uid="{00000000-0005-0000-0000-0000D4410000}"/>
    <cellStyle name="Notas 17 5 4 4 2" xfId="22371" xr:uid="{00000000-0005-0000-0000-0000D5410000}"/>
    <cellStyle name="Notas 17 5 4 5" xfId="18516" xr:uid="{00000000-0005-0000-0000-0000D6410000}"/>
    <cellStyle name="Notas 17 5 5" xfId="3714" xr:uid="{00000000-0005-0000-0000-0000D7410000}"/>
    <cellStyle name="Notas 17 5 5 2" xfId="6351" xr:uid="{00000000-0005-0000-0000-0000D8410000}"/>
    <cellStyle name="Notas 17 5 5 2 2" xfId="12662" xr:uid="{00000000-0005-0000-0000-0000D9410000}"/>
    <cellStyle name="Notas 17 5 5 2 2 2" xfId="27770" xr:uid="{00000000-0005-0000-0000-0000DA410000}"/>
    <cellStyle name="Notas 17 5 5 2 3" xfId="15396" xr:uid="{00000000-0005-0000-0000-0000DB410000}"/>
    <cellStyle name="Notas 17 5 5 2 3 2" xfId="30504" xr:uid="{00000000-0005-0000-0000-0000DC410000}"/>
    <cellStyle name="Notas 17 5 5 2 4" xfId="21459" xr:uid="{00000000-0005-0000-0000-0000DD410000}"/>
    <cellStyle name="Notas 17 5 5 3" xfId="10096" xr:uid="{00000000-0005-0000-0000-0000DE410000}"/>
    <cellStyle name="Notas 17 5 5 3 2" xfId="25204" xr:uid="{00000000-0005-0000-0000-0000DF410000}"/>
    <cellStyle name="Notas 17 5 5 4" xfId="16379" xr:uid="{00000000-0005-0000-0000-0000E0410000}"/>
    <cellStyle name="Notas 17 5 5 4 2" xfId="31487" xr:uid="{00000000-0005-0000-0000-0000E1410000}"/>
    <cellStyle name="Notas 17 5 5 5" xfId="18822" xr:uid="{00000000-0005-0000-0000-0000E2410000}"/>
    <cellStyle name="Notas 17 5 6" xfId="4089" xr:uid="{00000000-0005-0000-0000-0000E3410000}"/>
    <cellStyle name="Notas 17 5 6 2" xfId="6726" xr:uid="{00000000-0005-0000-0000-0000E4410000}"/>
    <cellStyle name="Notas 17 5 6 2 2" xfId="13037" xr:uid="{00000000-0005-0000-0000-0000E5410000}"/>
    <cellStyle name="Notas 17 5 6 2 2 2" xfId="28145" xr:uid="{00000000-0005-0000-0000-0000E6410000}"/>
    <cellStyle name="Notas 17 5 6 2 3" xfId="16713" xr:uid="{00000000-0005-0000-0000-0000E7410000}"/>
    <cellStyle name="Notas 17 5 6 2 3 2" xfId="31821" xr:uid="{00000000-0005-0000-0000-0000E8410000}"/>
    <cellStyle name="Notas 17 5 6 2 4" xfId="21834" xr:uid="{00000000-0005-0000-0000-0000E9410000}"/>
    <cellStyle name="Notas 17 5 6 3" xfId="10471" xr:uid="{00000000-0005-0000-0000-0000EA410000}"/>
    <cellStyle name="Notas 17 5 6 3 2" xfId="25579" xr:uid="{00000000-0005-0000-0000-0000EB410000}"/>
    <cellStyle name="Notas 17 5 6 4" xfId="14766" xr:uid="{00000000-0005-0000-0000-0000EC410000}"/>
    <cellStyle name="Notas 17 5 6 4 2" xfId="29874" xr:uid="{00000000-0005-0000-0000-0000ED410000}"/>
    <cellStyle name="Notas 17 5 6 5" xfId="19197" xr:uid="{00000000-0005-0000-0000-0000EE410000}"/>
    <cellStyle name="Notas 17 5 7" xfId="4371" xr:uid="{00000000-0005-0000-0000-0000EF410000}"/>
    <cellStyle name="Notas 17 5 7 2" xfId="7008" xr:uid="{00000000-0005-0000-0000-0000F0410000}"/>
    <cellStyle name="Notas 17 5 7 2 2" xfId="13319" xr:uid="{00000000-0005-0000-0000-0000F1410000}"/>
    <cellStyle name="Notas 17 5 7 2 2 2" xfId="28427" xr:uid="{00000000-0005-0000-0000-0000F2410000}"/>
    <cellStyle name="Notas 17 5 7 2 3" xfId="16983" xr:uid="{00000000-0005-0000-0000-0000F3410000}"/>
    <cellStyle name="Notas 17 5 7 2 3 2" xfId="32091" xr:uid="{00000000-0005-0000-0000-0000F4410000}"/>
    <cellStyle name="Notas 17 5 7 2 4" xfId="22116" xr:uid="{00000000-0005-0000-0000-0000F5410000}"/>
    <cellStyle name="Notas 17 5 7 3" xfId="10753" xr:uid="{00000000-0005-0000-0000-0000F6410000}"/>
    <cellStyle name="Notas 17 5 7 3 2" xfId="25861" xr:uid="{00000000-0005-0000-0000-0000F7410000}"/>
    <cellStyle name="Notas 17 5 7 4" xfId="13391" xr:uid="{00000000-0005-0000-0000-0000F8410000}"/>
    <cellStyle name="Notas 17 5 7 4 2" xfId="28499" xr:uid="{00000000-0005-0000-0000-0000F9410000}"/>
    <cellStyle name="Notas 17 5 7 5" xfId="19479" xr:uid="{00000000-0005-0000-0000-0000FA410000}"/>
    <cellStyle name="Notas 17 5 8" xfId="4654" xr:uid="{00000000-0005-0000-0000-0000FB410000}"/>
    <cellStyle name="Notas 17 5 8 2" xfId="11036" xr:uid="{00000000-0005-0000-0000-0000FC410000}"/>
    <cellStyle name="Notas 17 5 8 2 2" xfId="26144" xr:uid="{00000000-0005-0000-0000-0000FD410000}"/>
    <cellStyle name="Notas 17 5 8 3" xfId="13418" xr:uid="{00000000-0005-0000-0000-0000FE410000}"/>
    <cellStyle name="Notas 17 5 8 3 2" xfId="28526" xr:uid="{00000000-0005-0000-0000-0000FF410000}"/>
    <cellStyle name="Notas 17 5 8 4" xfId="19762" xr:uid="{00000000-0005-0000-0000-000000420000}"/>
    <cellStyle name="Notas 17 5 9" xfId="8515" xr:uid="{00000000-0005-0000-0000-000001420000}"/>
    <cellStyle name="Notas 17 5 9 2" xfId="23623" xr:uid="{00000000-0005-0000-0000-000002420000}"/>
    <cellStyle name="Notas 18" xfId="1456" xr:uid="{00000000-0005-0000-0000-000003420000}"/>
    <cellStyle name="Notas 18 2" xfId="1911" xr:uid="{00000000-0005-0000-0000-000004420000}"/>
    <cellStyle name="Notas 18 2 10" xfId="13845" xr:uid="{00000000-0005-0000-0000-000005420000}"/>
    <cellStyle name="Notas 18 2 10 2" xfId="28953" xr:uid="{00000000-0005-0000-0000-000006420000}"/>
    <cellStyle name="Notas 18 2 11" xfId="16090" xr:uid="{00000000-0005-0000-0000-000007420000}"/>
    <cellStyle name="Notas 18 2 11 2" xfId="31198" xr:uid="{00000000-0005-0000-0000-000008420000}"/>
    <cellStyle name="Notas 18 2 12" xfId="17136" xr:uid="{00000000-0005-0000-0000-000009420000}"/>
    <cellStyle name="Notas 18 2 2" xfId="2471" xr:uid="{00000000-0005-0000-0000-00000A420000}"/>
    <cellStyle name="Notas 18 2 2 2" xfId="5108" xr:uid="{00000000-0005-0000-0000-00000B420000}"/>
    <cellStyle name="Notas 18 2 2 2 2" xfId="11472" xr:uid="{00000000-0005-0000-0000-00000C420000}"/>
    <cellStyle name="Notas 18 2 2 2 2 2" xfId="26580" xr:uid="{00000000-0005-0000-0000-00000D420000}"/>
    <cellStyle name="Notas 18 2 2 2 3" xfId="14566" xr:uid="{00000000-0005-0000-0000-00000E420000}"/>
    <cellStyle name="Notas 18 2 2 2 3 2" xfId="29674" xr:uid="{00000000-0005-0000-0000-00000F420000}"/>
    <cellStyle name="Notas 18 2 2 2 4" xfId="20216" xr:uid="{00000000-0005-0000-0000-000010420000}"/>
    <cellStyle name="Notas 18 2 2 3" xfId="8938" xr:uid="{00000000-0005-0000-0000-000011420000}"/>
    <cellStyle name="Notas 18 2 2 3 2" xfId="24046" xr:uid="{00000000-0005-0000-0000-000012420000}"/>
    <cellStyle name="Notas 18 2 3" xfId="2687" xr:uid="{00000000-0005-0000-0000-000013420000}"/>
    <cellStyle name="Notas 18 2 3 2" xfId="5324" xr:uid="{00000000-0005-0000-0000-000014420000}"/>
    <cellStyle name="Notas 18 2 3 2 2" xfId="13542" xr:uid="{00000000-0005-0000-0000-000015420000}"/>
    <cellStyle name="Notas 18 2 3 2 2 2" xfId="28650" xr:uid="{00000000-0005-0000-0000-000016420000}"/>
    <cellStyle name="Notas 18 2 3 2 3" xfId="20432" xr:uid="{00000000-0005-0000-0000-000017420000}"/>
    <cellStyle name="Notas 18 2 3 3" xfId="14184" xr:uid="{00000000-0005-0000-0000-000018420000}"/>
    <cellStyle name="Notas 18 2 3 3 2" xfId="29292" xr:uid="{00000000-0005-0000-0000-000019420000}"/>
    <cellStyle name="Notas 18 2 3 4" xfId="17795" xr:uid="{00000000-0005-0000-0000-00001A420000}"/>
    <cellStyle name="Notas 18 2 4" xfId="2990" xr:uid="{00000000-0005-0000-0000-00001B420000}"/>
    <cellStyle name="Notas 18 2 4 2" xfId="5627" xr:uid="{00000000-0005-0000-0000-00001C420000}"/>
    <cellStyle name="Notas 18 2 4 2 2" xfId="11938" xr:uid="{00000000-0005-0000-0000-00001D420000}"/>
    <cellStyle name="Notas 18 2 4 2 2 2" xfId="27046" xr:uid="{00000000-0005-0000-0000-00001E420000}"/>
    <cellStyle name="Notas 18 2 4 2 3" xfId="15256" xr:uid="{00000000-0005-0000-0000-00001F420000}"/>
    <cellStyle name="Notas 18 2 4 2 3 2" xfId="30364" xr:uid="{00000000-0005-0000-0000-000020420000}"/>
    <cellStyle name="Notas 18 2 4 2 4" xfId="20735" xr:uid="{00000000-0005-0000-0000-000021420000}"/>
    <cellStyle name="Notas 18 2 4 3" xfId="9372" xr:uid="{00000000-0005-0000-0000-000022420000}"/>
    <cellStyle name="Notas 18 2 4 3 2" xfId="24480" xr:uid="{00000000-0005-0000-0000-000023420000}"/>
    <cellStyle name="Notas 18 2 4 4" xfId="14113" xr:uid="{00000000-0005-0000-0000-000024420000}"/>
    <cellStyle name="Notas 18 2 4 4 2" xfId="29221" xr:uid="{00000000-0005-0000-0000-000025420000}"/>
    <cellStyle name="Notas 18 2 4 5" xfId="18098" xr:uid="{00000000-0005-0000-0000-000026420000}"/>
    <cellStyle name="Notas 18 2 5" xfId="3316" xr:uid="{00000000-0005-0000-0000-000027420000}"/>
    <cellStyle name="Notas 18 2 5 2" xfId="5953" xr:uid="{00000000-0005-0000-0000-000028420000}"/>
    <cellStyle name="Notas 18 2 5 2 2" xfId="12264" xr:uid="{00000000-0005-0000-0000-000029420000}"/>
    <cellStyle name="Notas 18 2 5 2 2 2" xfId="27372" xr:uid="{00000000-0005-0000-0000-00002A420000}"/>
    <cellStyle name="Notas 18 2 5 2 3" xfId="9301" xr:uid="{00000000-0005-0000-0000-00002B420000}"/>
    <cellStyle name="Notas 18 2 5 2 3 2" xfId="24409" xr:uid="{00000000-0005-0000-0000-00002C420000}"/>
    <cellStyle name="Notas 18 2 5 2 4" xfId="21061" xr:uid="{00000000-0005-0000-0000-00002D420000}"/>
    <cellStyle name="Notas 18 2 5 3" xfId="9698" xr:uid="{00000000-0005-0000-0000-00002E420000}"/>
    <cellStyle name="Notas 18 2 5 3 2" xfId="24806" xr:uid="{00000000-0005-0000-0000-00002F420000}"/>
    <cellStyle name="Notas 18 2 5 4" xfId="15599" xr:uid="{00000000-0005-0000-0000-000030420000}"/>
    <cellStyle name="Notas 18 2 5 4 2" xfId="30707" xr:uid="{00000000-0005-0000-0000-000031420000}"/>
    <cellStyle name="Notas 18 2 5 5" xfId="18424" xr:uid="{00000000-0005-0000-0000-000032420000}"/>
    <cellStyle name="Notas 18 2 6" xfId="3622" xr:uid="{00000000-0005-0000-0000-000033420000}"/>
    <cellStyle name="Notas 18 2 6 2" xfId="6259" xr:uid="{00000000-0005-0000-0000-000034420000}"/>
    <cellStyle name="Notas 18 2 6 2 2" xfId="12570" xr:uid="{00000000-0005-0000-0000-000035420000}"/>
    <cellStyle name="Notas 18 2 6 2 2 2" xfId="27678" xr:uid="{00000000-0005-0000-0000-000036420000}"/>
    <cellStyle name="Notas 18 2 6 2 3" xfId="15215" xr:uid="{00000000-0005-0000-0000-000037420000}"/>
    <cellStyle name="Notas 18 2 6 2 3 2" xfId="30323" xr:uid="{00000000-0005-0000-0000-000038420000}"/>
    <cellStyle name="Notas 18 2 6 2 4" xfId="21367" xr:uid="{00000000-0005-0000-0000-000039420000}"/>
    <cellStyle name="Notas 18 2 6 3" xfId="10004" xr:uid="{00000000-0005-0000-0000-00003A420000}"/>
    <cellStyle name="Notas 18 2 6 3 2" xfId="25112" xr:uid="{00000000-0005-0000-0000-00003B420000}"/>
    <cellStyle name="Notas 18 2 6 4" xfId="15380" xr:uid="{00000000-0005-0000-0000-00003C420000}"/>
    <cellStyle name="Notas 18 2 6 4 2" xfId="30488" xr:uid="{00000000-0005-0000-0000-00003D420000}"/>
    <cellStyle name="Notas 18 2 6 5" xfId="18730" xr:uid="{00000000-0005-0000-0000-00003E420000}"/>
    <cellStyle name="Notas 18 2 7" xfId="3983" xr:uid="{00000000-0005-0000-0000-00003F420000}"/>
    <cellStyle name="Notas 18 2 7 2" xfId="6620" xr:uid="{00000000-0005-0000-0000-000040420000}"/>
    <cellStyle name="Notas 18 2 7 2 2" xfId="12931" xr:uid="{00000000-0005-0000-0000-000041420000}"/>
    <cellStyle name="Notas 18 2 7 2 2 2" xfId="28039" xr:uid="{00000000-0005-0000-0000-000042420000}"/>
    <cellStyle name="Notas 18 2 7 2 3" xfId="16621" xr:uid="{00000000-0005-0000-0000-000043420000}"/>
    <cellStyle name="Notas 18 2 7 2 3 2" xfId="31729" xr:uid="{00000000-0005-0000-0000-000044420000}"/>
    <cellStyle name="Notas 18 2 7 2 4" xfId="21728" xr:uid="{00000000-0005-0000-0000-000045420000}"/>
    <cellStyle name="Notas 18 2 7 3" xfId="10365" xr:uid="{00000000-0005-0000-0000-000046420000}"/>
    <cellStyle name="Notas 18 2 7 3 2" xfId="25473" xr:uid="{00000000-0005-0000-0000-000047420000}"/>
    <cellStyle name="Notas 18 2 7 4" xfId="15925" xr:uid="{00000000-0005-0000-0000-000048420000}"/>
    <cellStyle name="Notas 18 2 7 4 2" xfId="31033" xr:uid="{00000000-0005-0000-0000-000049420000}"/>
    <cellStyle name="Notas 18 2 7 5" xfId="19091" xr:uid="{00000000-0005-0000-0000-00004A420000}"/>
    <cellStyle name="Notas 18 2 8" xfId="4548" xr:uid="{00000000-0005-0000-0000-00004B420000}"/>
    <cellStyle name="Notas 18 2 8 2" xfId="10930" xr:uid="{00000000-0005-0000-0000-00004C420000}"/>
    <cellStyle name="Notas 18 2 8 2 2" xfId="26038" xr:uid="{00000000-0005-0000-0000-00004D420000}"/>
    <cellStyle name="Notas 18 2 8 3" xfId="9207" xr:uid="{00000000-0005-0000-0000-00004E420000}"/>
    <cellStyle name="Notas 18 2 8 3 2" xfId="24315" xr:uid="{00000000-0005-0000-0000-00004F420000}"/>
    <cellStyle name="Notas 18 2 8 4" xfId="19656" xr:uid="{00000000-0005-0000-0000-000050420000}"/>
    <cellStyle name="Notas 18 2 9" xfId="8412" xr:uid="{00000000-0005-0000-0000-000051420000}"/>
    <cellStyle name="Notas 18 2 9 2" xfId="23520" xr:uid="{00000000-0005-0000-0000-000052420000}"/>
    <cellStyle name="Notas 18 3" xfId="1898" xr:uid="{00000000-0005-0000-0000-000053420000}"/>
    <cellStyle name="Notas 18 3 10" xfId="8399" xr:uid="{00000000-0005-0000-0000-000054420000}"/>
    <cellStyle name="Notas 18 3 10 2" xfId="23507" xr:uid="{00000000-0005-0000-0000-000055420000}"/>
    <cellStyle name="Notas 18 3 11" xfId="14545" xr:uid="{00000000-0005-0000-0000-000056420000}"/>
    <cellStyle name="Notas 18 3 11 2" xfId="29653" xr:uid="{00000000-0005-0000-0000-000057420000}"/>
    <cellStyle name="Notas 18 3 12" xfId="13355" xr:uid="{00000000-0005-0000-0000-000058420000}"/>
    <cellStyle name="Notas 18 3 12 2" xfId="28463" xr:uid="{00000000-0005-0000-0000-000059420000}"/>
    <cellStyle name="Notas 18 3 13" xfId="17123" xr:uid="{00000000-0005-0000-0000-00005A420000}"/>
    <cellStyle name="Notas 18 3 2" xfId="2458" xr:uid="{00000000-0005-0000-0000-00005B420000}"/>
    <cellStyle name="Notas 18 3 2 2" xfId="5095" xr:uid="{00000000-0005-0000-0000-00005C420000}"/>
    <cellStyle name="Notas 18 3 2 2 2" xfId="11459" xr:uid="{00000000-0005-0000-0000-00005D420000}"/>
    <cellStyle name="Notas 18 3 2 2 2 2" xfId="26567" xr:uid="{00000000-0005-0000-0000-00005E420000}"/>
    <cellStyle name="Notas 18 3 2 2 3" xfId="8711" xr:uid="{00000000-0005-0000-0000-00005F420000}"/>
    <cellStyle name="Notas 18 3 2 2 3 2" xfId="23819" xr:uid="{00000000-0005-0000-0000-000060420000}"/>
    <cellStyle name="Notas 18 3 2 2 4" xfId="20203" xr:uid="{00000000-0005-0000-0000-000061420000}"/>
    <cellStyle name="Notas 18 3 2 3" xfId="8925" xr:uid="{00000000-0005-0000-0000-000062420000}"/>
    <cellStyle name="Notas 18 3 2 3 2" xfId="24033" xr:uid="{00000000-0005-0000-0000-000063420000}"/>
    <cellStyle name="Notas 18 3 2 4" xfId="11762" xr:uid="{00000000-0005-0000-0000-000064420000}"/>
    <cellStyle name="Notas 18 3 2 4 2" xfId="26870" xr:uid="{00000000-0005-0000-0000-000065420000}"/>
    <cellStyle name="Notas 18 3 2 5" xfId="7384" xr:uid="{00000000-0005-0000-0000-000066420000}"/>
    <cellStyle name="Notas 18 3 2 5 2" xfId="22492" xr:uid="{00000000-0005-0000-0000-000067420000}"/>
    <cellStyle name="Notas 18 3 2 6" xfId="17632" xr:uid="{00000000-0005-0000-0000-000068420000}"/>
    <cellStyle name="Notas 18 3 3" xfId="2674" xr:uid="{00000000-0005-0000-0000-000069420000}"/>
    <cellStyle name="Notas 18 3 3 2" xfId="5311" xr:uid="{00000000-0005-0000-0000-00006A420000}"/>
    <cellStyle name="Notas 18 3 3 2 2" xfId="8705" xr:uid="{00000000-0005-0000-0000-00006B420000}"/>
    <cellStyle name="Notas 18 3 3 2 2 2" xfId="23813" xr:uid="{00000000-0005-0000-0000-00006C420000}"/>
    <cellStyle name="Notas 18 3 3 2 3" xfId="20419" xr:uid="{00000000-0005-0000-0000-00006D420000}"/>
    <cellStyle name="Notas 18 3 3 3" xfId="15859" xr:uid="{00000000-0005-0000-0000-00006E420000}"/>
    <cellStyle name="Notas 18 3 3 3 2" xfId="30967" xr:uid="{00000000-0005-0000-0000-00006F420000}"/>
    <cellStyle name="Notas 18 3 3 4" xfId="17782" xr:uid="{00000000-0005-0000-0000-000070420000}"/>
    <cellStyle name="Notas 18 3 4" xfId="2977" xr:uid="{00000000-0005-0000-0000-000071420000}"/>
    <cellStyle name="Notas 18 3 4 2" xfId="5614" xr:uid="{00000000-0005-0000-0000-000072420000}"/>
    <cellStyle name="Notas 18 3 4 2 2" xfId="11925" xr:uid="{00000000-0005-0000-0000-000073420000}"/>
    <cellStyle name="Notas 18 3 4 2 2 2" xfId="27033" xr:uid="{00000000-0005-0000-0000-000074420000}"/>
    <cellStyle name="Notas 18 3 4 2 3" xfId="11809" xr:uid="{00000000-0005-0000-0000-000075420000}"/>
    <cellStyle name="Notas 18 3 4 2 3 2" xfId="26917" xr:uid="{00000000-0005-0000-0000-000076420000}"/>
    <cellStyle name="Notas 18 3 4 2 4" xfId="20722" xr:uid="{00000000-0005-0000-0000-000077420000}"/>
    <cellStyle name="Notas 18 3 4 3" xfId="9359" xr:uid="{00000000-0005-0000-0000-000078420000}"/>
    <cellStyle name="Notas 18 3 4 3 2" xfId="24467" xr:uid="{00000000-0005-0000-0000-000079420000}"/>
    <cellStyle name="Notas 18 3 4 4" xfId="7607" xr:uid="{00000000-0005-0000-0000-00007A420000}"/>
    <cellStyle name="Notas 18 3 4 4 2" xfId="22715" xr:uid="{00000000-0005-0000-0000-00007B420000}"/>
    <cellStyle name="Notas 18 3 4 5" xfId="18085" xr:uid="{00000000-0005-0000-0000-00007C420000}"/>
    <cellStyle name="Notas 18 3 5" xfId="3303" xr:uid="{00000000-0005-0000-0000-00007D420000}"/>
    <cellStyle name="Notas 18 3 5 2" xfId="5940" xr:uid="{00000000-0005-0000-0000-00007E420000}"/>
    <cellStyle name="Notas 18 3 5 2 2" xfId="12251" xr:uid="{00000000-0005-0000-0000-00007F420000}"/>
    <cellStyle name="Notas 18 3 5 2 2 2" xfId="27359" xr:uid="{00000000-0005-0000-0000-000080420000}"/>
    <cellStyle name="Notas 18 3 5 2 3" xfId="15902" xr:uid="{00000000-0005-0000-0000-000081420000}"/>
    <cellStyle name="Notas 18 3 5 2 3 2" xfId="31010" xr:uid="{00000000-0005-0000-0000-000082420000}"/>
    <cellStyle name="Notas 18 3 5 2 4" xfId="21048" xr:uid="{00000000-0005-0000-0000-000083420000}"/>
    <cellStyle name="Notas 18 3 5 3" xfId="9685" xr:uid="{00000000-0005-0000-0000-000084420000}"/>
    <cellStyle name="Notas 18 3 5 3 2" xfId="24793" xr:uid="{00000000-0005-0000-0000-000085420000}"/>
    <cellStyle name="Notas 18 3 5 4" xfId="8467" xr:uid="{00000000-0005-0000-0000-000086420000}"/>
    <cellStyle name="Notas 18 3 5 4 2" xfId="23575" xr:uid="{00000000-0005-0000-0000-000087420000}"/>
    <cellStyle name="Notas 18 3 5 5" xfId="18411" xr:uid="{00000000-0005-0000-0000-000088420000}"/>
    <cellStyle name="Notas 18 3 6" xfId="3609" xr:uid="{00000000-0005-0000-0000-000089420000}"/>
    <cellStyle name="Notas 18 3 6 2" xfId="6246" xr:uid="{00000000-0005-0000-0000-00008A420000}"/>
    <cellStyle name="Notas 18 3 6 2 2" xfId="12557" xr:uid="{00000000-0005-0000-0000-00008B420000}"/>
    <cellStyle name="Notas 18 3 6 2 2 2" xfId="27665" xr:uid="{00000000-0005-0000-0000-00008C420000}"/>
    <cellStyle name="Notas 18 3 6 2 3" xfId="7631" xr:uid="{00000000-0005-0000-0000-00008D420000}"/>
    <cellStyle name="Notas 18 3 6 2 3 2" xfId="22739" xr:uid="{00000000-0005-0000-0000-00008E420000}"/>
    <cellStyle name="Notas 18 3 6 2 4" xfId="21354" xr:uid="{00000000-0005-0000-0000-00008F420000}"/>
    <cellStyle name="Notas 18 3 6 3" xfId="9991" xr:uid="{00000000-0005-0000-0000-000090420000}"/>
    <cellStyle name="Notas 18 3 6 3 2" xfId="25099" xr:uid="{00000000-0005-0000-0000-000091420000}"/>
    <cellStyle name="Notas 18 3 6 4" xfId="7493" xr:uid="{00000000-0005-0000-0000-000092420000}"/>
    <cellStyle name="Notas 18 3 6 4 2" xfId="22601" xr:uid="{00000000-0005-0000-0000-000093420000}"/>
    <cellStyle name="Notas 18 3 6 5" xfId="18717" xr:uid="{00000000-0005-0000-0000-000094420000}"/>
    <cellStyle name="Notas 18 3 7" xfId="3970" xr:uid="{00000000-0005-0000-0000-000095420000}"/>
    <cellStyle name="Notas 18 3 7 2" xfId="6607" xr:uid="{00000000-0005-0000-0000-000096420000}"/>
    <cellStyle name="Notas 18 3 7 2 2" xfId="12918" xr:uid="{00000000-0005-0000-0000-000097420000}"/>
    <cellStyle name="Notas 18 3 7 2 2 2" xfId="28026" xr:uid="{00000000-0005-0000-0000-000098420000}"/>
    <cellStyle name="Notas 18 3 7 2 3" xfId="16608" xr:uid="{00000000-0005-0000-0000-000099420000}"/>
    <cellStyle name="Notas 18 3 7 2 3 2" xfId="31716" xr:uid="{00000000-0005-0000-0000-00009A420000}"/>
    <cellStyle name="Notas 18 3 7 2 4" xfId="21715" xr:uid="{00000000-0005-0000-0000-00009B420000}"/>
    <cellStyle name="Notas 18 3 7 3" xfId="10352" xr:uid="{00000000-0005-0000-0000-00009C420000}"/>
    <cellStyle name="Notas 18 3 7 3 2" xfId="25460" xr:uid="{00000000-0005-0000-0000-00009D420000}"/>
    <cellStyle name="Notas 18 3 7 4" xfId="7420" xr:uid="{00000000-0005-0000-0000-00009E420000}"/>
    <cellStyle name="Notas 18 3 7 4 2" xfId="22528" xr:uid="{00000000-0005-0000-0000-00009F420000}"/>
    <cellStyle name="Notas 18 3 7 5" xfId="19078" xr:uid="{00000000-0005-0000-0000-0000A0420000}"/>
    <cellStyle name="Notas 18 3 8" xfId="4302" xr:uid="{00000000-0005-0000-0000-0000A1420000}"/>
    <cellStyle name="Notas 18 3 8 2" xfId="6939" xr:uid="{00000000-0005-0000-0000-0000A2420000}"/>
    <cellStyle name="Notas 18 3 8 2 2" xfId="13250" xr:uid="{00000000-0005-0000-0000-0000A3420000}"/>
    <cellStyle name="Notas 18 3 8 2 2 2" xfId="28358" xr:uid="{00000000-0005-0000-0000-0000A4420000}"/>
    <cellStyle name="Notas 18 3 8 2 3" xfId="16914" xr:uid="{00000000-0005-0000-0000-0000A5420000}"/>
    <cellStyle name="Notas 18 3 8 2 3 2" xfId="32022" xr:uid="{00000000-0005-0000-0000-0000A6420000}"/>
    <cellStyle name="Notas 18 3 8 2 4" xfId="22047" xr:uid="{00000000-0005-0000-0000-0000A7420000}"/>
    <cellStyle name="Notas 18 3 8 3" xfId="10684" xr:uid="{00000000-0005-0000-0000-0000A8420000}"/>
    <cellStyle name="Notas 18 3 8 3 2" xfId="25792" xr:uid="{00000000-0005-0000-0000-0000A9420000}"/>
    <cellStyle name="Notas 18 3 8 4" xfId="14112" xr:uid="{00000000-0005-0000-0000-0000AA420000}"/>
    <cellStyle name="Notas 18 3 8 4 2" xfId="29220" xr:uid="{00000000-0005-0000-0000-0000AB420000}"/>
    <cellStyle name="Notas 18 3 8 5" xfId="19410" xr:uid="{00000000-0005-0000-0000-0000AC420000}"/>
    <cellStyle name="Notas 18 3 9" xfId="4535" xr:uid="{00000000-0005-0000-0000-0000AD420000}"/>
    <cellStyle name="Notas 18 3 9 2" xfId="10917" xr:uid="{00000000-0005-0000-0000-0000AE420000}"/>
    <cellStyle name="Notas 18 3 9 2 2" xfId="26025" xr:uid="{00000000-0005-0000-0000-0000AF420000}"/>
    <cellStyle name="Notas 18 3 9 3" xfId="7554" xr:uid="{00000000-0005-0000-0000-0000B0420000}"/>
    <cellStyle name="Notas 18 3 9 3 2" xfId="22662" xr:uid="{00000000-0005-0000-0000-0000B1420000}"/>
    <cellStyle name="Notas 18 3 9 4" xfId="19643" xr:uid="{00000000-0005-0000-0000-0000B2420000}"/>
    <cellStyle name="Notas 18 4" xfId="2108" xr:uid="{00000000-0005-0000-0000-0000B3420000}"/>
    <cellStyle name="Notas 18 4 10" xfId="8606" xr:uid="{00000000-0005-0000-0000-0000B4420000}"/>
    <cellStyle name="Notas 18 4 10 2" xfId="23714" xr:uid="{00000000-0005-0000-0000-0000B5420000}"/>
    <cellStyle name="Notas 18 4 11" xfId="7326" xr:uid="{00000000-0005-0000-0000-0000B6420000}"/>
    <cellStyle name="Notas 18 4 11 2" xfId="22434" xr:uid="{00000000-0005-0000-0000-0000B7420000}"/>
    <cellStyle name="Notas 18 4 12" xfId="7621" xr:uid="{00000000-0005-0000-0000-0000B8420000}"/>
    <cellStyle name="Notas 18 4 12 2" xfId="22729" xr:uid="{00000000-0005-0000-0000-0000B9420000}"/>
    <cellStyle name="Notas 18 4 13" xfId="17333" xr:uid="{00000000-0005-0000-0000-0000BA420000}"/>
    <cellStyle name="Notas 18 4 2" xfId="2598" xr:uid="{00000000-0005-0000-0000-0000BB420000}"/>
    <cellStyle name="Notas 18 4 2 2" xfId="5235" xr:uid="{00000000-0005-0000-0000-0000BC420000}"/>
    <cellStyle name="Notas 18 4 2 2 2" xfId="11599" xr:uid="{00000000-0005-0000-0000-0000BD420000}"/>
    <cellStyle name="Notas 18 4 2 2 2 2" xfId="26707" xr:uid="{00000000-0005-0000-0000-0000BE420000}"/>
    <cellStyle name="Notas 18 4 2 2 3" xfId="8058" xr:uid="{00000000-0005-0000-0000-0000BF420000}"/>
    <cellStyle name="Notas 18 4 2 2 3 2" xfId="23166" xr:uid="{00000000-0005-0000-0000-0000C0420000}"/>
    <cellStyle name="Notas 18 4 2 2 4" xfId="20343" xr:uid="{00000000-0005-0000-0000-0000C1420000}"/>
    <cellStyle name="Notas 18 4 2 3" xfId="9065" xr:uid="{00000000-0005-0000-0000-0000C2420000}"/>
    <cellStyle name="Notas 18 4 2 3 2" xfId="24173" xr:uid="{00000000-0005-0000-0000-0000C3420000}"/>
    <cellStyle name="Notas 18 4 2 4" xfId="15723" xr:uid="{00000000-0005-0000-0000-0000C4420000}"/>
    <cellStyle name="Notas 18 4 2 4 2" xfId="30831" xr:uid="{00000000-0005-0000-0000-0000C5420000}"/>
    <cellStyle name="Notas 18 4 2 5" xfId="11756" xr:uid="{00000000-0005-0000-0000-0000C6420000}"/>
    <cellStyle name="Notas 18 4 2 5 2" xfId="26864" xr:uid="{00000000-0005-0000-0000-0000C7420000}"/>
    <cellStyle name="Notas 18 4 2 6" xfId="17706" xr:uid="{00000000-0005-0000-0000-0000C8420000}"/>
    <cellStyle name="Notas 18 4 3" xfId="2863" xr:uid="{00000000-0005-0000-0000-0000C9420000}"/>
    <cellStyle name="Notas 18 4 3 2" xfId="5500" xr:uid="{00000000-0005-0000-0000-0000CA420000}"/>
    <cellStyle name="Notas 18 4 3 2 2" xfId="14206" xr:uid="{00000000-0005-0000-0000-0000CB420000}"/>
    <cellStyle name="Notas 18 4 3 2 2 2" xfId="29314" xr:uid="{00000000-0005-0000-0000-0000CC420000}"/>
    <cellStyle name="Notas 18 4 3 2 3" xfId="20608" xr:uid="{00000000-0005-0000-0000-0000CD420000}"/>
    <cellStyle name="Notas 18 4 3 3" xfId="9211" xr:uid="{00000000-0005-0000-0000-0000CE420000}"/>
    <cellStyle name="Notas 18 4 3 3 2" xfId="24319" xr:uid="{00000000-0005-0000-0000-0000CF420000}"/>
    <cellStyle name="Notas 18 4 3 4" xfId="17971" xr:uid="{00000000-0005-0000-0000-0000D0420000}"/>
    <cellStyle name="Notas 18 4 4" xfId="3166" xr:uid="{00000000-0005-0000-0000-0000D1420000}"/>
    <cellStyle name="Notas 18 4 4 2" xfId="5803" xr:uid="{00000000-0005-0000-0000-0000D2420000}"/>
    <cellStyle name="Notas 18 4 4 2 2" xfId="12114" xr:uid="{00000000-0005-0000-0000-0000D3420000}"/>
    <cellStyle name="Notas 18 4 4 2 2 2" xfId="27222" xr:uid="{00000000-0005-0000-0000-0000D4420000}"/>
    <cellStyle name="Notas 18 4 4 2 3" xfId="15569" xr:uid="{00000000-0005-0000-0000-0000D5420000}"/>
    <cellStyle name="Notas 18 4 4 2 3 2" xfId="30677" xr:uid="{00000000-0005-0000-0000-0000D6420000}"/>
    <cellStyle name="Notas 18 4 4 2 4" xfId="20911" xr:uid="{00000000-0005-0000-0000-0000D7420000}"/>
    <cellStyle name="Notas 18 4 4 3" xfId="9548" xr:uid="{00000000-0005-0000-0000-0000D8420000}"/>
    <cellStyle name="Notas 18 4 4 3 2" xfId="24656" xr:uid="{00000000-0005-0000-0000-0000D9420000}"/>
    <cellStyle name="Notas 18 4 4 4" xfId="13988" xr:uid="{00000000-0005-0000-0000-0000DA420000}"/>
    <cellStyle name="Notas 18 4 4 4 2" xfId="29096" xr:uid="{00000000-0005-0000-0000-0000DB420000}"/>
    <cellStyle name="Notas 18 4 4 5" xfId="18274" xr:uid="{00000000-0005-0000-0000-0000DC420000}"/>
    <cellStyle name="Notas 18 4 5" xfId="3492" xr:uid="{00000000-0005-0000-0000-0000DD420000}"/>
    <cellStyle name="Notas 18 4 5 2" xfId="6129" xr:uid="{00000000-0005-0000-0000-0000DE420000}"/>
    <cellStyle name="Notas 18 4 5 2 2" xfId="12440" xr:uid="{00000000-0005-0000-0000-0000DF420000}"/>
    <cellStyle name="Notas 18 4 5 2 2 2" xfId="27548" xr:uid="{00000000-0005-0000-0000-0000E0420000}"/>
    <cellStyle name="Notas 18 4 5 2 3" xfId="7725" xr:uid="{00000000-0005-0000-0000-0000E1420000}"/>
    <cellStyle name="Notas 18 4 5 2 3 2" xfId="22833" xr:uid="{00000000-0005-0000-0000-0000E2420000}"/>
    <cellStyle name="Notas 18 4 5 2 4" xfId="21237" xr:uid="{00000000-0005-0000-0000-0000E3420000}"/>
    <cellStyle name="Notas 18 4 5 3" xfId="9874" xr:uid="{00000000-0005-0000-0000-0000E4420000}"/>
    <cellStyle name="Notas 18 4 5 3 2" xfId="24982" xr:uid="{00000000-0005-0000-0000-0000E5420000}"/>
    <cellStyle name="Notas 18 4 5 4" xfId="7874" xr:uid="{00000000-0005-0000-0000-0000E6420000}"/>
    <cellStyle name="Notas 18 4 5 4 2" xfId="22982" xr:uid="{00000000-0005-0000-0000-0000E7420000}"/>
    <cellStyle name="Notas 18 4 5 5" xfId="18600" xr:uid="{00000000-0005-0000-0000-0000E8420000}"/>
    <cellStyle name="Notas 18 4 6" xfId="3798" xr:uid="{00000000-0005-0000-0000-0000E9420000}"/>
    <cellStyle name="Notas 18 4 6 2" xfId="6435" xr:uid="{00000000-0005-0000-0000-0000EA420000}"/>
    <cellStyle name="Notas 18 4 6 2 2" xfId="12746" xr:uid="{00000000-0005-0000-0000-0000EB420000}"/>
    <cellStyle name="Notas 18 4 6 2 2 2" xfId="27854" xr:uid="{00000000-0005-0000-0000-0000EC420000}"/>
    <cellStyle name="Notas 18 4 6 2 3" xfId="14225" xr:uid="{00000000-0005-0000-0000-0000ED420000}"/>
    <cellStyle name="Notas 18 4 6 2 3 2" xfId="29333" xr:uid="{00000000-0005-0000-0000-0000EE420000}"/>
    <cellStyle name="Notas 18 4 6 2 4" xfId="21543" xr:uid="{00000000-0005-0000-0000-0000EF420000}"/>
    <cellStyle name="Notas 18 4 6 3" xfId="10180" xr:uid="{00000000-0005-0000-0000-0000F0420000}"/>
    <cellStyle name="Notas 18 4 6 3 2" xfId="25288" xr:uid="{00000000-0005-0000-0000-0000F1420000}"/>
    <cellStyle name="Notas 18 4 6 4" xfId="13579" xr:uid="{00000000-0005-0000-0000-0000F2420000}"/>
    <cellStyle name="Notas 18 4 6 4 2" xfId="28687" xr:uid="{00000000-0005-0000-0000-0000F3420000}"/>
    <cellStyle name="Notas 18 4 6 5" xfId="18906" xr:uid="{00000000-0005-0000-0000-0000F4420000}"/>
    <cellStyle name="Notas 18 4 7" xfId="4180" xr:uid="{00000000-0005-0000-0000-0000F5420000}"/>
    <cellStyle name="Notas 18 4 7 2" xfId="6817" xr:uid="{00000000-0005-0000-0000-0000F6420000}"/>
    <cellStyle name="Notas 18 4 7 2 2" xfId="13128" xr:uid="{00000000-0005-0000-0000-0000F7420000}"/>
    <cellStyle name="Notas 18 4 7 2 2 2" xfId="28236" xr:uid="{00000000-0005-0000-0000-0000F8420000}"/>
    <cellStyle name="Notas 18 4 7 2 3" xfId="16797" xr:uid="{00000000-0005-0000-0000-0000F9420000}"/>
    <cellStyle name="Notas 18 4 7 2 3 2" xfId="31905" xr:uid="{00000000-0005-0000-0000-0000FA420000}"/>
    <cellStyle name="Notas 18 4 7 2 4" xfId="21925" xr:uid="{00000000-0005-0000-0000-0000FB420000}"/>
    <cellStyle name="Notas 18 4 7 3" xfId="10562" xr:uid="{00000000-0005-0000-0000-0000FC420000}"/>
    <cellStyle name="Notas 18 4 7 3 2" xfId="25670" xr:uid="{00000000-0005-0000-0000-0000FD420000}"/>
    <cellStyle name="Notas 18 4 7 4" xfId="7337" xr:uid="{00000000-0005-0000-0000-0000FE420000}"/>
    <cellStyle name="Notas 18 4 7 4 2" xfId="22445" xr:uid="{00000000-0005-0000-0000-0000FF420000}"/>
    <cellStyle name="Notas 18 4 7 5" xfId="19288" xr:uid="{00000000-0005-0000-0000-000000430000}"/>
    <cellStyle name="Notas 18 4 8" xfId="4387" xr:uid="{00000000-0005-0000-0000-000001430000}"/>
    <cellStyle name="Notas 18 4 8 2" xfId="7024" xr:uid="{00000000-0005-0000-0000-000002430000}"/>
    <cellStyle name="Notas 18 4 8 2 2" xfId="13335" xr:uid="{00000000-0005-0000-0000-000003430000}"/>
    <cellStyle name="Notas 18 4 8 2 2 2" xfId="28443" xr:uid="{00000000-0005-0000-0000-000004430000}"/>
    <cellStyle name="Notas 18 4 8 2 3" xfId="16999" xr:uid="{00000000-0005-0000-0000-000005430000}"/>
    <cellStyle name="Notas 18 4 8 2 3 2" xfId="32107" xr:uid="{00000000-0005-0000-0000-000006430000}"/>
    <cellStyle name="Notas 18 4 8 2 4" xfId="22132" xr:uid="{00000000-0005-0000-0000-000007430000}"/>
    <cellStyle name="Notas 18 4 8 3" xfId="10769" xr:uid="{00000000-0005-0000-0000-000008430000}"/>
    <cellStyle name="Notas 18 4 8 3 2" xfId="25877" xr:uid="{00000000-0005-0000-0000-000009430000}"/>
    <cellStyle name="Notas 18 4 8 4" xfId="7833" xr:uid="{00000000-0005-0000-0000-00000A430000}"/>
    <cellStyle name="Notas 18 4 8 4 2" xfId="22941" xr:uid="{00000000-0005-0000-0000-00000B430000}"/>
    <cellStyle name="Notas 18 4 8 5" xfId="19495" xr:uid="{00000000-0005-0000-0000-00000C430000}"/>
    <cellStyle name="Notas 18 4 9" xfId="4745" xr:uid="{00000000-0005-0000-0000-00000D430000}"/>
    <cellStyle name="Notas 18 4 9 2" xfId="11127" xr:uid="{00000000-0005-0000-0000-00000E430000}"/>
    <cellStyle name="Notas 18 4 9 2 2" xfId="26235" xr:uid="{00000000-0005-0000-0000-00000F430000}"/>
    <cellStyle name="Notas 18 4 9 3" xfId="7103" xr:uid="{00000000-0005-0000-0000-000010430000}"/>
    <cellStyle name="Notas 18 4 9 3 2" xfId="22211" xr:uid="{00000000-0005-0000-0000-000011430000}"/>
    <cellStyle name="Notas 18 4 9 4" xfId="19853" xr:uid="{00000000-0005-0000-0000-000012430000}"/>
    <cellStyle name="Notas 18 5" xfId="2016" xr:uid="{00000000-0005-0000-0000-000013430000}"/>
    <cellStyle name="Notas 18 5 10" xfId="7261" xr:uid="{00000000-0005-0000-0000-000014430000}"/>
    <cellStyle name="Notas 18 5 10 2" xfId="22369" xr:uid="{00000000-0005-0000-0000-000015430000}"/>
    <cellStyle name="Notas 18 5 11" xfId="13833" xr:uid="{00000000-0005-0000-0000-000016430000}"/>
    <cellStyle name="Notas 18 5 11 2" xfId="28941" xr:uid="{00000000-0005-0000-0000-000017430000}"/>
    <cellStyle name="Notas 18 5 12" xfId="17241" xr:uid="{00000000-0005-0000-0000-000018430000}"/>
    <cellStyle name="Notas 18 5 2" xfId="2778" xr:uid="{00000000-0005-0000-0000-000019430000}"/>
    <cellStyle name="Notas 18 5 2 2" xfId="5415" xr:uid="{00000000-0005-0000-0000-00001A430000}"/>
    <cellStyle name="Notas 18 5 2 2 2" xfId="7445" xr:uid="{00000000-0005-0000-0000-00001B430000}"/>
    <cellStyle name="Notas 18 5 2 2 2 2" xfId="22553" xr:uid="{00000000-0005-0000-0000-00001C430000}"/>
    <cellStyle name="Notas 18 5 2 2 3" xfId="20523" xr:uid="{00000000-0005-0000-0000-00001D430000}"/>
    <cellStyle name="Notas 18 5 2 3" xfId="14561" xr:uid="{00000000-0005-0000-0000-00001E430000}"/>
    <cellStyle name="Notas 18 5 2 3 2" xfId="29669" xr:uid="{00000000-0005-0000-0000-00001F430000}"/>
    <cellStyle name="Notas 18 5 2 4" xfId="17886" xr:uid="{00000000-0005-0000-0000-000020430000}"/>
    <cellStyle name="Notas 18 5 3" xfId="3081" xr:uid="{00000000-0005-0000-0000-000021430000}"/>
    <cellStyle name="Notas 18 5 3 2" xfId="5718" xr:uid="{00000000-0005-0000-0000-000022430000}"/>
    <cellStyle name="Notas 18 5 3 2 2" xfId="12029" xr:uid="{00000000-0005-0000-0000-000023430000}"/>
    <cellStyle name="Notas 18 5 3 2 2 2" xfId="27137" xr:uid="{00000000-0005-0000-0000-000024430000}"/>
    <cellStyle name="Notas 18 5 3 2 3" xfId="14219" xr:uid="{00000000-0005-0000-0000-000025430000}"/>
    <cellStyle name="Notas 18 5 3 2 3 2" xfId="29327" xr:uid="{00000000-0005-0000-0000-000026430000}"/>
    <cellStyle name="Notas 18 5 3 2 4" xfId="20826" xr:uid="{00000000-0005-0000-0000-000027430000}"/>
    <cellStyle name="Notas 18 5 3 3" xfId="9463" xr:uid="{00000000-0005-0000-0000-000028430000}"/>
    <cellStyle name="Notas 18 5 3 3 2" xfId="24571" xr:uid="{00000000-0005-0000-0000-000029430000}"/>
    <cellStyle name="Notas 18 5 3 4" xfId="13432" xr:uid="{00000000-0005-0000-0000-00002A430000}"/>
    <cellStyle name="Notas 18 5 3 4 2" xfId="28540" xr:uid="{00000000-0005-0000-0000-00002B430000}"/>
    <cellStyle name="Notas 18 5 3 5" xfId="18189" xr:uid="{00000000-0005-0000-0000-00002C430000}"/>
    <cellStyle name="Notas 18 5 4" xfId="3407" xr:uid="{00000000-0005-0000-0000-00002D430000}"/>
    <cellStyle name="Notas 18 5 4 2" xfId="6044" xr:uid="{00000000-0005-0000-0000-00002E430000}"/>
    <cellStyle name="Notas 18 5 4 2 2" xfId="12355" xr:uid="{00000000-0005-0000-0000-00002F430000}"/>
    <cellStyle name="Notas 18 5 4 2 2 2" xfId="27463" xr:uid="{00000000-0005-0000-0000-000030430000}"/>
    <cellStyle name="Notas 18 5 4 2 3" xfId="15422" xr:uid="{00000000-0005-0000-0000-000031430000}"/>
    <cellStyle name="Notas 18 5 4 2 3 2" xfId="30530" xr:uid="{00000000-0005-0000-0000-000032430000}"/>
    <cellStyle name="Notas 18 5 4 2 4" xfId="21152" xr:uid="{00000000-0005-0000-0000-000033430000}"/>
    <cellStyle name="Notas 18 5 4 3" xfId="9789" xr:uid="{00000000-0005-0000-0000-000034430000}"/>
    <cellStyle name="Notas 18 5 4 3 2" xfId="24897" xr:uid="{00000000-0005-0000-0000-000035430000}"/>
    <cellStyle name="Notas 18 5 4 4" xfId="13381" xr:uid="{00000000-0005-0000-0000-000036430000}"/>
    <cellStyle name="Notas 18 5 4 4 2" xfId="28489" xr:uid="{00000000-0005-0000-0000-000037430000}"/>
    <cellStyle name="Notas 18 5 4 5" xfId="18515" xr:uid="{00000000-0005-0000-0000-000038430000}"/>
    <cellStyle name="Notas 18 5 5" xfId="3713" xr:uid="{00000000-0005-0000-0000-000039430000}"/>
    <cellStyle name="Notas 18 5 5 2" xfId="6350" xr:uid="{00000000-0005-0000-0000-00003A430000}"/>
    <cellStyle name="Notas 18 5 5 2 2" xfId="12661" xr:uid="{00000000-0005-0000-0000-00003B430000}"/>
    <cellStyle name="Notas 18 5 5 2 2 2" xfId="27769" xr:uid="{00000000-0005-0000-0000-00003C430000}"/>
    <cellStyle name="Notas 18 5 5 2 3" xfId="7686" xr:uid="{00000000-0005-0000-0000-00003D430000}"/>
    <cellStyle name="Notas 18 5 5 2 3 2" xfId="22794" xr:uid="{00000000-0005-0000-0000-00003E430000}"/>
    <cellStyle name="Notas 18 5 5 2 4" xfId="21458" xr:uid="{00000000-0005-0000-0000-00003F430000}"/>
    <cellStyle name="Notas 18 5 5 3" xfId="10095" xr:uid="{00000000-0005-0000-0000-000040430000}"/>
    <cellStyle name="Notas 18 5 5 3 2" xfId="25203" xr:uid="{00000000-0005-0000-0000-000041430000}"/>
    <cellStyle name="Notas 18 5 5 4" xfId="13547" xr:uid="{00000000-0005-0000-0000-000042430000}"/>
    <cellStyle name="Notas 18 5 5 4 2" xfId="28655" xr:uid="{00000000-0005-0000-0000-000043430000}"/>
    <cellStyle name="Notas 18 5 5 5" xfId="18821" xr:uid="{00000000-0005-0000-0000-000044430000}"/>
    <cellStyle name="Notas 18 5 6" xfId="4088" xr:uid="{00000000-0005-0000-0000-000045430000}"/>
    <cellStyle name="Notas 18 5 6 2" xfId="6725" xr:uid="{00000000-0005-0000-0000-000046430000}"/>
    <cellStyle name="Notas 18 5 6 2 2" xfId="13036" xr:uid="{00000000-0005-0000-0000-000047430000}"/>
    <cellStyle name="Notas 18 5 6 2 2 2" xfId="28144" xr:uid="{00000000-0005-0000-0000-000048430000}"/>
    <cellStyle name="Notas 18 5 6 2 3" xfId="16712" xr:uid="{00000000-0005-0000-0000-000049430000}"/>
    <cellStyle name="Notas 18 5 6 2 3 2" xfId="31820" xr:uid="{00000000-0005-0000-0000-00004A430000}"/>
    <cellStyle name="Notas 18 5 6 2 4" xfId="21833" xr:uid="{00000000-0005-0000-0000-00004B430000}"/>
    <cellStyle name="Notas 18 5 6 3" xfId="10470" xr:uid="{00000000-0005-0000-0000-00004C430000}"/>
    <cellStyle name="Notas 18 5 6 3 2" xfId="25578" xr:uid="{00000000-0005-0000-0000-00004D430000}"/>
    <cellStyle name="Notas 18 5 6 4" xfId="14394" xr:uid="{00000000-0005-0000-0000-00004E430000}"/>
    <cellStyle name="Notas 18 5 6 4 2" xfId="29502" xr:uid="{00000000-0005-0000-0000-00004F430000}"/>
    <cellStyle name="Notas 18 5 6 5" xfId="19196" xr:uid="{00000000-0005-0000-0000-000050430000}"/>
    <cellStyle name="Notas 18 5 7" xfId="4370" xr:uid="{00000000-0005-0000-0000-000051430000}"/>
    <cellStyle name="Notas 18 5 7 2" xfId="7007" xr:uid="{00000000-0005-0000-0000-000052430000}"/>
    <cellStyle name="Notas 18 5 7 2 2" xfId="13318" xr:uid="{00000000-0005-0000-0000-000053430000}"/>
    <cellStyle name="Notas 18 5 7 2 2 2" xfId="28426" xr:uid="{00000000-0005-0000-0000-000054430000}"/>
    <cellStyle name="Notas 18 5 7 2 3" xfId="16982" xr:uid="{00000000-0005-0000-0000-000055430000}"/>
    <cellStyle name="Notas 18 5 7 2 3 2" xfId="32090" xr:uid="{00000000-0005-0000-0000-000056430000}"/>
    <cellStyle name="Notas 18 5 7 2 4" xfId="22115" xr:uid="{00000000-0005-0000-0000-000057430000}"/>
    <cellStyle name="Notas 18 5 7 3" xfId="10752" xr:uid="{00000000-0005-0000-0000-000058430000}"/>
    <cellStyle name="Notas 18 5 7 3 2" xfId="25860" xr:uid="{00000000-0005-0000-0000-000059430000}"/>
    <cellStyle name="Notas 18 5 7 4" xfId="15768" xr:uid="{00000000-0005-0000-0000-00005A430000}"/>
    <cellStyle name="Notas 18 5 7 4 2" xfId="30876" xr:uid="{00000000-0005-0000-0000-00005B430000}"/>
    <cellStyle name="Notas 18 5 7 5" xfId="19478" xr:uid="{00000000-0005-0000-0000-00005C430000}"/>
    <cellStyle name="Notas 18 5 8" xfId="4653" xr:uid="{00000000-0005-0000-0000-00005D430000}"/>
    <cellStyle name="Notas 18 5 8 2" xfId="11035" xr:uid="{00000000-0005-0000-0000-00005E430000}"/>
    <cellStyle name="Notas 18 5 8 2 2" xfId="26143" xr:uid="{00000000-0005-0000-0000-00005F430000}"/>
    <cellStyle name="Notas 18 5 8 3" xfId="9163" xr:uid="{00000000-0005-0000-0000-000060430000}"/>
    <cellStyle name="Notas 18 5 8 3 2" xfId="24271" xr:uid="{00000000-0005-0000-0000-000061430000}"/>
    <cellStyle name="Notas 18 5 8 4" xfId="19761" xr:uid="{00000000-0005-0000-0000-000062430000}"/>
    <cellStyle name="Notas 18 5 9" xfId="8514" xr:uid="{00000000-0005-0000-0000-000063430000}"/>
    <cellStyle name="Notas 18 5 9 2" xfId="23622" xr:uid="{00000000-0005-0000-0000-000064430000}"/>
    <cellStyle name="Notas 19" xfId="1457" xr:uid="{00000000-0005-0000-0000-000065430000}"/>
    <cellStyle name="Notas 2" xfId="1458" xr:uid="{00000000-0005-0000-0000-000066430000}"/>
    <cellStyle name="Notas 2 2" xfId="1459" xr:uid="{00000000-0005-0000-0000-000067430000}"/>
    <cellStyle name="Notas 2 2 2" xfId="1914" xr:uid="{00000000-0005-0000-0000-000068430000}"/>
    <cellStyle name="Notas 2 2 2 10" xfId="14292" xr:uid="{00000000-0005-0000-0000-000069430000}"/>
    <cellStyle name="Notas 2 2 2 10 2" xfId="29400" xr:uid="{00000000-0005-0000-0000-00006A430000}"/>
    <cellStyle name="Notas 2 2 2 11" xfId="14630" xr:uid="{00000000-0005-0000-0000-00006B430000}"/>
    <cellStyle name="Notas 2 2 2 11 2" xfId="29738" xr:uid="{00000000-0005-0000-0000-00006C430000}"/>
    <cellStyle name="Notas 2 2 2 12" xfId="17139" xr:uid="{00000000-0005-0000-0000-00006D430000}"/>
    <cellStyle name="Notas 2 2 2 2" xfId="2474" xr:uid="{00000000-0005-0000-0000-00006E430000}"/>
    <cellStyle name="Notas 2 2 2 2 2" xfId="5111" xr:uid="{00000000-0005-0000-0000-00006F430000}"/>
    <cellStyle name="Notas 2 2 2 2 2 2" xfId="11475" xr:uid="{00000000-0005-0000-0000-000070430000}"/>
    <cellStyle name="Notas 2 2 2 2 2 2 2" xfId="26583" xr:uid="{00000000-0005-0000-0000-000071430000}"/>
    <cellStyle name="Notas 2 2 2 2 2 3" xfId="16037" xr:uid="{00000000-0005-0000-0000-000072430000}"/>
    <cellStyle name="Notas 2 2 2 2 2 3 2" xfId="31145" xr:uid="{00000000-0005-0000-0000-000073430000}"/>
    <cellStyle name="Notas 2 2 2 2 2 4" xfId="20219" xr:uid="{00000000-0005-0000-0000-000074430000}"/>
    <cellStyle name="Notas 2 2 2 2 3" xfId="8941" xr:uid="{00000000-0005-0000-0000-000075430000}"/>
    <cellStyle name="Notas 2 2 2 2 3 2" xfId="24049" xr:uid="{00000000-0005-0000-0000-000076430000}"/>
    <cellStyle name="Notas 2 2 2 3" xfId="2690" xr:uid="{00000000-0005-0000-0000-000077430000}"/>
    <cellStyle name="Notas 2 2 2 3 2" xfId="5327" xr:uid="{00000000-0005-0000-0000-000078430000}"/>
    <cellStyle name="Notas 2 2 2 3 2 2" xfId="7152" xr:uid="{00000000-0005-0000-0000-000079430000}"/>
    <cellStyle name="Notas 2 2 2 3 2 2 2" xfId="22260" xr:uid="{00000000-0005-0000-0000-00007A430000}"/>
    <cellStyle name="Notas 2 2 2 3 2 3" xfId="20435" xr:uid="{00000000-0005-0000-0000-00007B430000}"/>
    <cellStyle name="Notas 2 2 2 3 3" xfId="15838" xr:uid="{00000000-0005-0000-0000-00007C430000}"/>
    <cellStyle name="Notas 2 2 2 3 3 2" xfId="30946" xr:uid="{00000000-0005-0000-0000-00007D430000}"/>
    <cellStyle name="Notas 2 2 2 3 4" xfId="17798" xr:uid="{00000000-0005-0000-0000-00007E430000}"/>
    <cellStyle name="Notas 2 2 2 4" xfId="2993" xr:uid="{00000000-0005-0000-0000-00007F430000}"/>
    <cellStyle name="Notas 2 2 2 4 2" xfId="5630" xr:uid="{00000000-0005-0000-0000-000080430000}"/>
    <cellStyle name="Notas 2 2 2 4 2 2" xfId="11941" xr:uid="{00000000-0005-0000-0000-000081430000}"/>
    <cellStyle name="Notas 2 2 2 4 2 2 2" xfId="27049" xr:uid="{00000000-0005-0000-0000-000082430000}"/>
    <cellStyle name="Notas 2 2 2 4 2 3" xfId="14411" xr:uid="{00000000-0005-0000-0000-000083430000}"/>
    <cellStyle name="Notas 2 2 2 4 2 3 2" xfId="29519" xr:uid="{00000000-0005-0000-0000-000084430000}"/>
    <cellStyle name="Notas 2 2 2 4 2 4" xfId="20738" xr:uid="{00000000-0005-0000-0000-000085430000}"/>
    <cellStyle name="Notas 2 2 2 4 3" xfId="9375" xr:uid="{00000000-0005-0000-0000-000086430000}"/>
    <cellStyle name="Notas 2 2 2 4 3 2" xfId="24483" xr:uid="{00000000-0005-0000-0000-000087430000}"/>
    <cellStyle name="Notas 2 2 2 4 4" xfId="7322" xr:uid="{00000000-0005-0000-0000-000088430000}"/>
    <cellStyle name="Notas 2 2 2 4 4 2" xfId="22430" xr:uid="{00000000-0005-0000-0000-000089430000}"/>
    <cellStyle name="Notas 2 2 2 4 5" xfId="18101" xr:uid="{00000000-0005-0000-0000-00008A430000}"/>
    <cellStyle name="Notas 2 2 2 5" xfId="3319" xr:uid="{00000000-0005-0000-0000-00008B430000}"/>
    <cellStyle name="Notas 2 2 2 5 2" xfId="5956" xr:uid="{00000000-0005-0000-0000-00008C430000}"/>
    <cellStyle name="Notas 2 2 2 5 2 2" xfId="12267" xr:uid="{00000000-0005-0000-0000-00008D430000}"/>
    <cellStyle name="Notas 2 2 2 5 2 2 2" xfId="27375" xr:uid="{00000000-0005-0000-0000-00008E430000}"/>
    <cellStyle name="Notas 2 2 2 5 2 3" xfId="11760" xr:uid="{00000000-0005-0000-0000-00008F430000}"/>
    <cellStyle name="Notas 2 2 2 5 2 3 2" xfId="26868" xr:uid="{00000000-0005-0000-0000-000090430000}"/>
    <cellStyle name="Notas 2 2 2 5 2 4" xfId="21064" xr:uid="{00000000-0005-0000-0000-000091430000}"/>
    <cellStyle name="Notas 2 2 2 5 3" xfId="9701" xr:uid="{00000000-0005-0000-0000-000092430000}"/>
    <cellStyle name="Notas 2 2 2 5 3 2" xfId="24809" xr:uid="{00000000-0005-0000-0000-000093430000}"/>
    <cellStyle name="Notas 2 2 2 5 4" xfId="15713" xr:uid="{00000000-0005-0000-0000-000094430000}"/>
    <cellStyle name="Notas 2 2 2 5 4 2" xfId="30821" xr:uid="{00000000-0005-0000-0000-000095430000}"/>
    <cellStyle name="Notas 2 2 2 5 5" xfId="18427" xr:uid="{00000000-0005-0000-0000-000096430000}"/>
    <cellStyle name="Notas 2 2 2 6" xfId="3625" xr:uid="{00000000-0005-0000-0000-000097430000}"/>
    <cellStyle name="Notas 2 2 2 6 2" xfId="6262" xr:uid="{00000000-0005-0000-0000-000098430000}"/>
    <cellStyle name="Notas 2 2 2 6 2 2" xfId="12573" xr:uid="{00000000-0005-0000-0000-000099430000}"/>
    <cellStyle name="Notas 2 2 2 6 2 2 2" xfId="27681" xr:uid="{00000000-0005-0000-0000-00009A430000}"/>
    <cellStyle name="Notas 2 2 2 6 2 3" xfId="14618" xr:uid="{00000000-0005-0000-0000-00009B430000}"/>
    <cellStyle name="Notas 2 2 2 6 2 3 2" xfId="29726" xr:uid="{00000000-0005-0000-0000-00009C430000}"/>
    <cellStyle name="Notas 2 2 2 6 2 4" xfId="21370" xr:uid="{00000000-0005-0000-0000-00009D430000}"/>
    <cellStyle name="Notas 2 2 2 6 3" xfId="10007" xr:uid="{00000000-0005-0000-0000-00009E430000}"/>
    <cellStyle name="Notas 2 2 2 6 3 2" xfId="25115" xr:uid="{00000000-0005-0000-0000-00009F430000}"/>
    <cellStyle name="Notas 2 2 2 6 4" xfId="8722" xr:uid="{00000000-0005-0000-0000-0000A0430000}"/>
    <cellStyle name="Notas 2 2 2 6 4 2" xfId="23830" xr:uid="{00000000-0005-0000-0000-0000A1430000}"/>
    <cellStyle name="Notas 2 2 2 6 5" xfId="18733" xr:uid="{00000000-0005-0000-0000-0000A2430000}"/>
    <cellStyle name="Notas 2 2 2 7" xfId="3986" xr:uid="{00000000-0005-0000-0000-0000A3430000}"/>
    <cellStyle name="Notas 2 2 2 7 2" xfId="6623" xr:uid="{00000000-0005-0000-0000-0000A4430000}"/>
    <cellStyle name="Notas 2 2 2 7 2 2" xfId="12934" xr:uid="{00000000-0005-0000-0000-0000A5430000}"/>
    <cellStyle name="Notas 2 2 2 7 2 2 2" xfId="28042" xr:uid="{00000000-0005-0000-0000-0000A6430000}"/>
    <cellStyle name="Notas 2 2 2 7 2 3" xfId="16624" xr:uid="{00000000-0005-0000-0000-0000A7430000}"/>
    <cellStyle name="Notas 2 2 2 7 2 3 2" xfId="31732" xr:uid="{00000000-0005-0000-0000-0000A8430000}"/>
    <cellStyle name="Notas 2 2 2 7 2 4" xfId="21731" xr:uid="{00000000-0005-0000-0000-0000A9430000}"/>
    <cellStyle name="Notas 2 2 2 7 3" xfId="10368" xr:uid="{00000000-0005-0000-0000-0000AA430000}"/>
    <cellStyle name="Notas 2 2 2 7 3 2" xfId="25476" xr:uid="{00000000-0005-0000-0000-0000AB430000}"/>
    <cellStyle name="Notas 2 2 2 7 4" xfId="16498" xr:uid="{00000000-0005-0000-0000-0000AC430000}"/>
    <cellStyle name="Notas 2 2 2 7 4 2" xfId="31606" xr:uid="{00000000-0005-0000-0000-0000AD430000}"/>
    <cellStyle name="Notas 2 2 2 7 5" xfId="19094" xr:uid="{00000000-0005-0000-0000-0000AE430000}"/>
    <cellStyle name="Notas 2 2 2 8" xfId="4551" xr:uid="{00000000-0005-0000-0000-0000AF430000}"/>
    <cellStyle name="Notas 2 2 2 8 2" xfId="10933" xr:uid="{00000000-0005-0000-0000-0000B0430000}"/>
    <cellStyle name="Notas 2 2 2 8 2 2" xfId="26041" xr:uid="{00000000-0005-0000-0000-0000B1430000}"/>
    <cellStyle name="Notas 2 2 2 8 3" xfId="15465" xr:uid="{00000000-0005-0000-0000-0000B2430000}"/>
    <cellStyle name="Notas 2 2 2 8 3 2" xfId="30573" xr:uid="{00000000-0005-0000-0000-0000B3430000}"/>
    <cellStyle name="Notas 2 2 2 8 4" xfId="19659" xr:uid="{00000000-0005-0000-0000-0000B4430000}"/>
    <cellStyle name="Notas 2 2 2 9" xfId="8415" xr:uid="{00000000-0005-0000-0000-0000B5430000}"/>
    <cellStyle name="Notas 2 2 2 9 2" xfId="23523" xr:uid="{00000000-0005-0000-0000-0000B6430000}"/>
    <cellStyle name="Notas 2 2 3" xfId="1899" xr:uid="{00000000-0005-0000-0000-0000B7430000}"/>
    <cellStyle name="Notas 2 2 3 10" xfId="8400" xr:uid="{00000000-0005-0000-0000-0000B8430000}"/>
    <cellStyle name="Notas 2 2 3 10 2" xfId="23508" xr:uid="{00000000-0005-0000-0000-0000B9430000}"/>
    <cellStyle name="Notas 2 2 3 11" xfId="13636" xr:uid="{00000000-0005-0000-0000-0000BA430000}"/>
    <cellStyle name="Notas 2 2 3 11 2" xfId="28744" xr:uid="{00000000-0005-0000-0000-0000BB430000}"/>
    <cellStyle name="Notas 2 2 3 12" xfId="7224" xr:uid="{00000000-0005-0000-0000-0000BC430000}"/>
    <cellStyle name="Notas 2 2 3 12 2" xfId="22332" xr:uid="{00000000-0005-0000-0000-0000BD430000}"/>
    <cellStyle name="Notas 2 2 3 13" xfId="17124" xr:uid="{00000000-0005-0000-0000-0000BE430000}"/>
    <cellStyle name="Notas 2 2 3 2" xfId="2459" xr:uid="{00000000-0005-0000-0000-0000BF430000}"/>
    <cellStyle name="Notas 2 2 3 2 2" xfId="5096" xr:uid="{00000000-0005-0000-0000-0000C0430000}"/>
    <cellStyle name="Notas 2 2 3 2 2 2" xfId="11460" xr:uid="{00000000-0005-0000-0000-0000C1430000}"/>
    <cellStyle name="Notas 2 2 3 2 2 2 2" xfId="26568" xr:uid="{00000000-0005-0000-0000-0000C2430000}"/>
    <cellStyle name="Notas 2 2 3 2 2 3" xfId="14315" xr:uid="{00000000-0005-0000-0000-0000C3430000}"/>
    <cellStyle name="Notas 2 2 3 2 2 3 2" xfId="29423" xr:uid="{00000000-0005-0000-0000-0000C4430000}"/>
    <cellStyle name="Notas 2 2 3 2 2 4" xfId="20204" xr:uid="{00000000-0005-0000-0000-0000C5430000}"/>
    <cellStyle name="Notas 2 2 3 2 3" xfId="8926" xr:uid="{00000000-0005-0000-0000-0000C6430000}"/>
    <cellStyle name="Notas 2 2 3 2 3 2" xfId="24034" xr:uid="{00000000-0005-0000-0000-0000C7430000}"/>
    <cellStyle name="Notas 2 2 3 2 4" xfId="15479" xr:uid="{00000000-0005-0000-0000-0000C8430000}"/>
    <cellStyle name="Notas 2 2 3 2 4 2" xfId="30587" xr:uid="{00000000-0005-0000-0000-0000C9430000}"/>
    <cellStyle name="Notas 2 2 3 2 5" xfId="15372" xr:uid="{00000000-0005-0000-0000-0000CA430000}"/>
    <cellStyle name="Notas 2 2 3 2 5 2" xfId="30480" xr:uid="{00000000-0005-0000-0000-0000CB430000}"/>
    <cellStyle name="Notas 2 2 3 2 6" xfId="17633" xr:uid="{00000000-0005-0000-0000-0000CC430000}"/>
    <cellStyle name="Notas 2 2 3 3" xfId="2675" xr:uid="{00000000-0005-0000-0000-0000CD430000}"/>
    <cellStyle name="Notas 2 2 3 3 2" xfId="5312" xr:uid="{00000000-0005-0000-0000-0000CE430000}"/>
    <cellStyle name="Notas 2 2 3 3 2 2" xfId="15212" xr:uid="{00000000-0005-0000-0000-0000CF430000}"/>
    <cellStyle name="Notas 2 2 3 3 2 2 2" xfId="30320" xr:uid="{00000000-0005-0000-0000-0000D0430000}"/>
    <cellStyle name="Notas 2 2 3 3 2 3" xfId="20420" xr:uid="{00000000-0005-0000-0000-0000D1430000}"/>
    <cellStyle name="Notas 2 2 3 3 3" xfId="13861" xr:uid="{00000000-0005-0000-0000-0000D2430000}"/>
    <cellStyle name="Notas 2 2 3 3 3 2" xfId="28969" xr:uid="{00000000-0005-0000-0000-0000D3430000}"/>
    <cellStyle name="Notas 2 2 3 3 4" xfId="17783" xr:uid="{00000000-0005-0000-0000-0000D4430000}"/>
    <cellStyle name="Notas 2 2 3 4" xfId="2978" xr:uid="{00000000-0005-0000-0000-0000D5430000}"/>
    <cellStyle name="Notas 2 2 3 4 2" xfId="5615" xr:uid="{00000000-0005-0000-0000-0000D6430000}"/>
    <cellStyle name="Notas 2 2 3 4 2 2" xfId="11926" xr:uid="{00000000-0005-0000-0000-0000D7430000}"/>
    <cellStyle name="Notas 2 2 3 4 2 2 2" xfId="27034" xr:uid="{00000000-0005-0000-0000-0000D8430000}"/>
    <cellStyle name="Notas 2 2 3 4 2 3" xfId="13901" xr:uid="{00000000-0005-0000-0000-0000D9430000}"/>
    <cellStyle name="Notas 2 2 3 4 2 3 2" xfId="29009" xr:uid="{00000000-0005-0000-0000-0000DA430000}"/>
    <cellStyle name="Notas 2 2 3 4 2 4" xfId="20723" xr:uid="{00000000-0005-0000-0000-0000DB430000}"/>
    <cellStyle name="Notas 2 2 3 4 3" xfId="9360" xr:uid="{00000000-0005-0000-0000-0000DC430000}"/>
    <cellStyle name="Notas 2 2 3 4 3 2" xfId="24468" xr:uid="{00000000-0005-0000-0000-0000DD430000}"/>
    <cellStyle name="Notas 2 2 3 4 4" xfId="16159" xr:uid="{00000000-0005-0000-0000-0000DE430000}"/>
    <cellStyle name="Notas 2 2 3 4 4 2" xfId="31267" xr:uid="{00000000-0005-0000-0000-0000DF430000}"/>
    <cellStyle name="Notas 2 2 3 4 5" xfId="18086" xr:uid="{00000000-0005-0000-0000-0000E0430000}"/>
    <cellStyle name="Notas 2 2 3 5" xfId="3304" xr:uid="{00000000-0005-0000-0000-0000E1430000}"/>
    <cellStyle name="Notas 2 2 3 5 2" xfId="5941" xr:uid="{00000000-0005-0000-0000-0000E2430000}"/>
    <cellStyle name="Notas 2 2 3 5 2 2" xfId="12252" xr:uid="{00000000-0005-0000-0000-0000E3430000}"/>
    <cellStyle name="Notas 2 2 3 5 2 2 2" xfId="27360" xr:uid="{00000000-0005-0000-0000-0000E4430000}"/>
    <cellStyle name="Notas 2 2 3 5 2 3" xfId="14918" xr:uid="{00000000-0005-0000-0000-0000E5430000}"/>
    <cellStyle name="Notas 2 2 3 5 2 3 2" xfId="30026" xr:uid="{00000000-0005-0000-0000-0000E6430000}"/>
    <cellStyle name="Notas 2 2 3 5 2 4" xfId="21049" xr:uid="{00000000-0005-0000-0000-0000E7430000}"/>
    <cellStyle name="Notas 2 2 3 5 3" xfId="9686" xr:uid="{00000000-0005-0000-0000-0000E8430000}"/>
    <cellStyle name="Notas 2 2 3 5 3 2" xfId="24794" xr:uid="{00000000-0005-0000-0000-0000E9430000}"/>
    <cellStyle name="Notas 2 2 3 5 4" xfId="9136" xr:uid="{00000000-0005-0000-0000-0000EA430000}"/>
    <cellStyle name="Notas 2 2 3 5 4 2" xfId="24244" xr:uid="{00000000-0005-0000-0000-0000EB430000}"/>
    <cellStyle name="Notas 2 2 3 5 5" xfId="18412" xr:uid="{00000000-0005-0000-0000-0000EC430000}"/>
    <cellStyle name="Notas 2 2 3 6" xfId="3610" xr:uid="{00000000-0005-0000-0000-0000ED430000}"/>
    <cellStyle name="Notas 2 2 3 6 2" xfId="6247" xr:uid="{00000000-0005-0000-0000-0000EE430000}"/>
    <cellStyle name="Notas 2 2 3 6 2 2" xfId="12558" xr:uid="{00000000-0005-0000-0000-0000EF430000}"/>
    <cellStyle name="Notas 2 2 3 6 2 2 2" xfId="27666" xr:uid="{00000000-0005-0000-0000-0000F0430000}"/>
    <cellStyle name="Notas 2 2 3 6 2 3" xfId="14895" xr:uid="{00000000-0005-0000-0000-0000F1430000}"/>
    <cellStyle name="Notas 2 2 3 6 2 3 2" xfId="30003" xr:uid="{00000000-0005-0000-0000-0000F2430000}"/>
    <cellStyle name="Notas 2 2 3 6 2 4" xfId="21355" xr:uid="{00000000-0005-0000-0000-0000F3430000}"/>
    <cellStyle name="Notas 2 2 3 6 3" xfId="9992" xr:uid="{00000000-0005-0000-0000-0000F4430000}"/>
    <cellStyle name="Notas 2 2 3 6 3 2" xfId="25100" xr:uid="{00000000-0005-0000-0000-0000F5430000}"/>
    <cellStyle name="Notas 2 2 3 6 4" xfId="7256" xr:uid="{00000000-0005-0000-0000-0000F6430000}"/>
    <cellStyle name="Notas 2 2 3 6 4 2" xfId="22364" xr:uid="{00000000-0005-0000-0000-0000F7430000}"/>
    <cellStyle name="Notas 2 2 3 6 5" xfId="18718" xr:uid="{00000000-0005-0000-0000-0000F8430000}"/>
    <cellStyle name="Notas 2 2 3 7" xfId="3971" xr:uid="{00000000-0005-0000-0000-0000F9430000}"/>
    <cellStyle name="Notas 2 2 3 7 2" xfId="6608" xr:uid="{00000000-0005-0000-0000-0000FA430000}"/>
    <cellStyle name="Notas 2 2 3 7 2 2" xfId="12919" xr:uid="{00000000-0005-0000-0000-0000FB430000}"/>
    <cellStyle name="Notas 2 2 3 7 2 2 2" xfId="28027" xr:uid="{00000000-0005-0000-0000-0000FC430000}"/>
    <cellStyle name="Notas 2 2 3 7 2 3" xfId="16609" xr:uid="{00000000-0005-0000-0000-0000FD430000}"/>
    <cellStyle name="Notas 2 2 3 7 2 3 2" xfId="31717" xr:uid="{00000000-0005-0000-0000-0000FE430000}"/>
    <cellStyle name="Notas 2 2 3 7 2 4" xfId="21716" xr:uid="{00000000-0005-0000-0000-0000FF430000}"/>
    <cellStyle name="Notas 2 2 3 7 3" xfId="10353" xr:uid="{00000000-0005-0000-0000-000000440000}"/>
    <cellStyle name="Notas 2 2 3 7 3 2" xfId="25461" xr:uid="{00000000-0005-0000-0000-000001440000}"/>
    <cellStyle name="Notas 2 2 3 7 4" xfId="7169" xr:uid="{00000000-0005-0000-0000-000002440000}"/>
    <cellStyle name="Notas 2 2 3 7 4 2" xfId="22277" xr:uid="{00000000-0005-0000-0000-000003440000}"/>
    <cellStyle name="Notas 2 2 3 7 5" xfId="19079" xr:uid="{00000000-0005-0000-0000-000004440000}"/>
    <cellStyle name="Notas 2 2 3 8" xfId="4303" xr:uid="{00000000-0005-0000-0000-000005440000}"/>
    <cellStyle name="Notas 2 2 3 8 2" xfId="6940" xr:uid="{00000000-0005-0000-0000-000006440000}"/>
    <cellStyle name="Notas 2 2 3 8 2 2" xfId="13251" xr:uid="{00000000-0005-0000-0000-000007440000}"/>
    <cellStyle name="Notas 2 2 3 8 2 2 2" xfId="28359" xr:uid="{00000000-0005-0000-0000-000008440000}"/>
    <cellStyle name="Notas 2 2 3 8 2 3" xfId="16915" xr:uid="{00000000-0005-0000-0000-000009440000}"/>
    <cellStyle name="Notas 2 2 3 8 2 3 2" xfId="32023" xr:uid="{00000000-0005-0000-0000-00000A440000}"/>
    <cellStyle name="Notas 2 2 3 8 2 4" xfId="22048" xr:uid="{00000000-0005-0000-0000-00000B440000}"/>
    <cellStyle name="Notas 2 2 3 8 3" xfId="10685" xr:uid="{00000000-0005-0000-0000-00000C440000}"/>
    <cellStyle name="Notas 2 2 3 8 3 2" xfId="25793" xr:uid="{00000000-0005-0000-0000-00000D440000}"/>
    <cellStyle name="Notas 2 2 3 8 4" xfId="7648" xr:uid="{00000000-0005-0000-0000-00000E440000}"/>
    <cellStyle name="Notas 2 2 3 8 4 2" xfId="22756" xr:uid="{00000000-0005-0000-0000-00000F440000}"/>
    <cellStyle name="Notas 2 2 3 8 5" xfId="19411" xr:uid="{00000000-0005-0000-0000-000010440000}"/>
    <cellStyle name="Notas 2 2 3 9" xfId="4536" xr:uid="{00000000-0005-0000-0000-000011440000}"/>
    <cellStyle name="Notas 2 2 3 9 2" xfId="10918" xr:uid="{00000000-0005-0000-0000-000012440000}"/>
    <cellStyle name="Notas 2 2 3 9 2 2" xfId="26026" xr:uid="{00000000-0005-0000-0000-000013440000}"/>
    <cellStyle name="Notas 2 2 3 9 3" xfId="15888" xr:uid="{00000000-0005-0000-0000-000014440000}"/>
    <cellStyle name="Notas 2 2 3 9 3 2" xfId="30996" xr:uid="{00000000-0005-0000-0000-000015440000}"/>
    <cellStyle name="Notas 2 2 3 9 4" xfId="19644" xr:uid="{00000000-0005-0000-0000-000016440000}"/>
    <cellStyle name="Notas 2 2 4" xfId="2109" xr:uid="{00000000-0005-0000-0000-000017440000}"/>
    <cellStyle name="Notas 2 2 4 10" xfId="8607" xr:uid="{00000000-0005-0000-0000-000018440000}"/>
    <cellStyle name="Notas 2 2 4 10 2" xfId="23715" xr:uid="{00000000-0005-0000-0000-000019440000}"/>
    <cellStyle name="Notas 2 2 4 11" xfId="7406" xr:uid="{00000000-0005-0000-0000-00001A440000}"/>
    <cellStyle name="Notas 2 2 4 11 2" xfId="22514" xr:uid="{00000000-0005-0000-0000-00001B440000}"/>
    <cellStyle name="Notas 2 2 4 12" xfId="15384" xr:uid="{00000000-0005-0000-0000-00001C440000}"/>
    <cellStyle name="Notas 2 2 4 12 2" xfId="30492" xr:uid="{00000000-0005-0000-0000-00001D440000}"/>
    <cellStyle name="Notas 2 2 4 13" xfId="17334" xr:uid="{00000000-0005-0000-0000-00001E440000}"/>
    <cellStyle name="Notas 2 2 4 2" xfId="2599" xr:uid="{00000000-0005-0000-0000-00001F440000}"/>
    <cellStyle name="Notas 2 2 4 2 2" xfId="5236" xr:uid="{00000000-0005-0000-0000-000020440000}"/>
    <cellStyle name="Notas 2 2 4 2 2 2" xfId="11600" xr:uid="{00000000-0005-0000-0000-000021440000}"/>
    <cellStyle name="Notas 2 2 4 2 2 2 2" xfId="26708" xr:uid="{00000000-0005-0000-0000-000022440000}"/>
    <cellStyle name="Notas 2 2 4 2 2 3" xfId="14006" xr:uid="{00000000-0005-0000-0000-000023440000}"/>
    <cellStyle name="Notas 2 2 4 2 2 3 2" xfId="29114" xr:uid="{00000000-0005-0000-0000-000024440000}"/>
    <cellStyle name="Notas 2 2 4 2 2 4" xfId="20344" xr:uid="{00000000-0005-0000-0000-000025440000}"/>
    <cellStyle name="Notas 2 2 4 2 3" xfId="9066" xr:uid="{00000000-0005-0000-0000-000026440000}"/>
    <cellStyle name="Notas 2 2 4 2 3 2" xfId="24174" xr:uid="{00000000-0005-0000-0000-000027440000}"/>
    <cellStyle name="Notas 2 2 4 2 4" xfId="14256" xr:uid="{00000000-0005-0000-0000-000028440000}"/>
    <cellStyle name="Notas 2 2 4 2 4 2" xfId="29364" xr:uid="{00000000-0005-0000-0000-000029440000}"/>
    <cellStyle name="Notas 2 2 4 2 5" xfId="15350" xr:uid="{00000000-0005-0000-0000-00002A440000}"/>
    <cellStyle name="Notas 2 2 4 2 5 2" xfId="30458" xr:uid="{00000000-0005-0000-0000-00002B440000}"/>
    <cellStyle name="Notas 2 2 4 2 6" xfId="17707" xr:uid="{00000000-0005-0000-0000-00002C440000}"/>
    <cellStyle name="Notas 2 2 4 3" xfId="2864" xr:uid="{00000000-0005-0000-0000-00002D440000}"/>
    <cellStyle name="Notas 2 2 4 3 2" xfId="5501" xr:uid="{00000000-0005-0000-0000-00002E440000}"/>
    <cellStyle name="Notas 2 2 4 3 2 2" xfId="8028" xr:uid="{00000000-0005-0000-0000-00002F440000}"/>
    <cellStyle name="Notas 2 2 4 3 2 2 2" xfId="23136" xr:uid="{00000000-0005-0000-0000-000030440000}"/>
    <cellStyle name="Notas 2 2 4 3 2 3" xfId="20609" xr:uid="{00000000-0005-0000-0000-000031440000}"/>
    <cellStyle name="Notas 2 2 4 3 3" xfId="14343" xr:uid="{00000000-0005-0000-0000-000032440000}"/>
    <cellStyle name="Notas 2 2 4 3 3 2" xfId="29451" xr:uid="{00000000-0005-0000-0000-000033440000}"/>
    <cellStyle name="Notas 2 2 4 3 4" xfId="17972" xr:uid="{00000000-0005-0000-0000-000034440000}"/>
    <cellStyle name="Notas 2 2 4 4" xfId="3167" xr:uid="{00000000-0005-0000-0000-000035440000}"/>
    <cellStyle name="Notas 2 2 4 4 2" xfId="5804" xr:uid="{00000000-0005-0000-0000-000036440000}"/>
    <cellStyle name="Notas 2 2 4 4 2 2" xfId="12115" xr:uid="{00000000-0005-0000-0000-000037440000}"/>
    <cellStyle name="Notas 2 2 4 4 2 2 2" xfId="27223" xr:uid="{00000000-0005-0000-0000-000038440000}"/>
    <cellStyle name="Notas 2 2 4 4 2 3" xfId="8128" xr:uid="{00000000-0005-0000-0000-000039440000}"/>
    <cellStyle name="Notas 2 2 4 4 2 3 2" xfId="23236" xr:uid="{00000000-0005-0000-0000-00003A440000}"/>
    <cellStyle name="Notas 2 2 4 4 2 4" xfId="20912" xr:uid="{00000000-0005-0000-0000-00003B440000}"/>
    <cellStyle name="Notas 2 2 4 4 3" xfId="9549" xr:uid="{00000000-0005-0000-0000-00003C440000}"/>
    <cellStyle name="Notas 2 2 4 4 3 2" xfId="24657" xr:uid="{00000000-0005-0000-0000-00003D440000}"/>
    <cellStyle name="Notas 2 2 4 4 4" xfId="15009" xr:uid="{00000000-0005-0000-0000-00003E440000}"/>
    <cellStyle name="Notas 2 2 4 4 4 2" xfId="30117" xr:uid="{00000000-0005-0000-0000-00003F440000}"/>
    <cellStyle name="Notas 2 2 4 4 5" xfId="18275" xr:uid="{00000000-0005-0000-0000-000040440000}"/>
    <cellStyle name="Notas 2 2 4 5" xfId="3493" xr:uid="{00000000-0005-0000-0000-000041440000}"/>
    <cellStyle name="Notas 2 2 4 5 2" xfId="6130" xr:uid="{00000000-0005-0000-0000-000042440000}"/>
    <cellStyle name="Notas 2 2 4 5 2 2" xfId="12441" xr:uid="{00000000-0005-0000-0000-000043440000}"/>
    <cellStyle name="Notas 2 2 4 5 2 2 2" xfId="27549" xr:uid="{00000000-0005-0000-0000-000044440000}"/>
    <cellStyle name="Notas 2 2 4 5 2 3" xfId="14978" xr:uid="{00000000-0005-0000-0000-000045440000}"/>
    <cellStyle name="Notas 2 2 4 5 2 3 2" xfId="30086" xr:uid="{00000000-0005-0000-0000-000046440000}"/>
    <cellStyle name="Notas 2 2 4 5 2 4" xfId="21238" xr:uid="{00000000-0005-0000-0000-000047440000}"/>
    <cellStyle name="Notas 2 2 4 5 3" xfId="9875" xr:uid="{00000000-0005-0000-0000-000048440000}"/>
    <cellStyle name="Notas 2 2 4 5 3 2" xfId="24983" xr:uid="{00000000-0005-0000-0000-000049440000}"/>
    <cellStyle name="Notas 2 2 4 5 4" xfId="14423" xr:uid="{00000000-0005-0000-0000-00004A440000}"/>
    <cellStyle name="Notas 2 2 4 5 4 2" xfId="29531" xr:uid="{00000000-0005-0000-0000-00004B440000}"/>
    <cellStyle name="Notas 2 2 4 5 5" xfId="18601" xr:uid="{00000000-0005-0000-0000-00004C440000}"/>
    <cellStyle name="Notas 2 2 4 6" xfId="3799" xr:uid="{00000000-0005-0000-0000-00004D440000}"/>
    <cellStyle name="Notas 2 2 4 6 2" xfId="6436" xr:uid="{00000000-0005-0000-0000-00004E440000}"/>
    <cellStyle name="Notas 2 2 4 6 2 2" xfId="12747" xr:uid="{00000000-0005-0000-0000-00004F440000}"/>
    <cellStyle name="Notas 2 2 4 6 2 2 2" xfId="27855" xr:uid="{00000000-0005-0000-0000-000050440000}"/>
    <cellStyle name="Notas 2 2 4 6 2 3" xfId="15180" xr:uid="{00000000-0005-0000-0000-000051440000}"/>
    <cellStyle name="Notas 2 2 4 6 2 3 2" xfId="30288" xr:uid="{00000000-0005-0000-0000-000052440000}"/>
    <cellStyle name="Notas 2 2 4 6 2 4" xfId="21544" xr:uid="{00000000-0005-0000-0000-000053440000}"/>
    <cellStyle name="Notas 2 2 4 6 3" xfId="10181" xr:uid="{00000000-0005-0000-0000-000054440000}"/>
    <cellStyle name="Notas 2 2 4 6 3 2" xfId="25289" xr:uid="{00000000-0005-0000-0000-000055440000}"/>
    <cellStyle name="Notas 2 2 4 6 4" xfId="13917" xr:uid="{00000000-0005-0000-0000-000056440000}"/>
    <cellStyle name="Notas 2 2 4 6 4 2" xfId="29025" xr:uid="{00000000-0005-0000-0000-000057440000}"/>
    <cellStyle name="Notas 2 2 4 6 5" xfId="18907" xr:uid="{00000000-0005-0000-0000-000058440000}"/>
    <cellStyle name="Notas 2 2 4 7" xfId="4181" xr:uid="{00000000-0005-0000-0000-000059440000}"/>
    <cellStyle name="Notas 2 2 4 7 2" xfId="6818" xr:uid="{00000000-0005-0000-0000-00005A440000}"/>
    <cellStyle name="Notas 2 2 4 7 2 2" xfId="13129" xr:uid="{00000000-0005-0000-0000-00005B440000}"/>
    <cellStyle name="Notas 2 2 4 7 2 2 2" xfId="28237" xr:uid="{00000000-0005-0000-0000-00005C440000}"/>
    <cellStyle name="Notas 2 2 4 7 2 3" xfId="16798" xr:uid="{00000000-0005-0000-0000-00005D440000}"/>
    <cellStyle name="Notas 2 2 4 7 2 3 2" xfId="31906" xr:uid="{00000000-0005-0000-0000-00005E440000}"/>
    <cellStyle name="Notas 2 2 4 7 2 4" xfId="21926" xr:uid="{00000000-0005-0000-0000-00005F440000}"/>
    <cellStyle name="Notas 2 2 4 7 3" xfId="10563" xr:uid="{00000000-0005-0000-0000-000060440000}"/>
    <cellStyle name="Notas 2 2 4 7 3 2" xfId="25671" xr:uid="{00000000-0005-0000-0000-000061440000}"/>
    <cellStyle name="Notas 2 2 4 7 4" xfId="15262" xr:uid="{00000000-0005-0000-0000-000062440000}"/>
    <cellStyle name="Notas 2 2 4 7 4 2" xfId="30370" xr:uid="{00000000-0005-0000-0000-000063440000}"/>
    <cellStyle name="Notas 2 2 4 7 5" xfId="19289" xr:uid="{00000000-0005-0000-0000-000064440000}"/>
    <cellStyle name="Notas 2 2 4 8" xfId="4388" xr:uid="{00000000-0005-0000-0000-000065440000}"/>
    <cellStyle name="Notas 2 2 4 8 2" xfId="7025" xr:uid="{00000000-0005-0000-0000-000066440000}"/>
    <cellStyle name="Notas 2 2 4 8 2 2" xfId="13336" xr:uid="{00000000-0005-0000-0000-000067440000}"/>
    <cellStyle name="Notas 2 2 4 8 2 2 2" xfId="28444" xr:uid="{00000000-0005-0000-0000-000068440000}"/>
    <cellStyle name="Notas 2 2 4 8 2 3" xfId="17000" xr:uid="{00000000-0005-0000-0000-000069440000}"/>
    <cellStyle name="Notas 2 2 4 8 2 3 2" xfId="32108" xr:uid="{00000000-0005-0000-0000-00006A440000}"/>
    <cellStyle name="Notas 2 2 4 8 2 4" xfId="22133" xr:uid="{00000000-0005-0000-0000-00006B440000}"/>
    <cellStyle name="Notas 2 2 4 8 3" xfId="10770" xr:uid="{00000000-0005-0000-0000-00006C440000}"/>
    <cellStyle name="Notas 2 2 4 8 3 2" xfId="25878" xr:uid="{00000000-0005-0000-0000-00006D440000}"/>
    <cellStyle name="Notas 2 2 4 8 4" xfId="14937" xr:uid="{00000000-0005-0000-0000-00006E440000}"/>
    <cellStyle name="Notas 2 2 4 8 4 2" xfId="30045" xr:uid="{00000000-0005-0000-0000-00006F440000}"/>
    <cellStyle name="Notas 2 2 4 8 5" xfId="19496" xr:uid="{00000000-0005-0000-0000-000070440000}"/>
    <cellStyle name="Notas 2 2 4 9" xfId="4746" xr:uid="{00000000-0005-0000-0000-000071440000}"/>
    <cellStyle name="Notas 2 2 4 9 2" xfId="11128" xr:uid="{00000000-0005-0000-0000-000072440000}"/>
    <cellStyle name="Notas 2 2 4 9 2 2" xfId="26236" xr:uid="{00000000-0005-0000-0000-000073440000}"/>
    <cellStyle name="Notas 2 2 4 9 3" xfId="13799" xr:uid="{00000000-0005-0000-0000-000074440000}"/>
    <cellStyle name="Notas 2 2 4 9 3 2" xfId="28907" xr:uid="{00000000-0005-0000-0000-000075440000}"/>
    <cellStyle name="Notas 2 2 4 9 4" xfId="19854" xr:uid="{00000000-0005-0000-0000-000076440000}"/>
    <cellStyle name="Notas 2 2 5" xfId="2015" xr:uid="{00000000-0005-0000-0000-000077440000}"/>
    <cellStyle name="Notas 2 2 5 10" xfId="13594" xr:uid="{00000000-0005-0000-0000-000078440000}"/>
    <cellStyle name="Notas 2 2 5 10 2" xfId="28702" xr:uid="{00000000-0005-0000-0000-000079440000}"/>
    <cellStyle name="Notas 2 2 5 11" xfId="13616" xr:uid="{00000000-0005-0000-0000-00007A440000}"/>
    <cellStyle name="Notas 2 2 5 11 2" xfId="28724" xr:uid="{00000000-0005-0000-0000-00007B440000}"/>
    <cellStyle name="Notas 2 2 5 12" xfId="17240" xr:uid="{00000000-0005-0000-0000-00007C440000}"/>
    <cellStyle name="Notas 2 2 5 2" xfId="2777" xr:uid="{00000000-0005-0000-0000-00007D440000}"/>
    <cellStyle name="Notas 2 2 5 2 2" xfId="5414" xr:uid="{00000000-0005-0000-0000-00007E440000}"/>
    <cellStyle name="Notas 2 2 5 2 2 2" xfId="7145" xr:uid="{00000000-0005-0000-0000-00007F440000}"/>
    <cellStyle name="Notas 2 2 5 2 2 2 2" xfId="22253" xr:uid="{00000000-0005-0000-0000-000080440000}"/>
    <cellStyle name="Notas 2 2 5 2 2 3" xfId="20522" xr:uid="{00000000-0005-0000-0000-000081440000}"/>
    <cellStyle name="Notas 2 2 5 2 3" xfId="15879" xr:uid="{00000000-0005-0000-0000-000082440000}"/>
    <cellStyle name="Notas 2 2 5 2 3 2" xfId="30987" xr:uid="{00000000-0005-0000-0000-000083440000}"/>
    <cellStyle name="Notas 2 2 5 2 4" xfId="17885" xr:uid="{00000000-0005-0000-0000-000084440000}"/>
    <cellStyle name="Notas 2 2 5 3" xfId="3080" xr:uid="{00000000-0005-0000-0000-000085440000}"/>
    <cellStyle name="Notas 2 2 5 3 2" xfId="5717" xr:uid="{00000000-0005-0000-0000-000086440000}"/>
    <cellStyle name="Notas 2 2 5 3 2 2" xfId="12028" xr:uid="{00000000-0005-0000-0000-000087440000}"/>
    <cellStyle name="Notas 2 2 5 3 2 2 2" xfId="27136" xr:uid="{00000000-0005-0000-0000-000088440000}"/>
    <cellStyle name="Notas 2 2 5 3 2 3" xfId="15786" xr:uid="{00000000-0005-0000-0000-000089440000}"/>
    <cellStyle name="Notas 2 2 5 3 2 3 2" xfId="30894" xr:uid="{00000000-0005-0000-0000-00008A440000}"/>
    <cellStyle name="Notas 2 2 5 3 2 4" xfId="20825" xr:uid="{00000000-0005-0000-0000-00008B440000}"/>
    <cellStyle name="Notas 2 2 5 3 3" xfId="9462" xr:uid="{00000000-0005-0000-0000-00008C440000}"/>
    <cellStyle name="Notas 2 2 5 3 3 2" xfId="24570" xr:uid="{00000000-0005-0000-0000-00008D440000}"/>
    <cellStyle name="Notas 2 2 5 3 4" xfId="15560" xr:uid="{00000000-0005-0000-0000-00008E440000}"/>
    <cellStyle name="Notas 2 2 5 3 4 2" xfId="30668" xr:uid="{00000000-0005-0000-0000-00008F440000}"/>
    <cellStyle name="Notas 2 2 5 3 5" xfId="18188" xr:uid="{00000000-0005-0000-0000-000090440000}"/>
    <cellStyle name="Notas 2 2 5 4" xfId="3406" xr:uid="{00000000-0005-0000-0000-000091440000}"/>
    <cellStyle name="Notas 2 2 5 4 2" xfId="6043" xr:uid="{00000000-0005-0000-0000-000092440000}"/>
    <cellStyle name="Notas 2 2 5 4 2 2" xfId="12354" xr:uid="{00000000-0005-0000-0000-000093440000}"/>
    <cellStyle name="Notas 2 2 5 4 2 2 2" xfId="27462" xr:uid="{00000000-0005-0000-0000-000094440000}"/>
    <cellStyle name="Notas 2 2 5 4 2 3" xfId="14607" xr:uid="{00000000-0005-0000-0000-000095440000}"/>
    <cellStyle name="Notas 2 2 5 4 2 3 2" xfId="29715" xr:uid="{00000000-0005-0000-0000-000096440000}"/>
    <cellStyle name="Notas 2 2 5 4 2 4" xfId="21151" xr:uid="{00000000-0005-0000-0000-000097440000}"/>
    <cellStyle name="Notas 2 2 5 4 3" xfId="9788" xr:uid="{00000000-0005-0000-0000-000098440000}"/>
    <cellStyle name="Notas 2 2 5 4 3 2" xfId="24896" xr:uid="{00000000-0005-0000-0000-000099440000}"/>
    <cellStyle name="Notas 2 2 5 4 4" xfId="13673" xr:uid="{00000000-0005-0000-0000-00009A440000}"/>
    <cellStyle name="Notas 2 2 5 4 4 2" xfId="28781" xr:uid="{00000000-0005-0000-0000-00009B440000}"/>
    <cellStyle name="Notas 2 2 5 4 5" xfId="18514" xr:uid="{00000000-0005-0000-0000-00009C440000}"/>
    <cellStyle name="Notas 2 2 5 5" xfId="3712" xr:uid="{00000000-0005-0000-0000-00009D440000}"/>
    <cellStyle name="Notas 2 2 5 5 2" xfId="6349" xr:uid="{00000000-0005-0000-0000-00009E440000}"/>
    <cellStyle name="Notas 2 2 5 5 2 2" xfId="12660" xr:uid="{00000000-0005-0000-0000-00009F440000}"/>
    <cellStyle name="Notas 2 2 5 5 2 2 2" xfId="27768" xr:uid="{00000000-0005-0000-0000-0000A0440000}"/>
    <cellStyle name="Notas 2 2 5 5 2 3" xfId="13758" xr:uid="{00000000-0005-0000-0000-0000A1440000}"/>
    <cellStyle name="Notas 2 2 5 5 2 3 2" xfId="28866" xr:uid="{00000000-0005-0000-0000-0000A2440000}"/>
    <cellStyle name="Notas 2 2 5 5 2 4" xfId="21457" xr:uid="{00000000-0005-0000-0000-0000A3440000}"/>
    <cellStyle name="Notas 2 2 5 5 3" xfId="10094" xr:uid="{00000000-0005-0000-0000-0000A4440000}"/>
    <cellStyle name="Notas 2 2 5 5 3 2" xfId="25202" xr:uid="{00000000-0005-0000-0000-0000A5440000}"/>
    <cellStyle name="Notas 2 2 5 5 4" xfId="11679" xr:uid="{00000000-0005-0000-0000-0000A6440000}"/>
    <cellStyle name="Notas 2 2 5 5 4 2" xfId="26787" xr:uid="{00000000-0005-0000-0000-0000A7440000}"/>
    <cellStyle name="Notas 2 2 5 5 5" xfId="18820" xr:uid="{00000000-0005-0000-0000-0000A8440000}"/>
    <cellStyle name="Notas 2 2 5 6" xfId="4087" xr:uid="{00000000-0005-0000-0000-0000A9440000}"/>
    <cellStyle name="Notas 2 2 5 6 2" xfId="6724" xr:uid="{00000000-0005-0000-0000-0000AA440000}"/>
    <cellStyle name="Notas 2 2 5 6 2 2" xfId="13035" xr:uid="{00000000-0005-0000-0000-0000AB440000}"/>
    <cellStyle name="Notas 2 2 5 6 2 2 2" xfId="28143" xr:uid="{00000000-0005-0000-0000-0000AC440000}"/>
    <cellStyle name="Notas 2 2 5 6 2 3" xfId="16711" xr:uid="{00000000-0005-0000-0000-0000AD440000}"/>
    <cellStyle name="Notas 2 2 5 6 2 3 2" xfId="31819" xr:uid="{00000000-0005-0000-0000-0000AE440000}"/>
    <cellStyle name="Notas 2 2 5 6 2 4" xfId="21832" xr:uid="{00000000-0005-0000-0000-0000AF440000}"/>
    <cellStyle name="Notas 2 2 5 6 3" xfId="10469" xr:uid="{00000000-0005-0000-0000-0000B0440000}"/>
    <cellStyle name="Notas 2 2 5 6 3 2" xfId="25577" xr:uid="{00000000-0005-0000-0000-0000B1440000}"/>
    <cellStyle name="Notas 2 2 5 6 4" xfId="14280" xr:uid="{00000000-0005-0000-0000-0000B2440000}"/>
    <cellStyle name="Notas 2 2 5 6 4 2" xfId="29388" xr:uid="{00000000-0005-0000-0000-0000B3440000}"/>
    <cellStyle name="Notas 2 2 5 6 5" xfId="19195" xr:uid="{00000000-0005-0000-0000-0000B4440000}"/>
    <cellStyle name="Notas 2 2 5 7" xfId="4369" xr:uid="{00000000-0005-0000-0000-0000B5440000}"/>
    <cellStyle name="Notas 2 2 5 7 2" xfId="7006" xr:uid="{00000000-0005-0000-0000-0000B6440000}"/>
    <cellStyle name="Notas 2 2 5 7 2 2" xfId="13317" xr:uid="{00000000-0005-0000-0000-0000B7440000}"/>
    <cellStyle name="Notas 2 2 5 7 2 2 2" xfId="28425" xr:uid="{00000000-0005-0000-0000-0000B8440000}"/>
    <cellStyle name="Notas 2 2 5 7 2 3" xfId="16981" xr:uid="{00000000-0005-0000-0000-0000B9440000}"/>
    <cellStyle name="Notas 2 2 5 7 2 3 2" xfId="32089" xr:uid="{00000000-0005-0000-0000-0000BA440000}"/>
    <cellStyle name="Notas 2 2 5 7 2 4" xfId="22114" xr:uid="{00000000-0005-0000-0000-0000BB440000}"/>
    <cellStyle name="Notas 2 2 5 7 3" xfId="10751" xr:uid="{00000000-0005-0000-0000-0000BC440000}"/>
    <cellStyle name="Notas 2 2 5 7 3 2" xfId="25859" xr:uid="{00000000-0005-0000-0000-0000BD440000}"/>
    <cellStyle name="Notas 2 2 5 7 4" xfId="16165" xr:uid="{00000000-0005-0000-0000-0000BE440000}"/>
    <cellStyle name="Notas 2 2 5 7 4 2" xfId="31273" xr:uid="{00000000-0005-0000-0000-0000BF440000}"/>
    <cellStyle name="Notas 2 2 5 7 5" xfId="19477" xr:uid="{00000000-0005-0000-0000-0000C0440000}"/>
    <cellStyle name="Notas 2 2 5 8" xfId="4652" xr:uid="{00000000-0005-0000-0000-0000C1440000}"/>
    <cellStyle name="Notas 2 2 5 8 2" xfId="11034" xr:uid="{00000000-0005-0000-0000-0000C2440000}"/>
    <cellStyle name="Notas 2 2 5 8 2 2" xfId="26142" xr:uid="{00000000-0005-0000-0000-0000C3440000}"/>
    <cellStyle name="Notas 2 2 5 8 3" xfId="7244" xr:uid="{00000000-0005-0000-0000-0000C4440000}"/>
    <cellStyle name="Notas 2 2 5 8 3 2" xfId="22352" xr:uid="{00000000-0005-0000-0000-0000C5440000}"/>
    <cellStyle name="Notas 2 2 5 8 4" xfId="19760" xr:uid="{00000000-0005-0000-0000-0000C6440000}"/>
    <cellStyle name="Notas 2 2 5 9" xfId="8513" xr:uid="{00000000-0005-0000-0000-0000C7440000}"/>
    <cellStyle name="Notas 2 2 5 9 2" xfId="23621" xr:uid="{00000000-0005-0000-0000-0000C8440000}"/>
    <cellStyle name="Notas 2 3" xfId="1460" xr:uid="{00000000-0005-0000-0000-0000C9440000}"/>
    <cellStyle name="Notas 2 3 2" xfId="1915" xr:uid="{00000000-0005-0000-0000-0000CA440000}"/>
    <cellStyle name="Notas 2 3 2 10" xfId="16288" xr:uid="{00000000-0005-0000-0000-0000CB440000}"/>
    <cellStyle name="Notas 2 3 2 10 2" xfId="31396" xr:uid="{00000000-0005-0000-0000-0000CC440000}"/>
    <cellStyle name="Notas 2 3 2 11" xfId="7612" xr:uid="{00000000-0005-0000-0000-0000CD440000}"/>
    <cellStyle name="Notas 2 3 2 11 2" xfId="22720" xr:uid="{00000000-0005-0000-0000-0000CE440000}"/>
    <cellStyle name="Notas 2 3 2 12" xfId="17140" xr:uid="{00000000-0005-0000-0000-0000CF440000}"/>
    <cellStyle name="Notas 2 3 2 2" xfId="2475" xr:uid="{00000000-0005-0000-0000-0000D0440000}"/>
    <cellStyle name="Notas 2 3 2 2 2" xfId="5112" xr:uid="{00000000-0005-0000-0000-0000D1440000}"/>
    <cellStyle name="Notas 2 3 2 2 2 2" xfId="11476" xr:uid="{00000000-0005-0000-0000-0000D2440000}"/>
    <cellStyle name="Notas 2 3 2 2 2 2 2" xfId="26584" xr:uid="{00000000-0005-0000-0000-0000D3440000}"/>
    <cellStyle name="Notas 2 3 2 2 2 3" xfId="15655" xr:uid="{00000000-0005-0000-0000-0000D4440000}"/>
    <cellStyle name="Notas 2 3 2 2 2 3 2" xfId="30763" xr:uid="{00000000-0005-0000-0000-0000D5440000}"/>
    <cellStyle name="Notas 2 3 2 2 2 4" xfId="20220" xr:uid="{00000000-0005-0000-0000-0000D6440000}"/>
    <cellStyle name="Notas 2 3 2 2 3" xfId="8942" xr:uid="{00000000-0005-0000-0000-0000D7440000}"/>
    <cellStyle name="Notas 2 3 2 2 3 2" xfId="24050" xr:uid="{00000000-0005-0000-0000-0000D8440000}"/>
    <cellStyle name="Notas 2 3 2 3" xfId="2691" xr:uid="{00000000-0005-0000-0000-0000D9440000}"/>
    <cellStyle name="Notas 2 3 2 3 2" xfId="5328" xr:uid="{00000000-0005-0000-0000-0000DA440000}"/>
    <cellStyle name="Notas 2 3 2 3 2 2" xfId="13745" xr:uid="{00000000-0005-0000-0000-0000DB440000}"/>
    <cellStyle name="Notas 2 3 2 3 2 2 2" xfId="28853" xr:uid="{00000000-0005-0000-0000-0000DC440000}"/>
    <cellStyle name="Notas 2 3 2 3 2 3" xfId="20436" xr:uid="{00000000-0005-0000-0000-0000DD440000}"/>
    <cellStyle name="Notas 2 3 2 3 3" xfId="14606" xr:uid="{00000000-0005-0000-0000-0000DE440000}"/>
    <cellStyle name="Notas 2 3 2 3 3 2" xfId="29714" xr:uid="{00000000-0005-0000-0000-0000DF440000}"/>
    <cellStyle name="Notas 2 3 2 3 4" xfId="17799" xr:uid="{00000000-0005-0000-0000-0000E0440000}"/>
    <cellStyle name="Notas 2 3 2 4" xfId="2994" xr:uid="{00000000-0005-0000-0000-0000E1440000}"/>
    <cellStyle name="Notas 2 3 2 4 2" xfId="5631" xr:uid="{00000000-0005-0000-0000-0000E2440000}"/>
    <cellStyle name="Notas 2 3 2 4 2 2" xfId="11942" xr:uid="{00000000-0005-0000-0000-0000E3440000}"/>
    <cellStyle name="Notas 2 3 2 4 2 2 2" xfId="27050" xr:uid="{00000000-0005-0000-0000-0000E4440000}"/>
    <cellStyle name="Notas 2 3 2 4 2 3" xfId="13822" xr:uid="{00000000-0005-0000-0000-0000E5440000}"/>
    <cellStyle name="Notas 2 3 2 4 2 3 2" xfId="28930" xr:uid="{00000000-0005-0000-0000-0000E6440000}"/>
    <cellStyle name="Notas 2 3 2 4 2 4" xfId="20739" xr:uid="{00000000-0005-0000-0000-0000E7440000}"/>
    <cellStyle name="Notas 2 3 2 4 3" xfId="9376" xr:uid="{00000000-0005-0000-0000-0000E8440000}"/>
    <cellStyle name="Notas 2 3 2 4 3 2" xfId="24484" xr:uid="{00000000-0005-0000-0000-0000E9440000}"/>
    <cellStyle name="Notas 2 3 2 4 4" xfId="7248" xr:uid="{00000000-0005-0000-0000-0000EA440000}"/>
    <cellStyle name="Notas 2 3 2 4 4 2" xfId="22356" xr:uid="{00000000-0005-0000-0000-0000EB440000}"/>
    <cellStyle name="Notas 2 3 2 4 5" xfId="18102" xr:uid="{00000000-0005-0000-0000-0000EC440000}"/>
    <cellStyle name="Notas 2 3 2 5" xfId="3320" xr:uid="{00000000-0005-0000-0000-0000ED440000}"/>
    <cellStyle name="Notas 2 3 2 5 2" xfId="5957" xr:uid="{00000000-0005-0000-0000-0000EE440000}"/>
    <cellStyle name="Notas 2 3 2 5 2 2" xfId="12268" xr:uid="{00000000-0005-0000-0000-0000EF440000}"/>
    <cellStyle name="Notas 2 3 2 5 2 2 2" xfId="27376" xr:uid="{00000000-0005-0000-0000-0000F0440000}"/>
    <cellStyle name="Notas 2 3 2 5 2 3" xfId="13593" xr:uid="{00000000-0005-0000-0000-0000F1440000}"/>
    <cellStyle name="Notas 2 3 2 5 2 3 2" xfId="28701" xr:uid="{00000000-0005-0000-0000-0000F2440000}"/>
    <cellStyle name="Notas 2 3 2 5 2 4" xfId="21065" xr:uid="{00000000-0005-0000-0000-0000F3440000}"/>
    <cellStyle name="Notas 2 3 2 5 3" xfId="9702" xr:uid="{00000000-0005-0000-0000-0000F4440000}"/>
    <cellStyle name="Notas 2 3 2 5 3 2" xfId="24810" xr:uid="{00000000-0005-0000-0000-0000F5440000}"/>
    <cellStyle name="Notas 2 3 2 5 4" xfId="7218" xr:uid="{00000000-0005-0000-0000-0000F6440000}"/>
    <cellStyle name="Notas 2 3 2 5 4 2" xfId="22326" xr:uid="{00000000-0005-0000-0000-0000F7440000}"/>
    <cellStyle name="Notas 2 3 2 5 5" xfId="18428" xr:uid="{00000000-0005-0000-0000-0000F8440000}"/>
    <cellStyle name="Notas 2 3 2 6" xfId="3626" xr:uid="{00000000-0005-0000-0000-0000F9440000}"/>
    <cellStyle name="Notas 2 3 2 6 2" xfId="6263" xr:uid="{00000000-0005-0000-0000-0000FA440000}"/>
    <cellStyle name="Notas 2 3 2 6 2 2" xfId="12574" xr:uid="{00000000-0005-0000-0000-0000FB440000}"/>
    <cellStyle name="Notas 2 3 2 6 2 2 2" xfId="27682" xr:uid="{00000000-0005-0000-0000-0000FC440000}"/>
    <cellStyle name="Notas 2 3 2 6 2 3" xfId="7674" xr:uid="{00000000-0005-0000-0000-0000FD440000}"/>
    <cellStyle name="Notas 2 3 2 6 2 3 2" xfId="22782" xr:uid="{00000000-0005-0000-0000-0000FE440000}"/>
    <cellStyle name="Notas 2 3 2 6 2 4" xfId="21371" xr:uid="{00000000-0005-0000-0000-0000FF440000}"/>
    <cellStyle name="Notas 2 3 2 6 3" xfId="10008" xr:uid="{00000000-0005-0000-0000-000000450000}"/>
    <cellStyle name="Notas 2 3 2 6 3 2" xfId="25116" xr:uid="{00000000-0005-0000-0000-000001450000}"/>
    <cellStyle name="Notas 2 3 2 6 4" xfId="16229" xr:uid="{00000000-0005-0000-0000-000002450000}"/>
    <cellStyle name="Notas 2 3 2 6 4 2" xfId="31337" xr:uid="{00000000-0005-0000-0000-000003450000}"/>
    <cellStyle name="Notas 2 3 2 6 5" xfId="18734" xr:uid="{00000000-0005-0000-0000-000004450000}"/>
    <cellStyle name="Notas 2 3 2 7" xfId="3987" xr:uid="{00000000-0005-0000-0000-000005450000}"/>
    <cellStyle name="Notas 2 3 2 7 2" xfId="6624" xr:uid="{00000000-0005-0000-0000-000006450000}"/>
    <cellStyle name="Notas 2 3 2 7 2 2" xfId="12935" xr:uid="{00000000-0005-0000-0000-000007450000}"/>
    <cellStyle name="Notas 2 3 2 7 2 2 2" xfId="28043" xr:uid="{00000000-0005-0000-0000-000008450000}"/>
    <cellStyle name="Notas 2 3 2 7 2 3" xfId="16625" xr:uid="{00000000-0005-0000-0000-000009450000}"/>
    <cellStyle name="Notas 2 3 2 7 2 3 2" xfId="31733" xr:uid="{00000000-0005-0000-0000-00000A450000}"/>
    <cellStyle name="Notas 2 3 2 7 2 4" xfId="21732" xr:uid="{00000000-0005-0000-0000-00000B450000}"/>
    <cellStyle name="Notas 2 3 2 7 3" xfId="10369" xr:uid="{00000000-0005-0000-0000-00000C450000}"/>
    <cellStyle name="Notas 2 3 2 7 3 2" xfId="25477" xr:uid="{00000000-0005-0000-0000-00000D450000}"/>
    <cellStyle name="Notas 2 3 2 7 4" xfId="14598" xr:uid="{00000000-0005-0000-0000-00000E450000}"/>
    <cellStyle name="Notas 2 3 2 7 4 2" xfId="29706" xr:uid="{00000000-0005-0000-0000-00000F450000}"/>
    <cellStyle name="Notas 2 3 2 7 5" xfId="19095" xr:uid="{00000000-0005-0000-0000-000010450000}"/>
    <cellStyle name="Notas 2 3 2 8" xfId="4552" xr:uid="{00000000-0005-0000-0000-000011450000}"/>
    <cellStyle name="Notas 2 3 2 8 2" xfId="10934" xr:uid="{00000000-0005-0000-0000-000012450000}"/>
    <cellStyle name="Notas 2 3 2 8 2 2" xfId="26042" xr:uid="{00000000-0005-0000-0000-000013450000}"/>
    <cellStyle name="Notas 2 3 2 8 3" xfId="8723" xr:uid="{00000000-0005-0000-0000-000014450000}"/>
    <cellStyle name="Notas 2 3 2 8 3 2" xfId="23831" xr:uid="{00000000-0005-0000-0000-000015450000}"/>
    <cellStyle name="Notas 2 3 2 8 4" xfId="19660" xr:uid="{00000000-0005-0000-0000-000016450000}"/>
    <cellStyle name="Notas 2 3 2 9" xfId="8416" xr:uid="{00000000-0005-0000-0000-000017450000}"/>
    <cellStyle name="Notas 2 3 2 9 2" xfId="23524" xr:uid="{00000000-0005-0000-0000-000018450000}"/>
    <cellStyle name="Notas 2 3 3" xfId="1900" xr:uid="{00000000-0005-0000-0000-000019450000}"/>
    <cellStyle name="Notas 2 3 3 10" xfId="8401" xr:uid="{00000000-0005-0000-0000-00001A450000}"/>
    <cellStyle name="Notas 2 3 3 10 2" xfId="23509" xr:uid="{00000000-0005-0000-0000-00001B450000}"/>
    <cellStyle name="Notas 2 3 3 11" xfId="8235" xr:uid="{00000000-0005-0000-0000-00001C450000}"/>
    <cellStyle name="Notas 2 3 3 11 2" xfId="23343" xr:uid="{00000000-0005-0000-0000-00001D450000}"/>
    <cellStyle name="Notas 2 3 3 12" xfId="14899" xr:uid="{00000000-0005-0000-0000-00001E450000}"/>
    <cellStyle name="Notas 2 3 3 12 2" xfId="30007" xr:uid="{00000000-0005-0000-0000-00001F450000}"/>
    <cellStyle name="Notas 2 3 3 13" xfId="17125" xr:uid="{00000000-0005-0000-0000-000020450000}"/>
    <cellStyle name="Notas 2 3 3 2" xfId="2460" xr:uid="{00000000-0005-0000-0000-000021450000}"/>
    <cellStyle name="Notas 2 3 3 2 2" xfId="5097" xr:uid="{00000000-0005-0000-0000-000022450000}"/>
    <cellStyle name="Notas 2 3 3 2 2 2" xfId="11461" xr:uid="{00000000-0005-0000-0000-000023450000}"/>
    <cellStyle name="Notas 2 3 3 2 2 2 2" xfId="26569" xr:uid="{00000000-0005-0000-0000-000024450000}"/>
    <cellStyle name="Notas 2 3 3 2 2 3" xfId="15295" xr:uid="{00000000-0005-0000-0000-000025450000}"/>
    <cellStyle name="Notas 2 3 3 2 2 3 2" xfId="30403" xr:uid="{00000000-0005-0000-0000-000026450000}"/>
    <cellStyle name="Notas 2 3 3 2 2 4" xfId="20205" xr:uid="{00000000-0005-0000-0000-000027450000}"/>
    <cellStyle name="Notas 2 3 3 2 3" xfId="8927" xr:uid="{00000000-0005-0000-0000-000028450000}"/>
    <cellStyle name="Notas 2 3 3 2 3 2" xfId="24035" xr:uid="{00000000-0005-0000-0000-000029450000}"/>
    <cellStyle name="Notas 2 3 3 2 4" xfId="13644" xr:uid="{00000000-0005-0000-0000-00002A450000}"/>
    <cellStyle name="Notas 2 3 3 2 4 2" xfId="28752" xr:uid="{00000000-0005-0000-0000-00002B450000}"/>
    <cellStyle name="Notas 2 3 3 2 5" xfId="14582" xr:uid="{00000000-0005-0000-0000-00002C450000}"/>
    <cellStyle name="Notas 2 3 3 2 5 2" xfId="29690" xr:uid="{00000000-0005-0000-0000-00002D450000}"/>
    <cellStyle name="Notas 2 3 3 2 6" xfId="17634" xr:uid="{00000000-0005-0000-0000-00002E450000}"/>
    <cellStyle name="Notas 2 3 3 3" xfId="2676" xr:uid="{00000000-0005-0000-0000-00002F450000}"/>
    <cellStyle name="Notas 2 3 3 3 2" xfId="5313" xr:uid="{00000000-0005-0000-0000-000030450000}"/>
    <cellStyle name="Notas 2 3 3 3 2 2" xfId="14220" xr:uid="{00000000-0005-0000-0000-000031450000}"/>
    <cellStyle name="Notas 2 3 3 3 2 2 2" xfId="29328" xr:uid="{00000000-0005-0000-0000-000032450000}"/>
    <cellStyle name="Notas 2 3 3 3 2 3" xfId="20421" xr:uid="{00000000-0005-0000-0000-000033450000}"/>
    <cellStyle name="Notas 2 3 3 3 3" xfId="16373" xr:uid="{00000000-0005-0000-0000-000034450000}"/>
    <cellStyle name="Notas 2 3 3 3 3 2" xfId="31481" xr:uid="{00000000-0005-0000-0000-000035450000}"/>
    <cellStyle name="Notas 2 3 3 3 4" xfId="17784" xr:uid="{00000000-0005-0000-0000-000036450000}"/>
    <cellStyle name="Notas 2 3 3 4" xfId="2979" xr:uid="{00000000-0005-0000-0000-000037450000}"/>
    <cellStyle name="Notas 2 3 3 4 2" xfId="5616" xr:uid="{00000000-0005-0000-0000-000038450000}"/>
    <cellStyle name="Notas 2 3 3 4 2 2" xfId="11927" xr:uid="{00000000-0005-0000-0000-000039450000}"/>
    <cellStyle name="Notas 2 3 3 4 2 2 2" xfId="27035" xr:uid="{00000000-0005-0000-0000-00003A450000}"/>
    <cellStyle name="Notas 2 3 3 4 2 3" xfId="16523" xr:uid="{00000000-0005-0000-0000-00003B450000}"/>
    <cellStyle name="Notas 2 3 3 4 2 3 2" xfId="31631" xr:uid="{00000000-0005-0000-0000-00003C450000}"/>
    <cellStyle name="Notas 2 3 3 4 2 4" xfId="20724" xr:uid="{00000000-0005-0000-0000-00003D450000}"/>
    <cellStyle name="Notas 2 3 3 4 3" xfId="9361" xr:uid="{00000000-0005-0000-0000-00003E450000}"/>
    <cellStyle name="Notas 2 3 3 4 3 2" xfId="24469" xr:uid="{00000000-0005-0000-0000-00003F450000}"/>
    <cellStyle name="Notas 2 3 3 4 4" xfId="14087" xr:uid="{00000000-0005-0000-0000-000040450000}"/>
    <cellStyle name="Notas 2 3 3 4 4 2" xfId="29195" xr:uid="{00000000-0005-0000-0000-000041450000}"/>
    <cellStyle name="Notas 2 3 3 4 5" xfId="18087" xr:uid="{00000000-0005-0000-0000-000042450000}"/>
    <cellStyle name="Notas 2 3 3 5" xfId="3305" xr:uid="{00000000-0005-0000-0000-000043450000}"/>
    <cellStyle name="Notas 2 3 3 5 2" xfId="5942" xr:uid="{00000000-0005-0000-0000-000044450000}"/>
    <cellStyle name="Notas 2 3 3 5 2 2" xfId="12253" xr:uid="{00000000-0005-0000-0000-000045450000}"/>
    <cellStyle name="Notas 2 3 3 5 2 2 2" xfId="27361" xr:uid="{00000000-0005-0000-0000-000046450000}"/>
    <cellStyle name="Notas 2 3 3 5 2 3" xfId="13550" xr:uid="{00000000-0005-0000-0000-000047450000}"/>
    <cellStyle name="Notas 2 3 3 5 2 3 2" xfId="28658" xr:uid="{00000000-0005-0000-0000-000048450000}"/>
    <cellStyle name="Notas 2 3 3 5 2 4" xfId="21050" xr:uid="{00000000-0005-0000-0000-000049450000}"/>
    <cellStyle name="Notas 2 3 3 5 3" xfId="9687" xr:uid="{00000000-0005-0000-0000-00004A450000}"/>
    <cellStyle name="Notas 2 3 3 5 3 2" xfId="24795" xr:uid="{00000000-0005-0000-0000-00004B450000}"/>
    <cellStyle name="Notas 2 3 3 5 4" xfId="15950" xr:uid="{00000000-0005-0000-0000-00004C450000}"/>
    <cellStyle name="Notas 2 3 3 5 4 2" xfId="31058" xr:uid="{00000000-0005-0000-0000-00004D450000}"/>
    <cellStyle name="Notas 2 3 3 5 5" xfId="18413" xr:uid="{00000000-0005-0000-0000-00004E450000}"/>
    <cellStyle name="Notas 2 3 3 6" xfId="3611" xr:uid="{00000000-0005-0000-0000-00004F450000}"/>
    <cellStyle name="Notas 2 3 3 6 2" xfId="6248" xr:uid="{00000000-0005-0000-0000-000050450000}"/>
    <cellStyle name="Notas 2 3 3 6 2 2" xfId="12559" xr:uid="{00000000-0005-0000-0000-000051450000}"/>
    <cellStyle name="Notas 2 3 3 6 2 2 2" xfId="27667" xr:uid="{00000000-0005-0000-0000-000052450000}"/>
    <cellStyle name="Notas 2 3 3 6 2 3" xfId="15271" xr:uid="{00000000-0005-0000-0000-000053450000}"/>
    <cellStyle name="Notas 2 3 3 6 2 3 2" xfId="30379" xr:uid="{00000000-0005-0000-0000-000054450000}"/>
    <cellStyle name="Notas 2 3 3 6 2 4" xfId="21356" xr:uid="{00000000-0005-0000-0000-000055450000}"/>
    <cellStyle name="Notas 2 3 3 6 3" xfId="9993" xr:uid="{00000000-0005-0000-0000-000056450000}"/>
    <cellStyle name="Notas 2 3 3 6 3 2" xfId="25101" xr:uid="{00000000-0005-0000-0000-000057450000}"/>
    <cellStyle name="Notas 2 3 3 6 4" xfId="14478" xr:uid="{00000000-0005-0000-0000-000058450000}"/>
    <cellStyle name="Notas 2 3 3 6 4 2" xfId="29586" xr:uid="{00000000-0005-0000-0000-000059450000}"/>
    <cellStyle name="Notas 2 3 3 6 5" xfId="18719" xr:uid="{00000000-0005-0000-0000-00005A450000}"/>
    <cellStyle name="Notas 2 3 3 7" xfId="3972" xr:uid="{00000000-0005-0000-0000-00005B450000}"/>
    <cellStyle name="Notas 2 3 3 7 2" xfId="6609" xr:uid="{00000000-0005-0000-0000-00005C450000}"/>
    <cellStyle name="Notas 2 3 3 7 2 2" xfId="12920" xr:uid="{00000000-0005-0000-0000-00005D450000}"/>
    <cellStyle name="Notas 2 3 3 7 2 2 2" xfId="28028" xr:uid="{00000000-0005-0000-0000-00005E450000}"/>
    <cellStyle name="Notas 2 3 3 7 2 3" xfId="16610" xr:uid="{00000000-0005-0000-0000-00005F450000}"/>
    <cellStyle name="Notas 2 3 3 7 2 3 2" xfId="31718" xr:uid="{00000000-0005-0000-0000-000060450000}"/>
    <cellStyle name="Notas 2 3 3 7 2 4" xfId="21717" xr:uid="{00000000-0005-0000-0000-000061450000}"/>
    <cellStyle name="Notas 2 3 3 7 3" xfId="10354" xr:uid="{00000000-0005-0000-0000-000062450000}"/>
    <cellStyle name="Notas 2 3 3 7 3 2" xfId="25462" xr:uid="{00000000-0005-0000-0000-000063450000}"/>
    <cellStyle name="Notas 2 3 3 7 4" xfId="7124" xr:uid="{00000000-0005-0000-0000-000064450000}"/>
    <cellStyle name="Notas 2 3 3 7 4 2" xfId="22232" xr:uid="{00000000-0005-0000-0000-000065450000}"/>
    <cellStyle name="Notas 2 3 3 7 5" xfId="19080" xr:uid="{00000000-0005-0000-0000-000066450000}"/>
    <cellStyle name="Notas 2 3 3 8" xfId="4304" xr:uid="{00000000-0005-0000-0000-000067450000}"/>
    <cellStyle name="Notas 2 3 3 8 2" xfId="6941" xr:uid="{00000000-0005-0000-0000-000068450000}"/>
    <cellStyle name="Notas 2 3 3 8 2 2" xfId="13252" xr:uid="{00000000-0005-0000-0000-000069450000}"/>
    <cellStyle name="Notas 2 3 3 8 2 2 2" xfId="28360" xr:uid="{00000000-0005-0000-0000-00006A450000}"/>
    <cellStyle name="Notas 2 3 3 8 2 3" xfId="16916" xr:uid="{00000000-0005-0000-0000-00006B450000}"/>
    <cellStyle name="Notas 2 3 3 8 2 3 2" xfId="32024" xr:uid="{00000000-0005-0000-0000-00006C450000}"/>
    <cellStyle name="Notas 2 3 3 8 2 4" xfId="22049" xr:uid="{00000000-0005-0000-0000-00006D450000}"/>
    <cellStyle name="Notas 2 3 3 8 3" xfId="10686" xr:uid="{00000000-0005-0000-0000-00006E450000}"/>
    <cellStyle name="Notas 2 3 3 8 3 2" xfId="25794" xr:uid="{00000000-0005-0000-0000-00006F450000}"/>
    <cellStyle name="Notas 2 3 3 8 4" xfId="15263" xr:uid="{00000000-0005-0000-0000-000070450000}"/>
    <cellStyle name="Notas 2 3 3 8 4 2" xfId="30371" xr:uid="{00000000-0005-0000-0000-000071450000}"/>
    <cellStyle name="Notas 2 3 3 8 5" xfId="19412" xr:uid="{00000000-0005-0000-0000-000072450000}"/>
    <cellStyle name="Notas 2 3 3 9" xfId="4537" xr:uid="{00000000-0005-0000-0000-000073450000}"/>
    <cellStyle name="Notas 2 3 3 9 2" xfId="10919" xr:uid="{00000000-0005-0000-0000-000074450000}"/>
    <cellStyle name="Notas 2 3 3 9 2 2" xfId="26027" xr:uid="{00000000-0005-0000-0000-000075450000}"/>
    <cellStyle name="Notas 2 3 3 9 3" xfId="15581" xr:uid="{00000000-0005-0000-0000-000076450000}"/>
    <cellStyle name="Notas 2 3 3 9 3 2" xfId="30689" xr:uid="{00000000-0005-0000-0000-000077450000}"/>
    <cellStyle name="Notas 2 3 3 9 4" xfId="19645" xr:uid="{00000000-0005-0000-0000-000078450000}"/>
    <cellStyle name="Notas 2 3 4" xfId="2110" xr:uid="{00000000-0005-0000-0000-000079450000}"/>
    <cellStyle name="Notas 2 3 4 10" xfId="8608" xr:uid="{00000000-0005-0000-0000-00007A450000}"/>
    <cellStyle name="Notas 2 3 4 10 2" xfId="23716" xr:uid="{00000000-0005-0000-0000-00007B450000}"/>
    <cellStyle name="Notas 2 3 4 11" xfId="14709" xr:uid="{00000000-0005-0000-0000-00007C450000}"/>
    <cellStyle name="Notas 2 3 4 11 2" xfId="29817" xr:uid="{00000000-0005-0000-0000-00007D450000}"/>
    <cellStyle name="Notas 2 3 4 12" xfId="16307" xr:uid="{00000000-0005-0000-0000-00007E450000}"/>
    <cellStyle name="Notas 2 3 4 12 2" xfId="31415" xr:uid="{00000000-0005-0000-0000-00007F450000}"/>
    <cellStyle name="Notas 2 3 4 13" xfId="17335" xr:uid="{00000000-0005-0000-0000-000080450000}"/>
    <cellStyle name="Notas 2 3 4 2" xfId="2600" xr:uid="{00000000-0005-0000-0000-000081450000}"/>
    <cellStyle name="Notas 2 3 4 2 2" xfId="5237" xr:uid="{00000000-0005-0000-0000-000082450000}"/>
    <cellStyle name="Notas 2 3 4 2 2 2" xfId="11601" xr:uid="{00000000-0005-0000-0000-000083450000}"/>
    <cellStyle name="Notas 2 3 4 2 2 2 2" xfId="26709" xr:uid="{00000000-0005-0000-0000-000084450000}"/>
    <cellStyle name="Notas 2 3 4 2 2 3" xfId="7715" xr:uid="{00000000-0005-0000-0000-000085450000}"/>
    <cellStyle name="Notas 2 3 4 2 2 3 2" xfId="22823" xr:uid="{00000000-0005-0000-0000-000086450000}"/>
    <cellStyle name="Notas 2 3 4 2 2 4" xfId="20345" xr:uid="{00000000-0005-0000-0000-000087450000}"/>
    <cellStyle name="Notas 2 3 4 2 3" xfId="9067" xr:uid="{00000000-0005-0000-0000-000088450000}"/>
    <cellStyle name="Notas 2 3 4 2 3 2" xfId="24175" xr:uid="{00000000-0005-0000-0000-000089450000}"/>
    <cellStyle name="Notas 2 3 4 2 4" xfId="7847" xr:uid="{00000000-0005-0000-0000-00008A450000}"/>
    <cellStyle name="Notas 2 3 4 2 4 2" xfId="22955" xr:uid="{00000000-0005-0000-0000-00008B450000}"/>
    <cellStyle name="Notas 2 3 4 2 5" xfId="15781" xr:uid="{00000000-0005-0000-0000-00008C450000}"/>
    <cellStyle name="Notas 2 3 4 2 5 2" xfId="30889" xr:uid="{00000000-0005-0000-0000-00008D450000}"/>
    <cellStyle name="Notas 2 3 4 2 6" xfId="17708" xr:uid="{00000000-0005-0000-0000-00008E450000}"/>
    <cellStyle name="Notas 2 3 4 3" xfId="2865" xr:uid="{00000000-0005-0000-0000-00008F450000}"/>
    <cellStyle name="Notas 2 3 4 3 2" xfId="5502" xr:uid="{00000000-0005-0000-0000-000090450000}"/>
    <cellStyle name="Notas 2 3 4 3 2 2" xfId="7933" xr:uid="{00000000-0005-0000-0000-000091450000}"/>
    <cellStyle name="Notas 2 3 4 3 2 2 2" xfId="23041" xr:uid="{00000000-0005-0000-0000-000092450000}"/>
    <cellStyle name="Notas 2 3 4 3 2 3" xfId="20610" xr:uid="{00000000-0005-0000-0000-000093450000}"/>
    <cellStyle name="Notas 2 3 4 3 3" xfId="16268" xr:uid="{00000000-0005-0000-0000-000094450000}"/>
    <cellStyle name="Notas 2 3 4 3 3 2" xfId="31376" xr:uid="{00000000-0005-0000-0000-000095450000}"/>
    <cellStyle name="Notas 2 3 4 3 4" xfId="17973" xr:uid="{00000000-0005-0000-0000-000096450000}"/>
    <cellStyle name="Notas 2 3 4 4" xfId="3168" xr:uid="{00000000-0005-0000-0000-000097450000}"/>
    <cellStyle name="Notas 2 3 4 4 2" xfId="5805" xr:uid="{00000000-0005-0000-0000-000098450000}"/>
    <cellStyle name="Notas 2 3 4 4 2 2" xfId="12116" xr:uid="{00000000-0005-0000-0000-000099450000}"/>
    <cellStyle name="Notas 2 3 4 4 2 2 2" xfId="27224" xr:uid="{00000000-0005-0000-0000-00009A450000}"/>
    <cellStyle name="Notas 2 3 4 4 2 3" xfId="14705" xr:uid="{00000000-0005-0000-0000-00009B450000}"/>
    <cellStyle name="Notas 2 3 4 4 2 3 2" xfId="29813" xr:uid="{00000000-0005-0000-0000-00009C450000}"/>
    <cellStyle name="Notas 2 3 4 4 2 4" xfId="20913" xr:uid="{00000000-0005-0000-0000-00009D450000}"/>
    <cellStyle name="Notas 2 3 4 4 3" xfId="9550" xr:uid="{00000000-0005-0000-0000-00009E450000}"/>
    <cellStyle name="Notas 2 3 4 4 3 2" xfId="24658" xr:uid="{00000000-0005-0000-0000-00009F450000}"/>
    <cellStyle name="Notas 2 3 4 4 4" xfId="15048" xr:uid="{00000000-0005-0000-0000-0000A0450000}"/>
    <cellStyle name="Notas 2 3 4 4 4 2" xfId="30156" xr:uid="{00000000-0005-0000-0000-0000A1450000}"/>
    <cellStyle name="Notas 2 3 4 4 5" xfId="18276" xr:uid="{00000000-0005-0000-0000-0000A2450000}"/>
    <cellStyle name="Notas 2 3 4 5" xfId="3494" xr:uid="{00000000-0005-0000-0000-0000A3450000}"/>
    <cellStyle name="Notas 2 3 4 5 2" xfId="6131" xr:uid="{00000000-0005-0000-0000-0000A4450000}"/>
    <cellStyle name="Notas 2 3 4 5 2 2" xfId="12442" xr:uid="{00000000-0005-0000-0000-0000A5450000}"/>
    <cellStyle name="Notas 2 3 4 5 2 2 2" xfId="27550" xr:uid="{00000000-0005-0000-0000-0000A6450000}"/>
    <cellStyle name="Notas 2 3 4 5 2 3" xfId="14664" xr:uid="{00000000-0005-0000-0000-0000A7450000}"/>
    <cellStyle name="Notas 2 3 4 5 2 3 2" xfId="29772" xr:uid="{00000000-0005-0000-0000-0000A8450000}"/>
    <cellStyle name="Notas 2 3 4 5 2 4" xfId="21239" xr:uid="{00000000-0005-0000-0000-0000A9450000}"/>
    <cellStyle name="Notas 2 3 4 5 3" xfId="9876" xr:uid="{00000000-0005-0000-0000-0000AA450000}"/>
    <cellStyle name="Notas 2 3 4 5 3 2" xfId="24984" xr:uid="{00000000-0005-0000-0000-0000AB450000}"/>
    <cellStyle name="Notas 2 3 4 5 4" xfId="14237" xr:uid="{00000000-0005-0000-0000-0000AC450000}"/>
    <cellStyle name="Notas 2 3 4 5 4 2" xfId="29345" xr:uid="{00000000-0005-0000-0000-0000AD450000}"/>
    <cellStyle name="Notas 2 3 4 5 5" xfId="18602" xr:uid="{00000000-0005-0000-0000-0000AE450000}"/>
    <cellStyle name="Notas 2 3 4 6" xfId="3800" xr:uid="{00000000-0005-0000-0000-0000AF450000}"/>
    <cellStyle name="Notas 2 3 4 6 2" xfId="6437" xr:uid="{00000000-0005-0000-0000-0000B0450000}"/>
    <cellStyle name="Notas 2 3 4 6 2 2" xfId="12748" xr:uid="{00000000-0005-0000-0000-0000B1450000}"/>
    <cellStyle name="Notas 2 3 4 6 2 2 2" xfId="27856" xr:uid="{00000000-0005-0000-0000-0000B2450000}"/>
    <cellStyle name="Notas 2 3 4 6 2 3" xfId="7199" xr:uid="{00000000-0005-0000-0000-0000B3450000}"/>
    <cellStyle name="Notas 2 3 4 6 2 3 2" xfId="22307" xr:uid="{00000000-0005-0000-0000-0000B4450000}"/>
    <cellStyle name="Notas 2 3 4 6 2 4" xfId="21545" xr:uid="{00000000-0005-0000-0000-0000B5450000}"/>
    <cellStyle name="Notas 2 3 4 6 3" xfId="10182" xr:uid="{00000000-0005-0000-0000-0000B6450000}"/>
    <cellStyle name="Notas 2 3 4 6 3 2" xfId="25290" xr:uid="{00000000-0005-0000-0000-0000B7450000}"/>
    <cellStyle name="Notas 2 3 4 6 4" xfId="14661" xr:uid="{00000000-0005-0000-0000-0000B8450000}"/>
    <cellStyle name="Notas 2 3 4 6 4 2" xfId="29769" xr:uid="{00000000-0005-0000-0000-0000B9450000}"/>
    <cellStyle name="Notas 2 3 4 6 5" xfId="18908" xr:uid="{00000000-0005-0000-0000-0000BA450000}"/>
    <cellStyle name="Notas 2 3 4 7" xfId="4182" xr:uid="{00000000-0005-0000-0000-0000BB450000}"/>
    <cellStyle name="Notas 2 3 4 7 2" xfId="6819" xr:uid="{00000000-0005-0000-0000-0000BC450000}"/>
    <cellStyle name="Notas 2 3 4 7 2 2" xfId="13130" xr:uid="{00000000-0005-0000-0000-0000BD450000}"/>
    <cellStyle name="Notas 2 3 4 7 2 2 2" xfId="28238" xr:uid="{00000000-0005-0000-0000-0000BE450000}"/>
    <cellStyle name="Notas 2 3 4 7 2 3" xfId="16799" xr:uid="{00000000-0005-0000-0000-0000BF450000}"/>
    <cellStyle name="Notas 2 3 4 7 2 3 2" xfId="31907" xr:uid="{00000000-0005-0000-0000-0000C0450000}"/>
    <cellStyle name="Notas 2 3 4 7 2 4" xfId="21927" xr:uid="{00000000-0005-0000-0000-0000C1450000}"/>
    <cellStyle name="Notas 2 3 4 7 3" xfId="10564" xr:uid="{00000000-0005-0000-0000-0000C2450000}"/>
    <cellStyle name="Notas 2 3 4 7 3 2" xfId="25672" xr:uid="{00000000-0005-0000-0000-0000C3450000}"/>
    <cellStyle name="Notas 2 3 4 7 4" xfId="7532" xr:uid="{00000000-0005-0000-0000-0000C4450000}"/>
    <cellStyle name="Notas 2 3 4 7 4 2" xfId="22640" xr:uid="{00000000-0005-0000-0000-0000C5450000}"/>
    <cellStyle name="Notas 2 3 4 7 5" xfId="19290" xr:uid="{00000000-0005-0000-0000-0000C6450000}"/>
    <cellStyle name="Notas 2 3 4 8" xfId="4389" xr:uid="{00000000-0005-0000-0000-0000C7450000}"/>
    <cellStyle name="Notas 2 3 4 8 2" xfId="7026" xr:uid="{00000000-0005-0000-0000-0000C8450000}"/>
    <cellStyle name="Notas 2 3 4 8 2 2" xfId="13337" xr:uid="{00000000-0005-0000-0000-0000C9450000}"/>
    <cellStyle name="Notas 2 3 4 8 2 2 2" xfId="28445" xr:uid="{00000000-0005-0000-0000-0000CA450000}"/>
    <cellStyle name="Notas 2 3 4 8 2 3" xfId="17001" xr:uid="{00000000-0005-0000-0000-0000CB450000}"/>
    <cellStyle name="Notas 2 3 4 8 2 3 2" xfId="32109" xr:uid="{00000000-0005-0000-0000-0000CC450000}"/>
    <cellStyle name="Notas 2 3 4 8 2 4" xfId="22134" xr:uid="{00000000-0005-0000-0000-0000CD450000}"/>
    <cellStyle name="Notas 2 3 4 8 3" xfId="10771" xr:uid="{00000000-0005-0000-0000-0000CE450000}"/>
    <cellStyle name="Notas 2 3 4 8 3 2" xfId="25879" xr:uid="{00000000-0005-0000-0000-0000CF450000}"/>
    <cellStyle name="Notas 2 3 4 8 4" xfId="13642" xr:uid="{00000000-0005-0000-0000-0000D0450000}"/>
    <cellStyle name="Notas 2 3 4 8 4 2" xfId="28750" xr:uid="{00000000-0005-0000-0000-0000D1450000}"/>
    <cellStyle name="Notas 2 3 4 8 5" xfId="19497" xr:uid="{00000000-0005-0000-0000-0000D2450000}"/>
    <cellStyle name="Notas 2 3 4 9" xfId="4747" xr:uid="{00000000-0005-0000-0000-0000D3450000}"/>
    <cellStyle name="Notas 2 3 4 9 2" xfId="11129" xr:uid="{00000000-0005-0000-0000-0000D4450000}"/>
    <cellStyle name="Notas 2 3 4 9 2 2" xfId="26237" xr:uid="{00000000-0005-0000-0000-0000D5450000}"/>
    <cellStyle name="Notas 2 3 4 9 3" xfId="13357" xr:uid="{00000000-0005-0000-0000-0000D6450000}"/>
    <cellStyle name="Notas 2 3 4 9 3 2" xfId="28465" xr:uid="{00000000-0005-0000-0000-0000D7450000}"/>
    <cellStyle name="Notas 2 3 4 9 4" xfId="19855" xr:uid="{00000000-0005-0000-0000-0000D8450000}"/>
    <cellStyle name="Notas 2 3 5" xfId="2014" xr:uid="{00000000-0005-0000-0000-0000D9450000}"/>
    <cellStyle name="Notas 2 3 5 10" xfId="15080" xr:uid="{00000000-0005-0000-0000-0000DA450000}"/>
    <cellStyle name="Notas 2 3 5 10 2" xfId="30188" xr:uid="{00000000-0005-0000-0000-0000DB450000}"/>
    <cellStyle name="Notas 2 3 5 11" xfId="8703" xr:uid="{00000000-0005-0000-0000-0000DC450000}"/>
    <cellStyle name="Notas 2 3 5 11 2" xfId="23811" xr:uid="{00000000-0005-0000-0000-0000DD450000}"/>
    <cellStyle name="Notas 2 3 5 12" xfId="17239" xr:uid="{00000000-0005-0000-0000-0000DE450000}"/>
    <cellStyle name="Notas 2 3 5 2" xfId="2776" xr:uid="{00000000-0005-0000-0000-0000DF450000}"/>
    <cellStyle name="Notas 2 3 5 2 2" xfId="5413" xr:uid="{00000000-0005-0000-0000-0000E0450000}"/>
    <cellStyle name="Notas 2 3 5 2 2 2" xfId="15440" xr:uid="{00000000-0005-0000-0000-0000E1450000}"/>
    <cellStyle name="Notas 2 3 5 2 2 2 2" xfId="30548" xr:uid="{00000000-0005-0000-0000-0000E2450000}"/>
    <cellStyle name="Notas 2 3 5 2 2 3" xfId="20521" xr:uid="{00000000-0005-0000-0000-0000E3450000}"/>
    <cellStyle name="Notas 2 3 5 2 3" xfId="7664" xr:uid="{00000000-0005-0000-0000-0000E4450000}"/>
    <cellStyle name="Notas 2 3 5 2 3 2" xfId="22772" xr:uid="{00000000-0005-0000-0000-0000E5450000}"/>
    <cellStyle name="Notas 2 3 5 2 4" xfId="17884" xr:uid="{00000000-0005-0000-0000-0000E6450000}"/>
    <cellStyle name="Notas 2 3 5 3" xfId="3079" xr:uid="{00000000-0005-0000-0000-0000E7450000}"/>
    <cellStyle name="Notas 2 3 5 3 2" xfId="5716" xr:uid="{00000000-0005-0000-0000-0000E8450000}"/>
    <cellStyle name="Notas 2 3 5 3 2 2" xfId="12027" xr:uid="{00000000-0005-0000-0000-0000E9450000}"/>
    <cellStyle name="Notas 2 3 5 3 2 2 2" xfId="27135" xr:uid="{00000000-0005-0000-0000-0000EA450000}"/>
    <cellStyle name="Notas 2 3 5 3 2 3" xfId="7069" xr:uid="{00000000-0005-0000-0000-0000EB450000}"/>
    <cellStyle name="Notas 2 3 5 3 2 3 2" xfId="22177" xr:uid="{00000000-0005-0000-0000-0000EC450000}"/>
    <cellStyle name="Notas 2 3 5 3 2 4" xfId="20824" xr:uid="{00000000-0005-0000-0000-0000ED450000}"/>
    <cellStyle name="Notas 2 3 5 3 3" xfId="9461" xr:uid="{00000000-0005-0000-0000-0000EE450000}"/>
    <cellStyle name="Notas 2 3 5 3 3 2" xfId="24569" xr:uid="{00000000-0005-0000-0000-0000EF450000}"/>
    <cellStyle name="Notas 2 3 5 3 4" xfId="7334" xr:uid="{00000000-0005-0000-0000-0000F0450000}"/>
    <cellStyle name="Notas 2 3 5 3 4 2" xfId="22442" xr:uid="{00000000-0005-0000-0000-0000F1450000}"/>
    <cellStyle name="Notas 2 3 5 3 5" xfId="18187" xr:uid="{00000000-0005-0000-0000-0000F2450000}"/>
    <cellStyle name="Notas 2 3 5 4" xfId="3405" xr:uid="{00000000-0005-0000-0000-0000F3450000}"/>
    <cellStyle name="Notas 2 3 5 4 2" xfId="6042" xr:uid="{00000000-0005-0000-0000-0000F4450000}"/>
    <cellStyle name="Notas 2 3 5 4 2 2" xfId="12353" xr:uid="{00000000-0005-0000-0000-0000F5450000}"/>
    <cellStyle name="Notas 2 3 5 4 2 2 2" xfId="27461" xr:uid="{00000000-0005-0000-0000-0000F6450000}"/>
    <cellStyle name="Notas 2 3 5 4 2 3" xfId="7684" xr:uid="{00000000-0005-0000-0000-0000F7450000}"/>
    <cellStyle name="Notas 2 3 5 4 2 3 2" xfId="22792" xr:uid="{00000000-0005-0000-0000-0000F8450000}"/>
    <cellStyle name="Notas 2 3 5 4 2 4" xfId="21150" xr:uid="{00000000-0005-0000-0000-0000F9450000}"/>
    <cellStyle name="Notas 2 3 5 4 3" xfId="9787" xr:uid="{00000000-0005-0000-0000-0000FA450000}"/>
    <cellStyle name="Notas 2 3 5 4 3 2" xfId="24895" xr:uid="{00000000-0005-0000-0000-0000FB450000}"/>
    <cellStyle name="Notas 2 3 5 4 4" xfId="13691" xr:uid="{00000000-0005-0000-0000-0000FC450000}"/>
    <cellStyle name="Notas 2 3 5 4 4 2" xfId="28799" xr:uid="{00000000-0005-0000-0000-0000FD450000}"/>
    <cellStyle name="Notas 2 3 5 4 5" xfId="18513" xr:uid="{00000000-0005-0000-0000-0000FE450000}"/>
    <cellStyle name="Notas 2 3 5 5" xfId="3711" xr:uid="{00000000-0005-0000-0000-0000FF450000}"/>
    <cellStyle name="Notas 2 3 5 5 2" xfId="6348" xr:uid="{00000000-0005-0000-0000-000000460000}"/>
    <cellStyle name="Notas 2 3 5 5 2 2" xfId="12659" xr:uid="{00000000-0005-0000-0000-000001460000}"/>
    <cellStyle name="Notas 2 3 5 5 2 2 2" xfId="27767" xr:uid="{00000000-0005-0000-0000-000002460000}"/>
    <cellStyle name="Notas 2 3 5 5 2 3" xfId="16501" xr:uid="{00000000-0005-0000-0000-000003460000}"/>
    <cellStyle name="Notas 2 3 5 5 2 3 2" xfId="31609" xr:uid="{00000000-0005-0000-0000-000004460000}"/>
    <cellStyle name="Notas 2 3 5 5 2 4" xfId="21456" xr:uid="{00000000-0005-0000-0000-000005460000}"/>
    <cellStyle name="Notas 2 3 5 5 3" xfId="10093" xr:uid="{00000000-0005-0000-0000-000006460000}"/>
    <cellStyle name="Notas 2 3 5 5 3 2" xfId="25201" xr:uid="{00000000-0005-0000-0000-000007460000}"/>
    <cellStyle name="Notas 2 3 5 5 4" xfId="14200" xr:uid="{00000000-0005-0000-0000-000008460000}"/>
    <cellStyle name="Notas 2 3 5 5 4 2" xfId="29308" xr:uid="{00000000-0005-0000-0000-000009460000}"/>
    <cellStyle name="Notas 2 3 5 5 5" xfId="18819" xr:uid="{00000000-0005-0000-0000-00000A460000}"/>
    <cellStyle name="Notas 2 3 5 6" xfId="4086" xr:uid="{00000000-0005-0000-0000-00000B460000}"/>
    <cellStyle name="Notas 2 3 5 6 2" xfId="6723" xr:uid="{00000000-0005-0000-0000-00000C460000}"/>
    <cellStyle name="Notas 2 3 5 6 2 2" xfId="13034" xr:uid="{00000000-0005-0000-0000-00000D460000}"/>
    <cellStyle name="Notas 2 3 5 6 2 2 2" xfId="28142" xr:uid="{00000000-0005-0000-0000-00000E460000}"/>
    <cellStyle name="Notas 2 3 5 6 2 3" xfId="16710" xr:uid="{00000000-0005-0000-0000-00000F460000}"/>
    <cellStyle name="Notas 2 3 5 6 2 3 2" xfId="31818" xr:uid="{00000000-0005-0000-0000-000010460000}"/>
    <cellStyle name="Notas 2 3 5 6 2 4" xfId="21831" xr:uid="{00000000-0005-0000-0000-000011460000}"/>
    <cellStyle name="Notas 2 3 5 6 3" xfId="10468" xr:uid="{00000000-0005-0000-0000-000012460000}"/>
    <cellStyle name="Notas 2 3 5 6 3 2" xfId="25576" xr:uid="{00000000-0005-0000-0000-000013460000}"/>
    <cellStyle name="Notas 2 3 5 6 4" xfId="7589" xr:uid="{00000000-0005-0000-0000-000014460000}"/>
    <cellStyle name="Notas 2 3 5 6 4 2" xfId="22697" xr:uid="{00000000-0005-0000-0000-000015460000}"/>
    <cellStyle name="Notas 2 3 5 6 5" xfId="19194" xr:uid="{00000000-0005-0000-0000-000016460000}"/>
    <cellStyle name="Notas 2 3 5 7" xfId="4368" xr:uid="{00000000-0005-0000-0000-000017460000}"/>
    <cellStyle name="Notas 2 3 5 7 2" xfId="7005" xr:uid="{00000000-0005-0000-0000-000018460000}"/>
    <cellStyle name="Notas 2 3 5 7 2 2" xfId="13316" xr:uid="{00000000-0005-0000-0000-000019460000}"/>
    <cellStyle name="Notas 2 3 5 7 2 2 2" xfId="28424" xr:uid="{00000000-0005-0000-0000-00001A460000}"/>
    <cellStyle name="Notas 2 3 5 7 2 3" xfId="16980" xr:uid="{00000000-0005-0000-0000-00001B460000}"/>
    <cellStyle name="Notas 2 3 5 7 2 3 2" xfId="32088" xr:uid="{00000000-0005-0000-0000-00001C460000}"/>
    <cellStyle name="Notas 2 3 5 7 2 4" xfId="22113" xr:uid="{00000000-0005-0000-0000-00001D460000}"/>
    <cellStyle name="Notas 2 3 5 7 3" xfId="10750" xr:uid="{00000000-0005-0000-0000-00001E460000}"/>
    <cellStyle name="Notas 2 3 5 7 3 2" xfId="25858" xr:uid="{00000000-0005-0000-0000-00001F460000}"/>
    <cellStyle name="Notas 2 3 5 7 4" xfId="11817" xr:uid="{00000000-0005-0000-0000-000020460000}"/>
    <cellStyle name="Notas 2 3 5 7 4 2" xfId="26925" xr:uid="{00000000-0005-0000-0000-000021460000}"/>
    <cellStyle name="Notas 2 3 5 7 5" xfId="19476" xr:uid="{00000000-0005-0000-0000-000022460000}"/>
    <cellStyle name="Notas 2 3 5 8" xfId="4651" xr:uid="{00000000-0005-0000-0000-000023460000}"/>
    <cellStyle name="Notas 2 3 5 8 2" xfId="11033" xr:uid="{00000000-0005-0000-0000-000024460000}"/>
    <cellStyle name="Notas 2 3 5 8 2 2" xfId="26141" xr:uid="{00000000-0005-0000-0000-000025460000}"/>
    <cellStyle name="Notas 2 3 5 8 3" xfId="8254" xr:uid="{00000000-0005-0000-0000-000026460000}"/>
    <cellStyle name="Notas 2 3 5 8 3 2" xfId="23362" xr:uid="{00000000-0005-0000-0000-000027460000}"/>
    <cellStyle name="Notas 2 3 5 8 4" xfId="19759" xr:uid="{00000000-0005-0000-0000-000028460000}"/>
    <cellStyle name="Notas 2 3 5 9" xfId="8512" xr:uid="{00000000-0005-0000-0000-000029460000}"/>
    <cellStyle name="Notas 2 3 5 9 2" xfId="23620" xr:uid="{00000000-0005-0000-0000-00002A460000}"/>
    <cellStyle name="Notas 2 4" xfId="1461" xr:uid="{00000000-0005-0000-0000-00002B460000}"/>
    <cellStyle name="Notas 2 4 2" xfId="1916" xr:uid="{00000000-0005-0000-0000-00002C460000}"/>
    <cellStyle name="Notas 2 4 2 10" xfId="16113" xr:uid="{00000000-0005-0000-0000-00002D460000}"/>
    <cellStyle name="Notas 2 4 2 10 2" xfId="31221" xr:uid="{00000000-0005-0000-0000-00002E460000}"/>
    <cellStyle name="Notas 2 4 2 11" xfId="16402" xr:uid="{00000000-0005-0000-0000-00002F460000}"/>
    <cellStyle name="Notas 2 4 2 11 2" xfId="31510" xr:uid="{00000000-0005-0000-0000-000030460000}"/>
    <cellStyle name="Notas 2 4 2 12" xfId="17141" xr:uid="{00000000-0005-0000-0000-000031460000}"/>
    <cellStyle name="Notas 2 4 2 2" xfId="2476" xr:uid="{00000000-0005-0000-0000-000032460000}"/>
    <cellStyle name="Notas 2 4 2 2 2" xfId="5113" xr:uid="{00000000-0005-0000-0000-000033460000}"/>
    <cellStyle name="Notas 2 4 2 2 2 2" xfId="11477" xr:uid="{00000000-0005-0000-0000-000034460000}"/>
    <cellStyle name="Notas 2 4 2 2 2 2 2" xfId="26585" xr:uid="{00000000-0005-0000-0000-000035460000}"/>
    <cellStyle name="Notas 2 4 2 2 2 3" xfId="13368" xr:uid="{00000000-0005-0000-0000-000036460000}"/>
    <cellStyle name="Notas 2 4 2 2 2 3 2" xfId="28476" xr:uid="{00000000-0005-0000-0000-000037460000}"/>
    <cellStyle name="Notas 2 4 2 2 2 4" xfId="20221" xr:uid="{00000000-0005-0000-0000-000038460000}"/>
    <cellStyle name="Notas 2 4 2 2 3" xfId="8943" xr:uid="{00000000-0005-0000-0000-000039460000}"/>
    <cellStyle name="Notas 2 4 2 2 3 2" xfId="24051" xr:uid="{00000000-0005-0000-0000-00003A460000}"/>
    <cellStyle name="Notas 2 4 2 3" xfId="2692" xr:uid="{00000000-0005-0000-0000-00003B460000}"/>
    <cellStyle name="Notas 2 4 2 3 2" xfId="5329" xr:uid="{00000000-0005-0000-0000-00003C460000}"/>
    <cellStyle name="Notas 2 4 2 3 2 2" xfId="16201" xr:uid="{00000000-0005-0000-0000-00003D460000}"/>
    <cellStyle name="Notas 2 4 2 3 2 2 2" xfId="31309" xr:uid="{00000000-0005-0000-0000-00003E460000}"/>
    <cellStyle name="Notas 2 4 2 3 2 3" xfId="20437" xr:uid="{00000000-0005-0000-0000-00003F460000}"/>
    <cellStyle name="Notas 2 4 2 3 3" xfId="11231" xr:uid="{00000000-0005-0000-0000-000040460000}"/>
    <cellStyle name="Notas 2 4 2 3 3 2" xfId="26339" xr:uid="{00000000-0005-0000-0000-000041460000}"/>
    <cellStyle name="Notas 2 4 2 3 4" xfId="17800" xr:uid="{00000000-0005-0000-0000-000042460000}"/>
    <cellStyle name="Notas 2 4 2 4" xfId="2995" xr:uid="{00000000-0005-0000-0000-000043460000}"/>
    <cellStyle name="Notas 2 4 2 4 2" xfId="5632" xr:uid="{00000000-0005-0000-0000-000044460000}"/>
    <cellStyle name="Notas 2 4 2 4 2 2" xfId="11943" xr:uid="{00000000-0005-0000-0000-000045460000}"/>
    <cellStyle name="Notas 2 4 2 4 2 2 2" xfId="27051" xr:uid="{00000000-0005-0000-0000-000046460000}"/>
    <cellStyle name="Notas 2 4 2 4 2 3" xfId="7688" xr:uid="{00000000-0005-0000-0000-000047460000}"/>
    <cellStyle name="Notas 2 4 2 4 2 3 2" xfId="22796" xr:uid="{00000000-0005-0000-0000-000048460000}"/>
    <cellStyle name="Notas 2 4 2 4 2 4" xfId="20740" xr:uid="{00000000-0005-0000-0000-000049460000}"/>
    <cellStyle name="Notas 2 4 2 4 3" xfId="9377" xr:uid="{00000000-0005-0000-0000-00004A460000}"/>
    <cellStyle name="Notas 2 4 2 4 3 2" xfId="24485" xr:uid="{00000000-0005-0000-0000-00004B460000}"/>
    <cellStyle name="Notas 2 4 2 4 4" xfId="14909" xr:uid="{00000000-0005-0000-0000-00004C460000}"/>
    <cellStyle name="Notas 2 4 2 4 4 2" xfId="30017" xr:uid="{00000000-0005-0000-0000-00004D460000}"/>
    <cellStyle name="Notas 2 4 2 4 5" xfId="18103" xr:uid="{00000000-0005-0000-0000-00004E460000}"/>
    <cellStyle name="Notas 2 4 2 5" xfId="3321" xr:uid="{00000000-0005-0000-0000-00004F460000}"/>
    <cellStyle name="Notas 2 4 2 5 2" xfId="5958" xr:uid="{00000000-0005-0000-0000-000050460000}"/>
    <cellStyle name="Notas 2 4 2 5 2 2" xfId="12269" xr:uid="{00000000-0005-0000-0000-000051460000}"/>
    <cellStyle name="Notas 2 4 2 5 2 2 2" xfId="27377" xr:uid="{00000000-0005-0000-0000-000052460000}"/>
    <cellStyle name="Notas 2 4 2 5 2 3" xfId="14507" xr:uid="{00000000-0005-0000-0000-000053460000}"/>
    <cellStyle name="Notas 2 4 2 5 2 3 2" xfId="29615" xr:uid="{00000000-0005-0000-0000-000054460000}"/>
    <cellStyle name="Notas 2 4 2 5 2 4" xfId="21066" xr:uid="{00000000-0005-0000-0000-000055460000}"/>
    <cellStyle name="Notas 2 4 2 5 3" xfId="9703" xr:uid="{00000000-0005-0000-0000-000056460000}"/>
    <cellStyle name="Notas 2 4 2 5 3 2" xfId="24811" xr:uid="{00000000-0005-0000-0000-000057460000}"/>
    <cellStyle name="Notas 2 4 2 5 4" xfId="14076" xr:uid="{00000000-0005-0000-0000-000058460000}"/>
    <cellStyle name="Notas 2 4 2 5 4 2" xfId="29184" xr:uid="{00000000-0005-0000-0000-000059460000}"/>
    <cellStyle name="Notas 2 4 2 5 5" xfId="18429" xr:uid="{00000000-0005-0000-0000-00005A460000}"/>
    <cellStyle name="Notas 2 4 2 6" xfId="3627" xr:uid="{00000000-0005-0000-0000-00005B460000}"/>
    <cellStyle name="Notas 2 4 2 6 2" xfId="6264" xr:uid="{00000000-0005-0000-0000-00005C460000}"/>
    <cellStyle name="Notas 2 4 2 6 2 2" xfId="12575" xr:uid="{00000000-0005-0000-0000-00005D460000}"/>
    <cellStyle name="Notas 2 4 2 6 2 2 2" xfId="27683" xr:uid="{00000000-0005-0000-0000-00005E460000}"/>
    <cellStyle name="Notas 2 4 2 6 2 3" xfId="14448" xr:uid="{00000000-0005-0000-0000-00005F460000}"/>
    <cellStyle name="Notas 2 4 2 6 2 3 2" xfId="29556" xr:uid="{00000000-0005-0000-0000-000060460000}"/>
    <cellStyle name="Notas 2 4 2 6 2 4" xfId="21372" xr:uid="{00000000-0005-0000-0000-000061460000}"/>
    <cellStyle name="Notas 2 4 2 6 3" xfId="10009" xr:uid="{00000000-0005-0000-0000-000062460000}"/>
    <cellStyle name="Notas 2 4 2 6 3 2" xfId="25117" xr:uid="{00000000-0005-0000-0000-000063460000}"/>
    <cellStyle name="Notas 2 4 2 6 4" xfId="7676" xr:uid="{00000000-0005-0000-0000-000064460000}"/>
    <cellStyle name="Notas 2 4 2 6 4 2" xfId="22784" xr:uid="{00000000-0005-0000-0000-000065460000}"/>
    <cellStyle name="Notas 2 4 2 6 5" xfId="18735" xr:uid="{00000000-0005-0000-0000-000066460000}"/>
    <cellStyle name="Notas 2 4 2 7" xfId="3988" xr:uid="{00000000-0005-0000-0000-000067460000}"/>
    <cellStyle name="Notas 2 4 2 7 2" xfId="6625" xr:uid="{00000000-0005-0000-0000-000068460000}"/>
    <cellStyle name="Notas 2 4 2 7 2 2" xfId="12936" xr:uid="{00000000-0005-0000-0000-000069460000}"/>
    <cellStyle name="Notas 2 4 2 7 2 2 2" xfId="28044" xr:uid="{00000000-0005-0000-0000-00006A460000}"/>
    <cellStyle name="Notas 2 4 2 7 2 3" xfId="16626" xr:uid="{00000000-0005-0000-0000-00006B460000}"/>
    <cellStyle name="Notas 2 4 2 7 2 3 2" xfId="31734" xr:uid="{00000000-0005-0000-0000-00006C460000}"/>
    <cellStyle name="Notas 2 4 2 7 2 4" xfId="21733" xr:uid="{00000000-0005-0000-0000-00006D460000}"/>
    <cellStyle name="Notas 2 4 2 7 3" xfId="10370" xr:uid="{00000000-0005-0000-0000-00006E460000}"/>
    <cellStyle name="Notas 2 4 2 7 3 2" xfId="25478" xr:uid="{00000000-0005-0000-0000-00006F460000}"/>
    <cellStyle name="Notas 2 4 2 7 4" xfId="15088" xr:uid="{00000000-0005-0000-0000-000070460000}"/>
    <cellStyle name="Notas 2 4 2 7 4 2" xfId="30196" xr:uid="{00000000-0005-0000-0000-000071460000}"/>
    <cellStyle name="Notas 2 4 2 7 5" xfId="19096" xr:uid="{00000000-0005-0000-0000-000072460000}"/>
    <cellStyle name="Notas 2 4 2 8" xfId="4553" xr:uid="{00000000-0005-0000-0000-000073460000}"/>
    <cellStyle name="Notas 2 4 2 8 2" xfId="10935" xr:uid="{00000000-0005-0000-0000-000074460000}"/>
    <cellStyle name="Notas 2 4 2 8 2 2" xfId="26043" xr:uid="{00000000-0005-0000-0000-000075460000}"/>
    <cellStyle name="Notas 2 4 2 8 3" xfId="13761" xr:uid="{00000000-0005-0000-0000-000076460000}"/>
    <cellStyle name="Notas 2 4 2 8 3 2" xfId="28869" xr:uid="{00000000-0005-0000-0000-000077460000}"/>
    <cellStyle name="Notas 2 4 2 8 4" xfId="19661" xr:uid="{00000000-0005-0000-0000-000078460000}"/>
    <cellStyle name="Notas 2 4 2 9" xfId="8417" xr:uid="{00000000-0005-0000-0000-000079460000}"/>
    <cellStyle name="Notas 2 4 2 9 2" xfId="23525" xr:uid="{00000000-0005-0000-0000-00007A460000}"/>
    <cellStyle name="Notas 2 4 3" xfId="1901" xr:uid="{00000000-0005-0000-0000-00007B460000}"/>
    <cellStyle name="Notas 2 4 3 10" xfId="8402" xr:uid="{00000000-0005-0000-0000-00007C460000}"/>
    <cellStyle name="Notas 2 4 3 10 2" xfId="23510" xr:uid="{00000000-0005-0000-0000-00007D460000}"/>
    <cellStyle name="Notas 2 4 3 11" xfId="15017" xr:uid="{00000000-0005-0000-0000-00007E460000}"/>
    <cellStyle name="Notas 2 4 3 11 2" xfId="30125" xr:uid="{00000000-0005-0000-0000-00007F460000}"/>
    <cellStyle name="Notas 2 4 3 12" xfId="14037" xr:uid="{00000000-0005-0000-0000-000080460000}"/>
    <cellStyle name="Notas 2 4 3 12 2" xfId="29145" xr:uid="{00000000-0005-0000-0000-000081460000}"/>
    <cellStyle name="Notas 2 4 3 13" xfId="17126" xr:uid="{00000000-0005-0000-0000-000082460000}"/>
    <cellStyle name="Notas 2 4 3 2" xfId="2461" xr:uid="{00000000-0005-0000-0000-000083460000}"/>
    <cellStyle name="Notas 2 4 3 2 2" xfId="5098" xr:uid="{00000000-0005-0000-0000-000084460000}"/>
    <cellStyle name="Notas 2 4 3 2 2 2" xfId="11462" xr:uid="{00000000-0005-0000-0000-000085460000}"/>
    <cellStyle name="Notas 2 4 3 2 2 2 2" xfId="26570" xr:uid="{00000000-0005-0000-0000-000086460000}"/>
    <cellStyle name="Notas 2 4 3 2 2 3" xfId="13534" xr:uid="{00000000-0005-0000-0000-000087460000}"/>
    <cellStyle name="Notas 2 4 3 2 2 3 2" xfId="28642" xr:uid="{00000000-0005-0000-0000-000088460000}"/>
    <cellStyle name="Notas 2 4 3 2 2 4" xfId="20206" xr:uid="{00000000-0005-0000-0000-000089460000}"/>
    <cellStyle name="Notas 2 4 3 2 3" xfId="8928" xr:uid="{00000000-0005-0000-0000-00008A460000}"/>
    <cellStyle name="Notas 2 4 3 2 3 2" xfId="24036" xr:uid="{00000000-0005-0000-0000-00008B460000}"/>
    <cellStyle name="Notas 2 4 3 2 4" xfId="7809" xr:uid="{00000000-0005-0000-0000-00008C460000}"/>
    <cellStyle name="Notas 2 4 3 2 4 2" xfId="22917" xr:uid="{00000000-0005-0000-0000-00008D460000}"/>
    <cellStyle name="Notas 2 4 3 2 5" xfId="7280" xr:uid="{00000000-0005-0000-0000-00008E460000}"/>
    <cellStyle name="Notas 2 4 3 2 5 2" xfId="22388" xr:uid="{00000000-0005-0000-0000-00008F460000}"/>
    <cellStyle name="Notas 2 4 3 2 6" xfId="17635" xr:uid="{00000000-0005-0000-0000-000090460000}"/>
    <cellStyle name="Notas 2 4 3 3" xfId="2677" xr:uid="{00000000-0005-0000-0000-000091460000}"/>
    <cellStyle name="Notas 2 4 3 3 2" xfId="5314" xr:uid="{00000000-0005-0000-0000-000092460000}"/>
    <cellStyle name="Notas 2 4 3 3 2 2" xfId="8719" xr:uid="{00000000-0005-0000-0000-000093460000}"/>
    <cellStyle name="Notas 2 4 3 3 2 2 2" xfId="23827" xr:uid="{00000000-0005-0000-0000-000094460000}"/>
    <cellStyle name="Notas 2 4 3 3 2 3" xfId="20422" xr:uid="{00000000-0005-0000-0000-000095460000}"/>
    <cellStyle name="Notas 2 4 3 3 3" xfId="7765" xr:uid="{00000000-0005-0000-0000-000096460000}"/>
    <cellStyle name="Notas 2 4 3 3 3 2" xfId="22873" xr:uid="{00000000-0005-0000-0000-000097460000}"/>
    <cellStyle name="Notas 2 4 3 3 4" xfId="17785" xr:uid="{00000000-0005-0000-0000-000098460000}"/>
    <cellStyle name="Notas 2 4 3 4" xfId="2980" xr:uid="{00000000-0005-0000-0000-000099460000}"/>
    <cellStyle name="Notas 2 4 3 4 2" xfId="5617" xr:uid="{00000000-0005-0000-0000-00009A460000}"/>
    <cellStyle name="Notas 2 4 3 4 2 2" xfId="11928" xr:uid="{00000000-0005-0000-0000-00009B460000}"/>
    <cellStyle name="Notas 2 4 3 4 2 2 2" xfId="27036" xr:uid="{00000000-0005-0000-0000-00009C460000}"/>
    <cellStyle name="Notas 2 4 3 4 2 3" xfId="14257" xr:uid="{00000000-0005-0000-0000-00009D460000}"/>
    <cellStyle name="Notas 2 4 3 4 2 3 2" xfId="29365" xr:uid="{00000000-0005-0000-0000-00009E460000}"/>
    <cellStyle name="Notas 2 4 3 4 2 4" xfId="20725" xr:uid="{00000000-0005-0000-0000-00009F460000}"/>
    <cellStyle name="Notas 2 4 3 4 3" xfId="9362" xr:uid="{00000000-0005-0000-0000-0000A0460000}"/>
    <cellStyle name="Notas 2 4 3 4 3 2" xfId="24470" xr:uid="{00000000-0005-0000-0000-0000A1460000}"/>
    <cellStyle name="Notas 2 4 3 4 4" xfId="11787" xr:uid="{00000000-0005-0000-0000-0000A2460000}"/>
    <cellStyle name="Notas 2 4 3 4 4 2" xfId="26895" xr:uid="{00000000-0005-0000-0000-0000A3460000}"/>
    <cellStyle name="Notas 2 4 3 4 5" xfId="18088" xr:uid="{00000000-0005-0000-0000-0000A4460000}"/>
    <cellStyle name="Notas 2 4 3 5" xfId="3306" xr:uid="{00000000-0005-0000-0000-0000A5460000}"/>
    <cellStyle name="Notas 2 4 3 5 2" xfId="5943" xr:uid="{00000000-0005-0000-0000-0000A6460000}"/>
    <cellStyle name="Notas 2 4 3 5 2 2" xfId="12254" xr:uid="{00000000-0005-0000-0000-0000A7460000}"/>
    <cellStyle name="Notas 2 4 3 5 2 2 2" xfId="27362" xr:uid="{00000000-0005-0000-0000-0000A8460000}"/>
    <cellStyle name="Notas 2 4 3 5 2 3" xfId="13906" xr:uid="{00000000-0005-0000-0000-0000A9460000}"/>
    <cellStyle name="Notas 2 4 3 5 2 3 2" xfId="29014" xr:uid="{00000000-0005-0000-0000-0000AA460000}"/>
    <cellStyle name="Notas 2 4 3 5 2 4" xfId="21051" xr:uid="{00000000-0005-0000-0000-0000AB460000}"/>
    <cellStyle name="Notas 2 4 3 5 3" xfId="9688" xr:uid="{00000000-0005-0000-0000-0000AC460000}"/>
    <cellStyle name="Notas 2 4 3 5 3 2" xfId="24796" xr:uid="{00000000-0005-0000-0000-0000AD460000}"/>
    <cellStyle name="Notas 2 4 3 5 4" xfId="15883" xr:uid="{00000000-0005-0000-0000-0000AE460000}"/>
    <cellStyle name="Notas 2 4 3 5 4 2" xfId="30991" xr:uid="{00000000-0005-0000-0000-0000AF460000}"/>
    <cellStyle name="Notas 2 4 3 5 5" xfId="18414" xr:uid="{00000000-0005-0000-0000-0000B0460000}"/>
    <cellStyle name="Notas 2 4 3 6" xfId="3612" xr:uid="{00000000-0005-0000-0000-0000B1460000}"/>
    <cellStyle name="Notas 2 4 3 6 2" xfId="6249" xr:uid="{00000000-0005-0000-0000-0000B2460000}"/>
    <cellStyle name="Notas 2 4 3 6 2 2" xfId="12560" xr:uid="{00000000-0005-0000-0000-0000B3460000}"/>
    <cellStyle name="Notas 2 4 3 6 2 2 2" xfId="27668" xr:uid="{00000000-0005-0000-0000-0000B4460000}"/>
    <cellStyle name="Notas 2 4 3 6 2 3" xfId="16390" xr:uid="{00000000-0005-0000-0000-0000B5460000}"/>
    <cellStyle name="Notas 2 4 3 6 2 3 2" xfId="31498" xr:uid="{00000000-0005-0000-0000-0000B6460000}"/>
    <cellStyle name="Notas 2 4 3 6 2 4" xfId="21357" xr:uid="{00000000-0005-0000-0000-0000B7460000}"/>
    <cellStyle name="Notas 2 4 3 6 3" xfId="9994" xr:uid="{00000000-0005-0000-0000-0000B8460000}"/>
    <cellStyle name="Notas 2 4 3 6 3 2" xfId="25102" xr:uid="{00000000-0005-0000-0000-0000B9460000}"/>
    <cellStyle name="Notas 2 4 3 6 4" xfId="7632" xr:uid="{00000000-0005-0000-0000-0000BA460000}"/>
    <cellStyle name="Notas 2 4 3 6 4 2" xfId="22740" xr:uid="{00000000-0005-0000-0000-0000BB460000}"/>
    <cellStyle name="Notas 2 4 3 6 5" xfId="18720" xr:uid="{00000000-0005-0000-0000-0000BC460000}"/>
    <cellStyle name="Notas 2 4 3 7" xfId="3973" xr:uid="{00000000-0005-0000-0000-0000BD460000}"/>
    <cellStyle name="Notas 2 4 3 7 2" xfId="6610" xr:uid="{00000000-0005-0000-0000-0000BE460000}"/>
    <cellStyle name="Notas 2 4 3 7 2 2" xfId="12921" xr:uid="{00000000-0005-0000-0000-0000BF460000}"/>
    <cellStyle name="Notas 2 4 3 7 2 2 2" xfId="28029" xr:uid="{00000000-0005-0000-0000-0000C0460000}"/>
    <cellStyle name="Notas 2 4 3 7 2 3" xfId="16611" xr:uid="{00000000-0005-0000-0000-0000C1460000}"/>
    <cellStyle name="Notas 2 4 3 7 2 3 2" xfId="31719" xr:uid="{00000000-0005-0000-0000-0000C2460000}"/>
    <cellStyle name="Notas 2 4 3 7 2 4" xfId="21718" xr:uid="{00000000-0005-0000-0000-0000C3460000}"/>
    <cellStyle name="Notas 2 4 3 7 3" xfId="10355" xr:uid="{00000000-0005-0000-0000-0000C4460000}"/>
    <cellStyle name="Notas 2 4 3 7 3 2" xfId="25463" xr:uid="{00000000-0005-0000-0000-0000C5460000}"/>
    <cellStyle name="Notas 2 4 3 7 4" xfId="7932" xr:uid="{00000000-0005-0000-0000-0000C6460000}"/>
    <cellStyle name="Notas 2 4 3 7 4 2" xfId="23040" xr:uid="{00000000-0005-0000-0000-0000C7460000}"/>
    <cellStyle name="Notas 2 4 3 7 5" xfId="19081" xr:uid="{00000000-0005-0000-0000-0000C8460000}"/>
    <cellStyle name="Notas 2 4 3 8" xfId="4305" xr:uid="{00000000-0005-0000-0000-0000C9460000}"/>
    <cellStyle name="Notas 2 4 3 8 2" xfId="6942" xr:uid="{00000000-0005-0000-0000-0000CA460000}"/>
    <cellStyle name="Notas 2 4 3 8 2 2" xfId="13253" xr:uid="{00000000-0005-0000-0000-0000CB460000}"/>
    <cellStyle name="Notas 2 4 3 8 2 2 2" xfId="28361" xr:uid="{00000000-0005-0000-0000-0000CC460000}"/>
    <cellStyle name="Notas 2 4 3 8 2 3" xfId="16917" xr:uid="{00000000-0005-0000-0000-0000CD460000}"/>
    <cellStyle name="Notas 2 4 3 8 2 3 2" xfId="32025" xr:uid="{00000000-0005-0000-0000-0000CE460000}"/>
    <cellStyle name="Notas 2 4 3 8 2 4" xfId="22050" xr:uid="{00000000-0005-0000-0000-0000CF460000}"/>
    <cellStyle name="Notas 2 4 3 8 3" xfId="10687" xr:uid="{00000000-0005-0000-0000-0000D0460000}"/>
    <cellStyle name="Notas 2 4 3 8 3 2" xfId="25795" xr:uid="{00000000-0005-0000-0000-0000D1460000}"/>
    <cellStyle name="Notas 2 4 3 8 4" xfId="15957" xr:uid="{00000000-0005-0000-0000-0000D2460000}"/>
    <cellStyle name="Notas 2 4 3 8 4 2" xfId="31065" xr:uid="{00000000-0005-0000-0000-0000D3460000}"/>
    <cellStyle name="Notas 2 4 3 8 5" xfId="19413" xr:uid="{00000000-0005-0000-0000-0000D4460000}"/>
    <cellStyle name="Notas 2 4 3 9" xfId="4538" xr:uid="{00000000-0005-0000-0000-0000D5460000}"/>
    <cellStyle name="Notas 2 4 3 9 2" xfId="10920" xr:uid="{00000000-0005-0000-0000-0000D6460000}"/>
    <cellStyle name="Notas 2 4 3 9 2 2" xfId="26028" xr:uid="{00000000-0005-0000-0000-0000D7460000}"/>
    <cellStyle name="Notas 2 4 3 9 3" xfId="9195" xr:uid="{00000000-0005-0000-0000-0000D8460000}"/>
    <cellStyle name="Notas 2 4 3 9 3 2" xfId="24303" xr:uid="{00000000-0005-0000-0000-0000D9460000}"/>
    <cellStyle name="Notas 2 4 3 9 4" xfId="19646" xr:uid="{00000000-0005-0000-0000-0000DA460000}"/>
    <cellStyle name="Notas 2 4 4" xfId="2111" xr:uid="{00000000-0005-0000-0000-0000DB460000}"/>
    <cellStyle name="Notas 2 4 4 10" xfId="8609" xr:uid="{00000000-0005-0000-0000-0000DC460000}"/>
    <cellStyle name="Notas 2 4 4 10 2" xfId="23717" xr:uid="{00000000-0005-0000-0000-0000DD460000}"/>
    <cellStyle name="Notas 2 4 4 11" xfId="15090" xr:uid="{00000000-0005-0000-0000-0000DE460000}"/>
    <cellStyle name="Notas 2 4 4 11 2" xfId="30198" xr:uid="{00000000-0005-0000-0000-0000DF460000}"/>
    <cellStyle name="Notas 2 4 4 12" xfId="14114" xr:uid="{00000000-0005-0000-0000-0000E0460000}"/>
    <cellStyle name="Notas 2 4 4 12 2" xfId="29222" xr:uid="{00000000-0005-0000-0000-0000E1460000}"/>
    <cellStyle name="Notas 2 4 4 13" xfId="17336" xr:uid="{00000000-0005-0000-0000-0000E2460000}"/>
    <cellStyle name="Notas 2 4 4 2" xfId="2601" xr:uid="{00000000-0005-0000-0000-0000E3460000}"/>
    <cellStyle name="Notas 2 4 4 2 2" xfId="5238" xr:uid="{00000000-0005-0000-0000-0000E4460000}"/>
    <cellStyle name="Notas 2 4 4 2 2 2" xfId="11602" xr:uid="{00000000-0005-0000-0000-0000E5460000}"/>
    <cellStyle name="Notas 2 4 4 2 2 2 2" xfId="26710" xr:uid="{00000000-0005-0000-0000-0000E6460000}"/>
    <cellStyle name="Notas 2 4 4 2 2 3" xfId="14674" xr:uid="{00000000-0005-0000-0000-0000E7460000}"/>
    <cellStyle name="Notas 2 4 4 2 2 3 2" xfId="29782" xr:uid="{00000000-0005-0000-0000-0000E8460000}"/>
    <cellStyle name="Notas 2 4 4 2 2 4" xfId="20346" xr:uid="{00000000-0005-0000-0000-0000E9460000}"/>
    <cellStyle name="Notas 2 4 4 2 3" xfId="9068" xr:uid="{00000000-0005-0000-0000-0000EA460000}"/>
    <cellStyle name="Notas 2 4 4 2 3 2" xfId="24176" xr:uid="{00000000-0005-0000-0000-0000EB460000}"/>
    <cellStyle name="Notas 2 4 4 2 4" xfId="11218" xr:uid="{00000000-0005-0000-0000-0000EC460000}"/>
    <cellStyle name="Notas 2 4 4 2 4 2" xfId="26326" xr:uid="{00000000-0005-0000-0000-0000ED460000}"/>
    <cellStyle name="Notas 2 4 4 2 5" xfId="15969" xr:uid="{00000000-0005-0000-0000-0000EE460000}"/>
    <cellStyle name="Notas 2 4 4 2 5 2" xfId="31077" xr:uid="{00000000-0005-0000-0000-0000EF460000}"/>
    <cellStyle name="Notas 2 4 4 2 6" xfId="17709" xr:uid="{00000000-0005-0000-0000-0000F0460000}"/>
    <cellStyle name="Notas 2 4 4 3" xfId="2866" xr:uid="{00000000-0005-0000-0000-0000F1460000}"/>
    <cellStyle name="Notas 2 4 4 3 2" xfId="5503" xr:uid="{00000000-0005-0000-0000-0000F2460000}"/>
    <cellStyle name="Notas 2 4 4 3 2 2" xfId="7996" xr:uid="{00000000-0005-0000-0000-0000F3460000}"/>
    <cellStyle name="Notas 2 4 4 3 2 2 2" xfId="23104" xr:uid="{00000000-0005-0000-0000-0000F4460000}"/>
    <cellStyle name="Notas 2 4 4 3 2 3" xfId="20611" xr:uid="{00000000-0005-0000-0000-0000F5460000}"/>
    <cellStyle name="Notas 2 4 4 3 3" xfId="7157" xr:uid="{00000000-0005-0000-0000-0000F6460000}"/>
    <cellStyle name="Notas 2 4 4 3 3 2" xfId="22265" xr:uid="{00000000-0005-0000-0000-0000F7460000}"/>
    <cellStyle name="Notas 2 4 4 3 4" xfId="17974" xr:uid="{00000000-0005-0000-0000-0000F8460000}"/>
    <cellStyle name="Notas 2 4 4 4" xfId="3169" xr:uid="{00000000-0005-0000-0000-0000F9460000}"/>
    <cellStyle name="Notas 2 4 4 4 2" xfId="5806" xr:uid="{00000000-0005-0000-0000-0000FA460000}"/>
    <cellStyle name="Notas 2 4 4 4 2 2" xfId="12117" xr:uid="{00000000-0005-0000-0000-0000FB460000}"/>
    <cellStyle name="Notas 2 4 4 4 2 2 2" xfId="27225" xr:uid="{00000000-0005-0000-0000-0000FC460000}"/>
    <cellStyle name="Notas 2 4 4 4 2 3" xfId="7245" xr:uid="{00000000-0005-0000-0000-0000FD460000}"/>
    <cellStyle name="Notas 2 4 4 4 2 3 2" xfId="22353" xr:uid="{00000000-0005-0000-0000-0000FE460000}"/>
    <cellStyle name="Notas 2 4 4 4 2 4" xfId="20914" xr:uid="{00000000-0005-0000-0000-0000FF460000}"/>
    <cellStyle name="Notas 2 4 4 4 3" xfId="9551" xr:uid="{00000000-0005-0000-0000-000000470000}"/>
    <cellStyle name="Notas 2 4 4 4 3 2" xfId="24659" xr:uid="{00000000-0005-0000-0000-000001470000}"/>
    <cellStyle name="Notas 2 4 4 4 4" xfId="16526" xr:uid="{00000000-0005-0000-0000-000002470000}"/>
    <cellStyle name="Notas 2 4 4 4 4 2" xfId="31634" xr:uid="{00000000-0005-0000-0000-000003470000}"/>
    <cellStyle name="Notas 2 4 4 4 5" xfId="18277" xr:uid="{00000000-0005-0000-0000-000004470000}"/>
    <cellStyle name="Notas 2 4 4 5" xfId="3495" xr:uid="{00000000-0005-0000-0000-000005470000}"/>
    <cellStyle name="Notas 2 4 4 5 2" xfId="6132" xr:uid="{00000000-0005-0000-0000-000006470000}"/>
    <cellStyle name="Notas 2 4 4 5 2 2" xfId="12443" xr:uid="{00000000-0005-0000-0000-000007470000}"/>
    <cellStyle name="Notas 2 4 4 5 2 2 2" xfId="27551" xr:uid="{00000000-0005-0000-0000-000008470000}"/>
    <cellStyle name="Notas 2 4 4 5 2 3" xfId="13866" xr:uid="{00000000-0005-0000-0000-000009470000}"/>
    <cellStyle name="Notas 2 4 4 5 2 3 2" xfId="28974" xr:uid="{00000000-0005-0000-0000-00000A470000}"/>
    <cellStyle name="Notas 2 4 4 5 2 4" xfId="21240" xr:uid="{00000000-0005-0000-0000-00000B470000}"/>
    <cellStyle name="Notas 2 4 4 5 3" xfId="9877" xr:uid="{00000000-0005-0000-0000-00000C470000}"/>
    <cellStyle name="Notas 2 4 4 5 3 2" xfId="24985" xr:uid="{00000000-0005-0000-0000-00000D470000}"/>
    <cellStyle name="Notas 2 4 4 5 4" xfId="16378" xr:uid="{00000000-0005-0000-0000-00000E470000}"/>
    <cellStyle name="Notas 2 4 4 5 4 2" xfId="31486" xr:uid="{00000000-0005-0000-0000-00000F470000}"/>
    <cellStyle name="Notas 2 4 4 5 5" xfId="18603" xr:uid="{00000000-0005-0000-0000-000010470000}"/>
    <cellStyle name="Notas 2 4 4 6" xfId="3801" xr:uid="{00000000-0005-0000-0000-000011470000}"/>
    <cellStyle name="Notas 2 4 4 6 2" xfId="6438" xr:uid="{00000000-0005-0000-0000-000012470000}"/>
    <cellStyle name="Notas 2 4 4 6 2 2" xfId="12749" xr:uid="{00000000-0005-0000-0000-000013470000}"/>
    <cellStyle name="Notas 2 4 4 6 2 2 2" xfId="27857" xr:uid="{00000000-0005-0000-0000-000014470000}"/>
    <cellStyle name="Notas 2 4 4 6 2 3" xfId="14029" xr:uid="{00000000-0005-0000-0000-000015470000}"/>
    <cellStyle name="Notas 2 4 4 6 2 3 2" xfId="29137" xr:uid="{00000000-0005-0000-0000-000016470000}"/>
    <cellStyle name="Notas 2 4 4 6 2 4" xfId="21546" xr:uid="{00000000-0005-0000-0000-000017470000}"/>
    <cellStyle name="Notas 2 4 4 6 3" xfId="10183" xr:uid="{00000000-0005-0000-0000-000018470000}"/>
    <cellStyle name="Notas 2 4 4 6 3 2" xfId="25291" xr:uid="{00000000-0005-0000-0000-000019470000}"/>
    <cellStyle name="Notas 2 4 4 6 4" xfId="14117" xr:uid="{00000000-0005-0000-0000-00001A470000}"/>
    <cellStyle name="Notas 2 4 4 6 4 2" xfId="29225" xr:uid="{00000000-0005-0000-0000-00001B470000}"/>
    <cellStyle name="Notas 2 4 4 6 5" xfId="18909" xr:uid="{00000000-0005-0000-0000-00001C470000}"/>
    <cellStyle name="Notas 2 4 4 7" xfId="4183" xr:uid="{00000000-0005-0000-0000-00001D470000}"/>
    <cellStyle name="Notas 2 4 4 7 2" xfId="6820" xr:uid="{00000000-0005-0000-0000-00001E470000}"/>
    <cellStyle name="Notas 2 4 4 7 2 2" xfId="13131" xr:uid="{00000000-0005-0000-0000-00001F470000}"/>
    <cellStyle name="Notas 2 4 4 7 2 2 2" xfId="28239" xr:uid="{00000000-0005-0000-0000-000020470000}"/>
    <cellStyle name="Notas 2 4 4 7 2 3" xfId="16800" xr:uid="{00000000-0005-0000-0000-000021470000}"/>
    <cellStyle name="Notas 2 4 4 7 2 3 2" xfId="31908" xr:uid="{00000000-0005-0000-0000-000022470000}"/>
    <cellStyle name="Notas 2 4 4 7 2 4" xfId="21928" xr:uid="{00000000-0005-0000-0000-000023470000}"/>
    <cellStyle name="Notas 2 4 4 7 3" xfId="10565" xr:uid="{00000000-0005-0000-0000-000024470000}"/>
    <cellStyle name="Notas 2 4 4 7 3 2" xfId="25673" xr:uid="{00000000-0005-0000-0000-000025470000}"/>
    <cellStyle name="Notas 2 4 4 7 4" xfId="13615" xr:uid="{00000000-0005-0000-0000-000026470000}"/>
    <cellStyle name="Notas 2 4 4 7 4 2" xfId="28723" xr:uid="{00000000-0005-0000-0000-000027470000}"/>
    <cellStyle name="Notas 2 4 4 7 5" xfId="19291" xr:uid="{00000000-0005-0000-0000-000028470000}"/>
    <cellStyle name="Notas 2 4 4 8" xfId="4390" xr:uid="{00000000-0005-0000-0000-000029470000}"/>
    <cellStyle name="Notas 2 4 4 8 2" xfId="7027" xr:uid="{00000000-0005-0000-0000-00002A470000}"/>
    <cellStyle name="Notas 2 4 4 8 2 2" xfId="13338" xr:uid="{00000000-0005-0000-0000-00002B470000}"/>
    <cellStyle name="Notas 2 4 4 8 2 2 2" xfId="28446" xr:uid="{00000000-0005-0000-0000-00002C470000}"/>
    <cellStyle name="Notas 2 4 4 8 2 3" xfId="17002" xr:uid="{00000000-0005-0000-0000-00002D470000}"/>
    <cellStyle name="Notas 2 4 4 8 2 3 2" xfId="32110" xr:uid="{00000000-0005-0000-0000-00002E470000}"/>
    <cellStyle name="Notas 2 4 4 8 2 4" xfId="22135" xr:uid="{00000000-0005-0000-0000-00002F470000}"/>
    <cellStyle name="Notas 2 4 4 8 3" xfId="10772" xr:uid="{00000000-0005-0000-0000-000030470000}"/>
    <cellStyle name="Notas 2 4 4 8 3 2" xfId="25880" xr:uid="{00000000-0005-0000-0000-000031470000}"/>
    <cellStyle name="Notas 2 4 4 8 4" xfId="7335" xr:uid="{00000000-0005-0000-0000-000032470000}"/>
    <cellStyle name="Notas 2 4 4 8 4 2" xfId="22443" xr:uid="{00000000-0005-0000-0000-000033470000}"/>
    <cellStyle name="Notas 2 4 4 8 5" xfId="19498" xr:uid="{00000000-0005-0000-0000-000034470000}"/>
    <cellStyle name="Notas 2 4 4 9" xfId="4748" xr:uid="{00000000-0005-0000-0000-000035470000}"/>
    <cellStyle name="Notas 2 4 4 9 2" xfId="11130" xr:uid="{00000000-0005-0000-0000-000036470000}"/>
    <cellStyle name="Notas 2 4 4 9 2 2" xfId="26238" xr:uid="{00000000-0005-0000-0000-000037470000}"/>
    <cellStyle name="Notas 2 4 4 9 3" xfId="13591" xr:uid="{00000000-0005-0000-0000-000038470000}"/>
    <cellStyle name="Notas 2 4 4 9 3 2" xfId="28699" xr:uid="{00000000-0005-0000-0000-000039470000}"/>
    <cellStyle name="Notas 2 4 4 9 4" xfId="19856" xr:uid="{00000000-0005-0000-0000-00003A470000}"/>
    <cellStyle name="Notas 2 4 5" xfId="2013" xr:uid="{00000000-0005-0000-0000-00003B470000}"/>
    <cellStyle name="Notas 2 4 5 10" xfId="13664" xr:uid="{00000000-0005-0000-0000-00003C470000}"/>
    <cellStyle name="Notas 2 4 5 10 2" xfId="28772" xr:uid="{00000000-0005-0000-0000-00003D470000}"/>
    <cellStyle name="Notas 2 4 5 11" xfId="7872" xr:uid="{00000000-0005-0000-0000-00003E470000}"/>
    <cellStyle name="Notas 2 4 5 11 2" xfId="22980" xr:uid="{00000000-0005-0000-0000-00003F470000}"/>
    <cellStyle name="Notas 2 4 5 12" xfId="17238" xr:uid="{00000000-0005-0000-0000-000040470000}"/>
    <cellStyle name="Notas 2 4 5 2" xfId="2775" xr:uid="{00000000-0005-0000-0000-000041470000}"/>
    <cellStyle name="Notas 2 4 5 2 2" xfId="5412" xr:uid="{00000000-0005-0000-0000-000042470000}"/>
    <cellStyle name="Notas 2 4 5 2 2 2" xfId="13354" xr:uid="{00000000-0005-0000-0000-000043470000}"/>
    <cellStyle name="Notas 2 4 5 2 2 2 2" xfId="28462" xr:uid="{00000000-0005-0000-0000-000044470000}"/>
    <cellStyle name="Notas 2 4 5 2 2 3" xfId="20520" xr:uid="{00000000-0005-0000-0000-000045470000}"/>
    <cellStyle name="Notas 2 4 5 2 3" xfId="16282" xr:uid="{00000000-0005-0000-0000-000046470000}"/>
    <cellStyle name="Notas 2 4 5 2 3 2" xfId="31390" xr:uid="{00000000-0005-0000-0000-000047470000}"/>
    <cellStyle name="Notas 2 4 5 2 4" xfId="17883" xr:uid="{00000000-0005-0000-0000-000048470000}"/>
    <cellStyle name="Notas 2 4 5 3" xfId="3078" xr:uid="{00000000-0005-0000-0000-000049470000}"/>
    <cellStyle name="Notas 2 4 5 3 2" xfId="5715" xr:uid="{00000000-0005-0000-0000-00004A470000}"/>
    <cellStyle name="Notas 2 4 5 3 2 2" xfId="12026" xr:uid="{00000000-0005-0000-0000-00004B470000}"/>
    <cellStyle name="Notas 2 4 5 3 2 2 2" xfId="27134" xr:uid="{00000000-0005-0000-0000-00004C470000}"/>
    <cellStyle name="Notas 2 4 5 3 2 3" xfId="16425" xr:uid="{00000000-0005-0000-0000-00004D470000}"/>
    <cellStyle name="Notas 2 4 5 3 2 3 2" xfId="31533" xr:uid="{00000000-0005-0000-0000-00004E470000}"/>
    <cellStyle name="Notas 2 4 5 3 2 4" xfId="20823" xr:uid="{00000000-0005-0000-0000-00004F470000}"/>
    <cellStyle name="Notas 2 4 5 3 3" xfId="9460" xr:uid="{00000000-0005-0000-0000-000050470000}"/>
    <cellStyle name="Notas 2 4 5 3 3 2" xfId="24568" xr:uid="{00000000-0005-0000-0000-000051470000}"/>
    <cellStyle name="Notas 2 4 5 3 4" xfId="7730" xr:uid="{00000000-0005-0000-0000-000052470000}"/>
    <cellStyle name="Notas 2 4 5 3 4 2" xfId="22838" xr:uid="{00000000-0005-0000-0000-000053470000}"/>
    <cellStyle name="Notas 2 4 5 3 5" xfId="18186" xr:uid="{00000000-0005-0000-0000-000054470000}"/>
    <cellStyle name="Notas 2 4 5 4" xfId="3404" xr:uid="{00000000-0005-0000-0000-000055470000}"/>
    <cellStyle name="Notas 2 4 5 4 2" xfId="6041" xr:uid="{00000000-0005-0000-0000-000056470000}"/>
    <cellStyle name="Notas 2 4 5 4 2 2" xfId="12352" xr:uid="{00000000-0005-0000-0000-000057470000}"/>
    <cellStyle name="Notas 2 4 5 4 2 2 2" xfId="27460" xr:uid="{00000000-0005-0000-0000-000058470000}"/>
    <cellStyle name="Notas 2 4 5 4 2 3" xfId="13363" xr:uid="{00000000-0005-0000-0000-000059470000}"/>
    <cellStyle name="Notas 2 4 5 4 2 3 2" xfId="28471" xr:uid="{00000000-0005-0000-0000-00005A470000}"/>
    <cellStyle name="Notas 2 4 5 4 2 4" xfId="21149" xr:uid="{00000000-0005-0000-0000-00005B470000}"/>
    <cellStyle name="Notas 2 4 5 4 3" xfId="9786" xr:uid="{00000000-0005-0000-0000-00005C470000}"/>
    <cellStyle name="Notas 2 4 5 4 3 2" xfId="24894" xr:uid="{00000000-0005-0000-0000-00005D470000}"/>
    <cellStyle name="Notas 2 4 5 4 4" xfId="15100" xr:uid="{00000000-0005-0000-0000-00005E470000}"/>
    <cellStyle name="Notas 2 4 5 4 4 2" xfId="30208" xr:uid="{00000000-0005-0000-0000-00005F470000}"/>
    <cellStyle name="Notas 2 4 5 4 5" xfId="18512" xr:uid="{00000000-0005-0000-0000-000060470000}"/>
    <cellStyle name="Notas 2 4 5 5" xfId="3710" xr:uid="{00000000-0005-0000-0000-000061470000}"/>
    <cellStyle name="Notas 2 4 5 5 2" xfId="6347" xr:uid="{00000000-0005-0000-0000-000062470000}"/>
    <cellStyle name="Notas 2 4 5 5 2 2" xfId="12658" xr:uid="{00000000-0005-0000-0000-000063470000}"/>
    <cellStyle name="Notas 2 4 5 5 2 2 2" xfId="27766" xr:uid="{00000000-0005-0000-0000-000064470000}"/>
    <cellStyle name="Notas 2 4 5 5 2 3" xfId="7455" xr:uid="{00000000-0005-0000-0000-000065470000}"/>
    <cellStyle name="Notas 2 4 5 5 2 3 2" xfId="22563" xr:uid="{00000000-0005-0000-0000-000066470000}"/>
    <cellStyle name="Notas 2 4 5 5 2 4" xfId="21455" xr:uid="{00000000-0005-0000-0000-000067470000}"/>
    <cellStyle name="Notas 2 4 5 5 3" xfId="10092" xr:uid="{00000000-0005-0000-0000-000068470000}"/>
    <cellStyle name="Notas 2 4 5 5 3 2" xfId="25200" xr:uid="{00000000-0005-0000-0000-000069470000}"/>
    <cellStyle name="Notas 2 4 5 5 4" xfId="16437" xr:uid="{00000000-0005-0000-0000-00006A470000}"/>
    <cellStyle name="Notas 2 4 5 5 4 2" xfId="31545" xr:uid="{00000000-0005-0000-0000-00006B470000}"/>
    <cellStyle name="Notas 2 4 5 5 5" xfId="18818" xr:uid="{00000000-0005-0000-0000-00006C470000}"/>
    <cellStyle name="Notas 2 4 5 6" xfId="4085" xr:uid="{00000000-0005-0000-0000-00006D470000}"/>
    <cellStyle name="Notas 2 4 5 6 2" xfId="6722" xr:uid="{00000000-0005-0000-0000-00006E470000}"/>
    <cellStyle name="Notas 2 4 5 6 2 2" xfId="13033" xr:uid="{00000000-0005-0000-0000-00006F470000}"/>
    <cellStyle name="Notas 2 4 5 6 2 2 2" xfId="28141" xr:uid="{00000000-0005-0000-0000-000070470000}"/>
    <cellStyle name="Notas 2 4 5 6 2 3" xfId="16709" xr:uid="{00000000-0005-0000-0000-000071470000}"/>
    <cellStyle name="Notas 2 4 5 6 2 3 2" xfId="31817" xr:uid="{00000000-0005-0000-0000-000072470000}"/>
    <cellStyle name="Notas 2 4 5 6 2 4" xfId="21830" xr:uid="{00000000-0005-0000-0000-000073470000}"/>
    <cellStyle name="Notas 2 4 5 6 3" xfId="10467" xr:uid="{00000000-0005-0000-0000-000074470000}"/>
    <cellStyle name="Notas 2 4 5 6 3 2" xfId="25575" xr:uid="{00000000-0005-0000-0000-000075470000}"/>
    <cellStyle name="Notas 2 4 5 6 4" xfId="7863" xr:uid="{00000000-0005-0000-0000-000076470000}"/>
    <cellStyle name="Notas 2 4 5 6 4 2" xfId="22971" xr:uid="{00000000-0005-0000-0000-000077470000}"/>
    <cellStyle name="Notas 2 4 5 6 5" xfId="19193" xr:uid="{00000000-0005-0000-0000-000078470000}"/>
    <cellStyle name="Notas 2 4 5 7" xfId="4367" xr:uid="{00000000-0005-0000-0000-000079470000}"/>
    <cellStyle name="Notas 2 4 5 7 2" xfId="7004" xr:uid="{00000000-0005-0000-0000-00007A470000}"/>
    <cellStyle name="Notas 2 4 5 7 2 2" xfId="13315" xr:uid="{00000000-0005-0000-0000-00007B470000}"/>
    <cellStyle name="Notas 2 4 5 7 2 2 2" xfId="28423" xr:uid="{00000000-0005-0000-0000-00007C470000}"/>
    <cellStyle name="Notas 2 4 5 7 2 3" xfId="16979" xr:uid="{00000000-0005-0000-0000-00007D470000}"/>
    <cellStyle name="Notas 2 4 5 7 2 3 2" xfId="32087" xr:uid="{00000000-0005-0000-0000-00007E470000}"/>
    <cellStyle name="Notas 2 4 5 7 2 4" xfId="22112" xr:uid="{00000000-0005-0000-0000-00007F470000}"/>
    <cellStyle name="Notas 2 4 5 7 3" xfId="10749" xr:uid="{00000000-0005-0000-0000-000080470000}"/>
    <cellStyle name="Notas 2 4 5 7 3 2" xfId="25857" xr:uid="{00000000-0005-0000-0000-000081470000}"/>
    <cellStyle name="Notas 2 4 5 7 4" xfId="13552" xr:uid="{00000000-0005-0000-0000-000082470000}"/>
    <cellStyle name="Notas 2 4 5 7 4 2" xfId="28660" xr:uid="{00000000-0005-0000-0000-000083470000}"/>
    <cellStyle name="Notas 2 4 5 7 5" xfId="19475" xr:uid="{00000000-0005-0000-0000-000084470000}"/>
    <cellStyle name="Notas 2 4 5 8" xfId="4650" xr:uid="{00000000-0005-0000-0000-000085470000}"/>
    <cellStyle name="Notas 2 4 5 8 2" xfId="11032" xr:uid="{00000000-0005-0000-0000-000086470000}"/>
    <cellStyle name="Notas 2 4 5 8 2 2" xfId="26140" xr:uid="{00000000-0005-0000-0000-000087470000}"/>
    <cellStyle name="Notas 2 4 5 8 3" xfId="15051" xr:uid="{00000000-0005-0000-0000-000088470000}"/>
    <cellStyle name="Notas 2 4 5 8 3 2" xfId="30159" xr:uid="{00000000-0005-0000-0000-000089470000}"/>
    <cellStyle name="Notas 2 4 5 8 4" xfId="19758" xr:uid="{00000000-0005-0000-0000-00008A470000}"/>
    <cellStyle name="Notas 2 4 5 9" xfId="8511" xr:uid="{00000000-0005-0000-0000-00008B470000}"/>
    <cellStyle name="Notas 2 4 5 9 2" xfId="23619" xr:uid="{00000000-0005-0000-0000-00008C470000}"/>
    <cellStyle name="Notas 20" xfId="1462" xr:uid="{00000000-0005-0000-0000-00008D470000}"/>
    <cellStyle name="Notas 21" xfId="1463" xr:uid="{00000000-0005-0000-0000-00008E470000}"/>
    <cellStyle name="Notas 22" xfId="1464" xr:uid="{00000000-0005-0000-0000-00008F470000}"/>
    <cellStyle name="Notas 3" xfId="1465" xr:uid="{00000000-0005-0000-0000-000090470000}"/>
    <cellStyle name="Notas 3 2" xfId="1920" xr:uid="{00000000-0005-0000-0000-000091470000}"/>
    <cellStyle name="Notas 3 2 10" xfId="13884" xr:uid="{00000000-0005-0000-0000-000092470000}"/>
    <cellStyle name="Notas 3 2 10 2" xfId="28992" xr:uid="{00000000-0005-0000-0000-000093470000}"/>
    <cellStyle name="Notas 3 2 11" xfId="13544" xr:uid="{00000000-0005-0000-0000-000094470000}"/>
    <cellStyle name="Notas 3 2 11 2" xfId="28652" xr:uid="{00000000-0005-0000-0000-000095470000}"/>
    <cellStyle name="Notas 3 2 12" xfId="17145" xr:uid="{00000000-0005-0000-0000-000096470000}"/>
    <cellStyle name="Notas 3 2 2" xfId="2480" xr:uid="{00000000-0005-0000-0000-000097470000}"/>
    <cellStyle name="Notas 3 2 2 2" xfId="5117" xr:uid="{00000000-0005-0000-0000-000098470000}"/>
    <cellStyle name="Notas 3 2 2 2 2" xfId="11481" xr:uid="{00000000-0005-0000-0000-000099470000}"/>
    <cellStyle name="Notas 3 2 2 2 2 2" xfId="26589" xr:uid="{00000000-0005-0000-0000-00009A470000}"/>
    <cellStyle name="Notas 3 2 2 2 3" xfId="14234" xr:uid="{00000000-0005-0000-0000-00009B470000}"/>
    <cellStyle name="Notas 3 2 2 2 3 2" xfId="29342" xr:uid="{00000000-0005-0000-0000-00009C470000}"/>
    <cellStyle name="Notas 3 2 2 2 4" xfId="20225" xr:uid="{00000000-0005-0000-0000-00009D470000}"/>
    <cellStyle name="Notas 3 2 2 3" xfId="8947" xr:uid="{00000000-0005-0000-0000-00009E470000}"/>
    <cellStyle name="Notas 3 2 2 3 2" xfId="24055" xr:uid="{00000000-0005-0000-0000-00009F470000}"/>
    <cellStyle name="Notas 3 2 3" xfId="2696" xr:uid="{00000000-0005-0000-0000-0000A0470000}"/>
    <cellStyle name="Notas 3 2 3 2" xfId="5333" xr:uid="{00000000-0005-0000-0000-0000A1470000}"/>
    <cellStyle name="Notas 3 2 3 2 2" xfId="7219" xr:uid="{00000000-0005-0000-0000-0000A2470000}"/>
    <cellStyle name="Notas 3 2 3 2 2 2" xfId="22327" xr:uid="{00000000-0005-0000-0000-0000A3470000}"/>
    <cellStyle name="Notas 3 2 3 2 3" xfId="20441" xr:uid="{00000000-0005-0000-0000-0000A4470000}"/>
    <cellStyle name="Notas 3 2 3 3" xfId="13438" xr:uid="{00000000-0005-0000-0000-0000A5470000}"/>
    <cellStyle name="Notas 3 2 3 3 2" xfId="28546" xr:uid="{00000000-0005-0000-0000-0000A6470000}"/>
    <cellStyle name="Notas 3 2 3 4" xfId="17804" xr:uid="{00000000-0005-0000-0000-0000A7470000}"/>
    <cellStyle name="Notas 3 2 4" xfId="2999" xr:uid="{00000000-0005-0000-0000-0000A8470000}"/>
    <cellStyle name="Notas 3 2 4 2" xfId="5636" xr:uid="{00000000-0005-0000-0000-0000A9470000}"/>
    <cellStyle name="Notas 3 2 4 2 2" xfId="11947" xr:uid="{00000000-0005-0000-0000-0000AA470000}"/>
    <cellStyle name="Notas 3 2 4 2 2 2" xfId="27055" xr:uid="{00000000-0005-0000-0000-0000AB470000}"/>
    <cellStyle name="Notas 3 2 4 2 3" xfId="15406" xr:uid="{00000000-0005-0000-0000-0000AC470000}"/>
    <cellStyle name="Notas 3 2 4 2 3 2" xfId="30514" xr:uid="{00000000-0005-0000-0000-0000AD470000}"/>
    <cellStyle name="Notas 3 2 4 2 4" xfId="20744" xr:uid="{00000000-0005-0000-0000-0000AE470000}"/>
    <cellStyle name="Notas 3 2 4 3" xfId="9381" xr:uid="{00000000-0005-0000-0000-0000AF470000}"/>
    <cellStyle name="Notas 3 2 4 3 2" xfId="24489" xr:uid="{00000000-0005-0000-0000-0000B0470000}"/>
    <cellStyle name="Notas 3 2 4 4" xfId="8710" xr:uid="{00000000-0005-0000-0000-0000B1470000}"/>
    <cellStyle name="Notas 3 2 4 4 2" xfId="23818" xr:uid="{00000000-0005-0000-0000-0000B2470000}"/>
    <cellStyle name="Notas 3 2 4 5" xfId="18107" xr:uid="{00000000-0005-0000-0000-0000B3470000}"/>
    <cellStyle name="Notas 3 2 5" xfId="3325" xr:uid="{00000000-0005-0000-0000-0000B4470000}"/>
    <cellStyle name="Notas 3 2 5 2" xfId="5962" xr:uid="{00000000-0005-0000-0000-0000B5470000}"/>
    <cellStyle name="Notas 3 2 5 2 2" xfId="12273" xr:uid="{00000000-0005-0000-0000-0000B6470000}"/>
    <cellStyle name="Notas 3 2 5 2 2 2" xfId="27381" xr:uid="{00000000-0005-0000-0000-0000B7470000}"/>
    <cellStyle name="Notas 3 2 5 2 3" xfId="16013" xr:uid="{00000000-0005-0000-0000-0000B8470000}"/>
    <cellStyle name="Notas 3 2 5 2 3 2" xfId="31121" xr:uid="{00000000-0005-0000-0000-0000B9470000}"/>
    <cellStyle name="Notas 3 2 5 2 4" xfId="21070" xr:uid="{00000000-0005-0000-0000-0000BA470000}"/>
    <cellStyle name="Notas 3 2 5 3" xfId="9707" xr:uid="{00000000-0005-0000-0000-0000BB470000}"/>
    <cellStyle name="Notas 3 2 5 3 2" xfId="24815" xr:uid="{00000000-0005-0000-0000-0000BC470000}"/>
    <cellStyle name="Notas 3 2 5 4" xfId="15429" xr:uid="{00000000-0005-0000-0000-0000BD470000}"/>
    <cellStyle name="Notas 3 2 5 4 2" xfId="30537" xr:uid="{00000000-0005-0000-0000-0000BE470000}"/>
    <cellStyle name="Notas 3 2 5 5" xfId="18433" xr:uid="{00000000-0005-0000-0000-0000BF470000}"/>
    <cellStyle name="Notas 3 2 6" xfId="3631" xr:uid="{00000000-0005-0000-0000-0000C0470000}"/>
    <cellStyle name="Notas 3 2 6 2" xfId="6268" xr:uid="{00000000-0005-0000-0000-0000C1470000}"/>
    <cellStyle name="Notas 3 2 6 2 2" xfId="12579" xr:uid="{00000000-0005-0000-0000-0000C2470000}"/>
    <cellStyle name="Notas 3 2 6 2 2 2" xfId="27687" xr:uid="{00000000-0005-0000-0000-0000C3470000}"/>
    <cellStyle name="Notas 3 2 6 2 3" xfId="7870" xr:uid="{00000000-0005-0000-0000-0000C4470000}"/>
    <cellStyle name="Notas 3 2 6 2 3 2" xfId="22978" xr:uid="{00000000-0005-0000-0000-0000C5470000}"/>
    <cellStyle name="Notas 3 2 6 2 4" xfId="21376" xr:uid="{00000000-0005-0000-0000-0000C6470000}"/>
    <cellStyle name="Notas 3 2 6 3" xfId="10013" xr:uid="{00000000-0005-0000-0000-0000C7470000}"/>
    <cellStyle name="Notas 3 2 6 3 2" xfId="25121" xr:uid="{00000000-0005-0000-0000-0000C8470000}"/>
    <cellStyle name="Notas 3 2 6 4" xfId="15669" xr:uid="{00000000-0005-0000-0000-0000C9470000}"/>
    <cellStyle name="Notas 3 2 6 4 2" xfId="30777" xr:uid="{00000000-0005-0000-0000-0000CA470000}"/>
    <cellStyle name="Notas 3 2 6 5" xfId="18739" xr:uid="{00000000-0005-0000-0000-0000CB470000}"/>
    <cellStyle name="Notas 3 2 7" xfId="3992" xr:uid="{00000000-0005-0000-0000-0000CC470000}"/>
    <cellStyle name="Notas 3 2 7 2" xfId="6629" xr:uid="{00000000-0005-0000-0000-0000CD470000}"/>
    <cellStyle name="Notas 3 2 7 2 2" xfId="12940" xr:uid="{00000000-0005-0000-0000-0000CE470000}"/>
    <cellStyle name="Notas 3 2 7 2 2 2" xfId="28048" xr:uid="{00000000-0005-0000-0000-0000CF470000}"/>
    <cellStyle name="Notas 3 2 7 2 3" xfId="16630" xr:uid="{00000000-0005-0000-0000-0000D0470000}"/>
    <cellStyle name="Notas 3 2 7 2 3 2" xfId="31738" xr:uid="{00000000-0005-0000-0000-0000D1470000}"/>
    <cellStyle name="Notas 3 2 7 2 4" xfId="21737" xr:uid="{00000000-0005-0000-0000-0000D2470000}"/>
    <cellStyle name="Notas 3 2 7 3" xfId="10374" xr:uid="{00000000-0005-0000-0000-0000D3470000}"/>
    <cellStyle name="Notas 3 2 7 3 2" xfId="25482" xr:uid="{00000000-0005-0000-0000-0000D4470000}"/>
    <cellStyle name="Notas 3 2 7 4" xfId="11684" xr:uid="{00000000-0005-0000-0000-0000D5470000}"/>
    <cellStyle name="Notas 3 2 7 4 2" xfId="26792" xr:uid="{00000000-0005-0000-0000-0000D6470000}"/>
    <cellStyle name="Notas 3 2 7 5" xfId="19100" xr:uid="{00000000-0005-0000-0000-0000D7470000}"/>
    <cellStyle name="Notas 3 2 8" xfId="4557" xr:uid="{00000000-0005-0000-0000-0000D8470000}"/>
    <cellStyle name="Notas 3 2 8 2" xfId="10939" xr:uid="{00000000-0005-0000-0000-0000D9470000}"/>
    <cellStyle name="Notas 3 2 8 2 2" xfId="26047" xr:uid="{00000000-0005-0000-0000-0000DA470000}"/>
    <cellStyle name="Notas 3 2 8 3" xfId="14517" xr:uid="{00000000-0005-0000-0000-0000DB470000}"/>
    <cellStyle name="Notas 3 2 8 3 2" xfId="29625" xr:uid="{00000000-0005-0000-0000-0000DC470000}"/>
    <cellStyle name="Notas 3 2 8 4" xfId="19665" xr:uid="{00000000-0005-0000-0000-0000DD470000}"/>
    <cellStyle name="Notas 3 2 9" xfId="8421" xr:uid="{00000000-0005-0000-0000-0000DE470000}"/>
    <cellStyle name="Notas 3 2 9 2" xfId="23529" xr:uid="{00000000-0005-0000-0000-0000DF470000}"/>
    <cellStyle name="Notas 3 3" xfId="1902" xr:uid="{00000000-0005-0000-0000-0000E0470000}"/>
    <cellStyle name="Notas 3 3 10" xfId="8403" xr:uid="{00000000-0005-0000-0000-0000E1470000}"/>
    <cellStyle name="Notas 3 3 10 2" xfId="23511" xr:uid="{00000000-0005-0000-0000-0000E2470000}"/>
    <cellStyle name="Notas 3 3 11" xfId="15192" xr:uid="{00000000-0005-0000-0000-0000E3470000}"/>
    <cellStyle name="Notas 3 3 11 2" xfId="30300" xr:uid="{00000000-0005-0000-0000-0000E4470000}"/>
    <cellStyle name="Notas 3 3 12" xfId="13851" xr:uid="{00000000-0005-0000-0000-0000E5470000}"/>
    <cellStyle name="Notas 3 3 12 2" xfId="28959" xr:uid="{00000000-0005-0000-0000-0000E6470000}"/>
    <cellStyle name="Notas 3 3 13" xfId="17127" xr:uid="{00000000-0005-0000-0000-0000E7470000}"/>
    <cellStyle name="Notas 3 3 2" xfId="2462" xr:uid="{00000000-0005-0000-0000-0000E8470000}"/>
    <cellStyle name="Notas 3 3 2 2" xfId="5099" xr:uid="{00000000-0005-0000-0000-0000E9470000}"/>
    <cellStyle name="Notas 3 3 2 2 2" xfId="11463" xr:uid="{00000000-0005-0000-0000-0000EA470000}"/>
    <cellStyle name="Notas 3 3 2 2 2 2" xfId="26571" xr:uid="{00000000-0005-0000-0000-0000EB470000}"/>
    <cellStyle name="Notas 3 3 2 2 3" xfId="7525" xr:uid="{00000000-0005-0000-0000-0000EC470000}"/>
    <cellStyle name="Notas 3 3 2 2 3 2" xfId="22633" xr:uid="{00000000-0005-0000-0000-0000ED470000}"/>
    <cellStyle name="Notas 3 3 2 2 4" xfId="20207" xr:uid="{00000000-0005-0000-0000-0000EE470000}"/>
    <cellStyle name="Notas 3 3 2 3" xfId="8929" xr:uid="{00000000-0005-0000-0000-0000EF470000}"/>
    <cellStyle name="Notas 3 3 2 3 2" xfId="24037" xr:uid="{00000000-0005-0000-0000-0000F0470000}"/>
    <cellStyle name="Notas 3 3 2 4" xfId="7203" xr:uid="{00000000-0005-0000-0000-0000F1470000}"/>
    <cellStyle name="Notas 3 3 2 4 2" xfId="22311" xr:uid="{00000000-0005-0000-0000-0000F2470000}"/>
    <cellStyle name="Notas 3 3 2 5" xfId="13796" xr:uid="{00000000-0005-0000-0000-0000F3470000}"/>
    <cellStyle name="Notas 3 3 2 5 2" xfId="28904" xr:uid="{00000000-0005-0000-0000-0000F4470000}"/>
    <cellStyle name="Notas 3 3 2 6" xfId="17636" xr:uid="{00000000-0005-0000-0000-0000F5470000}"/>
    <cellStyle name="Notas 3 3 3" xfId="2678" xr:uid="{00000000-0005-0000-0000-0000F6470000}"/>
    <cellStyle name="Notas 3 3 3 2" xfId="5315" xr:uid="{00000000-0005-0000-0000-0000F7470000}"/>
    <cellStyle name="Notas 3 3 3 2 2" xfId="7722" xr:uid="{00000000-0005-0000-0000-0000F8470000}"/>
    <cellStyle name="Notas 3 3 3 2 2 2" xfId="22830" xr:uid="{00000000-0005-0000-0000-0000F9470000}"/>
    <cellStyle name="Notas 3 3 3 2 3" xfId="20423" xr:uid="{00000000-0005-0000-0000-0000FA470000}"/>
    <cellStyle name="Notas 3 3 3 3" xfId="13697" xr:uid="{00000000-0005-0000-0000-0000FB470000}"/>
    <cellStyle name="Notas 3 3 3 3 2" xfId="28805" xr:uid="{00000000-0005-0000-0000-0000FC470000}"/>
    <cellStyle name="Notas 3 3 3 4" xfId="17786" xr:uid="{00000000-0005-0000-0000-0000FD470000}"/>
    <cellStyle name="Notas 3 3 4" xfId="2981" xr:uid="{00000000-0005-0000-0000-0000FE470000}"/>
    <cellStyle name="Notas 3 3 4 2" xfId="5618" xr:uid="{00000000-0005-0000-0000-0000FF470000}"/>
    <cellStyle name="Notas 3 3 4 2 2" xfId="11929" xr:uid="{00000000-0005-0000-0000-000000480000}"/>
    <cellStyle name="Notas 3 3 4 2 2 2" xfId="27037" xr:uid="{00000000-0005-0000-0000-000001480000}"/>
    <cellStyle name="Notas 3 3 4 2 3" xfId="16546" xr:uid="{00000000-0005-0000-0000-000002480000}"/>
    <cellStyle name="Notas 3 3 4 2 3 2" xfId="31654" xr:uid="{00000000-0005-0000-0000-000003480000}"/>
    <cellStyle name="Notas 3 3 4 2 4" xfId="20726" xr:uid="{00000000-0005-0000-0000-000004480000}"/>
    <cellStyle name="Notas 3 3 4 3" xfId="9363" xr:uid="{00000000-0005-0000-0000-000005480000}"/>
    <cellStyle name="Notas 3 3 4 3 2" xfId="24471" xr:uid="{00000000-0005-0000-0000-000006480000}"/>
    <cellStyle name="Notas 3 3 4 4" xfId="14940" xr:uid="{00000000-0005-0000-0000-000007480000}"/>
    <cellStyle name="Notas 3 3 4 4 2" xfId="30048" xr:uid="{00000000-0005-0000-0000-000008480000}"/>
    <cellStyle name="Notas 3 3 4 5" xfId="18089" xr:uid="{00000000-0005-0000-0000-000009480000}"/>
    <cellStyle name="Notas 3 3 5" xfId="3307" xr:uid="{00000000-0005-0000-0000-00000A480000}"/>
    <cellStyle name="Notas 3 3 5 2" xfId="5944" xr:uid="{00000000-0005-0000-0000-00000B480000}"/>
    <cellStyle name="Notas 3 3 5 2 2" xfId="12255" xr:uid="{00000000-0005-0000-0000-00000C480000}"/>
    <cellStyle name="Notas 3 3 5 2 2 2" xfId="27363" xr:uid="{00000000-0005-0000-0000-00000D480000}"/>
    <cellStyle name="Notas 3 3 5 2 3" xfId="16190" xr:uid="{00000000-0005-0000-0000-00000E480000}"/>
    <cellStyle name="Notas 3 3 5 2 3 2" xfId="31298" xr:uid="{00000000-0005-0000-0000-00000F480000}"/>
    <cellStyle name="Notas 3 3 5 2 4" xfId="21052" xr:uid="{00000000-0005-0000-0000-000010480000}"/>
    <cellStyle name="Notas 3 3 5 3" xfId="9689" xr:uid="{00000000-0005-0000-0000-000011480000}"/>
    <cellStyle name="Notas 3 3 5 3 2" xfId="24797" xr:uid="{00000000-0005-0000-0000-000012480000}"/>
    <cellStyle name="Notas 3 3 5 4" xfId="15199" xr:uid="{00000000-0005-0000-0000-000013480000}"/>
    <cellStyle name="Notas 3 3 5 4 2" xfId="30307" xr:uid="{00000000-0005-0000-0000-000014480000}"/>
    <cellStyle name="Notas 3 3 5 5" xfId="18415" xr:uid="{00000000-0005-0000-0000-000015480000}"/>
    <cellStyle name="Notas 3 3 6" xfId="3613" xr:uid="{00000000-0005-0000-0000-000016480000}"/>
    <cellStyle name="Notas 3 3 6 2" xfId="6250" xr:uid="{00000000-0005-0000-0000-000017480000}"/>
    <cellStyle name="Notas 3 3 6 2 2" xfId="12561" xr:uid="{00000000-0005-0000-0000-000018480000}"/>
    <cellStyle name="Notas 3 3 6 2 2 2" xfId="27669" xr:uid="{00000000-0005-0000-0000-000019480000}"/>
    <cellStyle name="Notas 3 3 6 2 3" xfId="7376" xr:uid="{00000000-0005-0000-0000-00001A480000}"/>
    <cellStyle name="Notas 3 3 6 2 3 2" xfId="22484" xr:uid="{00000000-0005-0000-0000-00001B480000}"/>
    <cellStyle name="Notas 3 3 6 2 4" xfId="21358" xr:uid="{00000000-0005-0000-0000-00001C480000}"/>
    <cellStyle name="Notas 3 3 6 3" xfId="9995" xr:uid="{00000000-0005-0000-0000-00001D480000}"/>
    <cellStyle name="Notas 3 3 6 3 2" xfId="25103" xr:uid="{00000000-0005-0000-0000-00001E480000}"/>
    <cellStyle name="Notas 3 3 6 4" xfId="14735" xr:uid="{00000000-0005-0000-0000-00001F480000}"/>
    <cellStyle name="Notas 3 3 6 4 2" xfId="29843" xr:uid="{00000000-0005-0000-0000-000020480000}"/>
    <cellStyle name="Notas 3 3 6 5" xfId="18721" xr:uid="{00000000-0005-0000-0000-000021480000}"/>
    <cellStyle name="Notas 3 3 7" xfId="3974" xr:uid="{00000000-0005-0000-0000-000022480000}"/>
    <cellStyle name="Notas 3 3 7 2" xfId="6611" xr:uid="{00000000-0005-0000-0000-000023480000}"/>
    <cellStyle name="Notas 3 3 7 2 2" xfId="12922" xr:uid="{00000000-0005-0000-0000-000024480000}"/>
    <cellStyle name="Notas 3 3 7 2 2 2" xfId="28030" xr:uid="{00000000-0005-0000-0000-000025480000}"/>
    <cellStyle name="Notas 3 3 7 2 3" xfId="16612" xr:uid="{00000000-0005-0000-0000-000026480000}"/>
    <cellStyle name="Notas 3 3 7 2 3 2" xfId="31720" xr:uid="{00000000-0005-0000-0000-000027480000}"/>
    <cellStyle name="Notas 3 3 7 2 4" xfId="21719" xr:uid="{00000000-0005-0000-0000-000028480000}"/>
    <cellStyle name="Notas 3 3 7 3" xfId="10356" xr:uid="{00000000-0005-0000-0000-000029480000}"/>
    <cellStyle name="Notas 3 3 7 3 2" xfId="25464" xr:uid="{00000000-0005-0000-0000-00002A480000}"/>
    <cellStyle name="Notas 3 3 7 4" xfId="15452" xr:uid="{00000000-0005-0000-0000-00002B480000}"/>
    <cellStyle name="Notas 3 3 7 4 2" xfId="30560" xr:uid="{00000000-0005-0000-0000-00002C480000}"/>
    <cellStyle name="Notas 3 3 7 5" xfId="19082" xr:uid="{00000000-0005-0000-0000-00002D480000}"/>
    <cellStyle name="Notas 3 3 8" xfId="4306" xr:uid="{00000000-0005-0000-0000-00002E480000}"/>
    <cellStyle name="Notas 3 3 8 2" xfId="6943" xr:uid="{00000000-0005-0000-0000-00002F480000}"/>
    <cellStyle name="Notas 3 3 8 2 2" xfId="13254" xr:uid="{00000000-0005-0000-0000-000030480000}"/>
    <cellStyle name="Notas 3 3 8 2 2 2" xfId="28362" xr:uid="{00000000-0005-0000-0000-000031480000}"/>
    <cellStyle name="Notas 3 3 8 2 3" xfId="16918" xr:uid="{00000000-0005-0000-0000-000032480000}"/>
    <cellStyle name="Notas 3 3 8 2 3 2" xfId="32026" xr:uid="{00000000-0005-0000-0000-000033480000}"/>
    <cellStyle name="Notas 3 3 8 2 4" xfId="22051" xr:uid="{00000000-0005-0000-0000-000034480000}"/>
    <cellStyle name="Notas 3 3 8 3" xfId="10688" xr:uid="{00000000-0005-0000-0000-000035480000}"/>
    <cellStyle name="Notas 3 3 8 3 2" xfId="25796" xr:uid="{00000000-0005-0000-0000-000036480000}"/>
    <cellStyle name="Notas 3 3 8 4" xfId="14638" xr:uid="{00000000-0005-0000-0000-000037480000}"/>
    <cellStyle name="Notas 3 3 8 4 2" xfId="29746" xr:uid="{00000000-0005-0000-0000-000038480000}"/>
    <cellStyle name="Notas 3 3 8 5" xfId="19414" xr:uid="{00000000-0005-0000-0000-000039480000}"/>
    <cellStyle name="Notas 3 3 9" xfId="4539" xr:uid="{00000000-0005-0000-0000-00003A480000}"/>
    <cellStyle name="Notas 3 3 9 2" xfId="10921" xr:uid="{00000000-0005-0000-0000-00003B480000}"/>
    <cellStyle name="Notas 3 3 9 2 2" xfId="26029" xr:uid="{00000000-0005-0000-0000-00003C480000}"/>
    <cellStyle name="Notas 3 3 9 3" xfId="11244" xr:uid="{00000000-0005-0000-0000-00003D480000}"/>
    <cellStyle name="Notas 3 3 9 3 2" xfId="26352" xr:uid="{00000000-0005-0000-0000-00003E480000}"/>
    <cellStyle name="Notas 3 3 9 4" xfId="19647" xr:uid="{00000000-0005-0000-0000-00003F480000}"/>
    <cellStyle name="Notas 3 4" xfId="2112" xr:uid="{00000000-0005-0000-0000-000040480000}"/>
    <cellStyle name="Notas 3 4 10" xfId="8610" xr:uid="{00000000-0005-0000-0000-000041480000}"/>
    <cellStyle name="Notas 3 4 10 2" xfId="23718" xr:uid="{00000000-0005-0000-0000-000042480000}"/>
    <cellStyle name="Notas 3 4 11" xfId="8005" xr:uid="{00000000-0005-0000-0000-000043480000}"/>
    <cellStyle name="Notas 3 4 11 2" xfId="23113" xr:uid="{00000000-0005-0000-0000-000044480000}"/>
    <cellStyle name="Notas 3 4 12" xfId="7440" xr:uid="{00000000-0005-0000-0000-000045480000}"/>
    <cellStyle name="Notas 3 4 12 2" xfId="22548" xr:uid="{00000000-0005-0000-0000-000046480000}"/>
    <cellStyle name="Notas 3 4 13" xfId="17337" xr:uid="{00000000-0005-0000-0000-000047480000}"/>
    <cellStyle name="Notas 3 4 2" xfId="2602" xr:uid="{00000000-0005-0000-0000-000048480000}"/>
    <cellStyle name="Notas 3 4 2 2" xfId="5239" xr:uid="{00000000-0005-0000-0000-000049480000}"/>
    <cellStyle name="Notas 3 4 2 2 2" xfId="11603" xr:uid="{00000000-0005-0000-0000-00004A480000}"/>
    <cellStyle name="Notas 3 4 2 2 2 2" xfId="26711" xr:uid="{00000000-0005-0000-0000-00004B480000}"/>
    <cellStyle name="Notas 3 4 2 2 3" xfId="7630" xr:uid="{00000000-0005-0000-0000-00004C480000}"/>
    <cellStyle name="Notas 3 4 2 2 3 2" xfId="22738" xr:uid="{00000000-0005-0000-0000-00004D480000}"/>
    <cellStyle name="Notas 3 4 2 2 4" xfId="20347" xr:uid="{00000000-0005-0000-0000-00004E480000}"/>
    <cellStyle name="Notas 3 4 2 3" xfId="9069" xr:uid="{00000000-0005-0000-0000-00004F480000}"/>
    <cellStyle name="Notas 3 4 2 3 2" xfId="24177" xr:uid="{00000000-0005-0000-0000-000050480000}"/>
    <cellStyle name="Notas 3 4 2 4" xfId="15622" xr:uid="{00000000-0005-0000-0000-000051480000}"/>
    <cellStyle name="Notas 3 4 2 4 2" xfId="30730" xr:uid="{00000000-0005-0000-0000-000052480000}"/>
    <cellStyle name="Notas 3 4 2 5" xfId="13820" xr:uid="{00000000-0005-0000-0000-000053480000}"/>
    <cellStyle name="Notas 3 4 2 5 2" xfId="28928" xr:uid="{00000000-0005-0000-0000-000054480000}"/>
    <cellStyle name="Notas 3 4 2 6" xfId="17710" xr:uid="{00000000-0005-0000-0000-000055480000}"/>
    <cellStyle name="Notas 3 4 3" xfId="2867" xr:uid="{00000000-0005-0000-0000-000056480000}"/>
    <cellStyle name="Notas 3 4 3 2" xfId="5504" xr:uid="{00000000-0005-0000-0000-000057480000}"/>
    <cellStyle name="Notas 3 4 3 2 2" xfId="15194" xr:uid="{00000000-0005-0000-0000-000058480000}"/>
    <cellStyle name="Notas 3 4 3 2 2 2" xfId="30302" xr:uid="{00000000-0005-0000-0000-000059480000}"/>
    <cellStyle name="Notas 3 4 3 2 3" xfId="20612" xr:uid="{00000000-0005-0000-0000-00005A480000}"/>
    <cellStyle name="Notas 3 4 3 3" xfId="7424" xr:uid="{00000000-0005-0000-0000-00005B480000}"/>
    <cellStyle name="Notas 3 4 3 3 2" xfId="22532" xr:uid="{00000000-0005-0000-0000-00005C480000}"/>
    <cellStyle name="Notas 3 4 3 4" xfId="17975" xr:uid="{00000000-0005-0000-0000-00005D480000}"/>
    <cellStyle name="Notas 3 4 4" xfId="3170" xr:uid="{00000000-0005-0000-0000-00005E480000}"/>
    <cellStyle name="Notas 3 4 4 2" xfId="5807" xr:uid="{00000000-0005-0000-0000-00005F480000}"/>
    <cellStyle name="Notas 3 4 4 2 2" xfId="12118" xr:uid="{00000000-0005-0000-0000-000060480000}"/>
    <cellStyle name="Notas 3 4 4 2 2 2" xfId="27226" xr:uid="{00000000-0005-0000-0000-000061480000}"/>
    <cellStyle name="Notas 3 4 4 2 3" xfId="7381" xr:uid="{00000000-0005-0000-0000-000062480000}"/>
    <cellStyle name="Notas 3 4 4 2 3 2" xfId="22489" xr:uid="{00000000-0005-0000-0000-000063480000}"/>
    <cellStyle name="Notas 3 4 4 2 4" xfId="20915" xr:uid="{00000000-0005-0000-0000-000064480000}"/>
    <cellStyle name="Notas 3 4 4 3" xfId="9552" xr:uid="{00000000-0005-0000-0000-000065480000}"/>
    <cellStyle name="Notas 3 4 4 3 2" xfId="24660" xr:uid="{00000000-0005-0000-0000-000066480000}"/>
    <cellStyle name="Notas 3 4 4 4" xfId="14481" xr:uid="{00000000-0005-0000-0000-000067480000}"/>
    <cellStyle name="Notas 3 4 4 4 2" xfId="29589" xr:uid="{00000000-0005-0000-0000-000068480000}"/>
    <cellStyle name="Notas 3 4 4 5" xfId="18278" xr:uid="{00000000-0005-0000-0000-000069480000}"/>
    <cellStyle name="Notas 3 4 5" xfId="3496" xr:uid="{00000000-0005-0000-0000-00006A480000}"/>
    <cellStyle name="Notas 3 4 5 2" xfId="6133" xr:uid="{00000000-0005-0000-0000-00006B480000}"/>
    <cellStyle name="Notas 3 4 5 2 2" xfId="12444" xr:uid="{00000000-0005-0000-0000-00006C480000}"/>
    <cellStyle name="Notas 3 4 5 2 2 2" xfId="27552" xr:uid="{00000000-0005-0000-0000-00006D480000}"/>
    <cellStyle name="Notas 3 4 5 2 3" xfId="15038" xr:uid="{00000000-0005-0000-0000-00006E480000}"/>
    <cellStyle name="Notas 3 4 5 2 3 2" xfId="30146" xr:uid="{00000000-0005-0000-0000-00006F480000}"/>
    <cellStyle name="Notas 3 4 5 2 4" xfId="21241" xr:uid="{00000000-0005-0000-0000-000070480000}"/>
    <cellStyle name="Notas 3 4 5 3" xfId="9878" xr:uid="{00000000-0005-0000-0000-000071480000}"/>
    <cellStyle name="Notas 3 4 5 3 2" xfId="24986" xr:uid="{00000000-0005-0000-0000-000072480000}"/>
    <cellStyle name="Notas 3 4 5 4" xfId="15391" xr:uid="{00000000-0005-0000-0000-000073480000}"/>
    <cellStyle name="Notas 3 4 5 4 2" xfId="30499" xr:uid="{00000000-0005-0000-0000-000074480000}"/>
    <cellStyle name="Notas 3 4 5 5" xfId="18604" xr:uid="{00000000-0005-0000-0000-000075480000}"/>
    <cellStyle name="Notas 3 4 6" xfId="3802" xr:uid="{00000000-0005-0000-0000-000076480000}"/>
    <cellStyle name="Notas 3 4 6 2" xfId="6439" xr:uid="{00000000-0005-0000-0000-000077480000}"/>
    <cellStyle name="Notas 3 4 6 2 2" xfId="12750" xr:uid="{00000000-0005-0000-0000-000078480000}"/>
    <cellStyle name="Notas 3 4 6 2 2 2" xfId="27858" xr:uid="{00000000-0005-0000-0000-000079480000}"/>
    <cellStyle name="Notas 3 4 6 2 3" xfId="15900" xr:uid="{00000000-0005-0000-0000-00007A480000}"/>
    <cellStyle name="Notas 3 4 6 2 3 2" xfId="31008" xr:uid="{00000000-0005-0000-0000-00007B480000}"/>
    <cellStyle name="Notas 3 4 6 2 4" xfId="21547" xr:uid="{00000000-0005-0000-0000-00007C480000}"/>
    <cellStyle name="Notas 3 4 6 3" xfId="10184" xr:uid="{00000000-0005-0000-0000-00007D480000}"/>
    <cellStyle name="Notas 3 4 6 3 2" xfId="25292" xr:uid="{00000000-0005-0000-0000-00007E480000}"/>
    <cellStyle name="Notas 3 4 6 4" xfId="7971" xr:uid="{00000000-0005-0000-0000-00007F480000}"/>
    <cellStyle name="Notas 3 4 6 4 2" xfId="23079" xr:uid="{00000000-0005-0000-0000-000080480000}"/>
    <cellStyle name="Notas 3 4 6 5" xfId="18910" xr:uid="{00000000-0005-0000-0000-000081480000}"/>
    <cellStyle name="Notas 3 4 7" xfId="4184" xr:uid="{00000000-0005-0000-0000-000082480000}"/>
    <cellStyle name="Notas 3 4 7 2" xfId="6821" xr:uid="{00000000-0005-0000-0000-000083480000}"/>
    <cellStyle name="Notas 3 4 7 2 2" xfId="13132" xr:uid="{00000000-0005-0000-0000-000084480000}"/>
    <cellStyle name="Notas 3 4 7 2 2 2" xfId="28240" xr:uid="{00000000-0005-0000-0000-000085480000}"/>
    <cellStyle name="Notas 3 4 7 2 3" xfId="16801" xr:uid="{00000000-0005-0000-0000-000086480000}"/>
    <cellStyle name="Notas 3 4 7 2 3 2" xfId="31909" xr:uid="{00000000-0005-0000-0000-000087480000}"/>
    <cellStyle name="Notas 3 4 7 2 4" xfId="21929" xr:uid="{00000000-0005-0000-0000-000088480000}"/>
    <cellStyle name="Notas 3 4 7 3" xfId="10566" xr:uid="{00000000-0005-0000-0000-000089480000}"/>
    <cellStyle name="Notas 3 4 7 3 2" xfId="25674" xr:uid="{00000000-0005-0000-0000-00008A480000}"/>
    <cellStyle name="Notas 3 4 7 4" xfId="16328" xr:uid="{00000000-0005-0000-0000-00008B480000}"/>
    <cellStyle name="Notas 3 4 7 4 2" xfId="31436" xr:uid="{00000000-0005-0000-0000-00008C480000}"/>
    <cellStyle name="Notas 3 4 7 5" xfId="19292" xr:uid="{00000000-0005-0000-0000-00008D480000}"/>
    <cellStyle name="Notas 3 4 8" xfId="4391" xr:uid="{00000000-0005-0000-0000-00008E480000}"/>
    <cellStyle name="Notas 3 4 8 2" xfId="7028" xr:uid="{00000000-0005-0000-0000-00008F480000}"/>
    <cellStyle name="Notas 3 4 8 2 2" xfId="13339" xr:uid="{00000000-0005-0000-0000-000090480000}"/>
    <cellStyle name="Notas 3 4 8 2 2 2" xfId="28447" xr:uid="{00000000-0005-0000-0000-000091480000}"/>
    <cellStyle name="Notas 3 4 8 2 3" xfId="17003" xr:uid="{00000000-0005-0000-0000-000092480000}"/>
    <cellStyle name="Notas 3 4 8 2 3 2" xfId="32111" xr:uid="{00000000-0005-0000-0000-000093480000}"/>
    <cellStyle name="Notas 3 4 8 2 4" xfId="22136" xr:uid="{00000000-0005-0000-0000-000094480000}"/>
    <cellStyle name="Notas 3 4 8 3" xfId="10773" xr:uid="{00000000-0005-0000-0000-000095480000}"/>
    <cellStyle name="Notas 3 4 8 3 2" xfId="25881" xr:uid="{00000000-0005-0000-0000-000096480000}"/>
    <cellStyle name="Notas 3 4 8 4" xfId="13952" xr:uid="{00000000-0005-0000-0000-000097480000}"/>
    <cellStyle name="Notas 3 4 8 4 2" xfId="29060" xr:uid="{00000000-0005-0000-0000-000098480000}"/>
    <cellStyle name="Notas 3 4 8 5" xfId="19499" xr:uid="{00000000-0005-0000-0000-000099480000}"/>
    <cellStyle name="Notas 3 4 9" xfId="4749" xr:uid="{00000000-0005-0000-0000-00009A480000}"/>
    <cellStyle name="Notas 3 4 9 2" xfId="11131" xr:uid="{00000000-0005-0000-0000-00009B480000}"/>
    <cellStyle name="Notas 3 4 9 2 2" xfId="26239" xr:uid="{00000000-0005-0000-0000-00009C480000}"/>
    <cellStyle name="Notas 3 4 9 3" xfId="7906" xr:uid="{00000000-0005-0000-0000-00009D480000}"/>
    <cellStyle name="Notas 3 4 9 3 2" xfId="23014" xr:uid="{00000000-0005-0000-0000-00009E480000}"/>
    <cellStyle name="Notas 3 4 9 4" xfId="19857" xr:uid="{00000000-0005-0000-0000-00009F480000}"/>
    <cellStyle name="Notas 3 5" xfId="2012" xr:uid="{00000000-0005-0000-0000-0000A0480000}"/>
    <cellStyle name="Notas 3 5 10" xfId="7501" xr:uid="{00000000-0005-0000-0000-0000A1480000}"/>
    <cellStyle name="Notas 3 5 10 2" xfId="22609" xr:uid="{00000000-0005-0000-0000-0000A2480000}"/>
    <cellStyle name="Notas 3 5 11" xfId="14264" xr:uid="{00000000-0005-0000-0000-0000A3480000}"/>
    <cellStyle name="Notas 3 5 11 2" xfId="29372" xr:uid="{00000000-0005-0000-0000-0000A4480000}"/>
    <cellStyle name="Notas 3 5 12" xfId="17237" xr:uid="{00000000-0005-0000-0000-0000A5480000}"/>
    <cellStyle name="Notas 3 5 2" xfId="2774" xr:uid="{00000000-0005-0000-0000-0000A6480000}"/>
    <cellStyle name="Notas 3 5 2 2" xfId="5411" xr:uid="{00000000-0005-0000-0000-0000A7480000}"/>
    <cellStyle name="Notas 3 5 2 2 2" xfId="9208" xr:uid="{00000000-0005-0000-0000-0000A8480000}"/>
    <cellStyle name="Notas 3 5 2 2 2 2" xfId="24316" xr:uid="{00000000-0005-0000-0000-0000A9480000}"/>
    <cellStyle name="Notas 3 5 2 2 3" xfId="20519" xr:uid="{00000000-0005-0000-0000-0000AA480000}"/>
    <cellStyle name="Notas 3 5 2 3" xfId="13888" xr:uid="{00000000-0005-0000-0000-0000AB480000}"/>
    <cellStyle name="Notas 3 5 2 3 2" xfId="28996" xr:uid="{00000000-0005-0000-0000-0000AC480000}"/>
    <cellStyle name="Notas 3 5 2 4" xfId="17882" xr:uid="{00000000-0005-0000-0000-0000AD480000}"/>
    <cellStyle name="Notas 3 5 3" xfId="3077" xr:uid="{00000000-0005-0000-0000-0000AE480000}"/>
    <cellStyle name="Notas 3 5 3 2" xfId="5714" xr:uid="{00000000-0005-0000-0000-0000AF480000}"/>
    <cellStyle name="Notas 3 5 3 2 2" xfId="12025" xr:uid="{00000000-0005-0000-0000-0000B0480000}"/>
    <cellStyle name="Notas 3 5 3 2 2 2" xfId="27133" xr:uid="{00000000-0005-0000-0000-0000B1480000}"/>
    <cellStyle name="Notas 3 5 3 2 3" xfId="15972" xr:uid="{00000000-0005-0000-0000-0000B2480000}"/>
    <cellStyle name="Notas 3 5 3 2 3 2" xfId="31080" xr:uid="{00000000-0005-0000-0000-0000B3480000}"/>
    <cellStyle name="Notas 3 5 3 2 4" xfId="20822" xr:uid="{00000000-0005-0000-0000-0000B4480000}"/>
    <cellStyle name="Notas 3 5 3 3" xfId="9459" xr:uid="{00000000-0005-0000-0000-0000B5480000}"/>
    <cellStyle name="Notas 3 5 3 3 2" xfId="24567" xr:uid="{00000000-0005-0000-0000-0000B6480000}"/>
    <cellStyle name="Notas 3 5 3 4" xfId="14508" xr:uid="{00000000-0005-0000-0000-0000B7480000}"/>
    <cellStyle name="Notas 3 5 3 4 2" xfId="29616" xr:uid="{00000000-0005-0000-0000-0000B8480000}"/>
    <cellStyle name="Notas 3 5 3 5" xfId="18185" xr:uid="{00000000-0005-0000-0000-0000B9480000}"/>
    <cellStyle name="Notas 3 5 4" xfId="3403" xr:uid="{00000000-0005-0000-0000-0000BA480000}"/>
    <cellStyle name="Notas 3 5 4 2" xfId="6040" xr:uid="{00000000-0005-0000-0000-0000BB480000}"/>
    <cellStyle name="Notas 3 5 4 2 2" xfId="12351" xr:uid="{00000000-0005-0000-0000-0000BC480000}"/>
    <cellStyle name="Notas 3 5 4 2 2 2" xfId="27459" xr:uid="{00000000-0005-0000-0000-0000BD480000}"/>
    <cellStyle name="Notas 3 5 4 2 3" xfId="7402" xr:uid="{00000000-0005-0000-0000-0000BE480000}"/>
    <cellStyle name="Notas 3 5 4 2 3 2" xfId="22510" xr:uid="{00000000-0005-0000-0000-0000BF480000}"/>
    <cellStyle name="Notas 3 5 4 2 4" xfId="21148" xr:uid="{00000000-0005-0000-0000-0000C0480000}"/>
    <cellStyle name="Notas 3 5 4 3" xfId="9785" xr:uid="{00000000-0005-0000-0000-0000C1480000}"/>
    <cellStyle name="Notas 3 5 4 3 2" xfId="24893" xr:uid="{00000000-0005-0000-0000-0000C2480000}"/>
    <cellStyle name="Notas 3 5 4 4" xfId="7783" xr:uid="{00000000-0005-0000-0000-0000C3480000}"/>
    <cellStyle name="Notas 3 5 4 4 2" xfId="22891" xr:uid="{00000000-0005-0000-0000-0000C4480000}"/>
    <cellStyle name="Notas 3 5 4 5" xfId="18511" xr:uid="{00000000-0005-0000-0000-0000C5480000}"/>
    <cellStyle name="Notas 3 5 5" xfId="3709" xr:uid="{00000000-0005-0000-0000-0000C6480000}"/>
    <cellStyle name="Notas 3 5 5 2" xfId="6346" xr:uid="{00000000-0005-0000-0000-0000C7480000}"/>
    <cellStyle name="Notas 3 5 5 2 2" xfId="12657" xr:uid="{00000000-0005-0000-0000-0000C8480000}"/>
    <cellStyle name="Notas 3 5 5 2 2 2" xfId="27765" xr:uid="{00000000-0005-0000-0000-0000C9480000}"/>
    <cellStyle name="Notas 3 5 5 2 3" xfId="13788" xr:uid="{00000000-0005-0000-0000-0000CA480000}"/>
    <cellStyle name="Notas 3 5 5 2 3 2" xfId="28896" xr:uid="{00000000-0005-0000-0000-0000CB480000}"/>
    <cellStyle name="Notas 3 5 5 2 4" xfId="21454" xr:uid="{00000000-0005-0000-0000-0000CC480000}"/>
    <cellStyle name="Notas 3 5 5 3" xfId="10091" xr:uid="{00000000-0005-0000-0000-0000CD480000}"/>
    <cellStyle name="Notas 3 5 5 3 2" xfId="25199" xr:uid="{00000000-0005-0000-0000-0000CE480000}"/>
    <cellStyle name="Notas 3 5 5 4" xfId="7625" xr:uid="{00000000-0005-0000-0000-0000CF480000}"/>
    <cellStyle name="Notas 3 5 5 4 2" xfId="22733" xr:uid="{00000000-0005-0000-0000-0000D0480000}"/>
    <cellStyle name="Notas 3 5 5 5" xfId="18817" xr:uid="{00000000-0005-0000-0000-0000D1480000}"/>
    <cellStyle name="Notas 3 5 6" xfId="4084" xr:uid="{00000000-0005-0000-0000-0000D2480000}"/>
    <cellStyle name="Notas 3 5 6 2" xfId="6721" xr:uid="{00000000-0005-0000-0000-0000D3480000}"/>
    <cellStyle name="Notas 3 5 6 2 2" xfId="13032" xr:uid="{00000000-0005-0000-0000-0000D4480000}"/>
    <cellStyle name="Notas 3 5 6 2 2 2" xfId="28140" xr:uid="{00000000-0005-0000-0000-0000D5480000}"/>
    <cellStyle name="Notas 3 5 6 2 3" xfId="16708" xr:uid="{00000000-0005-0000-0000-0000D6480000}"/>
    <cellStyle name="Notas 3 5 6 2 3 2" xfId="31816" xr:uid="{00000000-0005-0000-0000-0000D7480000}"/>
    <cellStyle name="Notas 3 5 6 2 4" xfId="21829" xr:uid="{00000000-0005-0000-0000-0000D8480000}"/>
    <cellStyle name="Notas 3 5 6 3" xfId="10466" xr:uid="{00000000-0005-0000-0000-0000D9480000}"/>
    <cellStyle name="Notas 3 5 6 3 2" xfId="25574" xr:uid="{00000000-0005-0000-0000-0000DA480000}"/>
    <cellStyle name="Notas 3 5 6 4" xfId="7523" xr:uid="{00000000-0005-0000-0000-0000DB480000}"/>
    <cellStyle name="Notas 3 5 6 4 2" xfId="22631" xr:uid="{00000000-0005-0000-0000-0000DC480000}"/>
    <cellStyle name="Notas 3 5 6 5" xfId="19192" xr:uid="{00000000-0005-0000-0000-0000DD480000}"/>
    <cellStyle name="Notas 3 5 7" xfId="4366" xr:uid="{00000000-0005-0000-0000-0000DE480000}"/>
    <cellStyle name="Notas 3 5 7 2" xfId="7003" xr:uid="{00000000-0005-0000-0000-0000DF480000}"/>
    <cellStyle name="Notas 3 5 7 2 2" xfId="13314" xr:uid="{00000000-0005-0000-0000-0000E0480000}"/>
    <cellStyle name="Notas 3 5 7 2 2 2" xfId="28422" xr:uid="{00000000-0005-0000-0000-0000E1480000}"/>
    <cellStyle name="Notas 3 5 7 2 3" xfId="16978" xr:uid="{00000000-0005-0000-0000-0000E2480000}"/>
    <cellStyle name="Notas 3 5 7 2 3 2" xfId="32086" xr:uid="{00000000-0005-0000-0000-0000E3480000}"/>
    <cellStyle name="Notas 3 5 7 2 4" xfId="22111" xr:uid="{00000000-0005-0000-0000-0000E4480000}"/>
    <cellStyle name="Notas 3 5 7 3" xfId="10748" xr:uid="{00000000-0005-0000-0000-0000E5480000}"/>
    <cellStyle name="Notas 3 5 7 3 2" xfId="25856" xr:uid="{00000000-0005-0000-0000-0000E6480000}"/>
    <cellStyle name="Notas 3 5 7 4" xfId="7422" xr:uid="{00000000-0005-0000-0000-0000E7480000}"/>
    <cellStyle name="Notas 3 5 7 4 2" xfId="22530" xr:uid="{00000000-0005-0000-0000-0000E8480000}"/>
    <cellStyle name="Notas 3 5 7 5" xfId="19474" xr:uid="{00000000-0005-0000-0000-0000E9480000}"/>
    <cellStyle name="Notas 3 5 8" xfId="4649" xr:uid="{00000000-0005-0000-0000-0000EA480000}"/>
    <cellStyle name="Notas 3 5 8 2" xfId="11031" xr:uid="{00000000-0005-0000-0000-0000EB480000}"/>
    <cellStyle name="Notas 3 5 8 2 2" xfId="26139" xr:uid="{00000000-0005-0000-0000-0000EC480000}"/>
    <cellStyle name="Notas 3 5 8 3" xfId="15115" xr:uid="{00000000-0005-0000-0000-0000ED480000}"/>
    <cellStyle name="Notas 3 5 8 3 2" xfId="30223" xr:uid="{00000000-0005-0000-0000-0000EE480000}"/>
    <cellStyle name="Notas 3 5 8 4" xfId="19757" xr:uid="{00000000-0005-0000-0000-0000EF480000}"/>
    <cellStyle name="Notas 3 5 9" xfId="8510" xr:uid="{00000000-0005-0000-0000-0000F0480000}"/>
    <cellStyle name="Notas 3 5 9 2" xfId="23618" xr:uid="{00000000-0005-0000-0000-0000F1480000}"/>
    <cellStyle name="Notas 4" xfId="1466" xr:uid="{00000000-0005-0000-0000-0000F2480000}"/>
    <cellStyle name="Notas 4 2" xfId="1921" xr:uid="{00000000-0005-0000-0000-0000F3480000}"/>
    <cellStyle name="Notas 4 2 10" xfId="15965" xr:uid="{00000000-0005-0000-0000-0000F4480000}"/>
    <cellStyle name="Notas 4 2 10 2" xfId="31073" xr:uid="{00000000-0005-0000-0000-0000F5480000}"/>
    <cellStyle name="Notas 4 2 11" xfId="8098" xr:uid="{00000000-0005-0000-0000-0000F6480000}"/>
    <cellStyle name="Notas 4 2 11 2" xfId="23206" xr:uid="{00000000-0005-0000-0000-0000F7480000}"/>
    <cellStyle name="Notas 4 2 12" xfId="17146" xr:uid="{00000000-0005-0000-0000-0000F8480000}"/>
    <cellStyle name="Notas 4 2 2" xfId="2481" xr:uid="{00000000-0005-0000-0000-0000F9480000}"/>
    <cellStyle name="Notas 4 2 2 2" xfId="5118" xr:uid="{00000000-0005-0000-0000-0000FA480000}"/>
    <cellStyle name="Notas 4 2 2 2 2" xfId="11482" xr:uid="{00000000-0005-0000-0000-0000FB480000}"/>
    <cellStyle name="Notas 4 2 2 2 2 2" xfId="26590" xr:uid="{00000000-0005-0000-0000-0000FC480000}"/>
    <cellStyle name="Notas 4 2 2 2 3" xfId="16567" xr:uid="{00000000-0005-0000-0000-0000FD480000}"/>
    <cellStyle name="Notas 4 2 2 2 3 2" xfId="31675" xr:uid="{00000000-0005-0000-0000-0000FE480000}"/>
    <cellStyle name="Notas 4 2 2 2 4" xfId="20226" xr:uid="{00000000-0005-0000-0000-0000FF480000}"/>
    <cellStyle name="Notas 4 2 2 3" xfId="8948" xr:uid="{00000000-0005-0000-0000-000000490000}"/>
    <cellStyle name="Notas 4 2 2 3 2" xfId="24056" xr:uid="{00000000-0005-0000-0000-000001490000}"/>
    <cellStyle name="Notas 4 2 3" xfId="2697" xr:uid="{00000000-0005-0000-0000-000002490000}"/>
    <cellStyle name="Notas 4 2 3 2" xfId="5334" xr:uid="{00000000-0005-0000-0000-000003490000}"/>
    <cellStyle name="Notas 4 2 3 2 2" xfId="7814" xr:uid="{00000000-0005-0000-0000-000004490000}"/>
    <cellStyle name="Notas 4 2 3 2 2 2" xfId="22922" xr:uid="{00000000-0005-0000-0000-000005490000}"/>
    <cellStyle name="Notas 4 2 3 2 3" xfId="20442" xr:uid="{00000000-0005-0000-0000-000006490000}"/>
    <cellStyle name="Notas 4 2 3 3" xfId="13869" xr:uid="{00000000-0005-0000-0000-000007490000}"/>
    <cellStyle name="Notas 4 2 3 3 2" xfId="28977" xr:uid="{00000000-0005-0000-0000-000008490000}"/>
    <cellStyle name="Notas 4 2 3 4" xfId="17805" xr:uid="{00000000-0005-0000-0000-000009490000}"/>
    <cellStyle name="Notas 4 2 4" xfId="3000" xr:uid="{00000000-0005-0000-0000-00000A490000}"/>
    <cellStyle name="Notas 4 2 4 2" xfId="5637" xr:uid="{00000000-0005-0000-0000-00000B490000}"/>
    <cellStyle name="Notas 4 2 4 2 2" xfId="11948" xr:uid="{00000000-0005-0000-0000-00000C490000}"/>
    <cellStyle name="Notas 4 2 4 2 2 2" xfId="27056" xr:uid="{00000000-0005-0000-0000-00000D490000}"/>
    <cellStyle name="Notas 4 2 4 2 3" xfId="8077" xr:uid="{00000000-0005-0000-0000-00000E490000}"/>
    <cellStyle name="Notas 4 2 4 2 3 2" xfId="23185" xr:uid="{00000000-0005-0000-0000-00000F490000}"/>
    <cellStyle name="Notas 4 2 4 2 4" xfId="20745" xr:uid="{00000000-0005-0000-0000-000010490000}"/>
    <cellStyle name="Notas 4 2 4 3" xfId="9382" xr:uid="{00000000-0005-0000-0000-000011490000}"/>
    <cellStyle name="Notas 4 2 4 3 2" xfId="24490" xr:uid="{00000000-0005-0000-0000-000012490000}"/>
    <cellStyle name="Notas 4 2 4 4" xfId="8718" xr:uid="{00000000-0005-0000-0000-000013490000}"/>
    <cellStyle name="Notas 4 2 4 4 2" xfId="23826" xr:uid="{00000000-0005-0000-0000-000014490000}"/>
    <cellStyle name="Notas 4 2 4 5" xfId="18108" xr:uid="{00000000-0005-0000-0000-000015490000}"/>
    <cellStyle name="Notas 4 2 5" xfId="3326" xr:uid="{00000000-0005-0000-0000-000016490000}"/>
    <cellStyle name="Notas 4 2 5 2" xfId="5963" xr:uid="{00000000-0005-0000-0000-000017490000}"/>
    <cellStyle name="Notas 4 2 5 2 2" xfId="12274" xr:uid="{00000000-0005-0000-0000-000018490000}"/>
    <cellStyle name="Notas 4 2 5 2 2 2" xfId="27382" xr:uid="{00000000-0005-0000-0000-000019490000}"/>
    <cellStyle name="Notas 4 2 5 2 3" xfId="13403" xr:uid="{00000000-0005-0000-0000-00001A490000}"/>
    <cellStyle name="Notas 4 2 5 2 3 2" xfId="28511" xr:uid="{00000000-0005-0000-0000-00001B490000}"/>
    <cellStyle name="Notas 4 2 5 2 4" xfId="21071" xr:uid="{00000000-0005-0000-0000-00001C490000}"/>
    <cellStyle name="Notas 4 2 5 3" xfId="9708" xr:uid="{00000000-0005-0000-0000-00001D490000}"/>
    <cellStyle name="Notas 4 2 5 3 2" xfId="24816" xr:uid="{00000000-0005-0000-0000-00001E490000}"/>
    <cellStyle name="Notas 4 2 5 4" xfId="8701" xr:uid="{00000000-0005-0000-0000-00001F490000}"/>
    <cellStyle name="Notas 4 2 5 4 2" xfId="23809" xr:uid="{00000000-0005-0000-0000-000020490000}"/>
    <cellStyle name="Notas 4 2 5 5" xfId="18434" xr:uid="{00000000-0005-0000-0000-000021490000}"/>
    <cellStyle name="Notas 4 2 6" xfId="3632" xr:uid="{00000000-0005-0000-0000-000022490000}"/>
    <cellStyle name="Notas 4 2 6 2" xfId="6269" xr:uid="{00000000-0005-0000-0000-000023490000}"/>
    <cellStyle name="Notas 4 2 6 2 2" xfId="12580" xr:uid="{00000000-0005-0000-0000-000024490000}"/>
    <cellStyle name="Notas 4 2 6 2 2 2" xfId="27688" xr:uid="{00000000-0005-0000-0000-000025490000}"/>
    <cellStyle name="Notas 4 2 6 2 3" xfId="15664" xr:uid="{00000000-0005-0000-0000-000026490000}"/>
    <cellStyle name="Notas 4 2 6 2 3 2" xfId="30772" xr:uid="{00000000-0005-0000-0000-000027490000}"/>
    <cellStyle name="Notas 4 2 6 2 4" xfId="21377" xr:uid="{00000000-0005-0000-0000-000028490000}"/>
    <cellStyle name="Notas 4 2 6 3" xfId="10014" xr:uid="{00000000-0005-0000-0000-000029490000}"/>
    <cellStyle name="Notas 4 2 6 3 2" xfId="25122" xr:uid="{00000000-0005-0000-0000-00002A490000}"/>
    <cellStyle name="Notas 4 2 6 4" xfId="16239" xr:uid="{00000000-0005-0000-0000-00002B490000}"/>
    <cellStyle name="Notas 4 2 6 4 2" xfId="31347" xr:uid="{00000000-0005-0000-0000-00002C490000}"/>
    <cellStyle name="Notas 4 2 6 5" xfId="18740" xr:uid="{00000000-0005-0000-0000-00002D490000}"/>
    <cellStyle name="Notas 4 2 7" xfId="3993" xr:uid="{00000000-0005-0000-0000-00002E490000}"/>
    <cellStyle name="Notas 4 2 7 2" xfId="6630" xr:uid="{00000000-0005-0000-0000-00002F490000}"/>
    <cellStyle name="Notas 4 2 7 2 2" xfId="12941" xr:uid="{00000000-0005-0000-0000-000030490000}"/>
    <cellStyle name="Notas 4 2 7 2 2 2" xfId="28049" xr:uid="{00000000-0005-0000-0000-000031490000}"/>
    <cellStyle name="Notas 4 2 7 2 3" xfId="16631" xr:uid="{00000000-0005-0000-0000-000032490000}"/>
    <cellStyle name="Notas 4 2 7 2 3 2" xfId="31739" xr:uid="{00000000-0005-0000-0000-000033490000}"/>
    <cellStyle name="Notas 4 2 7 2 4" xfId="21738" xr:uid="{00000000-0005-0000-0000-000034490000}"/>
    <cellStyle name="Notas 4 2 7 3" xfId="10375" xr:uid="{00000000-0005-0000-0000-000035490000}"/>
    <cellStyle name="Notas 4 2 7 3 2" xfId="25483" xr:uid="{00000000-0005-0000-0000-000036490000}"/>
    <cellStyle name="Notas 4 2 7 4" xfId="14049" xr:uid="{00000000-0005-0000-0000-000037490000}"/>
    <cellStyle name="Notas 4 2 7 4 2" xfId="29157" xr:uid="{00000000-0005-0000-0000-000038490000}"/>
    <cellStyle name="Notas 4 2 7 5" xfId="19101" xr:uid="{00000000-0005-0000-0000-000039490000}"/>
    <cellStyle name="Notas 4 2 8" xfId="4558" xr:uid="{00000000-0005-0000-0000-00003A490000}"/>
    <cellStyle name="Notas 4 2 8 2" xfId="10940" xr:uid="{00000000-0005-0000-0000-00003B490000}"/>
    <cellStyle name="Notas 4 2 8 2 2" xfId="26048" xr:uid="{00000000-0005-0000-0000-00003C490000}"/>
    <cellStyle name="Notas 4 2 8 3" xfId="14600" xr:uid="{00000000-0005-0000-0000-00003D490000}"/>
    <cellStyle name="Notas 4 2 8 3 2" xfId="29708" xr:uid="{00000000-0005-0000-0000-00003E490000}"/>
    <cellStyle name="Notas 4 2 8 4" xfId="19666" xr:uid="{00000000-0005-0000-0000-00003F490000}"/>
    <cellStyle name="Notas 4 2 9" xfId="8422" xr:uid="{00000000-0005-0000-0000-000040490000}"/>
    <cellStyle name="Notas 4 2 9 2" xfId="23530" xr:uid="{00000000-0005-0000-0000-000041490000}"/>
    <cellStyle name="Notas 4 3" xfId="1912" xr:uid="{00000000-0005-0000-0000-000042490000}"/>
    <cellStyle name="Notas 4 3 10" xfId="8413" xr:uid="{00000000-0005-0000-0000-000043490000}"/>
    <cellStyle name="Notas 4 3 10 2" xfId="23521" xr:uid="{00000000-0005-0000-0000-000044490000}"/>
    <cellStyle name="Notas 4 3 11" xfId="15990" xr:uid="{00000000-0005-0000-0000-000045490000}"/>
    <cellStyle name="Notas 4 3 11 2" xfId="31098" xr:uid="{00000000-0005-0000-0000-000046490000}"/>
    <cellStyle name="Notas 4 3 12" xfId="15481" xr:uid="{00000000-0005-0000-0000-000047490000}"/>
    <cellStyle name="Notas 4 3 12 2" xfId="30589" xr:uid="{00000000-0005-0000-0000-000048490000}"/>
    <cellStyle name="Notas 4 3 13" xfId="17137" xr:uid="{00000000-0005-0000-0000-000049490000}"/>
    <cellStyle name="Notas 4 3 2" xfId="2472" xr:uid="{00000000-0005-0000-0000-00004A490000}"/>
    <cellStyle name="Notas 4 3 2 2" xfId="5109" xr:uid="{00000000-0005-0000-0000-00004B490000}"/>
    <cellStyle name="Notas 4 3 2 2 2" xfId="11473" xr:uid="{00000000-0005-0000-0000-00004C490000}"/>
    <cellStyle name="Notas 4 3 2 2 2 2" xfId="26581" xr:uid="{00000000-0005-0000-0000-00004D490000}"/>
    <cellStyle name="Notas 4 3 2 2 3" xfId="7274" xr:uid="{00000000-0005-0000-0000-00004E490000}"/>
    <cellStyle name="Notas 4 3 2 2 3 2" xfId="22382" xr:uid="{00000000-0005-0000-0000-00004F490000}"/>
    <cellStyle name="Notas 4 3 2 2 4" xfId="20217" xr:uid="{00000000-0005-0000-0000-000050490000}"/>
    <cellStyle name="Notas 4 3 2 3" xfId="8939" xr:uid="{00000000-0005-0000-0000-000051490000}"/>
    <cellStyle name="Notas 4 3 2 3 2" xfId="24047" xr:uid="{00000000-0005-0000-0000-000052490000}"/>
    <cellStyle name="Notas 4 3 2 4" xfId="16326" xr:uid="{00000000-0005-0000-0000-000053490000}"/>
    <cellStyle name="Notas 4 3 2 4 2" xfId="31434" xr:uid="{00000000-0005-0000-0000-000054490000}"/>
    <cellStyle name="Notas 4 3 2 5" xfId="15513" xr:uid="{00000000-0005-0000-0000-000055490000}"/>
    <cellStyle name="Notas 4 3 2 5 2" xfId="30621" xr:uid="{00000000-0005-0000-0000-000056490000}"/>
    <cellStyle name="Notas 4 3 2 6" xfId="17637" xr:uid="{00000000-0005-0000-0000-000057490000}"/>
    <cellStyle name="Notas 4 3 3" xfId="2688" xr:uid="{00000000-0005-0000-0000-000058490000}"/>
    <cellStyle name="Notas 4 3 3 2" xfId="5325" xr:uid="{00000000-0005-0000-0000-000059490000}"/>
    <cellStyle name="Notas 4 3 3 2 2" xfId="15255" xr:uid="{00000000-0005-0000-0000-00005A490000}"/>
    <cellStyle name="Notas 4 3 3 2 2 2" xfId="30363" xr:uid="{00000000-0005-0000-0000-00005B490000}"/>
    <cellStyle name="Notas 4 3 3 2 3" xfId="20433" xr:uid="{00000000-0005-0000-0000-00005C490000}"/>
    <cellStyle name="Notas 4 3 3 3" xfId="7844" xr:uid="{00000000-0005-0000-0000-00005D490000}"/>
    <cellStyle name="Notas 4 3 3 3 2" xfId="22952" xr:uid="{00000000-0005-0000-0000-00005E490000}"/>
    <cellStyle name="Notas 4 3 3 4" xfId="17796" xr:uid="{00000000-0005-0000-0000-00005F490000}"/>
    <cellStyle name="Notas 4 3 4" xfId="2991" xr:uid="{00000000-0005-0000-0000-000060490000}"/>
    <cellStyle name="Notas 4 3 4 2" xfId="5628" xr:uid="{00000000-0005-0000-0000-000061490000}"/>
    <cellStyle name="Notas 4 3 4 2 2" xfId="11939" xr:uid="{00000000-0005-0000-0000-000062490000}"/>
    <cellStyle name="Notas 4 3 4 2 2 2" xfId="27047" xr:uid="{00000000-0005-0000-0000-000063490000}"/>
    <cellStyle name="Notas 4 3 4 2 3" xfId="7196" xr:uid="{00000000-0005-0000-0000-000064490000}"/>
    <cellStyle name="Notas 4 3 4 2 3 2" xfId="22304" xr:uid="{00000000-0005-0000-0000-000065490000}"/>
    <cellStyle name="Notas 4 3 4 2 4" xfId="20736" xr:uid="{00000000-0005-0000-0000-000066490000}"/>
    <cellStyle name="Notas 4 3 4 3" xfId="9373" xr:uid="{00000000-0005-0000-0000-000067490000}"/>
    <cellStyle name="Notas 4 3 4 3 2" xfId="24481" xr:uid="{00000000-0005-0000-0000-000068490000}"/>
    <cellStyle name="Notas 4 3 4 4" xfId="14285" xr:uid="{00000000-0005-0000-0000-000069490000}"/>
    <cellStyle name="Notas 4 3 4 4 2" xfId="29393" xr:uid="{00000000-0005-0000-0000-00006A490000}"/>
    <cellStyle name="Notas 4 3 4 5" xfId="18099" xr:uid="{00000000-0005-0000-0000-00006B490000}"/>
    <cellStyle name="Notas 4 3 5" xfId="3317" xr:uid="{00000000-0005-0000-0000-00006C490000}"/>
    <cellStyle name="Notas 4 3 5 2" xfId="5954" xr:uid="{00000000-0005-0000-0000-00006D490000}"/>
    <cellStyle name="Notas 4 3 5 2 2" xfId="12265" xr:uid="{00000000-0005-0000-0000-00006E490000}"/>
    <cellStyle name="Notas 4 3 5 2 2 2" xfId="27373" xr:uid="{00000000-0005-0000-0000-00006F490000}"/>
    <cellStyle name="Notas 4 3 5 2 3" xfId="14558" xr:uid="{00000000-0005-0000-0000-000070490000}"/>
    <cellStyle name="Notas 4 3 5 2 3 2" xfId="29666" xr:uid="{00000000-0005-0000-0000-000071490000}"/>
    <cellStyle name="Notas 4 3 5 2 4" xfId="21062" xr:uid="{00000000-0005-0000-0000-000072490000}"/>
    <cellStyle name="Notas 4 3 5 3" xfId="9699" xr:uid="{00000000-0005-0000-0000-000073490000}"/>
    <cellStyle name="Notas 4 3 5 3 2" xfId="24807" xr:uid="{00000000-0005-0000-0000-000074490000}"/>
    <cellStyle name="Notas 4 3 5 4" xfId="14807" xr:uid="{00000000-0005-0000-0000-000075490000}"/>
    <cellStyle name="Notas 4 3 5 4 2" xfId="29915" xr:uid="{00000000-0005-0000-0000-000076490000}"/>
    <cellStyle name="Notas 4 3 5 5" xfId="18425" xr:uid="{00000000-0005-0000-0000-000077490000}"/>
    <cellStyle name="Notas 4 3 6" xfId="3623" xr:uid="{00000000-0005-0000-0000-000078490000}"/>
    <cellStyle name="Notas 4 3 6 2" xfId="6260" xr:uid="{00000000-0005-0000-0000-000079490000}"/>
    <cellStyle name="Notas 4 3 6 2 2" xfId="12571" xr:uid="{00000000-0005-0000-0000-00007A490000}"/>
    <cellStyle name="Notas 4 3 6 2 2 2" xfId="27679" xr:uid="{00000000-0005-0000-0000-00007B490000}"/>
    <cellStyle name="Notas 4 3 6 2 3" xfId="7217" xr:uid="{00000000-0005-0000-0000-00007C490000}"/>
    <cellStyle name="Notas 4 3 6 2 3 2" xfId="22325" xr:uid="{00000000-0005-0000-0000-00007D490000}"/>
    <cellStyle name="Notas 4 3 6 2 4" xfId="21368" xr:uid="{00000000-0005-0000-0000-00007E490000}"/>
    <cellStyle name="Notas 4 3 6 3" xfId="10005" xr:uid="{00000000-0005-0000-0000-00007F490000}"/>
    <cellStyle name="Notas 4 3 6 3 2" xfId="25113" xr:uid="{00000000-0005-0000-0000-000080490000}"/>
    <cellStyle name="Notas 4 3 6 4" xfId="13757" xr:uid="{00000000-0005-0000-0000-000081490000}"/>
    <cellStyle name="Notas 4 3 6 4 2" xfId="28865" xr:uid="{00000000-0005-0000-0000-000082490000}"/>
    <cellStyle name="Notas 4 3 6 5" xfId="18731" xr:uid="{00000000-0005-0000-0000-000083490000}"/>
    <cellStyle name="Notas 4 3 7" xfId="3984" xr:uid="{00000000-0005-0000-0000-000084490000}"/>
    <cellStyle name="Notas 4 3 7 2" xfId="6621" xr:uid="{00000000-0005-0000-0000-000085490000}"/>
    <cellStyle name="Notas 4 3 7 2 2" xfId="12932" xr:uid="{00000000-0005-0000-0000-000086490000}"/>
    <cellStyle name="Notas 4 3 7 2 2 2" xfId="28040" xr:uid="{00000000-0005-0000-0000-000087490000}"/>
    <cellStyle name="Notas 4 3 7 2 3" xfId="16622" xr:uid="{00000000-0005-0000-0000-000088490000}"/>
    <cellStyle name="Notas 4 3 7 2 3 2" xfId="31730" xr:uid="{00000000-0005-0000-0000-000089490000}"/>
    <cellStyle name="Notas 4 3 7 2 4" xfId="21729" xr:uid="{00000000-0005-0000-0000-00008A490000}"/>
    <cellStyle name="Notas 4 3 7 3" xfId="10366" xr:uid="{00000000-0005-0000-0000-00008B490000}"/>
    <cellStyle name="Notas 4 3 7 3 2" xfId="25474" xr:uid="{00000000-0005-0000-0000-00008C490000}"/>
    <cellStyle name="Notas 4 3 7 4" xfId="15228" xr:uid="{00000000-0005-0000-0000-00008D490000}"/>
    <cellStyle name="Notas 4 3 7 4 2" xfId="30336" xr:uid="{00000000-0005-0000-0000-00008E490000}"/>
    <cellStyle name="Notas 4 3 7 5" xfId="19092" xr:uid="{00000000-0005-0000-0000-00008F490000}"/>
    <cellStyle name="Notas 4 3 8" xfId="4307" xr:uid="{00000000-0005-0000-0000-000090490000}"/>
    <cellStyle name="Notas 4 3 8 2" xfId="6944" xr:uid="{00000000-0005-0000-0000-000091490000}"/>
    <cellStyle name="Notas 4 3 8 2 2" xfId="13255" xr:uid="{00000000-0005-0000-0000-000092490000}"/>
    <cellStyle name="Notas 4 3 8 2 2 2" xfId="28363" xr:uid="{00000000-0005-0000-0000-000093490000}"/>
    <cellStyle name="Notas 4 3 8 2 3" xfId="16919" xr:uid="{00000000-0005-0000-0000-000094490000}"/>
    <cellStyle name="Notas 4 3 8 2 3 2" xfId="32027" xr:uid="{00000000-0005-0000-0000-000095490000}"/>
    <cellStyle name="Notas 4 3 8 2 4" xfId="22052" xr:uid="{00000000-0005-0000-0000-000096490000}"/>
    <cellStyle name="Notas 4 3 8 3" xfId="10689" xr:uid="{00000000-0005-0000-0000-000097490000}"/>
    <cellStyle name="Notas 4 3 8 3 2" xfId="25797" xr:uid="{00000000-0005-0000-0000-000098490000}"/>
    <cellStyle name="Notas 4 3 8 4" xfId="7883" xr:uid="{00000000-0005-0000-0000-000099490000}"/>
    <cellStyle name="Notas 4 3 8 4 2" xfId="22991" xr:uid="{00000000-0005-0000-0000-00009A490000}"/>
    <cellStyle name="Notas 4 3 8 5" xfId="19415" xr:uid="{00000000-0005-0000-0000-00009B490000}"/>
    <cellStyle name="Notas 4 3 9" xfId="4549" xr:uid="{00000000-0005-0000-0000-00009C490000}"/>
    <cellStyle name="Notas 4 3 9 2" xfId="10931" xr:uid="{00000000-0005-0000-0000-00009D490000}"/>
    <cellStyle name="Notas 4 3 9 2 2" xfId="26039" xr:uid="{00000000-0005-0000-0000-00009E490000}"/>
    <cellStyle name="Notas 4 3 9 3" xfId="8117" xr:uid="{00000000-0005-0000-0000-00009F490000}"/>
    <cellStyle name="Notas 4 3 9 3 2" xfId="23225" xr:uid="{00000000-0005-0000-0000-0000A0490000}"/>
    <cellStyle name="Notas 4 3 9 4" xfId="19657" xr:uid="{00000000-0005-0000-0000-0000A1490000}"/>
    <cellStyle name="Notas 4 4" xfId="2113" xr:uid="{00000000-0005-0000-0000-0000A2490000}"/>
    <cellStyle name="Notas 4 4 10" xfId="8611" xr:uid="{00000000-0005-0000-0000-0000A3490000}"/>
    <cellStyle name="Notas 4 4 10 2" xfId="23719" xr:uid="{00000000-0005-0000-0000-0000A4490000}"/>
    <cellStyle name="Notas 4 4 11" xfId="9235" xr:uid="{00000000-0005-0000-0000-0000A5490000}"/>
    <cellStyle name="Notas 4 4 11 2" xfId="24343" xr:uid="{00000000-0005-0000-0000-0000A6490000}"/>
    <cellStyle name="Notas 4 4 12" xfId="7643" xr:uid="{00000000-0005-0000-0000-0000A7490000}"/>
    <cellStyle name="Notas 4 4 12 2" xfId="22751" xr:uid="{00000000-0005-0000-0000-0000A8490000}"/>
    <cellStyle name="Notas 4 4 13" xfId="17338" xr:uid="{00000000-0005-0000-0000-0000A9490000}"/>
    <cellStyle name="Notas 4 4 2" xfId="2603" xr:uid="{00000000-0005-0000-0000-0000AA490000}"/>
    <cellStyle name="Notas 4 4 2 2" xfId="5240" xr:uid="{00000000-0005-0000-0000-0000AB490000}"/>
    <cellStyle name="Notas 4 4 2 2 2" xfId="11604" xr:uid="{00000000-0005-0000-0000-0000AC490000}"/>
    <cellStyle name="Notas 4 4 2 2 2 2" xfId="26712" xr:uid="{00000000-0005-0000-0000-0000AD490000}"/>
    <cellStyle name="Notas 4 4 2 2 3" xfId="8228" xr:uid="{00000000-0005-0000-0000-0000AE490000}"/>
    <cellStyle name="Notas 4 4 2 2 3 2" xfId="23336" xr:uid="{00000000-0005-0000-0000-0000AF490000}"/>
    <cellStyle name="Notas 4 4 2 2 4" xfId="20348" xr:uid="{00000000-0005-0000-0000-0000B0490000}"/>
    <cellStyle name="Notas 4 4 2 3" xfId="9070" xr:uid="{00000000-0005-0000-0000-0000B1490000}"/>
    <cellStyle name="Notas 4 4 2 3 2" xfId="24178" xr:uid="{00000000-0005-0000-0000-0000B2490000}"/>
    <cellStyle name="Notas 4 4 2 4" xfId="9222" xr:uid="{00000000-0005-0000-0000-0000B3490000}"/>
    <cellStyle name="Notas 4 4 2 4 2" xfId="24330" xr:uid="{00000000-0005-0000-0000-0000B4490000}"/>
    <cellStyle name="Notas 4 4 2 5" xfId="14889" xr:uid="{00000000-0005-0000-0000-0000B5490000}"/>
    <cellStyle name="Notas 4 4 2 5 2" xfId="29997" xr:uid="{00000000-0005-0000-0000-0000B6490000}"/>
    <cellStyle name="Notas 4 4 2 6" xfId="17711" xr:uid="{00000000-0005-0000-0000-0000B7490000}"/>
    <cellStyle name="Notas 4 4 3" xfId="2868" xr:uid="{00000000-0005-0000-0000-0000B8490000}"/>
    <cellStyle name="Notas 4 4 3 2" xfId="5505" xr:uid="{00000000-0005-0000-0000-0000B9490000}"/>
    <cellStyle name="Notas 4 4 3 2 2" xfId="14487" xr:uid="{00000000-0005-0000-0000-0000BA490000}"/>
    <cellStyle name="Notas 4 4 3 2 2 2" xfId="29595" xr:uid="{00000000-0005-0000-0000-0000BB490000}"/>
    <cellStyle name="Notas 4 4 3 2 3" xfId="20613" xr:uid="{00000000-0005-0000-0000-0000BC490000}"/>
    <cellStyle name="Notas 4 4 3 3" xfId="16553" xr:uid="{00000000-0005-0000-0000-0000BD490000}"/>
    <cellStyle name="Notas 4 4 3 3 2" xfId="31661" xr:uid="{00000000-0005-0000-0000-0000BE490000}"/>
    <cellStyle name="Notas 4 4 3 4" xfId="17976" xr:uid="{00000000-0005-0000-0000-0000BF490000}"/>
    <cellStyle name="Notas 4 4 4" xfId="3171" xr:uid="{00000000-0005-0000-0000-0000C0490000}"/>
    <cellStyle name="Notas 4 4 4 2" xfId="5808" xr:uid="{00000000-0005-0000-0000-0000C1490000}"/>
    <cellStyle name="Notas 4 4 4 2 2" xfId="12119" xr:uid="{00000000-0005-0000-0000-0000C2490000}"/>
    <cellStyle name="Notas 4 4 4 2 2 2" xfId="27227" xr:uid="{00000000-0005-0000-0000-0000C3490000}"/>
    <cellStyle name="Notas 4 4 4 2 3" xfId="7283" xr:uid="{00000000-0005-0000-0000-0000C4490000}"/>
    <cellStyle name="Notas 4 4 4 2 3 2" xfId="22391" xr:uid="{00000000-0005-0000-0000-0000C5490000}"/>
    <cellStyle name="Notas 4 4 4 2 4" xfId="20916" xr:uid="{00000000-0005-0000-0000-0000C6490000}"/>
    <cellStyle name="Notas 4 4 4 3" xfId="9553" xr:uid="{00000000-0005-0000-0000-0000C7490000}"/>
    <cellStyle name="Notas 4 4 4 3 2" xfId="24661" xr:uid="{00000000-0005-0000-0000-0000C8490000}"/>
    <cellStyle name="Notas 4 4 4 4" xfId="15881" xr:uid="{00000000-0005-0000-0000-0000C9490000}"/>
    <cellStyle name="Notas 4 4 4 4 2" xfId="30989" xr:uid="{00000000-0005-0000-0000-0000CA490000}"/>
    <cellStyle name="Notas 4 4 4 5" xfId="18279" xr:uid="{00000000-0005-0000-0000-0000CB490000}"/>
    <cellStyle name="Notas 4 4 5" xfId="3497" xr:uid="{00000000-0005-0000-0000-0000CC490000}"/>
    <cellStyle name="Notas 4 4 5 2" xfId="6134" xr:uid="{00000000-0005-0000-0000-0000CD490000}"/>
    <cellStyle name="Notas 4 4 5 2 2" xfId="12445" xr:uid="{00000000-0005-0000-0000-0000CE490000}"/>
    <cellStyle name="Notas 4 4 5 2 2 2" xfId="27553" xr:uid="{00000000-0005-0000-0000-0000CF490000}"/>
    <cellStyle name="Notas 4 4 5 2 3" xfId="8040" xr:uid="{00000000-0005-0000-0000-0000D0490000}"/>
    <cellStyle name="Notas 4 4 5 2 3 2" xfId="23148" xr:uid="{00000000-0005-0000-0000-0000D1490000}"/>
    <cellStyle name="Notas 4 4 5 2 4" xfId="21242" xr:uid="{00000000-0005-0000-0000-0000D2490000}"/>
    <cellStyle name="Notas 4 4 5 3" xfId="9879" xr:uid="{00000000-0005-0000-0000-0000D3490000}"/>
    <cellStyle name="Notas 4 4 5 3 2" xfId="24987" xr:uid="{00000000-0005-0000-0000-0000D4490000}"/>
    <cellStyle name="Notas 4 4 5 4" xfId="16337" xr:uid="{00000000-0005-0000-0000-0000D5490000}"/>
    <cellStyle name="Notas 4 4 5 4 2" xfId="31445" xr:uid="{00000000-0005-0000-0000-0000D6490000}"/>
    <cellStyle name="Notas 4 4 5 5" xfId="18605" xr:uid="{00000000-0005-0000-0000-0000D7490000}"/>
    <cellStyle name="Notas 4 4 6" xfId="3803" xr:uid="{00000000-0005-0000-0000-0000D8490000}"/>
    <cellStyle name="Notas 4 4 6 2" xfId="6440" xr:uid="{00000000-0005-0000-0000-0000D9490000}"/>
    <cellStyle name="Notas 4 4 6 2 2" xfId="12751" xr:uid="{00000000-0005-0000-0000-0000DA490000}"/>
    <cellStyle name="Notas 4 4 6 2 2 2" xfId="27859" xr:uid="{00000000-0005-0000-0000-0000DB490000}"/>
    <cellStyle name="Notas 4 4 6 2 3" xfId="14198" xr:uid="{00000000-0005-0000-0000-0000DC490000}"/>
    <cellStyle name="Notas 4 4 6 2 3 2" xfId="29306" xr:uid="{00000000-0005-0000-0000-0000DD490000}"/>
    <cellStyle name="Notas 4 4 6 2 4" xfId="21548" xr:uid="{00000000-0005-0000-0000-0000DE490000}"/>
    <cellStyle name="Notas 4 4 6 3" xfId="10185" xr:uid="{00000000-0005-0000-0000-0000DF490000}"/>
    <cellStyle name="Notas 4 4 6 3 2" xfId="25293" xr:uid="{00000000-0005-0000-0000-0000E0490000}"/>
    <cellStyle name="Notas 4 4 6 4" xfId="7999" xr:uid="{00000000-0005-0000-0000-0000E1490000}"/>
    <cellStyle name="Notas 4 4 6 4 2" xfId="23107" xr:uid="{00000000-0005-0000-0000-0000E2490000}"/>
    <cellStyle name="Notas 4 4 6 5" xfId="18911" xr:uid="{00000000-0005-0000-0000-0000E3490000}"/>
    <cellStyle name="Notas 4 4 7" xfId="4185" xr:uid="{00000000-0005-0000-0000-0000E4490000}"/>
    <cellStyle name="Notas 4 4 7 2" xfId="6822" xr:uid="{00000000-0005-0000-0000-0000E5490000}"/>
    <cellStyle name="Notas 4 4 7 2 2" xfId="13133" xr:uid="{00000000-0005-0000-0000-0000E6490000}"/>
    <cellStyle name="Notas 4 4 7 2 2 2" xfId="28241" xr:uid="{00000000-0005-0000-0000-0000E7490000}"/>
    <cellStyle name="Notas 4 4 7 2 3" xfId="16802" xr:uid="{00000000-0005-0000-0000-0000E8490000}"/>
    <cellStyle name="Notas 4 4 7 2 3 2" xfId="31910" xr:uid="{00000000-0005-0000-0000-0000E9490000}"/>
    <cellStyle name="Notas 4 4 7 2 4" xfId="21930" xr:uid="{00000000-0005-0000-0000-0000EA490000}"/>
    <cellStyle name="Notas 4 4 7 3" xfId="10567" xr:uid="{00000000-0005-0000-0000-0000EB490000}"/>
    <cellStyle name="Notas 4 4 7 3 2" xfId="25675" xr:uid="{00000000-0005-0000-0000-0000EC490000}"/>
    <cellStyle name="Notas 4 4 7 4" xfId="15471" xr:uid="{00000000-0005-0000-0000-0000ED490000}"/>
    <cellStyle name="Notas 4 4 7 4 2" xfId="30579" xr:uid="{00000000-0005-0000-0000-0000EE490000}"/>
    <cellStyle name="Notas 4 4 7 5" xfId="19293" xr:uid="{00000000-0005-0000-0000-0000EF490000}"/>
    <cellStyle name="Notas 4 4 8" xfId="4392" xr:uid="{00000000-0005-0000-0000-0000F0490000}"/>
    <cellStyle name="Notas 4 4 8 2" xfId="7029" xr:uid="{00000000-0005-0000-0000-0000F1490000}"/>
    <cellStyle name="Notas 4 4 8 2 2" xfId="13340" xr:uid="{00000000-0005-0000-0000-0000F2490000}"/>
    <cellStyle name="Notas 4 4 8 2 2 2" xfId="28448" xr:uid="{00000000-0005-0000-0000-0000F3490000}"/>
    <cellStyle name="Notas 4 4 8 2 3" xfId="17004" xr:uid="{00000000-0005-0000-0000-0000F4490000}"/>
    <cellStyle name="Notas 4 4 8 2 3 2" xfId="32112" xr:uid="{00000000-0005-0000-0000-0000F5490000}"/>
    <cellStyle name="Notas 4 4 8 2 4" xfId="22137" xr:uid="{00000000-0005-0000-0000-0000F6490000}"/>
    <cellStyle name="Notas 4 4 8 3" xfId="10774" xr:uid="{00000000-0005-0000-0000-0000F7490000}"/>
    <cellStyle name="Notas 4 4 8 3 2" xfId="25882" xr:uid="{00000000-0005-0000-0000-0000F8490000}"/>
    <cellStyle name="Notas 4 4 8 4" xfId="16401" xr:uid="{00000000-0005-0000-0000-0000F9490000}"/>
    <cellStyle name="Notas 4 4 8 4 2" xfId="31509" xr:uid="{00000000-0005-0000-0000-0000FA490000}"/>
    <cellStyle name="Notas 4 4 8 5" xfId="19500" xr:uid="{00000000-0005-0000-0000-0000FB490000}"/>
    <cellStyle name="Notas 4 4 9" xfId="4750" xr:uid="{00000000-0005-0000-0000-0000FC490000}"/>
    <cellStyle name="Notas 4 4 9 2" xfId="11132" xr:uid="{00000000-0005-0000-0000-0000FD490000}"/>
    <cellStyle name="Notas 4 4 9 2 2" xfId="26240" xr:uid="{00000000-0005-0000-0000-0000FE490000}"/>
    <cellStyle name="Notas 4 4 9 3" xfId="15824" xr:uid="{00000000-0005-0000-0000-0000FF490000}"/>
    <cellStyle name="Notas 4 4 9 3 2" xfId="30932" xr:uid="{00000000-0005-0000-0000-0000004A0000}"/>
    <cellStyle name="Notas 4 4 9 4" xfId="19858" xr:uid="{00000000-0005-0000-0000-0000014A0000}"/>
    <cellStyle name="Notas 4 5" xfId="2011" xr:uid="{00000000-0005-0000-0000-0000024A0000}"/>
    <cellStyle name="Notas 4 5 10" xfId="15110" xr:uid="{00000000-0005-0000-0000-0000034A0000}"/>
    <cellStyle name="Notas 4 5 10 2" xfId="30218" xr:uid="{00000000-0005-0000-0000-0000044A0000}"/>
    <cellStyle name="Notas 4 5 11" xfId="13668" xr:uid="{00000000-0005-0000-0000-0000054A0000}"/>
    <cellStyle name="Notas 4 5 11 2" xfId="28776" xr:uid="{00000000-0005-0000-0000-0000064A0000}"/>
    <cellStyle name="Notas 4 5 12" xfId="17236" xr:uid="{00000000-0005-0000-0000-0000074A0000}"/>
    <cellStyle name="Notas 4 5 2" xfId="2773" xr:uid="{00000000-0005-0000-0000-0000084A0000}"/>
    <cellStyle name="Notas 4 5 2 2" xfId="5410" xr:uid="{00000000-0005-0000-0000-0000094A0000}"/>
    <cellStyle name="Notas 4 5 2 2 2" xfId="15135" xr:uid="{00000000-0005-0000-0000-00000A4A0000}"/>
    <cellStyle name="Notas 4 5 2 2 2 2" xfId="30243" xr:uid="{00000000-0005-0000-0000-00000B4A0000}"/>
    <cellStyle name="Notas 4 5 2 2 3" xfId="20518" xr:uid="{00000000-0005-0000-0000-00000C4A0000}"/>
    <cellStyle name="Notas 4 5 2 3" xfId="14081" xr:uid="{00000000-0005-0000-0000-00000D4A0000}"/>
    <cellStyle name="Notas 4 5 2 3 2" xfId="29189" xr:uid="{00000000-0005-0000-0000-00000E4A0000}"/>
    <cellStyle name="Notas 4 5 2 4" xfId="17881" xr:uid="{00000000-0005-0000-0000-00000F4A0000}"/>
    <cellStyle name="Notas 4 5 3" xfId="3076" xr:uid="{00000000-0005-0000-0000-0000104A0000}"/>
    <cellStyle name="Notas 4 5 3 2" xfId="5713" xr:uid="{00000000-0005-0000-0000-0000114A0000}"/>
    <cellStyle name="Notas 4 5 3 2 2" xfId="12024" xr:uid="{00000000-0005-0000-0000-0000124A0000}"/>
    <cellStyle name="Notas 4 5 3 2 2 2" xfId="27132" xr:uid="{00000000-0005-0000-0000-0000134A0000}"/>
    <cellStyle name="Notas 4 5 3 2 3" xfId="7515" xr:uid="{00000000-0005-0000-0000-0000144A0000}"/>
    <cellStyle name="Notas 4 5 3 2 3 2" xfId="22623" xr:uid="{00000000-0005-0000-0000-0000154A0000}"/>
    <cellStyle name="Notas 4 5 3 2 4" xfId="20821" xr:uid="{00000000-0005-0000-0000-0000164A0000}"/>
    <cellStyle name="Notas 4 5 3 3" xfId="9458" xr:uid="{00000000-0005-0000-0000-0000174A0000}"/>
    <cellStyle name="Notas 4 5 3 3 2" xfId="24566" xr:uid="{00000000-0005-0000-0000-0000184A0000}"/>
    <cellStyle name="Notas 4 5 3 4" xfId="14197" xr:uid="{00000000-0005-0000-0000-0000194A0000}"/>
    <cellStyle name="Notas 4 5 3 4 2" xfId="29305" xr:uid="{00000000-0005-0000-0000-00001A4A0000}"/>
    <cellStyle name="Notas 4 5 3 5" xfId="18184" xr:uid="{00000000-0005-0000-0000-00001B4A0000}"/>
    <cellStyle name="Notas 4 5 4" xfId="3402" xr:uid="{00000000-0005-0000-0000-00001C4A0000}"/>
    <cellStyle name="Notas 4 5 4 2" xfId="6039" xr:uid="{00000000-0005-0000-0000-00001D4A0000}"/>
    <cellStyle name="Notas 4 5 4 2 2" xfId="12350" xr:uid="{00000000-0005-0000-0000-00001E4A0000}"/>
    <cellStyle name="Notas 4 5 4 2 2 2" xfId="27458" xr:uid="{00000000-0005-0000-0000-00001F4A0000}"/>
    <cellStyle name="Notas 4 5 4 2 3" xfId="16147" xr:uid="{00000000-0005-0000-0000-0000204A0000}"/>
    <cellStyle name="Notas 4 5 4 2 3 2" xfId="31255" xr:uid="{00000000-0005-0000-0000-0000214A0000}"/>
    <cellStyle name="Notas 4 5 4 2 4" xfId="21147" xr:uid="{00000000-0005-0000-0000-0000224A0000}"/>
    <cellStyle name="Notas 4 5 4 3" xfId="9784" xr:uid="{00000000-0005-0000-0000-0000234A0000}"/>
    <cellStyle name="Notas 4 5 4 3 2" xfId="24892" xr:uid="{00000000-0005-0000-0000-0000244A0000}"/>
    <cellStyle name="Notas 4 5 4 4" xfId="15082" xr:uid="{00000000-0005-0000-0000-0000254A0000}"/>
    <cellStyle name="Notas 4 5 4 4 2" xfId="30190" xr:uid="{00000000-0005-0000-0000-0000264A0000}"/>
    <cellStyle name="Notas 4 5 4 5" xfId="18510" xr:uid="{00000000-0005-0000-0000-0000274A0000}"/>
    <cellStyle name="Notas 4 5 5" xfId="3708" xr:uid="{00000000-0005-0000-0000-0000284A0000}"/>
    <cellStyle name="Notas 4 5 5 2" xfId="6345" xr:uid="{00000000-0005-0000-0000-0000294A0000}"/>
    <cellStyle name="Notas 4 5 5 2 2" xfId="12656" xr:uid="{00000000-0005-0000-0000-00002A4A0000}"/>
    <cellStyle name="Notas 4 5 5 2 2 2" xfId="27764" xr:uid="{00000000-0005-0000-0000-00002B4A0000}"/>
    <cellStyle name="Notas 4 5 5 2 3" xfId="14969" xr:uid="{00000000-0005-0000-0000-00002C4A0000}"/>
    <cellStyle name="Notas 4 5 5 2 3 2" xfId="30077" xr:uid="{00000000-0005-0000-0000-00002D4A0000}"/>
    <cellStyle name="Notas 4 5 5 2 4" xfId="21453" xr:uid="{00000000-0005-0000-0000-00002E4A0000}"/>
    <cellStyle name="Notas 4 5 5 3" xfId="10090" xr:uid="{00000000-0005-0000-0000-00002F4A0000}"/>
    <cellStyle name="Notas 4 5 5 3 2" xfId="25198" xr:uid="{00000000-0005-0000-0000-0000304A0000}"/>
    <cellStyle name="Notas 4 5 5 4" xfId="15367" xr:uid="{00000000-0005-0000-0000-0000314A0000}"/>
    <cellStyle name="Notas 4 5 5 4 2" xfId="30475" xr:uid="{00000000-0005-0000-0000-0000324A0000}"/>
    <cellStyle name="Notas 4 5 5 5" xfId="18816" xr:uid="{00000000-0005-0000-0000-0000334A0000}"/>
    <cellStyle name="Notas 4 5 6" xfId="4083" xr:uid="{00000000-0005-0000-0000-0000344A0000}"/>
    <cellStyle name="Notas 4 5 6 2" xfId="6720" xr:uid="{00000000-0005-0000-0000-0000354A0000}"/>
    <cellStyle name="Notas 4 5 6 2 2" xfId="13031" xr:uid="{00000000-0005-0000-0000-0000364A0000}"/>
    <cellStyle name="Notas 4 5 6 2 2 2" xfId="28139" xr:uid="{00000000-0005-0000-0000-0000374A0000}"/>
    <cellStyle name="Notas 4 5 6 2 3" xfId="16707" xr:uid="{00000000-0005-0000-0000-0000384A0000}"/>
    <cellStyle name="Notas 4 5 6 2 3 2" xfId="31815" xr:uid="{00000000-0005-0000-0000-0000394A0000}"/>
    <cellStyle name="Notas 4 5 6 2 4" xfId="21828" xr:uid="{00000000-0005-0000-0000-00003A4A0000}"/>
    <cellStyle name="Notas 4 5 6 3" xfId="10465" xr:uid="{00000000-0005-0000-0000-00003B4A0000}"/>
    <cellStyle name="Notas 4 5 6 3 2" xfId="25573" xr:uid="{00000000-0005-0000-0000-00003C4A0000}"/>
    <cellStyle name="Notas 4 5 6 4" xfId="14012" xr:uid="{00000000-0005-0000-0000-00003D4A0000}"/>
    <cellStyle name="Notas 4 5 6 4 2" xfId="29120" xr:uid="{00000000-0005-0000-0000-00003E4A0000}"/>
    <cellStyle name="Notas 4 5 6 5" xfId="19191" xr:uid="{00000000-0005-0000-0000-00003F4A0000}"/>
    <cellStyle name="Notas 4 5 7" xfId="4365" xr:uid="{00000000-0005-0000-0000-0000404A0000}"/>
    <cellStyle name="Notas 4 5 7 2" xfId="7002" xr:uid="{00000000-0005-0000-0000-0000414A0000}"/>
    <cellStyle name="Notas 4 5 7 2 2" xfId="13313" xr:uid="{00000000-0005-0000-0000-0000424A0000}"/>
    <cellStyle name="Notas 4 5 7 2 2 2" xfId="28421" xr:uid="{00000000-0005-0000-0000-0000434A0000}"/>
    <cellStyle name="Notas 4 5 7 2 3" xfId="16977" xr:uid="{00000000-0005-0000-0000-0000444A0000}"/>
    <cellStyle name="Notas 4 5 7 2 3 2" xfId="32085" xr:uid="{00000000-0005-0000-0000-0000454A0000}"/>
    <cellStyle name="Notas 4 5 7 2 4" xfId="22110" xr:uid="{00000000-0005-0000-0000-0000464A0000}"/>
    <cellStyle name="Notas 4 5 7 3" xfId="10747" xr:uid="{00000000-0005-0000-0000-0000474A0000}"/>
    <cellStyle name="Notas 4 5 7 3 2" xfId="25855" xr:uid="{00000000-0005-0000-0000-0000484A0000}"/>
    <cellStyle name="Notas 4 5 7 4" xfId="11672" xr:uid="{00000000-0005-0000-0000-0000494A0000}"/>
    <cellStyle name="Notas 4 5 7 4 2" xfId="26780" xr:uid="{00000000-0005-0000-0000-00004A4A0000}"/>
    <cellStyle name="Notas 4 5 7 5" xfId="19473" xr:uid="{00000000-0005-0000-0000-00004B4A0000}"/>
    <cellStyle name="Notas 4 5 8" xfId="4648" xr:uid="{00000000-0005-0000-0000-00004C4A0000}"/>
    <cellStyle name="Notas 4 5 8 2" xfId="11030" xr:uid="{00000000-0005-0000-0000-00004D4A0000}"/>
    <cellStyle name="Notas 4 5 8 2 2" xfId="26138" xr:uid="{00000000-0005-0000-0000-00004E4A0000}"/>
    <cellStyle name="Notas 4 5 8 3" xfId="13931" xr:uid="{00000000-0005-0000-0000-00004F4A0000}"/>
    <cellStyle name="Notas 4 5 8 3 2" xfId="29039" xr:uid="{00000000-0005-0000-0000-0000504A0000}"/>
    <cellStyle name="Notas 4 5 8 4" xfId="19756" xr:uid="{00000000-0005-0000-0000-0000514A0000}"/>
    <cellStyle name="Notas 4 5 9" xfId="8509" xr:uid="{00000000-0005-0000-0000-0000524A0000}"/>
    <cellStyle name="Notas 4 5 9 2" xfId="23617" xr:uid="{00000000-0005-0000-0000-0000534A0000}"/>
    <cellStyle name="Notas 5" xfId="1467" xr:uid="{00000000-0005-0000-0000-0000544A0000}"/>
    <cellStyle name="Notas 5 2" xfId="1922" xr:uid="{00000000-0005-0000-0000-0000554A0000}"/>
    <cellStyle name="Notas 5 2 10" xfId="7894" xr:uid="{00000000-0005-0000-0000-0000564A0000}"/>
    <cellStyle name="Notas 5 2 10 2" xfId="23002" xr:uid="{00000000-0005-0000-0000-0000574A0000}"/>
    <cellStyle name="Notas 5 2 11" xfId="14209" xr:uid="{00000000-0005-0000-0000-0000584A0000}"/>
    <cellStyle name="Notas 5 2 11 2" xfId="29317" xr:uid="{00000000-0005-0000-0000-0000594A0000}"/>
    <cellStyle name="Notas 5 2 12" xfId="17147" xr:uid="{00000000-0005-0000-0000-00005A4A0000}"/>
    <cellStyle name="Notas 5 2 2" xfId="2482" xr:uid="{00000000-0005-0000-0000-00005B4A0000}"/>
    <cellStyle name="Notas 5 2 2 2" xfId="5119" xr:uid="{00000000-0005-0000-0000-00005C4A0000}"/>
    <cellStyle name="Notas 5 2 2 2 2" xfId="11483" xr:uid="{00000000-0005-0000-0000-00005D4A0000}"/>
    <cellStyle name="Notas 5 2 2 2 2 2" xfId="26591" xr:uid="{00000000-0005-0000-0000-00005E4A0000}"/>
    <cellStyle name="Notas 5 2 2 2 3" xfId="9232" xr:uid="{00000000-0005-0000-0000-00005F4A0000}"/>
    <cellStyle name="Notas 5 2 2 2 3 2" xfId="24340" xr:uid="{00000000-0005-0000-0000-0000604A0000}"/>
    <cellStyle name="Notas 5 2 2 2 4" xfId="20227" xr:uid="{00000000-0005-0000-0000-0000614A0000}"/>
    <cellStyle name="Notas 5 2 2 3" xfId="8949" xr:uid="{00000000-0005-0000-0000-0000624A0000}"/>
    <cellStyle name="Notas 5 2 2 3 2" xfId="24057" xr:uid="{00000000-0005-0000-0000-0000634A0000}"/>
    <cellStyle name="Notas 5 2 3" xfId="2698" xr:uid="{00000000-0005-0000-0000-0000644A0000}"/>
    <cellStyle name="Notas 5 2 3 2" xfId="5335" xr:uid="{00000000-0005-0000-0000-0000654A0000}"/>
    <cellStyle name="Notas 5 2 3 2 2" xfId="16414" xr:uid="{00000000-0005-0000-0000-0000664A0000}"/>
    <cellStyle name="Notas 5 2 3 2 2 2" xfId="31522" xr:uid="{00000000-0005-0000-0000-0000674A0000}"/>
    <cellStyle name="Notas 5 2 3 2 3" xfId="20443" xr:uid="{00000000-0005-0000-0000-0000684A0000}"/>
    <cellStyle name="Notas 5 2 3 3" xfId="16500" xr:uid="{00000000-0005-0000-0000-0000694A0000}"/>
    <cellStyle name="Notas 5 2 3 3 2" xfId="31608" xr:uid="{00000000-0005-0000-0000-00006A4A0000}"/>
    <cellStyle name="Notas 5 2 3 4" xfId="17806" xr:uid="{00000000-0005-0000-0000-00006B4A0000}"/>
    <cellStyle name="Notas 5 2 4" xfId="3001" xr:uid="{00000000-0005-0000-0000-00006C4A0000}"/>
    <cellStyle name="Notas 5 2 4 2" xfId="5638" xr:uid="{00000000-0005-0000-0000-00006D4A0000}"/>
    <cellStyle name="Notas 5 2 4 2 2" xfId="11949" xr:uid="{00000000-0005-0000-0000-00006E4A0000}"/>
    <cellStyle name="Notas 5 2 4 2 2 2" xfId="27057" xr:uid="{00000000-0005-0000-0000-00006F4A0000}"/>
    <cellStyle name="Notas 5 2 4 2 3" xfId="13982" xr:uid="{00000000-0005-0000-0000-0000704A0000}"/>
    <cellStyle name="Notas 5 2 4 2 3 2" xfId="29090" xr:uid="{00000000-0005-0000-0000-0000714A0000}"/>
    <cellStyle name="Notas 5 2 4 2 4" xfId="20746" xr:uid="{00000000-0005-0000-0000-0000724A0000}"/>
    <cellStyle name="Notas 5 2 4 3" xfId="9383" xr:uid="{00000000-0005-0000-0000-0000734A0000}"/>
    <cellStyle name="Notas 5 2 4 3 2" xfId="24491" xr:uid="{00000000-0005-0000-0000-0000744A0000}"/>
    <cellStyle name="Notas 5 2 4 4" xfId="13742" xr:uid="{00000000-0005-0000-0000-0000754A0000}"/>
    <cellStyle name="Notas 5 2 4 4 2" xfId="28850" xr:uid="{00000000-0005-0000-0000-0000764A0000}"/>
    <cellStyle name="Notas 5 2 4 5" xfId="18109" xr:uid="{00000000-0005-0000-0000-0000774A0000}"/>
    <cellStyle name="Notas 5 2 5" xfId="3327" xr:uid="{00000000-0005-0000-0000-0000784A0000}"/>
    <cellStyle name="Notas 5 2 5 2" xfId="5964" xr:uid="{00000000-0005-0000-0000-0000794A0000}"/>
    <cellStyle name="Notas 5 2 5 2 2" xfId="12275" xr:uid="{00000000-0005-0000-0000-00007A4A0000}"/>
    <cellStyle name="Notas 5 2 5 2 2 2" xfId="27383" xr:uid="{00000000-0005-0000-0000-00007B4A0000}"/>
    <cellStyle name="Notas 5 2 5 2 3" xfId="14639" xr:uid="{00000000-0005-0000-0000-00007C4A0000}"/>
    <cellStyle name="Notas 5 2 5 2 3 2" xfId="29747" xr:uid="{00000000-0005-0000-0000-00007D4A0000}"/>
    <cellStyle name="Notas 5 2 5 2 4" xfId="21072" xr:uid="{00000000-0005-0000-0000-00007E4A0000}"/>
    <cellStyle name="Notas 5 2 5 3" xfId="9709" xr:uid="{00000000-0005-0000-0000-00007F4A0000}"/>
    <cellStyle name="Notas 5 2 5 3 2" xfId="24817" xr:uid="{00000000-0005-0000-0000-0000804A0000}"/>
    <cellStyle name="Notas 5 2 5 4" xfId="13584" xr:uid="{00000000-0005-0000-0000-0000814A0000}"/>
    <cellStyle name="Notas 5 2 5 4 2" xfId="28692" xr:uid="{00000000-0005-0000-0000-0000824A0000}"/>
    <cellStyle name="Notas 5 2 5 5" xfId="18435" xr:uid="{00000000-0005-0000-0000-0000834A0000}"/>
    <cellStyle name="Notas 5 2 6" xfId="3633" xr:uid="{00000000-0005-0000-0000-0000844A0000}"/>
    <cellStyle name="Notas 5 2 6 2" xfId="6270" xr:uid="{00000000-0005-0000-0000-0000854A0000}"/>
    <cellStyle name="Notas 5 2 6 2 2" xfId="12581" xr:uid="{00000000-0005-0000-0000-0000864A0000}"/>
    <cellStyle name="Notas 5 2 6 2 2 2" xfId="27689" xr:uid="{00000000-0005-0000-0000-0000874A0000}"/>
    <cellStyle name="Notas 5 2 6 2 3" xfId="13759" xr:uid="{00000000-0005-0000-0000-0000884A0000}"/>
    <cellStyle name="Notas 5 2 6 2 3 2" xfId="28867" xr:uid="{00000000-0005-0000-0000-0000894A0000}"/>
    <cellStyle name="Notas 5 2 6 2 4" xfId="21378" xr:uid="{00000000-0005-0000-0000-00008A4A0000}"/>
    <cellStyle name="Notas 5 2 6 3" xfId="10015" xr:uid="{00000000-0005-0000-0000-00008B4A0000}"/>
    <cellStyle name="Notas 5 2 6 3 2" xfId="25123" xr:uid="{00000000-0005-0000-0000-00008C4A0000}"/>
    <cellStyle name="Notas 5 2 6 4" xfId="15311" xr:uid="{00000000-0005-0000-0000-00008D4A0000}"/>
    <cellStyle name="Notas 5 2 6 4 2" xfId="30419" xr:uid="{00000000-0005-0000-0000-00008E4A0000}"/>
    <cellStyle name="Notas 5 2 6 5" xfId="18741" xr:uid="{00000000-0005-0000-0000-00008F4A0000}"/>
    <cellStyle name="Notas 5 2 7" xfId="3994" xr:uid="{00000000-0005-0000-0000-0000904A0000}"/>
    <cellStyle name="Notas 5 2 7 2" xfId="6631" xr:uid="{00000000-0005-0000-0000-0000914A0000}"/>
    <cellStyle name="Notas 5 2 7 2 2" xfId="12942" xr:uid="{00000000-0005-0000-0000-0000924A0000}"/>
    <cellStyle name="Notas 5 2 7 2 2 2" xfId="28050" xr:uid="{00000000-0005-0000-0000-0000934A0000}"/>
    <cellStyle name="Notas 5 2 7 2 3" xfId="16632" xr:uid="{00000000-0005-0000-0000-0000944A0000}"/>
    <cellStyle name="Notas 5 2 7 2 3 2" xfId="31740" xr:uid="{00000000-0005-0000-0000-0000954A0000}"/>
    <cellStyle name="Notas 5 2 7 2 4" xfId="21739" xr:uid="{00000000-0005-0000-0000-0000964A0000}"/>
    <cellStyle name="Notas 5 2 7 3" xfId="10376" xr:uid="{00000000-0005-0000-0000-0000974A0000}"/>
    <cellStyle name="Notas 5 2 7 3 2" xfId="25484" xr:uid="{00000000-0005-0000-0000-0000984A0000}"/>
    <cellStyle name="Notas 5 2 7 4" xfId="16367" xr:uid="{00000000-0005-0000-0000-0000994A0000}"/>
    <cellStyle name="Notas 5 2 7 4 2" xfId="31475" xr:uid="{00000000-0005-0000-0000-00009A4A0000}"/>
    <cellStyle name="Notas 5 2 7 5" xfId="19102" xr:uid="{00000000-0005-0000-0000-00009B4A0000}"/>
    <cellStyle name="Notas 5 2 8" xfId="4559" xr:uid="{00000000-0005-0000-0000-00009C4A0000}"/>
    <cellStyle name="Notas 5 2 8 2" xfId="10941" xr:uid="{00000000-0005-0000-0000-00009D4A0000}"/>
    <cellStyle name="Notas 5 2 8 2 2" xfId="26049" xr:uid="{00000000-0005-0000-0000-00009E4A0000}"/>
    <cellStyle name="Notas 5 2 8 3" xfId="14073" xr:uid="{00000000-0005-0000-0000-00009F4A0000}"/>
    <cellStyle name="Notas 5 2 8 3 2" xfId="29181" xr:uid="{00000000-0005-0000-0000-0000A04A0000}"/>
    <cellStyle name="Notas 5 2 8 4" xfId="19667" xr:uid="{00000000-0005-0000-0000-0000A14A0000}"/>
    <cellStyle name="Notas 5 2 9" xfId="8423" xr:uid="{00000000-0005-0000-0000-0000A24A0000}"/>
    <cellStyle name="Notas 5 2 9 2" xfId="23531" xr:uid="{00000000-0005-0000-0000-0000A34A0000}"/>
    <cellStyle name="Notas 5 3" xfId="1913" xr:uid="{00000000-0005-0000-0000-0000A44A0000}"/>
    <cellStyle name="Notas 5 3 10" xfId="8414" xr:uid="{00000000-0005-0000-0000-0000A54A0000}"/>
    <cellStyle name="Notas 5 3 10 2" xfId="23522" xr:uid="{00000000-0005-0000-0000-0000A64A0000}"/>
    <cellStyle name="Notas 5 3 11" xfId="15979" xr:uid="{00000000-0005-0000-0000-0000A74A0000}"/>
    <cellStyle name="Notas 5 3 11 2" xfId="31087" xr:uid="{00000000-0005-0000-0000-0000A84A0000}"/>
    <cellStyle name="Notas 5 3 12" xfId="13948" xr:uid="{00000000-0005-0000-0000-0000A94A0000}"/>
    <cellStyle name="Notas 5 3 12 2" xfId="29056" xr:uid="{00000000-0005-0000-0000-0000AA4A0000}"/>
    <cellStyle name="Notas 5 3 13" xfId="17138" xr:uid="{00000000-0005-0000-0000-0000AB4A0000}"/>
    <cellStyle name="Notas 5 3 2" xfId="2473" xr:uid="{00000000-0005-0000-0000-0000AC4A0000}"/>
    <cellStyle name="Notas 5 3 2 2" xfId="5110" xr:uid="{00000000-0005-0000-0000-0000AD4A0000}"/>
    <cellStyle name="Notas 5 3 2 2 2" xfId="11474" xr:uid="{00000000-0005-0000-0000-0000AE4A0000}"/>
    <cellStyle name="Notas 5 3 2 2 2 2" xfId="26582" xr:uid="{00000000-0005-0000-0000-0000AF4A0000}"/>
    <cellStyle name="Notas 5 3 2 2 3" xfId="15939" xr:uid="{00000000-0005-0000-0000-0000B04A0000}"/>
    <cellStyle name="Notas 5 3 2 2 3 2" xfId="31047" xr:uid="{00000000-0005-0000-0000-0000B14A0000}"/>
    <cellStyle name="Notas 5 3 2 2 4" xfId="20218" xr:uid="{00000000-0005-0000-0000-0000B24A0000}"/>
    <cellStyle name="Notas 5 3 2 3" xfId="8940" xr:uid="{00000000-0005-0000-0000-0000B34A0000}"/>
    <cellStyle name="Notas 5 3 2 3 2" xfId="24048" xr:uid="{00000000-0005-0000-0000-0000B44A0000}"/>
    <cellStyle name="Notas 5 3 2 4" xfId="14345" xr:uid="{00000000-0005-0000-0000-0000B54A0000}"/>
    <cellStyle name="Notas 5 3 2 4 2" xfId="29453" xr:uid="{00000000-0005-0000-0000-0000B64A0000}"/>
    <cellStyle name="Notas 5 3 2 5" xfId="13681" xr:uid="{00000000-0005-0000-0000-0000B74A0000}"/>
    <cellStyle name="Notas 5 3 2 5 2" xfId="28789" xr:uid="{00000000-0005-0000-0000-0000B84A0000}"/>
    <cellStyle name="Notas 5 3 2 6" xfId="17638" xr:uid="{00000000-0005-0000-0000-0000B94A0000}"/>
    <cellStyle name="Notas 5 3 3" xfId="2689" xr:uid="{00000000-0005-0000-0000-0000BA4A0000}"/>
    <cellStyle name="Notas 5 3 3 2" xfId="5326" xr:uid="{00000000-0005-0000-0000-0000BB4A0000}"/>
    <cellStyle name="Notas 5 3 3 2 2" xfId="7506" xr:uid="{00000000-0005-0000-0000-0000BC4A0000}"/>
    <cellStyle name="Notas 5 3 3 2 2 2" xfId="22614" xr:uid="{00000000-0005-0000-0000-0000BD4A0000}"/>
    <cellStyle name="Notas 5 3 3 2 3" xfId="20434" xr:uid="{00000000-0005-0000-0000-0000BE4A0000}"/>
    <cellStyle name="Notas 5 3 3 3" xfId="14555" xr:uid="{00000000-0005-0000-0000-0000BF4A0000}"/>
    <cellStyle name="Notas 5 3 3 3 2" xfId="29663" xr:uid="{00000000-0005-0000-0000-0000C04A0000}"/>
    <cellStyle name="Notas 5 3 3 4" xfId="17797" xr:uid="{00000000-0005-0000-0000-0000C14A0000}"/>
    <cellStyle name="Notas 5 3 4" xfId="2992" xr:uid="{00000000-0005-0000-0000-0000C24A0000}"/>
    <cellStyle name="Notas 5 3 4 2" xfId="5629" xr:uid="{00000000-0005-0000-0000-0000C34A0000}"/>
    <cellStyle name="Notas 5 3 4 2 2" xfId="11940" xr:uid="{00000000-0005-0000-0000-0000C44A0000}"/>
    <cellStyle name="Notas 5 3 4 2 2 2" xfId="27048" xr:uid="{00000000-0005-0000-0000-0000C54A0000}"/>
    <cellStyle name="Notas 5 3 4 2 3" xfId="16108" xr:uid="{00000000-0005-0000-0000-0000C64A0000}"/>
    <cellStyle name="Notas 5 3 4 2 3 2" xfId="31216" xr:uid="{00000000-0005-0000-0000-0000C74A0000}"/>
    <cellStyle name="Notas 5 3 4 2 4" xfId="20737" xr:uid="{00000000-0005-0000-0000-0000C84A0000}"/>
    <cellStyle name="Notas 5 3 4 3" xfId="9374" xr:uid="{00000000-0005-0000-0000-0000C94A0000}"/>
    <cellStyle name="Notas 5 3 4 3 2" xfId="24482" xr:uid="{00000000-0005-0000-0000-0000CA4A0000}"/>
    <cellStyle name="Notas 5 3 4 4" xfId="14093" xr:uid="{00000000-0005-0000-0000-0000CB4A0000}"/>
    <cellStyle name="Notas 5 3 4 4 2" xfId="29201" xr:uid="{00000000-0005-0000-0000-0000CC4A0000}"/>
    <cellStyle name="Notas 5 3 4 5" xfId="18100" xr:uid="{00000000-0005-0000-0000-0000CD4A0000}"/>
    <cellStyle name="Notas 5 3 5" xfId="3318" xr:uid="{00000000-0005-0000-0000-0000CE4A0000}"/>
    <cellStyle name="Notas 5 3 5 2" xfId="5955" xr:uid="{00000000-0005-0000-0000-0000CF4A0000}"/>
    <cellStyle name="Notas 5 3 5 2 2" xfId="12266" xr:uid="{00000000-0005-0000-0000-0000D04A0000}"/>
    <cellStyle name="Notas 5 3 5 2 2 2" xfId="27374" xr:uid="{00000000-0005-0000-0000-0000D14A0000}"/>
    <cellStyle name="Notas 5 3 5 2 3" xfId="8150" xr:uid="{00000000-0005-0000-0000-0000D24A0000}"/>
    <cellStyle name="Notas 5 3 5 2 3 2" xfId="23258" xr:uid="{00000000-0005-0000-0000-0000D34A0000}"/>
    <cellStyle name="Notas 5 3 5 2 4" xfId="21063" xr:uid="{00000000-0005-0000-0000-0000D44A0000}"/>
    <cellStyle name="Notas 5 3 5 3" xfId="9700" xr:uid="{00000000-0005-0000-0000-0000D54A0000}"/>
    <cellStyle name="Notas 5 3 5 3 2" xfId="24808" xr:uid="{00000000-0005-0000-0000-0000D64A0000}"/>
    <cellStyle name="Notas 5 3 5 4" xfId="7574" xr:uid="{00000000-0005-0000-0000-0000D74A0000}"/>
    <cellStyle name="Notas 5 3 5 4 2" xfId="22682" xr:uid="{00000000-0005-0000-0000-0000D84A0000}"/>
    <cellStyle name="Notas 5 3 5 5" xfId="18426" xr:uid="{00000000-0005-0000-0000-0000D94A0000}"/>
    <cellStyle name="Notas 5 3 6" xfId="3624" xr:uid="{00000000-0005-0000-0000-0000DA4A0000}"/>
    <cellStyle name="Notas 5 3 6 2" xfId="6261" xr:uid="{00000000-0005-0000-0000-0000DB4A0000}"/>
    <cellStyle name="Notas 5 3 6 2 2" xfId="12572" xr:uid="{00000000-0005-0000-0000-0000DC4A0000}"/>
    <cellStyle name="Notas 5 3 6 2 2 2" xfId="27680" xr:uid="{00000000-0005-0000-0000-0000DD4A0000}"/>
    <cellStyle name="Notas 5 3 6 2 3" xfId="16279" xr:uid="{00000000-0005-0000-0000-0000DE4A0000}"/>
    <cellStyle name="Notas 5 3 6 2 3 2" xfId="31387" xr:uid="{00000000-0005-0000-0000-0000DF4A0000}"/>
    <cellStyle name="Notas 5 3 6 2 4" xfId="21369" xr:uid="{00000000-0005-0000-0000-0000E04A0000}"/>
    <cellStyle name="Notas 5 3 6 3" xfId="10006" xr:uid="{00000000-0005-0000-0000-0000E14A0000}"/>
    <cellStyle name="Notas 5 3 6 3 2" xfId="25114" xr:uid="{00000000-0005-0000-0000-0000E24A0000}"/>
    <cellStyle name="Notas 5 3 6 4" xfId="15896" xr:uid="{00000000-0005-0000-0000-0000E34A0000}"/>
    <cellStyle name="Notas 5 3 6 4 2" xfId="31004" xr:uid="{00000000-0005-0000-0000-0000E44A0000}"/>
    <cellStyle name="Notas 5 3 6 5" xfId="18732" xr:uid="{00000000-0005-0000-0000-0000E54A0000}"/>
    <cellStyle name="Notas 5 3 7" xfId="3985" xr:uid="{00000000-0005-0000-0000-0000E64A0000}"/>
    <cellStyle name="Notas 5 3 7 2" xfId="6622" xr:uid="{00000000-0005-0000-0000-0000E74A0000}"/>
    <cellStyle name="Notas 5 3 7 2 2" xfId="12933" xr:uid="{00000000-0005-0000-0000-0000E84A0000}"/>
    <cellStyle name="Notas 5 3 7 2 2 2" xfId="28041" xr:uid="{00000000-0005-0000-0000-0000E94A0000}"/>
    <cellStyle name="Notas 5 3 7 2 3" xfId="16623" xr:uid="{00000000-0005-0000-0000-0000EA4A0000}"/>
    <cellStyle name="Notas 5 3 7 2 3 2" xfId="31731" xr:uid="{00000000-0005-0000-0000-0000EB4A0000}"/>
    <cellStyle name="Notas 5 3 7 2 4" xfId="21730" xr:uid="{00000000-0005-0000-0000-0000EC4A0000}"/>
    <cellStyle name="Notas 5 3 7 3" xfId="10367" xr:uid="{00000000-0005-0000-0000-0000ED4A0000}"/>
    <cellStyle name="Notas 5 3 7 3 2" xfId="25475" xr:uid="{00000000-0005-0000-0000-0000EE4A0000}"/>
    <cellStyle name="Notas 5 3 7 4" xfId="14074" xr:uid="{00000000-0005-0000-0000-0000EF4A0000}"/>
    <cellStyle name="Notas 5 3 7 4 2" xfId="29182" xr:uid="{00000000-0005-0000-0000-0000F04A0000}"/>
    <cellStyle name="Notas 5 3 7 5" xfId="19093" xr:uid="{00000000-0005-0000-0000-0000F14A0000}"/>
    <cellStyle name="Notas 5 3 8" xfId="4308" xr:uid="{00000000-0005-0000-0000-0000F24A0000}"/>
    <cellStyle name="Notas 5 3 8 2" xfId="6945" xr:uid="{00000000-0005-0000-0000-0000F34A0000}"/>
    <cellStyle name="Notas 5 3 8 2 2" xfId="13256" xr:uid="{00000000-0005-0000-0000-0000F44A0000}"/>
    <cellStyle name="Notas 5 3 8 2 2 2" xfId="28364" xr:uid="{00000000-0005-0000-0000-0000F54A0000}"/>
    <cellStyle name="Notas 5 3 8 2 3" xfId="16920" xr:uid="{00000000-0005-0000-0000-0000F64A0000}"/>
    <cellStyle name="Notas 5 3 8 2 3 2" xfId="32028" xr:uid="{00000000-0005-0000-0000-0000F74A0000}"/>
    <cellStyle name="Notas 5 3 8 2 4" xfId="22053" xr:uid="{00000000-0005-0000-0000-0000F84A0000}"/>
    <cellStyle name="Notas 5 3 8 3" xfId="10690" xr:uid="{00000000-0005-0000-0000-0000F94A0000}"/>
    <cellStyle name="Notas 5 3 8 3 2" xfId="25798" xr:uid="{00000000-0005-0000-0000-0000FA4A0000}"/>
    <cellStyle name="Notas 5 3 8 4" xfId="16275" xr:uid="{00000000-0005-0000-0000-0000FB4A0000}"/>
    <cellStyle name="Notas 5 3 8 4 2" xfId="31383" xr:uid="{00000000-0005-0000-0000-0000FC4A0000}"/>
    <cellStyle name="Notas 5 3 8 5" xfId="19416" xr:uid="{00000000-0005-0000-0000-0000FD4A0000}"/>
    <cellStyle name="Notas 5 3 9" xfId="4550" xr:uid="{00000000-0005-0000-0000-0000FE4A0000}"/>
    <cellStyle name="Notas 5 3 9 2" xfId="10932" xr:uid="{00000000-0005-0000-0000-0000FF4A0000}"/>
    <cellStyle name="Notas 5 3 9 2 2" xfId="26040" xr:uid="{00000000-0005-0000-0000-0000004B0000}"/>
    <cellStyle name="Notas 5 3 9 3" xfId="13922" xr:uid="{00000000-0005-0000-0000-0000014B0000}"/>
    <cellStyle name="Notas 5 3 9 3 2" xfId="29030" xr:uid="{00000000-0005-0000-0000-0000024B0000}"/>
    <cellStyle name="Notas 5 3 9 4" xfId="19658" xr:uid="{00000000-0005-0000-0000-0000034B0000}"/>
    <cellStyle name="Notas 5 4" xfId="2114" xr:uid="{00000000-0005-0000-0000-0000044B0000}"/>
    <cellStyle name="Notas 5 4 10" xfId="8612" xr:uid="{00000000-0005-0000-0000-0000054B0000}"/>
    <cellStyle name="Notas 5 4 10 2" xfId="23720" xr:uid="{00000000-0005-0000-0000-0000064B0000}"/>
    <cellStyle name="Notas 5 4 11" xfId="11780" xr:uid="{00000000-0005-0000-0000-0000074B0000}"/>
    <cellStyle name="Notas 5 4 11 2" xfId="26888" xr:uid="{00000000-0005-0000-0000-0000084B0000}"/>
    <cellStyle name="Notas 5 4 12" xfId="13938" xr:uid="{00000000-0005-0000-0000-0000094B0000}"/>
    <cellStyle name="Notas 5 4 12 2" xfId="29046" xr:uid="{00000000-0005-0000-0000-00000A4B0000}"/>
    <cellStyle name="Notas 5 4 13" xfId="17339" xr:uid="{00000000-0005-0000-0000-00000B4B0000}"/>
    <cellStyle name="Notas 5 4 2" xfId="2604" xr:uid="{00000000-0005-0000-0000-00000C4B0000}"/>
    <cellStyle name="Notas 5 4 2 2" xfId="5241" xr:uid="{00000000-0005-0000-0000-00000D4B0000}"/>
    <cellStyle name="Notas 5 4 2 2 2" xfId="11605" xr:uid="{00000000-0005-0000-0000-00000E4B0000}"/>
    <cellStyle name="Notas 5 4 2 2 2 2" xfId="26713" xr:uid="{00000000-0005-0000-0000-00000F4B0000}"/>
    <cellStyle name="Notas 5 4 2 2 3" xfId="14248" xr:uid="{00000000-0005-0000-0000-0000104B0000}"/>
    <cellStyle name="Notas 5 4 2 2 3 2" xfId="29356" xr:uid="{00000000-0005-0000-0000-0000114B0000}"/>
    <cellStyle name="Notas 5 4 2 2 4" xfId="20349" xr:uid="{00000000-0005-0000-0000-0000124B0000}"/>
    <cellStyle name="Notas 5 4 2 3" xfId="9071" xr:uid="{00000000-0005-0000-0000-0000134B0000}"/>
    <cellStyle name="Notas 5 4 2 3 2" xfId="24179" xr:uid="{00000000-0005-0000-0000-0000144B0000}"/>
    <cellStyle name="Notas 5 4 2 4" xfId="8095" xr:uid="{00000000-0005-0000-0000-0000154B0000}"/>
    <cellStyle name="Notas 5 4 2 4 2" xfId="23203" xr:uid="{00000000-0005-0000-0000-0000164B0000}"/>
    <cellStyle name="Notas 5 4 2 5" xfId="14137" xr:uid="{00000000-0005-0000-0000-0000174B0000}"/>
    <cellStyle name="Notas 5 4 2 5 2" xfId="29245" xr:uid="{00000000-0005-0000-0000-0000184B0000}"/>
    <cellStyle name="Notas 5 4 2 6" xfId="17712" xr:uid="{00000000-0005-0000-0000-0000194B0000}"/>
    <cellStyle name="Notas 5 4 3" xfId="2869" xr:uid="{00000000-0005-0000-0000-00001A4B0000}"/>
    <cellStyle name="Notas 5 4 3 2" xfId="5506" xr:uid="{00000000-0005-0000-0000-00001B4B0000}"/>
    <cellStyle name="Notas 5 4 3 2 2" xfId="7043" xr:uid="{00000000-0005-0000-0000-00001C4B0000}"/>
    <cellStyle name="Notas 5 4 3 2 2 2" xfId="22151" xr:uid="{00000000-0005-0000-0000-00001D4B0000}"/>
    <cellStyle name="Notas 5 4 3 2 3" xfId="20614" xr:uid="{00000000-0005-0000-0000-00001E4B0000}"/>
    <cellStyle name="Notas 5 4 3 3" xfId="7191" xr:uid="{00000000-0005-0000-0000-00001F4B0000}"/>
    <cellStyle name="Notas 5 4 3 3 2" xfId="22299" xr:uid="{00000000-0005-0000-0000-0000204B0000}"/>
    <cellStyle name="Notas 5 4 3 4" xfId="17977" xr:uid="{00000000-0005-0000-0000-0000214B0000}"/>
    <cellStyle name="Notas 5 4 4" xfId="3172" xr:uid="{00000000-0005-0000-0000-0000224B0000}"/>
    <cellStyle name="Notas 5 4 4 2" xfId="5809" xr:uid="{00000000-0005-0000-0000-0000234B0000}"/>
    <cellStyle name="Notas 5 4 4 2 2" xfId="12120" xr:uid="{00000000-0005-0000-0000-0000244B0000}"/>
    <cellStyle name="Notas 5 4 4 2 2 2" xfId="27228" xr:uid="{00000000-0005-0000-0000-0000254B0000}"/>
    <cellStyle name="Notas 5 4 4 2 3" xfId="15624" xr:uid="{00000000-0005-0000-0000-0000264B0000}"/>
    <cellStyle name="Notas 5 4 4 2 3 2" xfId="30732" xr:uid="{00000000-0005-0000-0000-0000274B0000}"/>
    <cellStyle name="Notas 5 4 4 2 4" xfId="20917" xr:uid="{00000000-0005-0000-0000-0000284B0000}"/>
    <cellStyle name="Notas 5 4 4 3" xfId="9554" xr:uid="{00000000-0005-0000-0000-0000294B0000}"/>
    <cellStyle name="Notas 5 4 4 3 2" xfId="24662" xr:uid="{00000000-0005-0000-0000-00002A4B0000}"/>
    <cellStyle name="Notas 5 4 4 4" xfId="16133" xr:uid="{00000000-0005-0000-0000-00002B4B0000}"/>
    <cellStyle name="Notas 5 4 4 4 2" xfId="31241" xr:uid="{00000000-0005-0000-0000-00002C4B0000}"/>
    <cellStyle name="Notas 5 4 4 5" xfId="18280" xr:uid="{00000000-0005-0000-0000-00002D4B0000}"/>
    <cellStyle name="Notas 5 4 5" xfId="3498" xr:uid="{00000000-0005-0000-0000-00002E4B0000}"/>
    <cellStyle name="Notas 5 4 5 2" xfId="6135" xr:uid="{00000000-0005-0000-0000-00002F4B0000}"/>
    <cellStyle name="Notas 5 4 5 2 2" xfId="12446" xr:uid="{00000000-0005-0000-0000-0000304B0000}"/>
    <cellStyle name="Notas 5 4 5 2 2 2" xfId="27554" xr:uid="{00000000-0005-0000-0000-0000314B0000}"/>
    <cellStyle name="Notas 5 4 5 2 3" xfId="16522" xr:uid="{00000000-0005-0000-0000-0000324B0000}"/>
    <cellStyle name="Notas 5 4 5 2 3 2" xfId="31630" xr:uid="{00000000-0005-0000-0000-0000334B0000}"/>
    <cellStyle name="Notas 5 4 5 2 4" xfId="21243" xr:uid="{00000000-0005-0000-0000-0000344B0000}"/>
    <cellStyle name="Notas 5 4 5 3" xfId="9880" xr:uid="{00000000-0005-0000-0000-0000354B0000}"/>
    <cellStyle name="Notas 5 4 5 3 2" xfId="24988" xr:uid="{00000000-0005-0000-0000-0000364B0000}"/>
    <cellStyle name="Notas 5 4 5 4" xfId="15912" xr:uid="{00000000-0005-0000-0000-0000374B0000}"/>
    <cellStyle name="Notas 5 4 5 4 2" xfId="31020" xr:uid="{00000000-0005-0000-0000-0000384B0000}"/>
    <cellStyle name="Notas 5 4 5 5" xfId="18606" xr:uid="{00000000-0005-0000-0000-0000394B0000}"/>
    <cellStyle name="Notas 5 4 6" xfId="3804" xr:uid="{00000000-0005-0000-0000-00003A4B0000}"/>
    <cellStyle name="Notas 5 4 6 2" xfId="6441" xr:uid="{00000000-0005-0000-0000-00003B4B0000}"/>
    <cellStyle name="Notas 5 4 6 2 2" xfId="12752" xr:uid="{00000000-0005-0000-0000-00003C4B0000}"/>
    <cellStyle name="Notas 5 4 6 2 2 2" xfId="27860" xr:uid="{00000000-0005-0000-0000-00003D4B0000}"/>
    <cellStyle name="Notas 5 4 6 2 3" xfId="8198" xr:uid="{00000000-0005-0000-0000-00003E4B0000}"/>
    <cellStyle name="Notas 5 4 6 2 3 2" xfId="23306" xr:uid="{00000000-0005-0000-0000-00003F4B0000}"/>
    <cellStyle name="Notas 5 4 6 2 4" xfId="21549" xr:uid="{00000000-0005-0000-0000-0000404B0000}"/>
    <cellStyle name="Notas 5 4 6 3" xfId="10186" xr:uid="{00000000-0005-0000-0000-0000414B0000}"/>
    <cellStyle name="Notas 5 4 6 3 2" xfId="25294" xr:uid="{00000000-0005-0000-0000-0000424B0000}"/>
    <cellStyle name="Notas 5 4 6 4" xfId="14352" xr:uid="{00000000-0005-0000-0000-0000434B0000}"/>
    <cellStyle name="Notas 5 4 6 4 2" xfId="29460" xr:uid="{00000000-0005-0000-0000-0000444B0000}"/>
    <cellStyle name="Notas 5 4 6 5" xfId="18912" xr:uid="{00000000-0005-0000-0000-0000454B0000}"/>
    <cellStyle name="Notas 5 4 7" xfId="4186" xr:uid="{00000000-0005-0000-0000-0000464B0000}"/>
    <cellStyle name="Notas 5 4 7 2" xfId="6823" xr:uid="{00000000-0005-0000-0000-0000474B0000}"/>
    <cellStyle name="Notas 5 4 7 2 2" xfId="13134" xr:uid="{00000000-0005-0000-0000-0000484B0000}"/>
    <cellStyle name="Notas 5 4 7 2 2 2" xfId="28242" xr:uid="{00000000-0005-0000-0000-0000494B0000}"/>
    <cellStyle name="Notas 5 4 7 2 3" xfId="16803" xr:uid="{00000000-0005-0000-0000-00004A4B0000}"/>
    <cellStyle name="Notas 5 4 7 2 3 2" xfId="31911" xr:uid="{00000000-0005-0000-0000-00004B4B0000}"/>
    <cellStyle name="Notas 5 4 7 2 4" xfId="21931" xr:uid="{00000000-0005-0000-0000-00004C4B0000}"/>
    <cellStyle name="Notas 5 4 7 3" xfId="10568" xr:uid="{00000000-0005-0000-0000-00004D4B0000}"/>
    <cellStyle name="Notas 5 4 7 3 2" xfId="25676" xr:uid="{00000000-0005-0000-0000-00004E4B0000}"/>
    <cellStyle name="Notas 5 4 7 4" xfId="8019" xr:uid="{00000000-0005-0000-0000-00004F4B0000}"/>
    <cellStyle name="Notas 5 4 7 4 2" xfId="23127" xr:uid="{00000000-0005-0000-0000-0000504B0000}"/>
    <cellStyle name="Notas 5 4 7 5" xfId="19294" xr:uid="{00000000-0005-0000-0000-0000514B0000}"/>
    <cellStyle name="Notas 5 4 8" xfId="4393" xr:uid="{00000000-0005-0000-0000-0000524B0000}"/>
    <cellStyle name="Notas 5 4 8 2" xfId="7030" xr:uid="{00000000-0005-0000-0000-0000534B0000}"/>
    <cellStyle name="Notas 5 4 8 2 2" xfId="13341" xr:uid="{00000000-0005-0000-0000-0000544B0000}"/>
    <cellStyle name="Notas 5 4 8 2 2 2" xfId="28449" xr:uid="{00000000-0005-0000-0000-0000554B0000}"/>
    <cellStyle name="Notas 5 4 8 2 3" xfId="17005" xr:uid="{00000000-0005-0000-0000-0000564B0000}"/>
    <cellStyle name="Notas 5 4 8 2 3 2" xfId="32113" xr:uid="{00000000-0005-0000-0000-0000574B0000}"/>
    <cellStyle name="Notas 5 4 8 2 4" xfId="22138" xr:uid="{00000000-0005-0000-0000-0000584B0000}"/>
    <cellStyle name="Notas 5 4 8 3" xfId="10775" xr:uid="{00000000-0005-0000-0000-0000594B0000}"/>
    <cellStyle name="Notas 5 4 8 3 2" xfId="25883" xr:uid="{00000000-0005-0000-0000-00005A4B0000}"/>
    <cellStyle name="Notas 5 4 8 4" xfId="7314" xr:uid="{00000000-0005-0000-0000-00005B4B0000}"/>
    <cellStyle name="Notas 5 4 8 4 2" xfId="22422" xr:uid="{00000000-0005-0000-0000-00005C4B0000}"/>
    <cellStyle name="Notas 5 4 8 5" xfId="19501" xr:uid="{00000000-0005-0000-0000-00005D4B0000}"/>
    <cellStyle name="Notas 5 4 9" xfId="4751" xr:uid="{00000000-0005-0000-0000-00005E4B0000}"/>
    <cellStyle name="Notas 5 4 9 2" xfId="11133" xr:uid="{00000000-0005-0000-0000-00005F4B0000}"/>
    <cellStyle name="Notas 5 4 9 2 2" xfId="26241" xr:uid="{00000000-0005-0000-0000-0000604B0000}"/>
    <cellStyle name="Notas 5 4 9 3" xfId="7567" xr:uid="{00000000-0005-0000-0000-0000614B0000}"/>
    <cellStyle name="Notas 5 4 9 3 2" xfId="22675" xr:uid="{00000000-0005-0000-0000-0000624B0000}"/>
    <cellStyle name="Notas 5 4 9 4" xfId="19859" xr:uid="{00000000-0005-0000-0000-0000634B0000}"/>
    <cellStyle name="Notas 5 5" xfId="2010" xr:uid="{00000000-0005-0000-0000-0000644B0000}"/>
    <cellStyle name="Notas 5 5 10" xfId="9249" xr:uid="{00000000-0005-0000-0000-0000654B0000}"/>
    <cellStyle name="Notas 5 5 10 2" xfId="24357" xr:uid="{00000000-0005-0000-0000-0000664B0000}"/>
    <cellStyle name="Notas 5 5 11" xfId="7338" xr:uid="{00000000-0005-0000-0000-0000674B0000}"/>
    <cellStyle name="Notas 5 5 11 2" xfId="22446" xr:uid="{00000000-0005-0000-0000-0000684B0000}"/>
    <cellStyle name="Notas 5 5 12" xfId="17235" xr:uid="{00000000-0005-0000-0000-0000694B0000}"/>
    <cellStyle name="Notas 5 5 2" xfId="2772" xr:uid="{00000000-0005-0000-0000-00006A4B0000}"/>
    <cellStyle name="Notas 5 5 2 2" xfId="5409" xr:uid="{00000000-0005-0000-0000-00006B4B0000}"/>
    <cellStyle name="Notas 5 5 2 2 2" xfId="14318" xr:uid="{00000000-0005-0000-0000-00006C4B0000}"/>
    <cellStyle name="Notas 5 5 2 2 2 2" xfId="29426" xr:uid="{00000000-0005-0000-0000-00006D4B0000}"/>
    <cellStyle name="Notas 5 5 2 2 3" xfId="20517" xr:uid="{00000000-0005-0000-0000-00006E4B0000}"/>
    <cellStyle name="Notas 5 5 2 3" xfId="16481" xr:uid="{00000000-0005-0000-0000-00006F4B0000}"/>
    <cellStyle name="Notas 5 5 2 3 2" xfId="31589" xr:uid="{00000000-0005-0000-0000-0000704B0000}"/>
    <cellStyle name="Notas 5 5 2 4" xfId="17880" xr:uid="{00000000-0005-0000-0000-0000714B0000}"/>
    <cellStyle name="Notas 5 5 3" xfId="3075" xr:uid="{00000000-0005-0000-0000-0000724B0000}"/>
    <cellStyle name="Notas 5 5 3 2" xfId="5712" xr:uid="{00000000-0005-0000-0000-0000734B0000}"/>
    <cellStyle name="Notas 5 5 3 2 2" xfId="12023" xr:uid="{00000000-0005-0000-0000-0000744B0000}"/>
    <cellStyle name="Notas 5 5 3 2 2 2" xfId="27131" xr:uid="{00000000-0005-0000-0000-0000754B0000}"/>
    <cellStyle name="Notas 5 5 3 2 3" xfId="13698" xr:uid="{00000000-0005-0000-0000-0000764B0000}"/>
    <cellStyle name="Notas 5 5 3 2 3 2" xfId="28806" xr:uid="{00000000-0005-0000-0000-0000774B0000}"/>
    <cellStyle name="Notas 5 5 3 2 4" xfId="20820" xr:uid="{00000000-0005-0000-0000-0000784B0000}"/>
    <cellStyle name="Notas 5 5 3 3" xfId="9457" xr:uid="{00000000-0005-0000-0000-0000794B0000}"/>
    <cellStyle name="Notas 5 5 3 3 2" xfId="24565" xr:uid="{00000000-0005-0000-0000-00007A4B0000}"/>
    <cellStyle name="Notas 5 5 3 4" xfId="13958" xr:uid="{00000000-0005-0000-0000-00007B4B0000}"/>
    <cellStyle name="Notas 5 5 3 4 2" xfId="29066" xr:uid="{00000000-0005-0000-0000-00007C4B0000}"/>
    <cellStyle name="Notas 5 5 3 5" xfId="18183" xr:uid="{00000000-0005-0000-0000-00007D4B0000}"/>
    <cellStyle name="Notas 5 5 4" xfId="3401" xr:uid="{00000000-0005-0000-0000-00007E4B0000}"/>
    <cellStyle name="Notas 5 5 4 2" xfId="6038" xr:uid="{00000000-0005-0000-0000-00007F4B0000}"/>
    <cellStyle name="Notas 5 5 4 2 2" xfId="12349" xr:uid="{00000000-0005-0000-0000-0000804B0000}"/>
    <cellStyle name="Notas 5 5 4 2 2 2" xfId="27457" xr:uid="{00000000-0005-0000-0000-0000814B0000}"/>
    <cellStyle name="Notas 5 5 4 2 3" xfId="15966" xr:uid="{00000000-0005-0000-0000-0000824B0000}"/>
    <cellStyle name="Notas 5 5 4 2 3 2" xfId="31074" xr:uid="{00000000-0005-0000-0000-0000834B0000}"/>
    <cellStyle name="Notas 5 5 4 2 4" xfId="21146" xr:uid="{00000000-0005-0000-0000-0000844B0000}"/>
    <cellStyle name="Notas 5 5 4 3" xfId="9783" xr:uid="{00000000-0005-0000-0000-0000854B0000}"/>
    <cellStyle name="Notas 5 5 4 3 2" xfId="24891" xr:uid="{00000000-0005-0000-0000-0000864B0000}"/>
    <cellStyle name="Notas 5 5 4 4" xfId="13365" xr:uid="{00000000-0005-0000-0000-0000874B0000}"/>
    <cellStyle name="Notas 5 5 4 4 2" xfId="28473" xr:uid="{00000000-0005-0000-0000-0000884B0000}"/>
    <cellStyle name="Notas 5 5 4 5" xfId="18509" xr:uid="{00000000-0005-0000-0000-0000894B0000}"/>
    <cellStyle name="Notas 5 5 5" xfId="3707" xr:uid="{00000000-0005-0000-0000-00008A4B0000}"/>
    <cellStyle name="Notas 5 5 5 2" xfId="6344" xr:uid="{00000000-0005-0000-0000-00008B4B0000}"/>
    <cellStyle name="Notas 5 5 5 2 2" xfId="12655" xr:uid="{00000000-0005-0000-0000-00008C4B0000}"/>
    <cellStyle name="Notas 5 5 5 2 2 2" xfId="27763" xr:uid="{00000000-0005-0000-0000-00008D4B0000}"/>
    <cellStyle name="Notas 5 5 5 2 3" xfId="13375" xr:uid="{00000000-0005-0000-0000-00008E4B0000}"/>
    <cellStyle name="Notas 5 5 5 2 3 2" xfId="28483" xr:uid="{00000000-0005-0000-0000-00008F4B0000}"/>
    <cellStyle name="Notas 5 5 5 2 4" xfId="21452" xr:uid="{00000000-0005-0000-0000-0000904B0000}"/>
    <cellStyle name="Notas 5 5 5 3" xfId="10089" xr:uid="{00000000-0005-0000-0000-0000914B0000}"/>
    <cellStyle name="Notas 5 5 5 3 2" xfId="25197" xr:uid="{00000000-0005-0000-0000-0000924B0000}"/>
    <cellStyle name="Notas 5 5 5 4" xfId="11677" xr:uid="{00000000-0005-0000-0000-0000934B0000}"/>
    <cellStyle name="Notas 5 5 5 4 2" xfId="26785" xr:uid="{00000000-0005-0000-0000-0000944B0000}"/>
    <cellStyle name="Notas 5 5 5 5" xfId="18815" xr:uid="{00000000-0005-0000-0000-0000954B0000}"/>
    <cellStyle name="Notas 5 5 6" xfId="4082" xr:uid="{00000000-0005-0000-0000-0000964B0000}"/>
    <cellStyle name="Notas 5 5 6 2" xfId="6719" xr:uid="{00000000-0005-0000-0000-0000974B0000}"/>
    <cellStyle name="Notas 5 5 6 2 2" xfId="13030" xr:uid="{00000000-0005-0000-0000-0000984B0000}"/>
    <cellStyle name="Notas 5 5 6 2 2 2" xfId="28138" xr:uid="{00000000-0005-0000-0000-0000994B0000}"/>
    <cellStyle name="Notas 5 5 6 2 3" xfId="16706" xr:uid="{00000000-0005-0000-0000-00009A4B0000}"/>
    <cellStyle name="Notas 5 5 6 2 3 2" xfId="31814" xr:uid="{00000000-0005-0000-0000-00009B4B0000}"/>
    <cellStyle name="Notas 5 5 6 2 4" xfId="21827" xr:uid="{00000000-0005-0000-0000-00009C4B0000}"/>
    <cellStyle name="Notas 5 5 6 3" xfId="10464" xr:uid="{00000000-0005-0000-0000-00009D4B0000}"/>
    <cellStyle name="Notas 5 5 6 3 2" xfId="25572" xr:uid="{00000000-0005-0000-0000-00009E4B0000}"/>
    <cellStyle name="Notas 5 5 6 4" xfId="14375" xr:uid="{00000000-0005-0000-0000-00009F4B0000}"/>
    <cellStyle name="Notas 5 5 6 4 2" xfId="29483" xr:uid="{00000000-0005-0000-0000-0000A04B0000}"/>
    <cellStyle name="Notas 5 5 6 5" xfId="19190" xr:uid="{00000000-0005-0000-0000-0000A14B0000}"/>
    <cellStyle name="Notas 5 5 7" xfId="4364" xr:uid="{00000000-0005-0000-0000-0000A24B0000}"/>
    <cellStyle name="Notas 5 5 7 2" xfId="7001" xr:uid="{00000000-0005-0000-0000-0000A34B0000}"/>
    <cellStyle name="Notas 5 5 7 2 2" xfId="13312" xr:uid="{00000000-0005-0000-0000-0000A44B0000}"/>
    <cellStyle name="Notas 5 5 7 2 2 2" xfId="28420" xr:uid="{00000000-0005-0000-0000-0000A54B0000}"/>
    <cellStyle name="Notas 5 5 7 2 3" xfId="16976" xr:uid="{00000000-0005-0000-0000-0000A64B0000}"/>
    <cellStyle name="Notas 5 5 7 2 3 2" xfId="32084" xr:uid="{00000000-0005-0000-0000-0000A74B0000}"/>
    <cellStyle name="Notas 5 5 7 2 4" xfId="22109" xr:uid="{00000000-0005-0000-0000-0000A84B0000}"/>
    <cellStyle name="Notas 5 5 7 3" xfId="10746" xr:uid="{00000000-0005-0000-0000-0000A94B0000}"/>
    <cellStyle name="Notas 5 5 7 3 2" xfId="25854" xr:uid="{00000000-0005-0000-0000-0000AA4B0000}"/>
    <cellStyle name="Notas 5 5 7 4" xfId="8717" xr:uid="{00000000-0005-0000-0000-0000AB4B0000}"/>
    <cellStyle name="Notas 5 5 7 4 2" xfId="23825" xr:uid="{00000000-0005-0000-0000-0000AC4B0000}"/>
    <cellStyle name="Notas 5 5 7 5" xfId="19472" xr:uid="{00000000-0005-0000-0000-0000AD4B0000}"/>
    <cellStyle name="Notas 5 5 8" xfId="4647" xr:uid="{00000000-0005-0000-0000-0000AE4B0000}"/>
    <cellStyle name="Notas 5 5 8 2" xfId="11029" xr:uid="{00000000-0005-0000-0000-0000AF4B0000}"/>
    <cellStyle name="Notas 5 5 8 2 2" xfId="26137" xr:uid="{00000000-0005-0000-0000-0000B04B0000}"/>
    <cellStyle name="Notas 5 5 8 3" xfId="7819" xr:uid="{00000000-0005-0000-0000-0000B14B0000}"/>
    <cellStyle name="Notas 5 5 8 3 2" xfId="22927" xr:uid="{00000000-0005-0000-0000-0000B24B0000}"/>
    <cellStyle name="Notas 5 5 8 4" xfId="19755" xr:uid="{00000000-0005-0000-0000-0000B34B0000}"/>
    <cellStyle name="Notas 5 5 9" xfId="8508" xr:uid="{00000000-0005-0000-0000-0000B44B0000}"/>
    <cellStyle name="Notas 5 5 9 2" xfId="23616" xr:uid="{00000000-0005-0000-0000-0000B54B0000}"/>
    <cellStyle name="Notas 6" xfId="1468" xr:uid="{00000000-0005-0000-0000-0000B64B0000}"/>
    <cellStyle name="Notas 6 2" xfId="1923" xr:uid="{00000000-0005-0000-0000-0000B74B0000}"/>
    <cellStyle name="Notas 6 2 10" xfId="14480" xr:uid="{00000000-0005-0000-0000-0000B84B0000}"/>
    <cellStyle name="Notas 6 2 10 2" xfId="29588" xr:uid="{00000000-0005-0000-0000-0000B94B0000}"/>
    <cellStyle name="Notas 6 2 11" xfId="16152" xr:uid="{00000000-0005-0000-0000-0000BA4B0000}"/>
    <cellStyle name="Notas 6 2 11 2" xfId="31260" xr:uid="{00000000-0005-0000-0000-0000BB4B0000}"/>
    <cellStyle name="Notas 6 2 12" xfId="17148" xr:uid="{00000000-0005-0000-0000-0000BC4B0000}"/>
    <cellStyle name="Notas 6 2 2" xfId="2483" xr:uid="{00000000-0005-0000-0000-0000BD4B0000}"/>
    <cellStyle name="Notas 6 2 2 2" xfId="5120" xr:uid="{00000000-0005-0000-0000-0000BE4B0000}"/>
    <cellStyle name="Notas 6 2 2 2 2" xfId="11484" xr:uid="{00000000-0005-0000-0000-0000BF4B0000}"/>
    <cellStyle name="Notas 6 2 2 2 2 2" xfId="26592" xr:uid="{00000000-0005-0000-0000-0000C04B0000}"/>
    <cellStyle name="Notas 6 2 2 2 3" xfId="8099" xr:uid="{00000000-0005-0000-0000-0000C14B0000}"/>
    <cellStyle name="Notas 6 2 2 2 3 2" xfId="23207" xr:uid="{00000000-0005-0000-0000-0000C24B0000}"/>
    <cellStyle name="Notas 6 2 2 2 4" xfId="20228" xr:uid="{00000000-0005-0000-0000-0000C34B0000}"/>
    <cellStyle name="Notas 6 2 2 3" xfId="8950" xr:uid="{00000000-0005-0000-0000-0000C44B0000}"/>
    <cellStyle name="Notas 6 2 2 3 2" xfId="24058" xr:uid="{00000000-0005-0000-0000-0000C54B0000}"/>
    <cellStyle name="Notas 6 2 3" xfId="2699" xr:uid="{00000000-0005-0000-0000-0000C64B0000}"/>
    <cellStyle name="Notas 6 2 3 2" xfId="5336" xr:uid="{00000000-0005-0000-0000-0000C74B0000}"/>
    <cellStyle name="Notas 6 2 3 2 2" xfId="14164" xr:uid="{00000000-0005-0000-0000-0000C84B0000}"/>
    <cellStyle name="Notas 6 2 3 2 2 2" xfId="29272" xr:uid="{00000000-0005-0000-0000-0000C94B0000}"/>
    <cellStyle name="Notas 6 2 3 2 3" xfId="20444" xr:uid="{00000000-0005-0000-0000-0000CA4B0000}"/>
    <cellStyle name="Notas 6 2 3 3" xfId="7677" xr:uid="{00000000-0005-0000-0000-0000CB4B0000}"/>
    <cellStyle name="Notas 6 2 3 3 2" xfId="22785" xr:uid="{00000000-0005-0000-0000-0000CC4B0000}"/>
    <cellStyle name="Notas 6 2 3 4" xfId="17807" xr:uid="{00000000-0005-0000-0000-0000CD4B0000}"/>
    <cellStyle name="Notas 6 2 4" xfId="3002" xr:uid="{00000000-0005-0000-0000-0000CE4B0000}"/>
    <cellStyle name="Notas 6 2 4 2" xfId="5639" xr:uid="{00000000-0005-0000-0000-0000CF4B0000}"/>
    <cellStyle name="Notas 6 2 4 2 2" xfId="11950" xr:uid="{00000000-0005-0000-0000-0000D04B0000}"/>
    <cellStyle name="Notas 6 2 4 2 2 2" xfId="27058" xr:uid="{00000000-0005-0000-0000-0000D14B0000}"/>
    <cellStyle name="Notas 6 2 4 2 3" xfId="7851" xr:uid="{00000000-0005-0000-0000-0000D24B0000}"/>
    <cellStyle name="Notas 6 2 4 2 3 2" xfId="22959" xr:uid="{00000000-0005-0000-0000-0000D34B0000}"/>
    <cellStyle name="Notas 6 2 4 2 4" xfId="20747" xr:uid="{00000000-0005-0000-0000-0000D44B0000}"/>
    <cellStyle name="Notas 6 2 4 3" xfId="9384" xr:uid="{00000000-0005-0000-0000-0000D54B0000}"/>
    <cellStyle name="Notas 6 2 4 3 2" xfId="24492" xr:uid="{00000000-0005-0000-0000-0000D64B0000}"/>
    <cellStyle name="Notas 6 2 4 4" xfId="7289" xr:uid="{00000000-0005-0000-0000-0000D74B0000}"/>
    <cellStyle name="Notas 6 2 4 4 2" xfId="22397" xr:uid="{00000000-0005-0000-0000-0000D84B0000}"/>
    <cellStyle name="Notas 6 2 4 5" xfId="18110" xr:uid="{00000000-0005-0000-0000-0000D94B0000}"/>
    <cellStyle name="Notas 6 2 5" xfId="3328" xr:uid="{00000000-0005-0000-0000-0000DA4B0000}"/>
    <cellStyle name="Notas 6 2 5 2" xfId="5965" xr:uid="{00000000-0005-0000-0000-0000DB4B0000}"/>
    <cellStyle name="Notas 6 2 5 2 2" xfId="12276" xr:uid="{00000000-0005-0000-0000-0000DC4B0000}"/>
    <cellStyle name="Notas 6 2 5 2 2 2" xfId="27384" xr:uid="{00000000-0005-0000-0000-0000DD4B0000}"/>
    <cellStyle name="Notas 6 2 5 2 3" xfId="14975" xr:uid="{00000000-0005-0000-0000-0000DE4B0000}"/>
    <cellStyle name="Notas 6 2 5 2 3 2" xfId="30083" xr:uid="{00000000-0005-0000-0000-0000DF4B0000}"/>
    <cellStyle name="Notas 6 2 5 2 4" xfId="21073" xr:uid="{00000000-0005-0000-0000-0000E04B0000}"/>
    <cellStyle name="Notas 6 2 5 3" xfId="9710" xr:uid="{00000000-0005-0000-0000-0000E14B0000}"/>
    <cellStyle name="Notas 6 2 5 3 2" xfId="24818" xr:uid="{00000000-0005-0000-0000-0000E24B0000}"/>
    <cellStyle name="Notas 6 2 5 4" xfId="14704" xr:uid="{00000000-0005-0000-0000-0000E34B0000}"/>
    <cellStyle name="Notas 6 2 5 4 2" xfId="29812" xr:uid="{00000000-0005-0000-0000-0000E44B0000}"/>
    <cellStyle name="Notas 6 2 5 5" xfId="18436" xr:uid="{00000000-0005-0000-0000-0000E54B0000}"/>
    <cellStyle name="Notas 6 2 6" xfId="3634" xr:uid="{00000000-0005-0000-0000-0000E64B0000}"/>
    <cellStyle name="Notas 6 2 6 2" xfId="6271" xr:uid="{00000000-0005-0000-0000-0000E74B0000}"/>
    <cellStyle name="Notas 6 2 6 2 2" xfId="12582" xr:uid="{00000000-0005-0000-0000-0000E84B0000}"/>
    <cellStyle name="Notas 6 2 6 2 2 2" xfId="27690" xr:uid="{00000000-0005-0000-0000-0000E94B0000}"/>
    <cellStyle name="Notas 6 2 6 2 3" xfId="15067" xr:uid="{00000000-0005-0000-0000-0000EA4B0000}"/>
    <cellStyle name="Notas 6 2 6 2 3 2" xfId="30175" xr:uid="{00000000-0005-0000-0000-0000EB4B0000}"/>
    <cellStyle name="Notas 6 2 6 2 4" xfId="21379" xr:uid="{00000000-0005-0000-0000-0000EC4B0000}"/>
    <cellStyle name="Notas 6 2 6 3" xfId="10016" xr:uid="{00000000-0005-0000-0000-0000ED4B0000}"/>
    <cellStyle name="Notas 6 2 6 3 2" xfId="25124" xr:uid="{00000000-0005-0000-0000-0000EE4B0000}"/>
    <cellStyle name="Notas 6 2 6 4" xfId="14086" xr:uid="{00000000-0005-0000-0000-0000EF4B0000}"/>
    <cellStyle name="Notas 6 2 6 4 2" xfId="29194" xr:uid="{00000000-0005-0000-0000-0000F04B0000}"/>
    <cellStyle name="Notas 6 2 6 5" xfId="18742" xr:uid="{00000000-0005-0000-0000-0000F14B0000}"/>
    <cellStyle name="Notas 6 2 7" xfId="3995" xr:uid="{00000000-0005-0000-0000-0000F24B0000}"/>
    <cellStyle name="Notas 6 2 7 2" xfId="6632" xr:uid="{00000000-0005-0000-0000-0000F34B0000}"/>
    <cellStyle name="Notas 6 2 7 2 2" xfId="12943" xr:uid="{00000000-0005-0000-0000-0000F44B0000}"/>
    <cellStyle name="Notas 6 2 7 2 2 2" xfId="28051" xr:uid="{00000000-0005-0000-0000-0000F54B0000}"/>
    <cellStyle name="Notas 6 2 7 2 3" xfId="16633" xr:uid="{00000000-0005-0000-0000-0000F64B0000}"/>
    <cellStyle name="Notas 6 2 7 2 3 2" xfId="31741" xr:uid="{00000000-0005-0000-0000-0000F74B0000}"/>
    <cellStyle name="Notas 6 2 7 2 4" xfId="21740" xr:uid="{00000000-0005-0000-0000-0000F84B0000}"/>
    <cellStyle name="Notas 6 2 7 3" xfId="10377" xr:uid="{00000000-0005-0000-0000-0000F94B0000}"/>
    <cellStyle name="Notas 6 2 7 3 2" xfId="25485" xr:uid="{00000000-0005-0000-0000-0000FA4B0000}"/>
    <cellStyle name="Notas 6 2 7 4" xfId="16533" xr:uid="{00000000-0005-0000-0000-0000FB4B0000}"/>
    <cellStyle name="Notas 6 2 7 4 2" xfId="31641" xr:uid="{00000000-0005-0000-0000-0000FC4B0000}"/>
    <cellStyle name="Notas 6 2 7 5" xfId="19103" xr:uid="{00000000-0005-0000-0000-0000FD4B0000}"/>
    <cellStyle name="Notas 6 2 8" xfId="4560" xr:uid="{00000000-0005-0000-0000-0000FE4B0000}"/>
    <cellStyle name="Notas 6 2 8 2" xfId="10942" xr:uid="{00000000-0005-0000-0000-0000FF4B0000}"/>
    <cellStyle name="Notas 6 2 8 2 2" xfId="26050" xr:uid="{00000000-0005-0000-0000-0000004C0000}"/>
    <cellStyle name="Notas 6 2 8 3" xfId="15000" xr:uid="{00000000-0005-0000-0000-0000014C0000}"/>
    <cellStyle name="Notas 6 2 8 3 2" xfId="30108" xr:uid="{00000000-0005-0000-0000-0000024C0000}"/>
    <cellStyle name="Notas 6 2 8 4" xfId="19668" xr:uid="{00000000-0005-0000-0000-0000034C0000}"/>
    <cellStyle name="Notas 6 2 9" xfId="8424" xr:uid="{00000000-0005-0000-0000-0000044C0000}"/>
    <cellStyle name="Notas 6 2 9 2" xfId="23532" xr:uid="{00000000-0005-0000-0000-0000054C0000}"/>
    <cellStyle name="Notas 6 3" xfId="1917" xr:uid="{00000000-0005-0000-0000-0000064C0000}"/>
    <cellStyle name="Notas 6 3 10" xfId="8418" xr:uid="{00000000-0005-0000-0000-0000074C0000}"/>
    <cellStyle name="Notas 6 3 10 2" xfId="23526" xr:uid="{00000000-0005-0000-0000-0000084C0000}"/>
    <cellStyle name="Notas 6 3 11" xfId="8217" xr:uid="{00000000-0005-0000-0000-0000094C0000}"/>
    <cellStyle name="Notas 6 3 11 2" xfId="23325" xr:uid="{00000000-0005-0000-0000-00000A4C0000}"/>
    <cellStyle name="Notas 6 3 12" xfId="16196" xr:uid="{00000000-0005-0000-0000-00000B4C0000}"/>
    <cellStyle name="Notas 6 3 12 2" xfId="31304" xr:uid="{00000000-0005-0000-0000-00000C4C0000}"/>
    <cellStyle name="Notas 6 3 13" xfId="17142" xr:uid="{00000000-0005-0000-0000-00000D4C0000}"/>
    <cellStyle name="Notas 6 3 2" xfId="2477" xr:uid="{00000000-0005-0000-0000-00000E4C0000}"/>
    <cellStyle name="Notas 6 3 2 2" xfId="5114" xr:uid="{00000000-0005-0000-0000-00000F4C0000}"/>
    <cellStyle name="Notas 6 3 2 2 2" xfId="11478" xr:uid="{00000000-0005-0000-0000-0000104C0000}"/>
    <cellStyle name="Notas 6 3 2 2 2 2" xfId="26586" xr:uid="{00000000-0005-0000-0000-0000114C0000}"/>
    <cellStyle name="Notas 6 3 2 2 3" xfId="15647" xr:uid="{00000000-0005-0000-0000-0000124C0000}"/>
    <cellStyle name="Notas 6 3 2 2 3 2" xfId="30755" xr:uid="{00000000-0005-0000-0000-0000134C0000}"/>
    <cellStyle name="Notas 6 3 2 2 4" xfId="20222" xr:uid="{00000000-0005-0000-0000-0000144C0000}"/>
    <cellStyle name="Notas 6 3 2 3" xfId="8944" xr:uid="{00000000-0005-0000-0000-0000154C0000}"/>
    <cellStyle name="Notas 6 3 2 3 2" xfId="24052" xr:uid="{00000000-0005-0000-0000-0000164C0000}"/>
    <cellStyle name="Notas 6 3 2 4" xfId="15404" xr:uid="{00000000-0005-0000-0000-0000174C0000}"/>
    <cellStyle name="Notas 6 3 2 4 2" xfId="30512" xr:uid="{00000000-0005-0000-0000-0000184C0000}"/>
    <cellStyle name="Notas 6 3 2 5" xfId="15105" xr:uid="{00000000-0005-0000-0000-0000194C0000}"/>
    <cellStyle name="Notas 6 3 2 5 2" xfId="30213" xr:uid="{00000000-0005-0000-0000-00001A4C0000}"/>
    <cellStyle name="Notas 6 3 2 6" xfId="17639" xr:uid="{00000000-0005-0000-0000-00001B4C0000}"/>
    <cellStyle name="Notas 6 3 3" xfId="2693" xr:uid="{00000000-0005-0000-0000-00001C4C0000}"/>
    <cellStyle name="Notas 6 3 3 2" xfId="5330" xr:uid="{00000000-0005-0000-0000-00001D4C0000}"/>
    <cellStyle name="Notas 6 3 3 2 2" xfId="7827" xr:uid="{00000000-0005-0000-0000-00001E4C0000}"/>
    <cellStyle name="Notas 6 3 3 2 2 2" xfId="22935" xr:uid="{00000000-0005-0000-0000-00001F4C0000}"/>
    <cellStyle name="Notas 6 3 3 2 3" xfId="20438" xr:uid="{00000000-0005-0000-0000-0000204C0000}"/>
    <cellStyle name="Notas 6 3 3 3" xfId="14001" xr:uid="{00000000-0005-0000-0000-0000214C0000}"/>
    <cellStyle name="Notas 6 3 3 3 2" xfId="29109" xr:uid="{00000000-0005-0000-0000-0000224C0000}"/>
    <cellStyle name="Notas 6 3 3 4" xfId="17801" xr:uid="{00000000-0005-0000-0000-0000234C0000}"/>
    <cellStyle name="Notas 6 3 4" xfId="2996" xr:uid="{00000000-0005-0000-0000-0000244C0000}"/>
    <cellStyle name="Notas 6 3 4 2" xfId="5633" xr:uid="{00000000-0005-0000-0000-0000254C0000}"/>
    <cellStyle name="Notas 6 3 4 2 2" xfId="11944" xr:uid="{00000000-0005-0000-0000-0000264C0000}"/>
    <cellStyle name="Notas 6 3 4 2 2 2" xfId="27052" xr:uid="{00000000-0005-0000-0000-0000274C0000}"/>
    <cellStyle name="Notas 6 3 4 2 3" xfId="7208" xr:uid="{00000000-0005-0000-0000-0000284C0000}"/>
    <cellStyle name="Notas 6 3 4 2 3 2" xfId="22316" xr:uid="{00000000-0005-0000-0000-0000294C0000}"/>
    <cellStyle name="Notas 6 3 4 2 4" xfId="20741" xr:uid="{00000000-0005-0000-0000-00002A4C0000}"/>
    <cellStyle name="Notas 6 3 4 3" xfId="9378" xr:uid="{00000000-0005-0000-0000-00002B4C0000}"/>
    <cellStyle name="Notas 6 3 4 3 2" xfId="24486" xr:uid="{00000000-0005-0000-0000-00002C4C0000}"/>
    <cellStyle name="Notas 6 3 4 4" xfId="14094" xr:uid="{00000000-0005-0000-0000-00002D4C0000}"/>
    <cellStyle name="Notas 6 3 4 4 2" xfId="29202" xr:uid="{00000000-0005-0000-0000-00002E4C0000}"/>
    <cellStyle name="Notas 6 3 4 5" xfId="18104" xr:uid="{00000000-0005-0000-0000-00002F4C0000}"/>
    <cellStyle name="Notas 6 3 5" xfId="3322" xr:uid="{00000000-0005-0000-0000-0000304C0000}"/>
    <cellStyle name="Notas 6 3 5 2" xfId="5959" xr:uid="{00000000-0005-0000-0000-0000314C0000}"/>
    <cellStyle name="Notas 6 3 5 2 2" xfId="12270" xr:uid="{00000000-0005-0000-0000-0000324C0000}"/>
    <cellStyle name="Notas 6 3 5 2 2 2" xfId="27378" xr:uid="{00000000-0005-0000-0000-0000334C0000}"/>
    <cellStyle name="Notas 6 3 5 2 3" xfId="15512" xr:uid="{00000000-0005-0000-0000-0000344C0000}"/>
    <cellStyle name="Notas 6 3 5 2 3 2" xfId="30620" xr:uid="{00000000-0005-0000-0000-0000354C0000}"/>
    <cellStyle name="Notas 6 3 5 2 4" xfId="21067" xr:uid="{00000000-0005-0000-0000-0000364C0000}"/>
    <cellStyle name="Notas 6 3 5 3" xfId="9704" xr:uid="{00000000-0005-0000-0000-0000374C0000}"/>
    <cellStyle name="Notas 6 3 5 3 2" xfId="24812" xr:uid="{00000000-0005-0000-0000-0000384C0000}"/>
    <cellStyle name="Notas 6 3 5 4" xfId="16261" xr:uid="{00000000-0005-0000-0000-0000394C0000}"/>
    <cellStyle name="Notas 6 3 5 4 2" xfId="31369" xr:uid="{00000000-0005-0000-0000-00003A4C0000}"/>
    <cellStyle name="Notas 6 3 5 5" xfId="18430" xr:uid="{00000000-0005-0000-0000-00003B4C0000}"/>
    <cellStyle name="Notas 6 3 6" xfId="3628" xr:uid="{00000000-0005-0000-0000-00003C4C0000}"/>
    <cellStyle name="Notas 6 3 6 2" xfId="6265" xr:uid="{00000000-0005-0000-0000-00003D4C0000}"/>
    <cellStyle name="Notas 6 3 6 2 2" xfId="12576" xr:uid="{00000000-0005-0000-0000-00003E4C0000}"/>
    <cellStyle name="Notas 6 3 6 2 2 2" xfId="27684" xr:uid="{00000000-0005-0000-0000-00003F4C0000}"/>
    <cellStyle name="Notas 6 3 6 2 3" xfId="14900" xr:uid="{00000000-0005-0000-0000-0000404C0000}"/>
    <cellStyle name="Notas 6 3 6 2 3 2" xfId="30008" xr:uid="{00000000-0005-0000-0000-0000414C0000}"/>
    <cellStyle name="Notas 6 3 6 2 4" xfId="21373" xr:uid="{00000000-0005-0000-0000-0000424C0000}"/>
    <cellStyle name="Notas 6 3 6 3" xfId="10010" xr:uid="{00000000-0005-0000-0000-0000434C0000}"/>
    <cellStyle name="Notas 6 3 6 3 2" xfId="25118" xr:uid="{00000000-0005-0000-0000-0000444C0000}"/>
    <cellStyle name="Notas 6 3 6 4" xfId="7068" xr:uid="{00000000-0005-0000-0000-0000454C0000}"/>
    <cellStyle name="Notas 6 3 6 4 2" xfId="22176" xr:uid="{00000000-0005-0000-0000-0000464C0000}"/>
    <cellStyle name="Notas 6 3 6 5" xfId="18736" xr:uid="{00000000-0005-0000-0000-0000474C0000}"/>
    <cellStyle name="Notas 6 3 7" xfId="3989" xr:uid="{00000000-0005-0000-0000-0000484C0000}"/>
    <cellStyle name="Notas 6 3 7 2" xfId="6626" xr:uid="{00000000-0005-0000-0000-0000494C0000}"/>
    <cellStyle name="Notas 6 3 7 2 2" xfId="12937" xr:uid="{00000000-0005-0000-0000-00004A4C0000}"/>
    <cellStyle name="Notas 6 3 7 2 2 2" xfId="28045" xr:uid="{00000000-0005-0000-0000-00004B4C0000}"/>
    <cellStyle name="Notas 6 3 7 2 3" xfId="16627" xr:uid="{00000000-0005-0000-0000-00004C4C0000}"/>
    <cellStyle name="Notas 6 3 7 2 3 2" xfId="31735" xr:uid="{00000000-0005-0000-0000-00004D4C0000}"/>
    <cellStyle name="Notas 6 3 7 2 4" xfId="21734" xr:uid="{00000000-0005-0000-0000-00004E4C0000}"/>
    <cellStyle name="Notas 6 3 7 3" xfId="10371" xr:uid="{00000000-0005-0000-0000-00004F4C0000}"/>
    <cellStyle name="Notas 6 3 7 3 2" xfId="25479" xr:uid="{00000000-0005-0000-0000-0000504C0000}"/>
    <cellStyle name="Notas 6 3 7 4" xfId="13447" xr:uid="{00000000-0005-0000-0000-0000514C0000}"/>
    <cellStyle name="Notas 6 3 7 4 2" xfId="28555" xr:uid="{00000000-0005-0000-0000-0000524C0000}"/>
    <cellStyle name="Notas 6 3 7 5" xfId="19097" xr:uid="{00000000-0005-0000-0000-0000534C0000}"/>
    <cellStyle name="Notas 6 3 8" xfId="4309" xr:uid="{00000000-0005-0000-0000-0000544C0000}"/>
    <cellStyle name="Notas 6 3 8 2" xfId="6946" xr:uid="{00000000-0005-0000-0000-0000554C0000}"/>
    <cellStyle name="Notas 6 3 8 2 2" xfId="13257" xr:uid="{00000000-0005-0000-0000-0000564C0000}"/>
    <cellStyle name="Notas 6 3 8 2 2 2" xfId="28365" xr:uid="{00000000-0005-0000-0000-0000574C0000}"/>
    <cellStyle name="Notas 6 3 8 2 3" xfId="16921" xr:uid="{00000000-0005-0000-0000-0000584C0000}"/>
    <cellStyle name="Notas 6 3 8 2 3 2" xfId="32029" xr:uid="{00000000-0005-0000-0000-0000594C0000}"/>
    <cellStyle name="Notas 6 3 8 2 4" xfId="22054" xr:uid="{00000000-0005-0000-0000-00005A4C0000}"/>
    <cellStyle name="Notas 6 3 8 3" xfId="10691" xr:uid="{00000000-0005-0000-0000-00005B4C0000}"/>
    <cellStyle name="Notas 6 3 8 3 2" xfId="25799" xr:uid="{00000000-0005-0000-0000-00005C4C0000}"/>
    <cellStyle name="Notas 6 3 8 4" xfId="7147" xr:uid="{00000000-0005-0000-0000-00005D4C0000}"/>
    <cellStyle name="Notas 6 3 8 4 2" xfId="22255" xr:uid="{00000000-0005-0000-0000-00005E4C0000}"/>
    <cellStyle name="Notas 6 3 8 5" xfId="19417" xr:uid="{00000000-0005-0000-0000-00005F4C0000}"/>
    <cellStyle name="Notas 6 3 9" xfId="4554" xr:uid="{00000000-0005-0000-0000-0000604C0000}"/>
    <cellStyle name="Notas 6 3 9 2" xfId="10936" xr:uid="{00000000-0005-0000-0000-0000614C0000}"/>
    <cellStyle name="Notas 6 3 9 2 2" xfId="26044" xr:uid="{00000000-0005-0000-0000-0000624C0000}"/>
    <cellStyle name="Notas 6 3 9 3" xfId="13779" xr:uid="{00000000-0005-0000-0000-0000634C0000}"/>
    <cellStyle name="Notas 6 3 9 3 2" xfId="28887" xr:uid="{00000000-0005-0000-0000-0000644C0000}"/>
    <cellStyle name="Notas 6 3 9 4" xfId="19662" xr:uid="{00000000-0005-0000-0000-0000654C0000}"/>
    <cellStyle name="Notas 6 4" xfId="2115" xr:uid="{00000000-0005-0000-0000-0000664C0000}"/>
    <cellStyle name="Notas 6 4 10" xfId="8613" xr:uid="{00000000-0005-0000-0000-0000674C0000}"/>
    <cellStyle name="Notas 6 4 10 2" xfId="23721" xr:uid="{00000000-0005-0000-0000-0000684C0000}"/>
    <cellStyle name="Notas 6 4 11" xfId="7898" xr:uid="{00000000-0005-0000-0000-0000694C0000}"/>
    <cellStyle name="Notas 6 4 11 2" xfId="23006" xr:uid="{00000000-0005-0000-0000-00006A4C0000}"/>
    <cellStyle name="Notas 6 4 12" xfId="14583" xr:uid="{00000000-0005-0000-0000-00006B4C0000}"/>
    <cellStyle name="Notas 6 4 12 2" xfId="29691" xr:uid="{00000000-0005-0000-0000-00006C4C0000}"/>
    <cellStyle name="Notas 6 4 13" xfId="17340" xr:uid="{00000000-0005-0000-0000-00006D4C0000}"/>
    <cellStyle name="Notas 6 4 2" xfId="2605" xr:uid="{00000000-0005-0000-0000-00006E4C0000}"/>
    <cellStyle name="Notas 6 4 2 2" xfId="5242" xr:uid="{00000000-0005-0000-0000-00006F4C0000}"/>
    <cellStyle name="Notas 6 4 2 2 2" xfId="11606" xr:uid="{00000000-0005-0000-0000-0000704C0000}"/>
    <cellStyle name="Notas 6 4 2 2 2 2" xfId="26714" xr:uid="{00000000-0005-0000-0000-0000714C0000}"/>
    <cellStyle name="Notas 6 4 2 2 3" xfId="15785" xr:uid="{00000000-0005-0000-0000-0000724C0000}"/>
    <cellStyle name="Notas 6 4 2 2 3 2" xfId="30893" xr:uid="{00000000-0005-0000-0000-0000734C0000}"/>
    <cellStyle name="Notas 6 4 2 2 4" xfId="20350" xr:uid="{00000000-0005-0000-0000-0000744C0000}"/>
    <cellStyle name="Notas 6 4 2 3" xfId="9072" xr:uid="{00000000-0005-0000-0000-0000754C0000}"/>
    <cellStyle name="Notas 6 4 2 3 2" xfId="24180" xr:uid="{00000000-0005-0000-0000-0000764C0000}"/>
    <cellStyle name="Notas 6 4 2 4" xfId="15044" xr:uid="{00000000-0005-0000-0000-0000774C0000}"/>
    <cellStyle name="Notas 6 4 2 4 2" xfId="30152" xr:uid="{00000000-0005-0000-0000-0000784C0000}"/>
    <cellStyle name="Notas 6 4 2 5" xfId="16403" xr:uid="{00000000-0005-0000-0000-0000794C0000}"/>
    <cellStyle name="Notas 6 4 2 5 2" xfId="31511" xr:uid="{00000000-0005-0000-0000-00007A4C0000}"/>
    <cellStyle name="Notas 6 4 2 6" xfId="17713" xr:uid="{00000000-0005-0000-0000-00007B4C0000}"/>
    <cellStyle name="Notas 6 4 3" xfId="2870" xr:uid="{00000000-0005-0000-0000-00007C4C0000}"/>
    <cellStyle name="Notas 6 4 3 2" xfId="5507" xr:uid="{00000000-0005-0000-0000-00007D4C0000}"/>
    <cellStyle name="Notas 6 4 3 2 2" xfId="8131" xr:uid="{00000000-0005-0000-0000-00007E4C0000}"/>
    <cellStyle name="Notas 6 4 3 2 2 2" xfId="23239" xr:uid="{00000000-0005-0000-0000-00007F4C0000}"/>
    <cellStyle name="Notas 6 4 3 2 3" xfId="20615" xr:uid="{00000000-0005-0000-0000-0000804C0000}"/>
    <cellStyle name="Notas 6 4 3 3" xfId="15640" xr:uid="{00000000-0005-0000-0000-0000814C0000}"/>
    <cellStyle name="Notas 6 4 3 3 2" xfId="30748" xr:uid="{00000000-0005-0000-0000-0000824C0000}"/>
    <cellStyle name="Notas 6 4 3 4" xfId="17978" xr:uid="{00000000-0005-0000-0000-0000834C0000}"/>
    <cellStyle name="Notas 6 4 4" xfId="3173" xr:uid="{00000000-0005-0000-0000-0000844C0000}"/>
    <cellStyle name="Notas 6 4 4 2" xfId="5810" xr:uid="{00000000-0005-0000-0000-0000854C0000}"/>
    <cellStyle name="Notas 6 4 4 2 2" xfId="12121" xr:uid="{00000000-0005-0000-0000-0000864C0000}"/>
    <cellStyle name="Notas 6 4 4 2 2 2" xfId="27229" xr:uid="{00000000-0005-0000-0000-0000874C0000}"/>
    <cellStyle name="Notas 6 4 4 2 3" xfId="14063" xr:uid="{00000000-0005-0000-0000-0000884C0000}"/>
    <cellStyle name="Notas 6 4 4 2 3 2" xfId="29171" xr:uid="{00000000-0005-0000-0000-0000894C0000}"/>
    <cellStyle name="Notas 6 4 4 2 4" xfId="20918" xr:uid="{00000000-0005-0000-0000-00008A4C0000}"/>
    <cellStyle name="Notas 6 4 4 3" xfId="9555" xr:uid="{00000000-0005-0000-0000-00008B4C0000}"/>
    <cellStyle name="Notas 6 4 4 3 2" xfId="24663" xr:uid="{00000000-0005-0000-0000-00008C4C0000}"/>
    <cellStyle name="Notas 6 4 4 4" xfId="15752" xr:uid="{00000000-0005-0000-0000-00008D4C0000}"/>
    <cellStyle name="Notas 6 4 4 4 2" xfId="30860" xr:uid="{00000000-0005-0000-0000-00008E4C0000}"/>
    <cellStyle name="Notas 6 4 4 5" xfId="18281" xr:uid="{00000000-0005-0000-0000-00008F4C0000}"/>
    <cellStyle name="Notas 6 4 5" xfId="3499" xr:uid="{00000000-0005-0000-0000-0000904C0000}"/>
    <cellStyle name="Notas 6 4 5 2" xfId="6136" xr:uid="{00000000-0005-0000-0000-0000914C0000}"/>
    <cellStyle name="Notas 6 4 5 2 2" xfId="12447" xr:uid="{00000000-0005-0000-0000-0000924C0000}"/>
    <cellStyle name="Notas 6 4 5 2 2 2" xfId="27555" xr:uid="{00000000-0005-0000-0000-0000934C0000}"/>
    <cellStyle name="Notas 6 4 5 2 3" xfId="14404" xr:uid="{00000000-0005-0000-0000-0000944C0000}"/>
    <cellStyle name="Notas 6 4 5 2 3 2" xfId="29512" xr:uid="{00000000-0005-0000-0000-0000954C0000}"/>
    <cellStyle name="Notas 6 4 5 2 4" xfId="21244" xr:uid="{00000000-0005-0000-0000-0000964C0000}"/>
    <cellStyle name="Notas 6 4 5 3" xfId="9881" xr:uid="{00000000-0005-0000-0000-0000974C0000}"/>
    <cellStyle name="Notas 6 4 5 3 2" xfId="24989" xr:uid="{00000000-0005-0000-0000-0000984C0000}"/>
    <cellStyle name="Notas 6 4 5 4" xfId="9289" xr:uid="{00000000-0005-0000-0000-0000994C0000}"/>
    <cellStyle name="Notas 6 4 5 4 2" xfId="24397" xr:uid="{00000000-0005-0000-0000-00009A4C0000}"/>
    <cellStyle name="Notas 6 4 5 5" xfId="18607" xr:uid="{00000000-0005-0000-0000-00009B4C0000}"/>
    <cellStyle name="Notas 6 4 6" xfId="3805" xr:uid="{00000000-0005-0000-0000-00009C4C0000}"/>
    <cellStyle name="Notas 6 4 6 2" xfId="6442" xr:uid="{00000000-0005-0000-0000-00009D4C0000}"/>
    <cellStyle name="Notas 6 4 6 2 2" xfId="12753" xr:uid="{00000000-0005-0000-0000-00009E4C0000}"/>
    <cellStyle name="Notas 6 4 6 2 2 2" xfId="27861" xr:uid="{00000000-0005-0000-0000-00009F4C0000}"/>
    <cellStyle name="Notas 6 4 6 2 3" xfId="15344" xr:uid="{00000000-0005-0000-0000-0000A04C0000}"/>
    <cellStyle name="Notas 6 4 6 2 3 2" xfId="30452" xr:uid="{00000000-0005-0000-0000-0000A14C0000}"/>
    <cellStyle name="Notas 6 4 6 2 4" xfId="21550" xr:uid="{00000000-0005-0000-0000-0000A24C0000}"/>
    <cellStyle name="Notas 6 4 6 3" xfId="10187" xr:uid="{00000000-0005-0000-0000-0000A34C0000}"/>
    <cellStyle name="Notas 6 4 6 3 2" xfId="25295" xr:uid="{00000000-0005-0000-0000-0000A44C0000}"/>
    <cellStyle name="Notas 6 4 6 4" xfId="16077" xr:uid="{00000000-0005-0000-0000-0000A54C0000}"/>
    <cellStyle name="Notas 6 4 6 4 2" xfId="31185" xr:uid="{00000000-0005-0000-0000-0000A64C0000}"/>
    <cellStyle name="Notas 6 4 6 5" xfId="18913" xr:uid="{00000000-0005-0000-0000-0000A74C0000}"/>
    <cellStyle name="Notas 6 4 7" xfId="4187" xr:uid="{00000000-0005-0000-0000-0000A84C0000}"/>
    <cellStyle name="Notas 6 4 7 2" xfId="6824" xr:uid="{00000000-0005-0000-0000-0000A94C0000}"/>
    <cellStyle name="Notas 6 4 7 2 2" xfId="13135" xr:uid="{00000000-0005-0000-0000-0000AA4C0000}"/>
    <cellStyle name="Notas 6 4 7 2 2 2" xfId="28243" xr:uid="{00000000-0005-0000-0000-0000AB4C0000}"/>
    <cellStyle name="Notas 6 4 7 2 3" xfId="16804" xr:uid="{00000000-0005-0000-0000-0000AC4C0000}"/>
    <cellStyle name="Notas 6 4 7 2 3 2" xfId="31912" xr:uid="{00000000-0005-0000-0000-0000AD4C0000}"/>
    <cellStyle name="Notas 6 4 7 2 4" xfId="21932" xr:uid="{00000000-0005-0000-0000-0000AE4C0000}"/>
    <cellStyle name="Notas 6 4 7 3" xfId="10569" xr:uid="{00000000-0005-0000-0000-0000AF4C0000}"/>
    <cellStyle name="Notas 6 4 7 3 2" xfId="25677" xr:uid="{00000000-0005-0000-0000-0000B04C0000}"/>
    <cellStyle name="Notas 6 4 7 4" xfId="15075" xr:uid="{00000000-0005-0000-0000-0000B14C0000}"/>
    <cellStyle name="Notas 6 4 7 4 2" xfId="30183" xr:uid="{00000000-0005-0000-0000-0000B24C0000}"/>
    <cellStyle name="Notas 6 4 7 5" xfId="19295" xr:uid="{00000000-0005-0000-0000-0000B34C0000}"/>
    <cellStyle name="Notas 6 4 8" xfId="4394" xr:uid="{00000000-0005-0000-0000-0000B44C0000}"/>
    <cellStyle name="Notas 6 4 8 2" xfId="7031" xr:uid="{00000000-0005-0000-0000-0000B54C0000}"/>
    <cellStyle name="Notas 6 4 8 2 2" xfId="13342" xr:uid="{00000000-0005-0000-0000-0000B64C0000}"/>
    <cellStyle name="Notas 6 4 8 2 2 2" xfId="28450" xr:uid="{00000000-0005-0000-0000-0000B74C0000}"/>
    <cellStyle name="Notas 6 4 8 2 3" xfId="17006" xr:uid="{00000000-0005-0000-0000-0000B84C0000}"/>
    <cellStyle name="Notas 6 4 8 2 3 2" xfId="32114" xr:uid="{00000000-0005-0000-0000-0000B94C0000}"/>
    <cellStyle name="Notas 6 4 8 2 4" xfId="22139" xr:uid="{00000000-0005-0000-0000-0000BA4C0000}"/>
    <cellStyle name="Notas 6 4 8 3" xfId="10776" xr:uid="{00000000-0005-0000-0000-0000BB4C0000}"/>
    <cellStyle name="Notas 6 4 8 3 2" xfId="25884" xr:uid="{00000000-0005-0000-0000-0000BC4C0000}"/>
    <cellStyle name="Notas 6 4 8 4" xfId="8137" xr:uid="{00000000-0005-0000-0000-0000BD4C0000}"/>
    <cellStyle name="Notas 6 4 8 4 2" xfId="23245" xr:uid="{00000000-0005-0000-0000-0000BE4C0000}"/>
    <cellStyle name="Notas 6 4 8 5" xfId="19502" xr:uid="{00000000-0005-0000-0000-0000BF4C0000}"/>
    <cellStyle name="Notas 6 4 9" xfId="4752" xr:uid="{00000000-0005-0000-0000-0000C04C0000}"/>
    <cellStyle name="Notas 6 4 9 2" xfId="11134" xr:uid="{00000000-0005-0000-0000-0000C14C0000}"/>
    <cellStyle name="Notas 6 4 9 2 2" xfId="26242" xr:uid="{00000000-0005-0000-0000-0000C24C0000}"/>
    <cellStyle name="Notas 6 4 9 3" xfId="13662" xr:uid="{00000000-0005-0000-0000-0000C34C0000}"/>
    <cellStyle name="Notas 6 4 9 3 2" xfId="28770" xr:uid="{00000000-0005-0000-0000-0000C44C0000}"/>
    <cellStyle name="Notas 6 4 9 4" xfId="19860" xr:uid="{00000000-0005-0000-0000-0000C54C0000}"/>
    <cellStyle name="Notas 6 5" xfId="2009" xr:uid="{00000000-0005-0000-0000-0000C64C0000}"/>
    <cellStyle name="Notas 6 5 10" xfId="13434" xr:uid="{00000000-0005-0000-0000-0000C74C0000}"/>
    <cellStyle name="Notas 6 5 10 2" xfId="28542" xr:uid="{00000000-0005-0000-0000-0000C84C0000}"/>
    <cellStyle name="Notas 6 5 11" xfId="9286" xr:uid="{00000000-0005-0000-0000-0000C94C0000}"/>
    <cellStyle name="Notas 6 5 11 2" xfId="24394" xr:uid="{00000000-0005-0000-0000-0000CA4C0000}"/>
    <cellStyle name="Notas 6 5 12" xfId="17234" xr:uid="{00000000-0005-0000-0000-0000CB4C0000}"/>
    <cellStyle name="Notas 6 5 2" xfId="2771" xr:uid="{00000000-0005-0000-0000-0000CC4C0000}"/>
    <cellStyle name="Notas 6 5 2 2" xfId="5408" xr:uid="{00000000-0005-0000-0000-0000CD4C0000}"/>
    <cellStyle name="Notas 6 5 2 2 2" xfId="7668" xr:uid="{00000000-0005-0000-0000-0000CE4C0000}"/>
    <cellStyle name="Notas 6 5 2 2 2 2" xfId="22776" xr:uid="{00000000-0005-0000-0000-0000CF4C0000}"/>
    <cellStyle name="Notas 6 5 2 2 3" xfId="20516" xr:uid="{00000000-0005-0000-0000-0000D04C0000}"/>
    <cellStyle name="Notas 6 5 2 3" xfId="15742" xr:uid="{00000000-0005-0000-0000-0000D14C0000}"/>
    <cellStyle name="Notas 6 5 2 3 2" xfId="30850" xr:uid="{00000000-0005-0000-0000-0000D24C0000}"/>
    <cellStyle name="Notas 6 5 2 4" xfId="17879" xr:uid="{00000000-0005-0000-0000-0000D34C0000}"/>
    <cellStyle name="Notas 6 5 3" xfId="3074" xr:uid="{00000000-0005-0000-0000-0000D44C0000}"/>
    <cellStyle name="Notas 6 5 3 2" xfId="5711" xr:uid="{00000000-0005-0000-0000-0000D54C0000}"/>
    <cellStyle name="Notas 6 5 3 2 2" xfId="12022" xr:uid="{00000000-0005-0000-0000-0000D64C0000}"/>
    <cellStyle name="Notas 6 5 3 2 2 2" xfId="27130" xr:uid="{00000000-0005-0000-0000-0000D74C0000}"/>
    <cellStyle name="Notas 6 5 3 2 3" xfId="8124" xr:uid="{00000000-0005-0000-0000-0000D84C0000}"/>
    <cellStyle name="Notas 6 5 3 2 3 2" xfId="23232" xr:uid="{00000000-0005-0000-0000-0000D94C0000}"/>
    <cellStyle name="Notas 6 5 3 2 4" xfId="20819" xr:uid="{00000000-0005-0000-0000-0000DA4C0000}"/>
    <cellStyle name="Notas 6 5 3 3" xfId="9456" xr:uid="{00000000-0005-0000-0000-0000DB4C0000}"/>
    <cellStyle name="Notas 6 5 3 3 2" xfId="24564" xr:uid="{00000000-0005-0000-0000-0000DC4C0000}"/>
    <cellStyle name="Notas 6 5 3 4" xfId="13399" xr:uid="{00000000-0005-0000-0000-0000DD4C0000}"/>
    <cellStyle name="Notas 6 5 3 4 2" xfId="28507" xr:uid="{00000000-0005-0000-0000-0000DE4C0000}"/>
    <cellStyle name="Notas 6 5 3 5" xfId="18182" xr:uid="{00000000-0005-0000-0000-0000DF4C0000}"/>
    <cellStyle name="Notas 6 5 4" xfId="3400" xr:uid="{00000000-0005-0000-0000-0000E04C0000}"/>
    <cellStyle name="Notas 6 5 4 2" xfId="6037" xr:uid="{00000000-0005-0000-0000-0000E14C0000}"/>
    <cellStyle name="Notas 6 5 4 2 2" xfId="12348" xr:uid="{00000000-0005-0000-0000-0000E24C0000}"/>
    <cellStyle name="Notas 6 5 4 2 2 2" xfId="27456" xr:uid="{00000000-0005-0000-0000-0000E34C0000}"/>
    <cellStyle name="Notas 6 5 4 2 3" xfId="13501" xr:uid="{00000000-0005-0000-0000-0000E44C0000}"/>
    <cellStyle name="Notas 6 5 4 2 3 2" xfId="28609" xr:uid="{00000000-0005-0000-0000-0000E54C0000}"/>
    <cellStyle name="Notas 6 5 4 2 4" xfId="21145" xr:uid="{00000000-0005-0000-0000-0000E64C0000}"/>
    <cellStyle name="Notas 6 5 4 3" xfId="9782" xr:uid="{00000000-0005-0000-0000-0000E74C0000}"/>
    <cellStyle name="Notas 6 5 4 3 2" xfId="24890" xr:uid="{00000000-0005-0000-0000-0000E84C0000}"/>
    <cellStyle name="Notas 6 5 4 4" xfId="13781" xr:uid="{00000000-0005-0000-0000-0000E94C0000}"/>
    <cellStyle name="Notas 6 5 4 4 2" xfId="28889" xr:uid="{00000000-0005-0000-0000-0000EA4C0000}"/>
    <cellStyle name="Notas 6 5 4 5" xfId="18508" xr:uid="{00000000-0005-0000-0000-0000EB4C0000}"/>
    <cellStyle name="Notas 6 5 5" xfId="3706" xr:uid="{00000000-0005-0000-0000-0000EC4C0000}"/>
    <cellStyle name="Notas 6 5 5 2" xfId="6343" xr:uid="{00000000-0005-0000-0000-0000ED4C0000}"/>
    <cellStyle name="Notas 6 5 5 2 2" xfId="12654" xr:uid="{00000000-0005-0000-0000-0000EE4C0000}"/>
    <cellStyle name="Notas 6 5 5 2 2 2" xfId="27762" xr:uid="{00000000-0005-0000-0000-0000EF4C0000}"/>
    <cellStyle name="Notas 6 5 5 2 3" xfId="15762" xr:uid="{00000000-0005-0000-0000-0000F04C0000}"/>
    <cellStyle name="Notas 6 5 5 2 3 2" xfId="30870" xr:uid="{00000000-0005-0000-0000-0000F14C0000}"/>
    <cellStyle name="Notas 6 5 5 2 4" xfId="21451" xr:uid="{00000000-0005-0000-0000-0000F24C0000}"/>
    <cellStyle name="Notas 6 5 5 3" xfId="10088" xr:uid="{00000000-0005-0000-0000-0000F34C0000}"/>
    <cellStyle name="Notas 6 5 5 3 2" xfId="25196" xr:uid="{00000000-0005-0000-0000-0000F44C0000}"/>
    <cellStyle name="Notas 6 5 5 4" xfId="13897" xr:uid="{00000000-0005-0000-0000-0000F54C0000}"/>
    <cellStyle name="Notas 6 5 5 4 2" xfId="29005" xr:uid="{00000000-0005-0000-0000-0000F64C0000}"/>
    <cellStyle name="Notas 6 5 5 5" xfId="18814" xr:uid="{00000000-0005-0000-0000-0000F74C0000}"/>
    <cellStyle name="Notas 6 5 6" xfId="4081" xr:uid="{00000000-0005-0000-0000-0000F84C0000}"/>
    <cellStyle name="Notas 6 5 6 2" xfId="6718" xr:uid="{00000000-0005-0000-0000-0000F94C0000}"/>
    <cellStyle name="Notas 6 5 6 2 2" xfId="13029" xr:uid="{00000000-0005-0000-0000-0000FA4C0000}"/>
    <cellStyle name="Notas 6 5 6 2 2 2" xfId="28137" xr:uid="{00000000-0005-0000-0000-0000FB4C0000}"/>
    <cellStyle name="Notas 6 5 6 2 3" xfId="16705" xr:uid="{00000000-0005-0000-0000-0000FC4C0000}"/>
    <cellStyle name="Notas 6 5 6 2 3 2" xfId="31813" xr:uid="{00000000-0005-0000-0000-0000FD4C0000}"/>
    <cellStyle name="Notas 6 5 6 2 4" xfId="21826" xr:uid="{00000000-0005-0000-0000-0000FE4C0000}"/>
    <cellStyle name="Notas 6 5 6 3" xfId="10463" xr:uid="{00000000-0005-0000-0000-0000FF4C0000}"/>
    <cellStyle name="Notas 6 5 6 3 2" xfId="25571" xr:uid="{00000000-0005-0000-0000-0000004D0000}"/>
    <cellStyle name="Notas 6 5 6 4" xfId="15330" xr:uid="{00000000-0005-0000-0000-0000014D0000}"/>
    <cellStyle name="Notas 6 5 6 4 2" xfId="30438" xr:uid="{00000000-0005-0000-0000-0000024D0000}"/>
    <cellStyle name="Notas 6 5 6 5" xfId="19189" xr:uid="{00000000-0005-0000-0000-0000034D0000}"/>
    <cellStyle name="Notas 6 5 7" xfId="4363" xr:uid="{00000000-0005-0000-0000-0000044D0000}"/>
    <cellStyle name="Notas 6 5 7 2" xfId="7000" xr:uid="{00000000-0005-0000-0000-0000054D0000}"/>
    <cellStyle name="Notas 6 5 7 2 2" xfId="13311" xr:uid="{00000000-0005-0000-0000-0000064D0000}"/>
    <cellStyle name="Notas 6 5 7 2 2 2" xfId="28419" xr:uid="{00000000-0005-0000-0000-0000074D0000}"/>
    <cellStyle name="Notas 6 5 7 2 3" xfId="16975" xr:uid="{00000000-0005-0000-0000-0000084D0000}"/>
    <cellStyle name="Notas 6 5 7 2 3 2" xfId="32083" xr:uid="{00000000-0005-0000-0000-0000094D0000}"/>
    <cellStyle name="Notas 6 5 7 2 4" xfId="22108" xr:uid="{00000000-0005-0000-0000-00000A4D0000}"/>
    <cellStyle name="Notas 6 5 7 3" xfId="10745" xr:uid="{00000000-0005-0000-0000-00000B4D0000}"/>
    <cellStyle name="Notas 6 5 7 3 2" xfId="25853" xr:uid="{00000000-0005-0000-0000-00000C4D0000}"/>
    <cellStyle name="Notas 6 5 7 4" xfId="8100" xr:uid="{00000000-0005-0000-0000-00000D4D0000}"/>
    <cellStyle name="Notas 6 5 7 4 2" xfId="23208" xr:uid="{00000000-0005-0000-0000-00000E4D0000}"/>
    <cellStyle name="Notas 6 5 7 5" xfId="19471" xr:uid="{00000000-0005-0000-0000-00000F4D0000}"/>
    <cellStyle name="Notas 6 5 8" xfId="4646" xr:uid="{00000000-0005-0000-0000-0000104D0000}"/>
    <cellStyle name="Notas 6 5 8 2" xfId="11028" xr:uid="{00000000-0005-0000-0000-0000114D0000}"/>
    <cellStyle name="Notas 6 5 8 2 2" xfId="26136" xr:uid="{00000000-0005-0000-0000-0000124D0000}"/>
    <cellStyle name="Notas 6 5 8 3" xfId="15611" xr:uid="{00000000-0005-0000-0000-0000134D0000}"/>
    <cellStyle name="Notas 6 5 8 3 2" xfId="30719" xr:uid="{00000000-0005-0000-0000-0000144D0000}"/>
    <cellStyle name="Notas 6 5 8 4" xfId="19754" xr:uid="{00000000-0005-0000-0000-0000154D0000}"/>
    <cellStyle name="Notas 6 5 9" xfId="8507" xr:uid="{00000000-0005-0000-0000-0000164D0000}"/>
    <cellStyle name="Notas 6 5 9 2" xfId="23615" xr:uid="{00000000-0005-0000-0000-0000174D0000}"/>
    <cellStyle name="Notas 7" xfId="1469" xr:uid="{00000000-0005-0000-0000-0000184D0000}"/>
    <cellStyle name="Notas 7 2" xfId="1924" xr:uid="{00000000-0005-0000-0000-0000194D0000}"/>
    <cellStyle name="Notas 7 2 10" xfId="15298" xr:uid="{00000000-0005-0000-0000-00001A4D0000}"/>
    <cellStyle name="Notas 7 2 10 2" xfId="30406" xr:uid="{00000000-0005-0000-0000-00001B4D0000}"/>
    <cellStyle name="Notas 7 2 11" xfId="13433" xr:uid="{00000000-0005-0000-0000-00001C4D0000}"/>
    <cellStyle name="Notas 7 2 11 2" xfId="28541" xr:uid="{00000000-0005-0000-0000-00001D4D0000}"/>
    <cellStyle name="Notas 7 2 12" xfId="17149" xr:uid="{00000000-0005-0000-0000-00001E4D0000}"/>
    <cellStyle name="Notas 7 2 2" xfId="2484" xr:uid="{00000000-0005-0000-0000-00001F4D0000}"/>
    <cellStyle name="Notas 7 2 2 2" xfId="5121" xr:uid="{00000000-0005-0000-0000-0000204D0000}"/>
    <cellStyle name="Notas 7 2 2 2 2" xfId="11485" xr:uid="{00000000-0005-0000-0000-0000214D0000}"/>
    <cellStyle name="Notas 7 2 2 2 2 2" xfId="26593" xr:uid="{00000000-0005-0000-0000-0000224D0000}"/>
    <cellStyle name="Notas 7 2 2 2 3" xfId="7313" xr:uid="{00000000-0005-0000-0000-0000234D0000}"/>
    <cellStyle name="Notas 7 2 2 2 3 2" xfId="22421" xr:uid="{00000000-0005-0000-0000-0000244D0000}"/>
    <cellStyle name="Notas 7 2 2 2 4" xfId="20229" xr:uid="{00000000-0005-0000-0000-0000254D0000}"/>
    <cellStyle name="Notas 7 2 2 3" xfId="8951" xr:uid="{00000000-0005-0000-0000-0000264D0000}"/>
    <cellStyle name="Notas 7 2 2 3 2" xfId="24059" xr:uid="{00000000-0005-0000-0000-0000274D0000}"/>
    <cellStyle name="Notas 7 2 3" xfId="2700" xr:uid="{00000000-0005-0000-0000-0000284D0000}"/>
    <cellStyle name="Notas 7 2 3 2" xfId="5337" xr:uid="{00000000-0005-0000-0000-0000294D0000}"/>
    <cellStyle name="Notas 7 2 3 2 2" xfId="14224" xr:uid="{00000000-0005-0000-0000-00002A4D0000}"/>
    <cellStyle name="Notas 7 2 3 2 2 2" xfId="29332" xr:uid="{00000000-0005-0000-0000-00002B4D0000}"/>
    <cellStyle name="Notas 7 2 3 2 3" xfId="20445" xr:uid="{00000000-0005-0000-0000-00002C4D0000}"/>
    <cellStyle name="Notas 7 2 3 3" xfId="15686" xr:uid="{00000000-0005-0000-0000-00002D4D0000}"/>
    <cellStyle name="Notas 7 2 3 3 2" xfId="30794" xr:uid="{00000000-0005-0000-0000-00002E4D0000}"/>
    <cellStyle name="Notas 7 2 3 4" xfId="17808" xr:uid="{00000000-0005-0000-0000-00002F4D0000}"/>
    <cellStyle name="Notas 7 2 4" xfId="3003" xr:uid="{00000000-0005-0000-0000-0000304D0000}"/>
    <cellStyle name="Notas 7 2 4 2" xfId="5640" xr:uid="{00000000-0005-0000-0000-0000314D0000}"/>
    <cellStyle name="Notas 7 2 4 2 2" xfId="11951" xr:uid="{00000000-0005-0000-0000-0000324D0000}"/>
    <cellStyle name="Notas 7 2 4 2 2 2" xfId="27059" xr:uid="{00000000-0005-0000-0000-0000334D0000}"/>
    <cellStyle name="Notas 7 2 4 2 3" xfId="8731" xr:uid="{00000000-0005-0000-0000-0000344D0000}"/>
    <cellStyle name="Notas 7 2 4 2 3 2" xfId="23839" xr:uid="{00000000-0005-0000-0000-0000354D0000}"/>
    <cellStyle name="Notas 7 2 4 2 4" xfId="20748" xr:uid="{00000000-0005-0000-0000-0000364D0000}"/>
    <cellStyle name="Notas 7 2 4 3" xfId="9385" xr:uid="{00000000-0005-0000-0000-0000374D0000}"/>
    <cellStyle name="Notas 7 2 4 3 2" xfId="24493" xr:uid="{00000000-0005-0000-0000-0000384D0000}"/>
    <cellStyle name="Notas 7 2 4 4" xfId="16562" xr:uid="{00000000-0005-0000-0000-0000394D0000}"/>
    <cellStyle name="Notas 7 2 4 4 2" xfId="31670" xr:uid="{00000000-0005-0000-0000-00003A4D0000}"/>
    <cellStyle name="Notas 7 2 4 5" xfId="18111" xr:uid="{00000000-0005-0000-0000-00003B4D0000}"/>
    <cellStyle name="Notas 7 2 5" xfId="3329" xr:uid="{00000000-0005-0000-0000-00003C4D0000}"/>
    <cellStyle name="Notas 7 2 5 2" xfId="5966" xr:uid="{00000000-0005-0000-0000-00003D4D0000}"/>
    <cellStyle name="Notas 7 2 5 2 2" xfId="12277" xr:uid="{00000000-0005-0000-0000-00003E4D0000}"/>
    <cellStyle name="Notas 7 2 5 2 2 2" xfId="27385" xr:uid="{00000000-0005-0000-0000-00003F4D0000}"/>
    <cellStyle name="Notas 7 2 5 2 3" xfId="15294" xr:uid="{00000000-0005-0000-0000-0000404D0000}"/>
    <cellStyle name="Notas 7 2 5 2 3 2" xfId="30402" xr:uid="{00000000-0005-0000-0000-0000414D0000}"/>
    <cellStyle name="Notas 7 2 5 2 4" xfId="21074" xr:uid="{00000000-0005-0000-0000-0000424D0000}"/>
    <cellStyle name="Notas 7 2 5 3" xfId="9711" xr:uid="{00000000-0005-0000-0000-0000434D0000}"/>
    <cellStyle name="Notas 7 2 5 3 2" xfId="24819" xr:uid="{00000000-0005-0000-0000-0000444D0000}"/>
    <cellStyle name="Notas 7 2 5 4" xfId="7409" xr:uid="{00000000-0005-0000-0000-0000454D0000}"/>
    <cellStyle name="Notas 7 2 5 4 2" xfId="22517" xr:uid="{00000000-0005-0000-0000-0000464D0000}"/>
    <cellStyle name="Notas 7 2 5 5" xfId="18437" xr:uid="{00000000-0005-0000-0000-0000474D0000}"/>
    <cellStyle name="Notas 7 2 6" xfId="3635" xr:uid="{00000000-0005-0000-0000-0000484D0000}"/>
    <cellStyle name="Notas 7 2 6 2" xfId="6272" xr:uid="{00000000-0005-0000-0000-0000494D0000}"/>
    <cellStyle name="Notas 7 2 6 2 2" xfId="12583" xr:uid="{00000000-0005-0000-0000-00004A4D0000}"/>
    <cellStyle name="Notas 7 2 6 2 2 2" xfId="27691" xr:uid="{00000000-0005-0000-0000-00004B4D0000}"/>
    <cellStyle name="Notas 7 2 6 2 3" xfId="7481" xr:uid="{00000000-0005-0000-0000-00004C4D0000}"/>
    <cellStyle name="Notas 7 2 6 2 3 2" xfId="22589" xr:uid="{00000000-0005-0000-0000-00004D4D0000}"/>
    <cellStyle name="Notas 7 2 6 2 4" xfId="21380" xr:uid="{00000000-0005-0000-0000-00004E4D0000}"/>
    <cellStyle name="Notas 7 2 6 3" xfId="10017" xr:uid="{00000000-0005-0000-0000-00004F4D0000}"/>
    <cellStyle name="Notas 7 2 6 3 2" xfId="25125" xr:uid="{00000000-0005-0000-0000-0000504D0000}"/>
    <cellStyle name="Notas 7 2 6 4" xfId="14632" xr:uid="{00000000-0005-0000-0000-0000514D0000}"/>
    <cellStyle name="Notas 7 2 6 4 2" xfId="29740" xr:uid="{00000000-0005-0000-0000-0000524D0000}"/>
    <cellStyle name="Notas 7 2 6 5" xfId="18743" xr:uid="{00000000-0005-0000-0000-0000534D0000}"/>
    <cellStyle name="Notas 7 2 7" xfId="3996" xr:uid="{00000000-0005-0000-0000-0000544D0000}"/>
    <cellStyle name="Notas 7 2 7 2" xfId="6633" xr:uid="{00000000-0005-0000-0000-0000554D0000}"/>
    <cellStyle name="Notas 7 2 7 2 2" xfId="12944" xr:uid="{00000000-0005-0000-0000-0000564D0000}"/>
    <cellStyle name="Notas 7 2 7 2 2 2" xfId="28052" xr:uid="{00000000-0005-0000-0000-0000574D0000}"/>
    <cellStyle name="Notas 7 2 7 2 3" xfId="16634" xr:uid="{00000000-0005-0000-0000-0000584D0000}"/>
    <cellStyle name="Notas 7 2 7 2 3 2" xfId="31742" xr:uid="{00000000-0005-0000-0000-0000594D0000}"/>
    <cellStyle name="Notas 7 2 7 2 4" xfId="21741" xr:uid="{00000000-0005-0000-0000-00005A4D0000}"/>
    <cellStyle name="Notas 7 2 7 3" xfId="10378" xr:uid="{00000000-0005-0000-0000-00005B4D0000}"/>
    <cellStyle name="Notas 7 2 7 3 2" xfId="25486" xr:uid="{00000000-0005-0000-0000-00005C4D0000}"/>
    <cellStyle name="Notas 7 2 7 4" xfId="14069" xr:uid="{00000000-0005-0000-0000-00005D4D0000}"/>
    <cellStyle name="Notas 7 2 7 4 2" xfId="29177" xr:uid="{00000000-0005-0000-0000-00005E4D0000}"/>
    <cellStyle name="Notas 7 2 7 5" xfId="19104" xr:uid="{00000000-0005-0000-0000-00005F4D0000}"/>
    <cellStyle name="Notas 7 2 8" xfId="4561" xr:uid="{00000000-0005-0000-0000-0000604D0000}"/>
    <cellStyle name="Notas 7 2 8 2" xfId="10943" xr:uid="{00000000-0005-0000-0000-0000614D0000}"/>
    <cellStyle name="Notas 7 2 8 2 2" xfId="26051" xr:uid="{00000000-0005-0000-0000-0000624D0000}"/>
    <cellStyle name="Notas 7 2 8 3" xfId="15907" xr:uid="{00000000-0005-0000-0000-0000634D0000}"/>
    <cellStyle name="Notas 7 2 8 3 2" xfId="31015" xr:uid="{00000000-0005-0000-0000-0000644D0000}"/>
    <cellStyle name="Notas 7 2 8 4" xfId="19669" xr:uid="{00000000-0005-0000-0000-0000654D0000}"/>
    <cellStyle name="Notas 7 2 9" xfId="8425" xr:uid="{00000000-0005-0000-0000-0000664D0000}"/>
    <cellStyle name="Notas 7 2 9 2" xfId="23533" xr:uid="{00000000-0005-0000-0000-0000674D0000}"/>
    <cellStyle name="Notas 7 3" xfId="1918" xr:uid="{00000000-0005-0000-0000-0000684D0000}"/>
    <cellStyle name="Notas 7 3 10" xfId="8419" xr:uid="{00000000-0005-0000-0000-0000694D0000}"/>
    <cellStyle name="Notas 7 3 10 2" xfId="23527" xr:uid="{00000000-0005-0000-0000-00006A4D0000}"/>
    <cellStyle name="Notas 7 3 11" xfId="7323" xr:uid="{00000000-0005-0000-0000-00006B4D0000}"/>
    <cellStyle name="Notas 7 3 11 2" xfId="22431" xr:uid="{00000000-0005-0000-0000-00006C4D0000}"/>
    <cellStyle name="Notas 7 3 12" xfId="13495" xr:uid="{00000000-0005-0000-0000-00006D4D0000}"/>
    <cellStyle name="Notas 7 3 12 2" xfId="28603" xr:uid="{00000000-0005-0000-0000-00006E4D0000}"/>
    <cellStyle name="Notas 7 3 13" xfId="17143" xr:uid="{00000000-0005-0000-0000-00006F4D0000}"/>
    <cellStyle name="Notas 7 3 2" xfId="2478" xr:uid="{00000000-0005-0000-0000-0000704D0000}"/>
    <cellStyle name="Notas 7 3 2 2" xfId="5115" xr:uid="{00000000-0005-0000-0000-0000714D0000}"/>
    <cellStyle name="Notas 7 3 2 2 2" xfId="11479" xr:uid="{00000000-0005-0000-0000-0000724D0000}"/>
    <cellStyle name="Notas 7 3 2 2 2 2" xfId="26587" xr:uid="{00000000-0005-0000-0000-0000734D0000}"/>
    <cellStyle name="Notas 7 3 2 2 3" xfId="7767" xr:uid="{00000000-0005-0000-0000-0000744D0000}"/>
    <cellStyle name="Notas 7 3 2 2 3 2" xfId="22875" xr:uid="{00000000-0005-0000-0000-0000754D0000}"/>
    <cellStyle name="Notas 7 3 2 2 4" xfId="20223" xr:uid="{00000000-0005-0000-0000-0000764D0000}"/>
    <cellStyle name="Notas 7 3 2 3" xfId="8945" xr:uid="{00000000-0005-0000-0000-0000774D0000}"/>
    <cellStyle name="Notas 7 3 2 3 2" xfId="24053" xr:uid="{00000000-0005-0000-0000-0000784D0000}"/>
    <cellStyle name="Notas 7 3 2 4" xfId="7382" xr:uid="{00000000-0005-0000-0000-0000794D0000}"/>
    <cellStyle name="Notas 7 3 2 4 2" xfId="22490" xr:uid="{00000000-0005-0000-0000-00007A4D0000}"/>
    <cellStyle name="Notas 7 3 2 5" xfId="7960" xr:uid="{00000000-0005-0000-0000-00007B4D0000}"/>
    <cellStyle name="Notas 7 3 2 5 2" xfId="23068" xr:uid="{00000000-0005-0000-0000-00007C4D0000}"/>
    <cellStyle name="Notas 7 3 2 6" xfId="17640" xr:uid="{00000000-0005-0000-0000-00007D4D0000}"/>
    <cellStyle name="Notas 7 3 3" xfId="2694" xr:uid="{00000000-0005-0000-0000-00007E4D0000}"/>
    <cellStyle name="Notas 7 3 3 2" xfId="5331" xr:uid="{00000000-0005-0000-0000-00007F4D0000}"/>
    <cellStyle name="Notas 7 3 3 2 2" xfId="7919" xr:uid="{00000000-0005-0000-0000-0000804D0000}"/>
    <cellStyle name="Notas 7 3 3 2 2 2" xfId="23027" xr:uid="{00000000-0005-0000-0000-0000814D0000}"/>
    <cellStyle name="Notas 7 3 3 2 3" xfId="20439" xr:uid="{00000000-0005-0000-0000-0000824D0000}"/>
    <cellStyle name="Notas 7 3 3 3" xfId="15439" xr:uid="{00000000-0005-0000-0000-0000834D0000}"/>
    <cellStyle name="Notas 7 3 3 3 2" xfId="30547" xr:uid="{00000000-0005-0000-0000-0000844D0000}"/>
    <cellStyle name="Notas 7 3 3 4" xfId="17802" xr:uid="{00000000-0005-0000-0000-0000854D0000}"/>
    <cellStyle name="Notas 7 3 4" xfId="2997" xr:uid="{00000000-0005-0000-0000-0000864D0000}"/>
    <cellStyle name="Notas 7 3 4 2" xfId="5634" xr:uid="{00000000-0005-0000-0000-0000874D0000}"/>
    <cellStyle name="Notas 7 3 4 2 2" xfId="11945" xr:uid="{00000000-0005-0000-0000-0000884D0000}"/>
    <cellStyle name="Notas 7 3 4 2 2 2" xfId="27053" xr:uid="{00000000-0005-0000-0000-0000894D0000}"/>
    <cellStyle name="Notas 7 3 4 2 3" xfId="7661" xr:uid="{00000000-0005-0000-0000-00008A4D0000}"/>
    <cellStyle name="Notas 7 3 4 2 3 2" xfId="22769" xr:uid="{00000000-0005-0000-0000-00008B4D0000}"/>
    <cellStyle name="Notas 7 3 4 2 4" xfId="20742" xr:uid="{00000000-0005-0000-0000-00008C4D0000}"/>
    <cellStyle name="Notas 7 3 4 3" xfId="9379" xr:uid="{00000000-0005-0000-0000-00008D4D0000}"/>
    <cellStyle name="Notas 7 3 4 3 2" xfId="24487" xr:uid="{00000000-0005-0000-0000-00008E4D0000}"/>
    <cellStyle name="Notas 7 3 4 4" xfId="8048" xr:uid="{00000000-0005-0000-0000-00008F4D0000}"/>
    <cellStyle name="Notas 7 3 4 4 2" xfId="23156" xr:uid="{00000000-0005-0000-0000-0000904D0000}"/>
    <cellStyle name="Notas 7 3 4 5" xfId="18105" xr:uid="{00000000-0005-0000-0000-0000914D0000}"/>
    <cellStyle name="Notas 7 3 5" xfId="3323" xr:uid="{00000000-0005-0000-0000-0000924D0000}"/>
    <cellStyle name="Notas 7 3 5 2" xfId="5960" xr:uid="{00000000-0005-0000-0000-0000934D0000}"/>
    <cellStyle name="Notas 7 3 5 2 2" xfId="12271" xr:uid="{00000000-0005-0000-0000-0000944D0000}"/>
    <cellStyle name="Notas 7 3 5 2 2 2" xfId="27379" xr:uid="{00000000-0005-0000-0000-0000954D0000}"/>
    <cellStyle name="Notas 7 3 5 2 3" xfId="14176" xr:uid="{00000000-0005-0000-0000-0000964D0000}"/>
    <cellStyle name="Notas 7 3 5 2 3 2" xfId="29284" xr:uid="{00000000-0005-0000-0000-0000974D0000}"/>
    <cellStyle name="Notas 7 3 5 2 4" xfId="21068" xr:uid="{00000000-0005-0000-0000-0000984D0000}"/>
    <cellStyle name="Notas 7 3 5 3" xfId="9705" xr:uid="{00000000-0005-0000-0000-0000994D0000}"/>
    <cellStyle name="Notas 7 3 5 3 2" xfId="24813" xr:uid="{00000000-0005-0000-0000-00009A4D0000}"/>
    <cellStyle name="Notas 7 3 5 4" xfId="13750" xr:uid="{00000000-0005-0000-0000-00009B4D0000}"/>
    <cellStyle name="Notas 7 3 5 4 2" xfId="28858" xr:uid="{00000000-0005-0000-0000-00009C4D0000}"/>
    <cellStyle name="Notas 7 3 5 5" xfId="18431" xr:uid="{00000000-0005-0000-0000-00009D4D0000}"/>
    <cellStyle name="Notas 7 3 6" xfId="3629" xr:uid="{00000000-0005-0000-0000-00009E4D0000}"/>
    <cellStyle name="Notas 7 3 6 2" xfId="6266" xr:uid="{00000000-0005-0000-0000-00009F4D0000}"/>
    <cellStyle name="Notas 7 3 6 2 2" xfId="12577" xr:uid="{00000000-0005-0000-0000-0000A04D0000}"/>
    <cellStyle name="Notas 7 3 6 2 2 2" xfId="27685" xr:uid="{00000000-0005-0000-0000-0000A14D0000}"/>
    <cellStyle name="Notas 7 3 6 2 3" xfId="7734" xr:uid="{00000000-0005-0000-0000-0000A24D0000}"/>
    <cellStyle name="Notas 7 3 6 2 3 2" xfId="22842" xr:uid="{00000000-0005-0000-0000-0000A34D0000}"/>
    <cellStyle name="Notas 7 3 6 2 4" xfId="21374" xr:uid="{00000000-0005-0000-0000-0000A44D0000}"/>
    <cellStyle name="Notas 7 3 6 3" xfId="10011" xr:uid="{00000000-0005-0000-0000-0000A54D0000}"/>
    <cellStyle name="Notas 7 3 6 3 2" xfId="25119" xr:uid="{00000000-0005-0000-0000-0000A64D0000}"/>
    <cellStyle name="Notas 7 3 6 4" xfId="14530" xr:uid="{00000000-0005-0000-0000-0000A74D0000}"/>
    <cellStyle name="Notas 7 3 6 4 2" xfId="29638" xr:uid="{00000000-0005-0000-0000-0000A84D0000}"/>
    <cellStyle name="Notas 7 3 6 5" xfId="18737" xr:uid="{00000000-0005-0000-0000-0000A94D0000}"/>
    <cellStyle name="Notas 7 3 7" xfId="3990" xr:uid="{00000000-0005-0000-0000-0000AA4D0000}"/>
    <cellStyle name="Notas 7 3 7 2" xfId="6627" xr:uid="{00000000-0005-0000-0000-0000AB4D0000}"/>
    <cellStyle name="Notas 7 3 7 2 2" xfId="12938" xr:uid="{00000000-0005-0000-0000-0000AC4D0000}"/>
    <cellStyle name="Notas 7 3 7 2 2 2" xfId="28046" xr:uid="{00000000-0005-0000-0000-0000AD4D0000}"/>
    <cellStyle name="Notas 7 3 7 2 3" xfId="16628" xr:uid="{00000000-0005-0000-0000-0000AE4D0000}"/>
    <cellStyle name="Notas 7 3 7 2 3 2" xfId="31736" xr:uid="{00000000-0005-0000-0000-0000AF4D0000}"/>
    <cellStyle name="Notas 7 3 7 2 4" xfId="21735" xr:uid="{00000000-0005-0000-0000-0000B04D0000}"/>
    <cellStyle name="Notas 7 3 7 3" xfId="10372" xr:uid="{00000000-0005-0000-0000-0000B14D0000}"/>
    <cellStyle name="Notas 7 3 7 3 2" xfId="25480" xr:uid="{00000000-0005-0000-0000-0000B24D0000}"/>
    <cellStyle name="Notas 7 3 7 4" xfId="7970" xr:uid="{00000000-0005-0000-0000-0000B34D0000}"/>
    <cellStyle name="Notas 7 3 7 4 2" xfId="23078" xr:uid="{00000000-0005-0000-0000-0000B44D0000}"/>
    <cellStyle name="Notas 7 3 7 5" xfId="19098" xr:uid="{00000000-0005-0000-0000-0000B54D0000}"/>
    <cellStyle name="Notas 7 3 8" xfId="4310" xr:uid="{00000000-0005-0000-0000-0000B64D0000}"/>
    <cellStyle name="Notas 7 3 8 2" xfId="6947" xr:uid="{00000000-0005-0000-0000-0000B74D0000}"/>
    <cellStyle name="Notas 7 3 8 2 2" xfId="13258" xr:uid="{00000000-0005-0000-0000-0000B84D0000}"/>
    <cellStyle name="Notas 7 3 8 2 2 2" xfId="28366" xr:uid="{00000000-0005-0000-0000-0000B94D0000}"/>
    <cellStyle name="Notas 7 3 8 2 3" xfId="16922" xr:uid="{00000000-0005-0000-0000-0000BA4D0000}"/>
    <cellStyle name="Notas 7 3 8 2 3 2" xfId="32030" xr:uid="{00000000-0005-0000-0000-0000BB4D0000}"/>
    <cellStyle name="Notas 7 3 8 2 4" xfId="22055" xr:uid="{00000000-0005-0000-0000-0000BC4D0000}"/>
    <cellStyle name="Notas 7 3 8 3" xfId="10692" xr:uid="{00000000-0005-0000-0000-0000BD4D0000}"/>
    <cellStyle name="Notas 7 3 8 3 2" xfId="25800" xr:uid="{00000000-0005-0000-0000-0000BE4D0000}"/>
    <cellStyle name="Notas 7 3 8 4" xfId="13887" xr:uid="{00000000-0005-0000-0000-0000BF4D0000}"/>
    <cellStyle name="Notas 7 3 8 4 2" xfId="28995" xr:uid="{00000000-0005-0000-0000-0000C04D0000}"/>
    <cellStyle name="Notas 7 3 8 5" xfId="19418" xr:uid="{00000000-0005-0000-0000-0000C14D0000}"/>
    <cellStyle name="Notas 7 3 9" xfId="4555" xr:uid="{00000000-0005-0000-0000-0000C24D0000}"/>
    <cellStyle name="Notas 7 3 9 2" xfId="10937" xr:uid="{00000000-0005-0000-0000-0000C34D0000}"/>
    <cellStyle name="Notas 7 3 9 2 2" xfId="26045" xr:uid="{00000000-0005-0000-0000-0000C44D0000}"/>
    <cellStyle name="Notas 7 3 9 3" xfId="16316" xr:uid="{00000000-0005-0000-0000-0000C54D0000}"/>
    <cellStyle name="Notas 7 3 9 3 2" xfId="31424" xr:uid="{00000000-0005-0000-0000-0000C64D0000}"/>
    <cellStyle name="Notas 7 3 9 4" xfId="19663" xr:uid="{00000000-0005-0000-0000-0000C74D0000}"/>
    <cellStyle name="Notas 7 4" xfId="2116" xr:uid="{00000000-0005-0000-0000-0000C84D0000}"/>
    <cellStyle name="Notas 7 4 10" xfId="8614" xr:uid="{00000000-0005-0000-0000-0000C94D0000}"/>
    <cellStyle name="Notas 7 4 10 2" xfId="23722" xr:uid="{00000000-0005-0000-0000-0000CA4D0000}"/>
    <cellStyle name="Notas 7 4 11" xfId="14733" xr:uid="{00000000-0005-0000-0000-0000CB4D0000}"/>
    <cellStyle name="Notas 7 4 11 2" xfId="29841" xr:uid="{00000000-0005-0000-0000-0000CC4D0000}"/>
    <cellStyle name="Notas 7 4 12" xfId="7640" xr:uid="{00000000-0005-0000-0000-0000CD4D0000}"/>
    <cellStyle name="Notas 7 4 12 2" xfId="22748" xr:uid="{00000000-0005-0000-0000-0000CE4D0000}"/>
    <cellStyle name="Notas 7 4 13" xfId="17341" xr:uid="{00000000-0005-0000-0000-0000CF4D0000}"/>
    <cellStyle name="Notas 7 4 2" xfId="2606" xr:uid="{00000000-0005-0000-0000-0000D04D0000}"/>
    <cellStyle name="Notas 7 4 2 2" xfId="5243" xr:uid="{00000000-0005-0000-0000-0000D14D0000}"/>
    <cellStyle name="Notas 7 4 2 2 2" xfId="11607" xr:uid="{00000000-0005-0000-0000-0000D24D0000}"/>
    <cellStyle name="Notas 7 4 2 2 2 2" xfId="26715" xr:uid="{00000000-0005-0000-0000-0000D34D0000}"/>
    <cellStyle name="Notas 7 4 2 2 3" xfId="14061" xr:uid="{00000000-0005-0000-0000-0000D44D0000}"/>
    <cellStyle name="Notas 7 4 2 2 3 2" xfId="29169" xr:uid="{00000000-0005-0000-0000-0000D54D0000}"/>
    <cellStyle name="Notas 7 4 2 2 4" xfId="20351" xr:uid="{00000000-0005-0000-0000-0000D64D0000}"/>
    <cellStyle name="Notas 7 4 2 3" xfId="9073" xr:uid="{00000000-0005-0000-0000-0000D74D0000}"/>
    <cellStyle name="Notas 7 4 2 3 2" xfId="24181" xr:uid="{00000000-0005-0000-0000-0000D84D0000}"/>
    <cellStyle name="Notas 7 4 2 4" xfId="7988" xr:uid="{00000000-0005-0000-0000-0000D94D0000}"/>
    <cellStyle name="Notas 7 4 2 4 2" xfId="23096" xr:uid="{00000000-0005-0000-0000-0000DA4D0000}"/>
    <cellStyle name="Notas 7 4 2 5" xfId="13727" xr:uid="{00000000-0005-0000-0000-0000DB4D0000}"/>
    <cellStyle name="Notas 7 4 2 5 2" xfId="28835" xr:uid="{00000000-0005-0000-0000-0000DC4D0000}"/>
    <cellStyle name="Notas 7 4 2 6" xfId="17714" xr:uid="{00000000-0005-0000-0000-0000DD4D0000}"/>
    <cellStyle name="Notas 7 4 3" xfId="2871" xr:uid="{00000000-0005-0000-0000-0000DE4D0000}"/>
    <cellStyle name="Notas 7 4 3 2" xfId="5508" xr:uid="{00000000-0005-0000-0000-0000DF4D0000}"/>
    <cellStyle name="Notas 7 4 3 2 2" xfId="14308" xr:uid="{00000000-0005-0000-0000-0000E04D0000}"/>
    <cellStyle name="Notas 7 4 3 2 2 2" xfId="29416" xr:uid="{00000000-0005-0000-0000-0000E14D0000}"/>
    <cellStyle name="Notas 7 4 3 2 3" xfId="20616" xr:uid="{00000000-0005-0000-0000-0000E24D0000}"/>
    <cellStyle name="Notas 7 4 3 3" xfId="8245" xr:uid="{00000000-0005-0000-0000-0000E34D0000}"/>
    <cellStyle name="Notas 7 4 3 3 2" xfId="23353" xr:uid="{00000000-0005-0000-0000-0000E44D0000}"/>
    <cellStyle name="Notas 7 4 3 4" xfId="17979" xr:uid="{00000000-0005-0000-0000-0000E54D0000}"/>
    <cellStyle name="Notas 7 4 4" xfId="3174" xr:uid="{00000000-0005-0000-0000-0000E64D0000}"/>
    <cellStyle name="Notas 7 4 4 2" xfId="5811" xr:uid="{00000000-0005-0000-0000-0000E74D0000}"/>
    <cellStyle name="Notas 7 4 4 2 2" xfId="12122" xr:uid="{00000000-0005-0000-0000-0000E84D0000}"/>
    <cellStyle name="Notas 7 4 4 2 2 2" xfId="27230" xr:uid="{00000000-0005-0000-0000-0000E94D0000}"/>
    <cellStyle name="Notas 7 4 4 2 3" xfId="13918" xr:uid="{00000000-0005-0000-0000-0000EA4D0000}"/>
    <cellStyle name="Notas 7 4 4 2 3 2" xfId="29026" xr:uid="{00000000-0005-0000-0000-0000EB4D0000}"/>
    <cellStyle name="Notas 7 4 4 2 4" xfId="20919" xr:uid="{00000000-0005-0000-0000-0000EC4D0000}"/>
    <cellStyle name="Notas 7 4 4 3" xfId="9556" xr:uid="{00000000-0005-0000-0000-0000ED4D0000}"/>
    <cellStyle name="Notas 7 4 4 3 2" xfId="24664" xr:uid="{00000000-0005-0000-0000-0000EE4D0000}"/>
    <cellStyle name="Notas 7 4 4 4" xfId="14857" xr:uid="{00000000-0005-0000-0000-0000EF4D0000}"/>
    <cellStyle name="Notas 7 4 4 4 2" xfId="29965" xr:uid="{00000000-0005-0000-0000-0000F04D0000}"/>
    <cellStyle name="Notas 7 4 4 5" xfId="18282" xr:uid="{00000000-0005-0000-0000-0000F14D0000}"/>
    <cellStyle name="Notas 7 4 5" xfId="3500" xr:uid="{00000000-0005-0000-0000-0000F24D0000}"/>
    <cellStyle name="Notas 7 4 5 2" xfId="6137" xr:uid="{00000000-0005-0000-0000-0000F34D0000}"/>
    <cellStyle name="Notas 7 4 5 2 2" xfId="12448" xr:uid="{00000000-0005-0000-0000-0000F44D0000}"/>
    <cellStyle name="Notas 7 4 5 2 2 2" xfId="27556" xr:uid="{00000000-0005-0000-0000-0000F54D0000}"/>
    <cellStyle name="Notas 7 4 5 2 3" xfId="16182" xr:uid="{00000000-0005-0000-0000-0000F64D0000}"/>
    <cellStyle name="Notas 7 4 5 2 3 2" xfId="31290" xr:uid="{00000000-0005-0000-0000-0000F74D0000}"/>
    <cellStyle name="Notas 7 4 5 2 4" xfId="21245" xr:uid="{00000000-0005-0000-0000-0000F84D0000}"/>
    <cellStyle name="Notas 7 4 5 3" xfId="9882" xr:uid="{00000000-0005-0000-0000-0000F94D0000}"/>
    <cellStyle name="Notas 7 4 5 3 2" xfId="24990" xr:uid="{00000000-0005-0000-0000-0000FA4D0000}"/>
    <cellStyle name="Notas 7 4 5 4" xfId="14313" xr:uid="{00000000-0005-0000-0000-0000FB4D0000}"/>
    <cellStyle name="Notas 7 4 5 4 2" xfId="29421" xr:uid="{00000000-0005-0000-0000-0000FC4D0000}"/>
    <cellStyle name="Notas 7 4 5 5" xfId="18608" xr:uid="{00000000-0005-0000-0000-0000FD4D0000}"/>
    <cellStyle name="Notas 7 4 6" xfId="3806" xr:uid="{00000000-0005-0000-0000-0000FE4D0000}"/>
    <cellStyle name="Notas 7 4 6 2" xfId="6443" xr:uid="{00000000-0005-0000-0000-0000FF4D0000}"/>
    <cellStyle name="Notas 7 4 6 2 2" xfId="12754" xr:uid="{00000000-0005-0000-0000-0000004E0000}"/>
    <cellStyle name="Notas 7 4 6 2 2 2" xfId="27862" xr:uid="{00000000-0005-0000-0000-0000014E0000}"/>
    <cellStyle name="Notas 7 4 6 2 3" xfId="16210" xr:uid="{00000000-0005-0000-0000-0000024E0000}"/>
    <cellStyle name="Notas 7 4 6 2 3 2" xfId="31318" xr:uid="{00000000-0005-0000-0000-0000034E0000}"/>
    <cellStyle name="Notas 7 4 6 2 4" xfId="21551" xr:uid="{00000000-0005-0000-0000-0000044E0000}"/>
    <cellStyle name="Notas 7 4 6 3" xfId="10188" xr:uid="{00000000-0005-0000-0000-0000054E0000}"/>
    <cellStyle name="Notas 7 4 6 3 2" xfId="25296" xr:uid="{00000000-0005-0000-0000-0000064E0000}"/>
    <cellStyle name="Notas 7 4 6 4" xfId="16517" xr:uid="{00000000-0005-0000-0000-0000074E0000}"/>
    <cellStyle name="Notas 7 4 6 4 2" xfId="31625" xr:uid="{00000000-0005-0000-0000-0000084E0000}"/>
    <cellStyle name="Notas 7 4 6 5" xfId="18914" xr:uid="{00000000-0005-0000-0000-0000094E0000}"/>
    <cellStyle name="Notas 7 4 7" xfId="4188" xr:uid="{00000000-0005-0000-0000-00000A4E0000}"/>
    <cellStyle name="Notas 7 4 7 2" xfId="6825" xr:uid="{00000000-0005-0000-0000-00000B4E0000}"/>
    <cellStyle name="Notas 7 4 7 2 2" xfId="13136" xr:uid="{00000000-0005-0000-0000-00000C4E0000}"/>
    <cellStyle name="Notas 7 4 7 2 2 2" xfId="28244" xr:uid="{00000000-0005-0000-0000-00000D4E0000}"/>
    <cellStyle name="Notas 7 4 7 2 3" xfId="16805" xr:uid="{00000000-0005-0000-0000-00000E4E0000}"/>
    <cellStyle name="Notas 7 4 7 2 3 2" xfId="31913" xr:uid="{00000000-0005-0000-0000-00000F4E0000}"/>
    <cellStyle name="Notas 7 4 7 2 4" xfId="21933" xr:uid="{00000000-0005-0000-0000-0000104E0000}"/>
    <cellStyle name="Notas 7 4 7 3" xfId="10570" xr:uid="{00000000-0005-0000-0000-0000114E0000}"/>
    <cellStyle name="Notas 7 4 7 3 2" xfId="25678" xr:uid="{00000000-0005-0000-0000-0000124E0000}"/>
    <cellStyle name="Notas 7 4 7 4" xfId="7142" xr:uid="{00000000-0005-0000-0000-0000134E0000}"/>
    <cellStyle name="Notas 7 4 7 4 2" xfId="22250" xr:uid="{00000000-0005-0000-0000-0000144E0000}"/>
    <cellStyle name="Notas 7 4 7 5" xfId="19296" xr:uid="{00000000-0005-0000-0000-0000154E0000}"/>
    <cellStyle name="Notas 7 4 8" xfId="4395" xr:uid="{00000000-0005-0000-0000-0000164E0000}"/>
    <cellStyle name="Notas 7 4 8 2" xfId="7032" xr:uid="{00000000-0005-0000-0000-0000174E0000}"/>
    <cellStyle name="Notas 7 4 8 2 2" xfId="13343" xr:uid="{00000000-0005-0000-0000-0000184E0000}"/>
    <cellStyle name="Notas 7 4 8 2 2 2" xfId="28451" xr:uid="{00000000-0005-0000-0000-0000194E0000}"/>
    <cellStyle name="Notas 7 4 8 2 3" xfId="17007" xr:uid="{00000000-0005-0000-0000-00001A4E0000}"/>
    <cellStyle name="Notas 7 4 8 2 3 2" xfId="32115" xr:uid="{00000000-0005-0000-0000-00001B4E0000}"/>
    <cellStyle name="Notas 7 4 8 2 4" xfId="22140" xr:uid="{00000000-0005-0000-0000-00001C4E0000}"/>
    <cellStyle name="Notas 7 4 8 3" xfId="10777" xr:uid="{00000000-0005-0000-0000-00001D4E0000}"/>
    <cellStyle name="Notas 7 4 8 3 2" xfId="25885" xr:uid="{00000000-0005-0000-0000-00001E4E0000}"/>
    <cellStyle name="Notas 7 4 8 4" xfId="14128" xr:uid="{00000000-0005-0000-0000-00001F4E0000}"/>
    <cellStyle name="Notas 7 4 8 4 2" xfId="29236" xr:uid="{00000000-0005-0000-0000-0000204E0000}"/>
    <cellStyle name="Notas 7 4 8 5" xfId="19503" xr:uid="{00000000-0005-0000-0000-0000214E0000}"/>
    <cellStyle name="Notas 7 4 9" xfId="4753" xr:uid="{00000000-0005-0000-0000-0000224E0000}"/>
    <cellStyle name="Notas 7 4 9 2" xfId="11135" xr:uid="{00000000-0005-0000-0000-0000234E0000}"/>
    <cellStyle name="Notas 7 4 9 2 2" xfId="26243" xr:uid="{00000000-0005-0000-0000-0000244E0000}"/>
    <cellStyle name="Notas 7 4 9 3" xfId="8208" xr:uid="{00000000-0005-0000-0000-0000254E0000}"/>
    <cellStyle name="Notas 7 4 9 3 2" xfId="23316" xr:uid="{00000000-0005-0000-0000-0000264E0000}"/>
    <cellStyle name="Notas 7 4 9 4" xfId="19861" xr:uid="{00000000-0005-0000-0000-0000274E0000}"/>
    <cellStyle name="Notas 7 5" xfId="2008" xr:uid="{00000000-0005-0000-0000-0000284E0000}"/>
    <cellStyle name="Notas 7 5 10" xfId="8220" xr:uid="{00000000-0005-0000-0000-0000294E0000}"/>
    <cellStyle name="Notas 7 5 10 2" xfId="23328" xr:uid="{00000000-0005-0000-0000-00002A4E0000}"/>
    <cellStyle name="Notas 7 5 11" xfId="15012" xr:uid="{00000000-0005-0000-0000-00002B4E0000}"/>
    <cellStyle name="Notas 7 5 11 2" xfId="30120" xr:uid="{00000000-0005-0000-0000-00002C4E0000}"/>
    <cellStyle name="Notas 7 5 12" xfId="17233" xr:uid="{00000000-0005-0000-0000-00002D4E0000}"/>
    <cellStyle name="Notas 7 5 2" xfId="2770" xr:uid="{00000000-0005-0000-0000-00002E4E0000}"/>
    <cellStyle name="Notas 7 5 2 2" xfId="5407" xr:uid="{00000000-0005-0000-0000-00002F4E0000}"/>
    <cellStyle name="Notas 7 5 2 2 2" xfId="7671" xr:uid="{00000000-0005-0000-0000-0000304E0000}"/>
    <cellStyle name="Notas 7 5 2 2 2 2" xfId="22779" xr:uid="{00000000-0005-0000-0000-0000314E0000}"/>
    <cellStyle name="Notas 7 5 2 2 3" xfId="20515" xr:uid="{00000000-0005-0000-0000-0000324E0000}"/>
    <cellStyle name="Notas 7 5 2 3" xfId="16377" xr:uid="{00000000-0005-0000-0000-0000334E0000}"/>
    <cellStyle name="Notas 7 5 2 3 2" xfId="31485" xr:uid="{00000000-0005-0000-0000-0000344E0000}"/>
    <cellStyle name="Notas 7 5 2 4" xfId="17878" xr:uid="{00000000-0005-0000-0000-0000354E0000}"/>
    <cellStyle name="Notas 7 5 3" xfId="3073" xr:uid="{00000000-0005-0000-0000-0000364E0000}"/>
    <cellStyle name="Notas 7 5 3 2" xfId="5710" xr:uid="{00000000-0005-0000-0000-0000374E0000}"/>
    <cellStyle name="Notas 7 5 3 2 2" xfId="12021" xr:uid="{00000000-0005-0000-0000-0000384E0000}"/>
    <cellStyle name="Notas 7 5 3 2 2 2" xfId="27129" xr:uid="{00000000-0005-0000-0000-0000394E0000}"/>
    <cellStyle name="Notas 7 5 3 2 3" xfId="13795" xr:uid="{00000000-0005-0000-0000-00003A4E0000}"/>
    <cellStyle name="Notas 7 5 3 2 3 2" xfId="28903" xr:uid="{00000000-0005-0000-0000-00003B4E0000}"/>
    <cellStyle name="Notas 7 5 3 2 4" xfId="20818" xr:uid="{00000000-0005-0000-0000-00003C4E0000}"/>
    <cellStyle name="Notas 7 5 3 3" xfId="9455" xr:uid="{00000000-0005-0000-0000-00003D4E0000}"/>
    <cellStyle name="Notas 7 5 3 3 2" xfId="24563" xr:uid="{00000000-0005-0000-0000-00003E4E0000}"/>
    <cellStyle name="Notas 7 5 3 4" xfId="7654" xr:uid="{00000000-0005-0000-0000-00003F4E0000}"/>
    <cellStyle name="Notas 7 5 3 4 2" xfId="22762" xr:uid="{00000000-0005-0000-0000-0000404E0000}"/>
    <cellStyle name="Notas 7 5 3 5" xfId="18181" xr:uid="{00000000-0005-0000-0000-0000414E0000}"/>
    <cellStyle name="Notas 7 5 4" xfId="3399" xr:uid="{00000000-0005-0000-0000-0000424E0000}"/>
    <cellStyle name="Notas 7 5 4 2" xfId="6036" xr:uid="{00000000-0005-0000-0000-0000434E0000}"/>
    <cellStyle name="Notas 7 5 4 2 2" xfId="12347" xr:uid="{00000000-0005-0000-0000-0000444E0000}"/>
    <cellStyle name="Notas 7 5 4 2 2 2" xfId="27455" xr:uid="{00000000-0005-0000-0000-0000454E0000}"/>
    <cellStyle name="Notas 7 5 4 2 3" xfId="7485" xr:uid="{00000000-0005-0000-0000-0000464E0000}"/>
    <cellStyle name="Notas 7 5 4 2 3 2" xfId="22593" xr:uid="{00000000-0005-0000-0000-0000474E0000}"/>
    <cellStyle name="Notas 7 5 4 2 4" xfId="21144" xr:uid="{00000000-0005-0000-0000-0000484E0000}"/>
    <cellStyle name="Notas 7 5 4 3" xfId="9781" xr:uid="{00000000-0005-0000-0000-0000494E0000}"/>
    <cellStyle name="Notas 7 5 4 3 2" xfId="24889" xr:uid="{00000000-0005-0000-0000-00004A4E0000}"/>
    <cellStyle name="Notas 7 5 4 4" xfId="13767" xr:uid="{00000000-0005-0000-0000-00004B4E0000}"/>
    <cellStyle name="Notas 7 5 4 4 2" xfId="28875" xr:uid="{00000000-0005-0000-0000-00004C4E0000}"/>
    <cellStyle name="Notas 7 5 4 5" xfId="18507" xr:uid="{00000000-0005-0000-0000-00004D4E0000}"/>
    <cellStyle name="Notas 7 5 5" xfId="3705" xr:uid="{00000000-0005-0000-0000-00004E4E0000}"/>
    <cellStyle name="Notas 7 5 5 2" xfId="6342" xr:uid="{00000000-0005-0000-0000-00004F4E0000}"/>
    <cellStyle name="Notas 7 5 5 2 2" xfId="12653" xr:uid="{00000000-0005-0000-0000-0000504E0000}"/>
    <cellStyle name="Notas 7 5 5 2 2 2" xfId="27761" xr:uid="{00000000-0005-0000-0000-0000514E0000}"/>
    <cellStyle name="Notas 7 5 5 2 3" xfId="7876" xr:uid="{00000000-0005-0000-0000-0000524E0000}"/>
    <cellStyle name="Notas 7 5 5 2 3 2" xfId="22984" xr:uid="{00000000-0005-0000-0000-0000534E0000}"/>
    <cellStyle name="Notas 7 5 5 2 4" xfId="21450" xr:uid="{00000000-0005-0000-0000-0000544E0000}"/>
    <cellStyle name="Notas 7 5 5 3" xfId="10087" xr:uid="{00000000-0005-0000-0000-0000554E0000}"/>
    <cellStyle name="Notas 7 5 5 3 2" xfId="25195" xr:uid="{00000000-0005-0000-0000-0000564E0000}"/>
    <cellStyle name="Notas 7 5 5 4" xfId="7542" xr:uid="{00000000-0005-0000-0000-0000574E0000}"/>
    <cellStyle name="Notas 7 5 5 4 2" xfId="22650" xr:uid="{00000000-0005-0000-0000-0000584E0000}"/>
    <cellStyle name="Notas 7 5 5 5" xfId="18813" xr:uid="{00000000-0005-0000-0000-0000594E0000}"/>
    <cellStyle name="Notas 7 5 6" xfId="4080" xr:uid="{00000000-0005-0000-0000-00005A4E0000}"/>
    <cellStyle name="Notas 7 5 6 2" xfId="6717" xr:uid="{00000000-0005-0000-0000-00005B4E0000}"/>
    <cellStyle name="Notas 7 5 6 2 2" xfId="13028" xr:uid="{00000000-0005-0000-0000-00005C4E0000}"/>
    <cellStyle name="Notas 7 5 6 2 2 2" xfId="28136" xr:uid="{00000000-0005-0000-0000-00005D4E0000}"/>
    <cellStyle name="Notas 7 5 6 2 3" xfId="16704" xr:uid="{00000000-0005-0000-0000-00005E4E0000}"/>
    <cellStyle name="Notas 7 5 6 2 3 2" xfId="31812" xr:uid="{00000000-0005-0000-0000-00005F4E0000}"/>
    <cellStyle name="Notas 7 5 6 2 4" xfId="21825" xr:uid="{00000000-0005-0000-0000-0000604E0000}"/>
    <cellStyle name="Notas 7 5 6 3" xfId="10462" xr:uid="{00000000-0005-0000-0000-0000614E0000}"/>
    <cellStyle name="Notas 7 5 6 3 2" xfId="25570" xr:uid="{00000000-0005-0000-0000-0000624E0000}"/>
    <cellStyle name="Notas 7 5 6 4" xfId="11805" xr:uid="{00000000-0005-0000-0000-0000634E0000}"/>
    <cellStyle name="Notas 7 5 6 4 2" xfId="26913" xr:uid="{00000000-0005-0000-0000-0000644E0000}"/>
    <cellStyle name="Notas 7 5 6 5" xfId="19188" xr:uid="{00000000-0005-0000-0000-0000654E0000}"/>
    <cellStyle name="Notas 7 5 7" xfId="4362" xr:uid="{00000000-0005-0000-0000-0000664E0000}"/>
    <cellStyle name="Notas 7 5 7 2" xfId="6999" xr:uid="{00000000-0005-0000-0000-0000674E0000}"/>
    <cellStyle name="Notas 7 5 7 2 2" xfId="13310" xr:uid="{00000000-0005-0000-0000-0000684E0000}"/>
    <cellStyle name="Notas 7 5 7 2 2 2" xfId="28418" xr:uid="{00000000-0005-0000-0000-0000694E0000}"/>
    <cellStyle name="Notas 7 5 7 2 3" xfId="16974" xr:uid="{00000000-0005-0000-0000-00006A4E0000}"/>
    <cellStyle name="Notas 7 5 7 2 3 2" xfId="32082" xr:uid="{00000000-0005-0000-0000-00006B4E0000}"/>
    <cellStyle name="Notas 7 5 7 2 4" xfId="22107" xr:uid="{00000000-0005-0000-0000-00006C4E0000}"/>
    <cellStyle name="Notas 7 5 7 3" xfId="10744" xr:uid="{00000000-0005-0000-0000-00006D4E0000}"/>
    <cellStyle name="Notas 7 5 7 3 2" xfId="25852" xr:uid="{00000000-0005-0000-0000-00006E4E0000}"/>
    <cellStyle name="Notas 7 5 7 4" xfId="14131" xr:uid="{00000000-0005-0000-0000-00006F4E0000}"/>
    <cellStyle name="Notas 7 5 7 4 2" xfId="29239" xr:uid="{00000000-0005-0000-0000-0000704E0000}"/>
    <cellStyle name="Notas 7 5 7 5" xfId="19470" xr:uid="{00000000-0005-0000-0000-0000714E0000}"/>
    <cellStyle name="Notas 7 5 8" xfId="4645" xr:uid="{00000000-0005-0000-0000-0000724E0000}"/>
    <cellStyle name="Notas 7 5 8 2" xfId="11027" xr:uid="{00000000-0005-0000-0000-0000734E0000}"/>
    <cellStyle name="Notas 7 5 8 2 2" xfId="26135" xr:uid="{00000000-0005-0000-0000-0000744E0000}"/>
    <cellStyle name="Notas 7 5 8 3" xfId="15705" xr:uid="{00000000-0005-0000-0000-0000754E0000}"/>
    <cellStyle name="Notas 7 5 8 3 2" xfId="30813" xr:uid="{00000000-0005-0000-0000-0000764E0000}"/>
    <cellStyle name="Notas 7 5 8 4" xfId="19753" xr:uid="{00000000-0005-0000-0000-0000774E0000}"/>
    <cellStyle name="Notas 7 5 9" xfId="8506" xr:uid="{00000000-0005-0000-0000-0000784E0000}"/>
    <cellStyle name="Notas 7 5 9 2" xfId="23614" xr:uid="{00000000-0005-0000-0000-0000794E0000}"/>
    <cellStyle name="Notas 8" xfId="1470" xr:uid="{00000000-0005-0000-0000-00007A4E0000}"/>
    <cellStyle name="Notas 8 2" xfId="1925" xr:uid="{00000000-0005-0000-0000-00007B4E0000}"/>
    <cellStyle name="Notas 8 2 10" xfId="15875" xr:uid="{00000000-0005-0000-0000-00007C4E0000}"/>
    <cellStyle name="Notas 8 2 10 2" xfId="30983" xr:uid="{00000000-0005-0000-0000-00007D4E0000}"/>
    <cellStyle name="Notas 8 2 11" xfId="14010" xr:uid="{00000000-0005-0000-0000-00007E4E0000}"/>
    <cellStyle name="Notas 8 2 11 2" xfId="29118" xr:uid="{00000000-0005-0000-0000-00007F4E0000}"/>
    <cellStyle name="Notas 8 2 12" xfId="17150" xr:uid="{00000000-0005-0000-0000-0000804E0000}"/>
    <cellStyle name="Notas 8 2 2" xfId="2485" xr:uid="{00000000-0005-0000-0000-0000814E0000}"/>
    <cellStyle name="Notas 8 2 2 2" xfId="5122" xr:uid="{00000000-0005-0000-0000-0000824E0000}"/>
    <cellStyle name="Notas 8 2 2 2 2" xfId="11486" xr:uid="{00000000-0005-0000-0000-0000834E0000}"/>
    <cellStyle name="Notas 8 2 2 2 2 2" xfId="26594" xr:uid="{00000000-0005-0000-0000-0000844E0000}"/>
    <cellStyle name="Notas 8 2 2 2 3" xfId="7806" xr:uid="{00000000-0005-0000-0000-0000854E0000}"/>
    <cellStyle name="Notas 8 2 2 2 3 2" xfId="22914" xr:uid="{00000000-0005-0000-0000-0000864E0000}"/>
    <cellStyle name="Notas 8 2 2 2 4" xfId="20230" xr:uid="{00000000-0005-0000-0000-0000874E0000}"/>
    <cellStyle name="Notas 8 2 2 3" xfId="8952" xr:uid="{00000000-0005-0000-0000-0000884E0000}"/>
    <cellStyle name="Notas 8 2 2 3 2" xfId="24060" xr:uid="{00000000-0005-0000-0000-0000894E0000}"/>
    <cellStyle name="Notas 8 2 3" xfId="2701" xr:uid="{00000000-0005-0000-0000-00008A4E0000}"/>
    <cellStyle name="Notas 8 2 3 2" xfId="5338" xr:uid="{00000000-0005-0000-0000-00008B4E0000}"/>
    <cellStyle name="Notas 8 2 3 2 2" xfId="14172" xr:uid="{00000000-0005-0000-0000-00008C4E0000}"/>
    <cellStyle name="Notas 8 2 3 2 2 2" xfId="29280" xr:uid="{00000000-0005-0000-0000-00008D4E0000}"/>
    <cellStyle name="Notas 8 2 3 2 3" xfId="20446" xr:uid="{00000000-0005-0000-0000-00008E4E0000}"/>
    <cellStyle name="Notas 8 2 3 3" xfId="16490" xr:uid="{00000000-0005-0000-0000-00008F4E0000}"/>
    <cellStyle name="Notas 8 2 3 3 2" xfId="31598" xr:uid="{00000000-0005-0000-0000-0000904E0000}"/>
    <cellStyle name="Notas 8 2 3 4" xfId="17809" xr:uid="{00000000-0005-0000-0000-0000914E0000}"/>
    <cellStyle name="Notas 8 2 4" xfId="3004" xr:uid="{00000000-0005-0000-0000-0000924E0000}"/>
    <cellStyle name="Notas 8 2 4 2" xfId="5641" xr:uid="{00000000-0005-0000-0000-0000934E0000}"/>
    <cellStyle name="Notas 8 2 4 2 2" xfId="11952" xr:uid="{00000000-0005-0000-0000-0000944E0000}"/>
    <cellStyle name="Notas 8 2 4 2 2 2" xfId="27060" xr:uid="{00000000-0005-0000-0000-0000954E0000}"/>
    <cellStyle name="Notas 8 2 4 2 3" xfId="14040" xr:uid="{00000000-0005-0000-0000-0000964E0000}"/>
    <cellStyle name="Notas 8 2 4 2 3 2" xfId="29148" xr:uid="{00000000-0005-0000-0000-0000974E0000}"/>
    <cellStyle name="Notas 8 2 4 2 4" xfId="20749" xr:uid="{00000000-0005-0000-0000-0000984E0000}"/>
    <cellStyle name="Notas 8 2 4 3" xfId="9386" xr:uid="{00000000-0005-0000-0000-0000994E0000}"/>
    <cellStyle name="Notas 8 2 4 3 2" xfId="24494" xr:uid="{00000000-0005-0000-0000-00009A4E0000}"/>
    <cellStyle name="Notas 8 2 4 4" xfId="13560" xr:uid="{00000000-0005-0000-0000-00009B4E0000}"/>
    <cellStyle name="Notas 8 2 4 4 2" xfId="28668" xr:uid="{00000000-0005-0000-0000-00009C4E0000}"/>
    <cellStyle name="Notas 8 2 4 5" xfId="18112" xr:uid="{00000000-0005-0000-0000-00009D4E0000}"/>
    <cellStyle name="Notas 8 2 5" xfId="3330" xr:uid="{00000000-0005-0000-0000-00009E4E0000}"/>
    <cellStyle name="Notas 8 2 5 2" xfId="5967" xr:uid="{00000000-0005-0000-0000-00009F4E0000}"/>
    <cellStyle name="Notas 8 2 5 2 2" xfId="12278" xr:uid="{00000000-0005-0000-0000-0000A04E0000}"/>
    <cellStyle name="Notas 8 2 5 2 2 2" xfId="27386" xr:uid="{00000000-0005-0000-0000-0000A14E0000}"/>
    <cellStyle name="Notas 8 2 5 2 3" xfId="14594" xr:uid="{00000000-0005-0000-0000-0000A24E0000}"/>
    <cellStyle name="Notas 8 2 5 2 3 2" xfId="29702" xr:uid="{00000000-0005-0000-0000-0000A34E0000}"/>
    <cellStyle name="Notas 8 2 5 2 4" xfId="21075" xr:uid="{00000000-0005-0000-0000-0000A44E0000}"/>
    <cellStyle name="Notas 8 2 5 3" xfId="9712" xr:uid="{00000000-0005-0000-0000-0000A54E0000}"/>
    <cellStyle name="Notas 8 2 5 3 2" xfId="24820" xr:uid="{00000000-0005-0000-0000-0000A64E0000}"/>
    <cellStyle name="Notas 8 2 5 4" xfId="16285" xr:uid="{00000000-0005-0000-0000-0000A74E0000}"/>
    <cellStyle name="Notas 8 2 5 4 2" xfId="31393" xr:uid="{00000000-0005-0000-0000-0000A84E0000}"/>
    <cellStyle name="Notas 8 2 5 5" xfId="18438" xr:uid="{00000000-0005-0000-0000-0000A94E0000}"/>
    <cellStyle name="Notas 8 2 6" xfId="3636" xr:uid="{00000000-0005-0000-0000-0000AA4E0000}"/>
    <cellStyle name="Notas 8 2 6 2" xfId="6273" xr:uid="{00000000-0005-0000-0000-0000AB4E0000}"/>
    <cellStyle name="Notas 8 2 6 2 2" xfId="12584" xr:uid="{00000000-0005-0000-0000-0000AC4E0000}"/>
    <cellStyle name="Notas 8 2 6 2 2 2" xfId="27692" xr:uid="{00000000-0005-0000-0000-0000AD4E0000}"/>
    <cellStyle name="Notas 8 2 6 2 3" xfId="15817" xr:uid="{00000000-0005-0000-0000-0000AE4E0000}"/>
    <cellStyle name="Notas 8 2 6 2 3 2" xfId="30925" xr:uid="{00000000-0005-0000-0000-0000AF4E0000}"/>
    <cellStyle name="Notas 8 2 6 2 4" xfId="21381" xr:uid="{00000000-0005-0000-0000-0000B04E0000}"/>
    <cellStyle name="Notas 8 2 6 3" xfId="10018" xr:uid="{00000000-0005-0000-0000-0000B14E0000}"/>
    <cellStyle name="Notas 8 2 6 3 2" xfId="25126" xr:uid="{00000000-0005-0000-0000-0000B24E0000}"/>
    <cellStyle name="Notas 8 2 6 4" xfId="7209" xr:uid="{00000000-0005-0000-0000-0000B34E0000}"/>
    <cellStyle name="Notas 8 2 6 4 2" xfId="22317" xr:uid="{00000000-0005-0000-0000-0000B44E0000}"/>
    <cellStyle name="Notas 8 2 6 5" xfId="18744" xr:uid="{00000000-0005-0000-0000-0000B54E0000}"/>
    <cellStyle name="Notas 8 2 7" xfId="3997" xr:uid="{00000000-0005-0000-0000-0000B64E0000}"/>
    <cellStyle name="Notas 8 2 7 2" xfId="6634" xr:uid="{00000000-0005-0000-0000-0000B74E0000}"/>
    <cellStyle name="Notas 8 2 7 2 2" xfId="12945" xr:uid="{00000000-0005-0000-0000-0000B84E0000}"/>
    <cellStyle name="Notas 8 2 7 2 2 2" xfId="28053" xr:uid="{00000000-0005-0000-0000-0000B94E0000}"/>
    <cellStyle name="Notas 8 2 7 2 3" xfId="16635" xr:uid="{00000000-0005-0000-0000-0000BA4E0000}"/>
    <cellStyle name="Notas 8 2 7 2 3 2" xfId="31743" xr:uid="{00000000-0005-0000-0000-0000BB4E0000}"/>
    <cellStyle name="Notas 8 2 7 2 4" xfId="21742" xr:uid="{00000000-0005-0000-0000-0000BC4E0000}"/>
    <cellStyle name="Notas 8 2 7 3" xfId="10379" xr:uid="{00000000-0005-0000-0000-0000BD4E0000}"/>
    <cellStyle name="Notas 8 2 7 3 2" xfId="25487" xr:uid="{00000000-0005-0000-0000-0000BE4E0000}"/>
    <cellStyle name="Notas 8 2 7 4" xfId="13798" xr:uid="{00000000-0005-0000-0000-0000BF4E0000}"/>
    <cellStyle name="Notas 8 2 7 4 2" xfId="28906" xr:uid="{00000000-0005-0000-0000-0000C04E0000}"/>
    <cellStyle name="Notas 8 2 7 5" xfId="19105" xr:uid="{00000000-0005-0000-0000-0000C14E0000}"/>
    <cellStyle name="Notas 8 2 8" xfId="4562" xr:uid="{00000000-0005-0000-0000-0000C24E0000}"/>
    <cellStyle name="Notas 8 2 8 2" xfId="10944" xr:uid="{00000000-0005-0000-0000-0000C34E0000}"/>
    <cellStyle name="Notas 8 2 8 2 2" xfId="26052" xr:uid="{00000000-0005-0000-0000-0000C44E0000}"/>
    <cellStyle name="Notas 8 2 8 3" xfId="16086" xr:uid="{00000000-0005-0000-0000-0000C54E0000}"/>
    <cellStyle name="Notas 8 2 8 3 2" xfId="31194" xr:uid="{00000000-0005-0000-0000-0000C64E0000}"/>
    <cellStyle name="Notas 8 2 8 4" xfId="19670" xr:uid="{00000000-0005-0000-0000-0000C74E0000}"/>
    <cellStyle name="Notas 8 2 9" xfId="8426" xr:uid="{00000000-0005-0000-0000-0000C84E0000}"/>
    <cellStyle name="Notas 8 2 9 2" xfId="23534" xr:uid="{00000000-0005-0000-0000-0000C94E0000}"/>
    <cellStyle name="Notas 8 3" xfId="1919" xr:uid="{00000000-0005-0000-0000-0000CA4E0000}"/>
    <cellStyle name="Notas 8 3 10" xfId="8420" xr:uid="{00000000-0005-0000-0000-0000CB4E0000}"/>
    <cellStyle name="Notas 8 3 10 2" xfId="23528" xr:uid="{00000000-0005-0000-0000-0000CC4E0000}"/>
    <cellStyle name="Notas 8 3 11" xfId="7865" xr:uid="{00000000-0005-0000-0000-0000CD4E0000}"/>
    <cellStyle name="Notas 8 3 11 2" xfId="22973" xr:uid="{00000000-0005-0000-0000-0000CE4E0000}"/>
    <cellStyle name="Notas 8 3 12" xfId="15338" xr:uid="{00000000-0005-0000-0000-0000CF4E0000}"/>
    <cellStyle name="Notas 8 3 12 2" xfId="30446" xr:uid="{00000000-0005-0000-0000-0000D04E0000}"/>
    <cellStyle name="Notas 8 3 13" xfId="17144" xr:uid="{00000000-0005-0000-0000-0000D14E0000}"/>
    <cellStyle name="Notas 8 3 2" xfId="2479" xr:uid="{00000000-0005-0000-0000-0000D24E0000}"/>
    <cellStyle name="Notas 8 3 2 2" xfId="5116" xr:uid="{00000000-0005-0000-0000-0000D34E0000}"/>
    <cellStyle name="Notas 8 3 2 2 2" xfId="11480" xr:uid="{00000000-0005-0000-0000-0000D44E0000}"/>
    <cellStyle name="Notas 8 3 2 2 2 2" xfId="26588" xr:uid="{00000000-0005-0000-0000-0000D54E0000}"/>
    <cellStyle name="Notas 8 3 2 2 3" xfId="7930" xr:uid="{00000000-0005-0000-0000-0000D64E0000}"/>
    <cellStyle name="Notas 8 3 2 2 3 2" xfId="23038" xr:uid="{00000000-0005-0000-0000-0000D74E0000}"/>
    <cellStyle name="Notas 8 3 2 2 4" xfId="20224" xr:uid="{00000000-0005-0000-0000-0000D84E0000}"/>
    <cellStyle name="Notas 8 3 2 3" xfId="8946" xr:uid="{00000000-0005-0000-0000-0000D94E0000}"/>
    <cellStyle name="Notas 8 3 2 3 2" xfId="24054" xr:uid="{00000000-0005-0000-0000-0000DA4E0000}"/>
    <cellStyle name="Notas 8 3 2 4" xfId="9183" xr:uid="{00000000-0005-0000-0000-0000DB4E0000}"/>
    <cellStyle name="Notas 8 3 2 4 2" xfId="24291" xr:uid="{00000000-0005-0000-0000-0000DC4E0000}"/>
    <cellStyle name="Notas 8 3 2 5" xfId="15369" xr:uid="{00000000-0005-0000-0000-0000DD4E0000}"/>
    <cellStyle name="Notas 8 3 2 5 2" xfId="30477" xr:uid="{00000000-0005-0000-0000-0000DE4E0000}"/>
    <cellStyle name="Notas 8 3 2 6" xfId="17641" xr:uid="{00000000-0005-0000-0000-0000DF4E0000}"/>
    <cellStyle name="Notas 8 3 3" xfId="2695" xr:uid="{00000000-0005-0000-0000-0000E04E0000}"/>
    <cellStyle name="Notas 8 3 3 2" xfId="5332" xr:uid="{00000000-0005-0000-0000-0000E14E0000}"/>
    <cellStyle name="Notas 8 3 3 2 2" xfId="14218" xr:uid="{00000000-0005-0000-0000-0000E24E0000}"/>
    <cellStyle name="Notas 8 3 3 2 2 2" xfId="29326" xr:uid="{00000000-0005-0000-0000-0000E34E0000}"/>
    <cellStyle name="Notas 8 3 3 2 3" xfId="20440" xr:uid="{00000000-0005-0000-0000-0000E44E0000}"/>
    <cellStyle name="Notas 8 3 3 3" xfId="7171" xr:uid="{00000000-0005-0000-0000-0000E54E0000}"/>
    <cellStyle name="Notas 8 3 3 3 2" xfId="22279" xr:uid="{00000000-0005-0000-0000-0000E64E0000}"/>
    <cellStyle name="Notas 8 3 3 4" xfId="17803" xr:uid="{00000000-0005-0000-0000-0000E74E0000}"/>
    <cellStyle name="Notas 8 3 4" xfId="2998" xr:uid="{00000000-0005-0000-0000-0000E84E0000}"/>
    <cellStyle name="Notas 8 3 4 2" xfId="5635" xr:uid="{00000000-0005-0000-0000-0000E94E0000}"/>
    <cellStyle name="Notas 8 3 4 2 2" xfId="11946" xr:uid="{00000000-0005-0000-0000-0000EA4E0000}"/>
    <cellStyle name="Notas 8 3 4 2 2 2" xfId="27054" xr:uid="{00000000-0005-0000-0000-0000EB4E0000}"/>
    <cellStyle name="Notas 8 3 4 2 3" xfId="15335" xr:uid="{00000000-0005-0000-0000-0000EC4E0000}"/>
    <cellStyle name="Notas 8 3 4 2 3 2" xfId="30443" xr:uid="{00000000-0005-0000-0000-0000ED4E0000}"/>
    <cellStyle name="Notas 8 3 4 2 4" xfId="20743" xr:uid="{00000000-0005-0000-0000-0000EE4E0000}"/>
    <cellStyle name="Notas 8 3 4 3" xfId="9380" xr:uid="{00000000-0005-0000-0000-0000EF4E0000}"/>
    <cellStyle name="Notas 8 3 4 3 2" xfId="24488" xr:uid="{00000000-0005-0000-0000-0000F04E0000}"/>
    <cellStyle name="Notas 8 3 4 4" xfId="14286" xr:uid="{00000000-0005-0000-0000-0000F14E0000}"/>
    <cellStyle name="Notas 8 3 4 4 2" xfId="29394" xr:uid="{00000000-0005-0000-0000-0000F24E0000}"/>
    <cellStyle name="Notas 8 3 4 5" xfId="18106" xr:uid="{00000000-0005-0000-0000-0000F34E0000}"/>
    <cellStyle name="Notas 8 3 5" xfId="3324" xr:uid="{00000000-0005-0000-0000-0000F44E0000}"/>
    <cellStyle name="Notas 8 3 5 2" xfId="5961" xr:uid="{00000000-0005-0000-0000-0000F54E0000}"/>
    <cellStyle name="Notas 8 3 5 2 2" xfId="12272" xr:uid="{00000000-0005-0000-0000-0000F64E0000}"/>
    <cellStyle name="Notas 8 3 5 2 2 2" xfId="27380" xr:uid="{00000000-0005-0000-0000-0000F74E0000}"/>
    <cellStyle name="Notas 8 3 5 2 3" xfId="8003" xr:uid="{00000000-0005-0000-0000-0000F84E0000}"/>
    <cellStyle name="Notas 8 3 5 2 3 2" xfId="23111" xr:uid="{00000000-0005-0000-0000-0000F94E0000}"/>
    <cellStyle name="Notas 8 3 5 2 4" xfId="21069" xr:uid="{00000000-0005-0000-0000-0000FA4E0000}"/>
    <cellStyle name="Notas 8 3 5 3" xfId="9706" xr:uid="{00000000-0005-0000-0000-0000FB4E0000}"/>
    <cellStyle name="Notas 8 3 5 3 2" xfId="24814" xr:uid="{00000000-0005-0000-0000-0000FC4E0000}"/>
    <cellStyle name="Notas 8 3 5 4" xfId="7340" xr:uid="{00000000-0005-0000-0000-0000FD4E0000}"/>
    <cellStyle name="Notas 8 3 5 4 2" xfId="22448" xr:uid="{00000000-0005-0000-0000-0000FE4E0000}"/>
    <cellStyle name="Notas 8 3 5 5" xfId="18432" xr:uid="{00000000-0005-0000-0000-0000FF4E0000}"/>
    <cellStyle name="Notas 8 3 6" xfId="3630" xr:uid="{00000000-0005-0000-0000-0000004F0000}"/>
    <cellStyle name="Notas 8 3 6 2" xfId="6267" xr:uid="{00000000-0005-0000-0000-0000014F0000}"/>
    <cellStyle name="Notas 8 3 6 2 2" xfId="12578" xr:uid="{00000000-0005-0000-0000-0000024F0000}"/>
    <cellStyle name="Notas 8 3 6 2 2 2" xfId="27686" xr:uid="{00000000-0005-0000-0000-0000034F0000}"/>
    <cellStyle name="Notas 8 3 6 2 3" xfId="7298" xr:uid="{00000000-0005-0000-0000-0000044F0000}"/>
    <cellStyle name="Notas 8 3 6 2 3 2" xfId="22406" xr:uid="{00000000-0005-0000-0000-0000054F0000}"/>
    <cellStyle name="Notas 8 3 6 2 4" xfId="21375" xr:uid="{00000000-0005-0000-0000-0000064F0000}"/>
    <cellStyle name="Notas 8 3 6 3" xfId="10012" xr:uid="{00000000-0005-0000-0000-0000074F0000}"/>
    <cellStyle name="Notas 8 3 6 3 2" xfId="25120" xr:uid="{00000000-0005-0000-0000-0000084F0000}"/>
    <cellStyle name="Notas 8 3 6 4" xfId="15036" xr:uid="{00000000-0005-0000-0000-0000094F0000}"/>
    <cellStyle name="Notas 8 3 6 4 2" xfId="30144" xr:uid="{00000000-0005-0000-0000-00000A4F0000}"/>
    <cellStyle name="Notas 8 3 6 5" xfId="18738" xr:uid="{00000000-0005-0000-0000-00000B4F0000}"/>
    <cellStyle name="Notas 8 3 7" xfId="3991" xr:uid="{00000000-0005-0000-0000-00000C4F0000}"/>
    <cellStyle name="Notas 8 3 7 2" xfId="6628" xr:uid="{00000000-0005-0000-0000-00000D4F0000}"/>
    <cellStyle name="Notas 8 3 7 2 2" xfId="12939" xr:uid="{00000000-0005-0000-0000-00000E4F0000}"/>
    <cellStyle name="Notas 8 3 7 2 2 2" xfId="28047" xr:uid="{00000000-0005-0000-0000-00000F4F0000}"/>
    <cellStyle name="Notas 8 3 7 2 3" xfId="16629" xr:uid="{00000000-0005-0000-0000-0000104F0000}"/>
    <cellStyle name="Notas 8 3 7 2 3 2" xfId="31737" xr:uid="{00000000-0005-0000-0000-0000114F0000}"/>
    <cellStyle name="Notas 8 3 7 2 4" xfId="21736" xr:uid="{00000000-0005-0000-0000-0000124F0000}"/>
    <cellStyle name="Notas 8 3 7 3" xfId="10373" xr:uid="{00000000-0005-0000-0000-0000134F0000}"/>
    <cellStyle name="Notas 8 3 7 3 2" xfId="25481" xr:uid="{00000000-0005-0000-0000-0000144F0000}"/>
    <cellStyle name="Notas 8 3 7 4" xfId="15509" xr:uid="{00000000-0005-0000-0000-0000154F0000}"/>
    <cellStyle name="Notas 8 3 7 4 2" xfId="30617" xr:uid="{00000000-0005-0000-0000-0000164F0000}"/>
    <cellStyle name="Notas 8 3 7 5" xfId="19099" xr:uid="{00000000-0005-0000-0000-0000174F0000}"/>
    <cellStyle name="Notas 8 3 8" xfId="4311" xr:uid="{00000000-0005-0000-0000-0000184F0000}"/>
    <cellStyle name="Notas 8 3 8 2" xfId="6948" xr:uid="{00000000-0005-0000-0000-0000194F0000}"/>
    <cellStyle name="Notas 8 3 8 2 2" xfId="13259" xr:uid="{00000000-0005-0000-0000-00001A4F0000}"/>
    <cellStyle name="Notas 8 3 8 2 2 2" xfId="28367" xr:uid="{00000000-0005-0000-0000-00001B4F0000}"/>
    <cellStyle name="Notas 8 3 8 2 3" xfId="16923" xr:uid="{00000000-0005-0000-0000-00001C4F0000}"/>
    <cellStyle name="Notas 8 3 8 2 3 2" xfId="32031" xr:uid="{00000000-0005-0000-0000-00001D4F0000}"/>
    <cellStyle name="Notas 8 3 8 2 4" xfId="22056" xr:uid="{00000000-0005-0000-0000-00001E4F0000}"/>
    <cellStyle name="Notas 8 3 8 3" xfId="10693" xr:uid="{00000000-0005-0000-0000-00001F4F0000}"/>
    <cellStyle name="Notas 8 3 8 3 2" xfId="25801" xr:uid="{00000000-0005-0000-0000-0000204F0000}"/>
    <cellStyle name="Notas 8 3 8 4" xfId="8259" xr:uid="{00000000-0005-0000-0000-0000214F0000}"/>
    <cellStyle name="Notas 8 3 8 4 2" xfId="23367" xr:uid="{00000000-0005-0000-0000-0000224F0000}"/>
    <cellStyle name="Notas 8 3 8 5" xfId="19419" xr:uid="{00000000-0005-0000-0000-0000234F0000}"/>
    <cellStyle name="Notas 8 3 9" xfId="4556" xr:uid="{00000000-0005-0000-0000-0000244F0000}"/>
    <cellStyle name="Notas 8 3 9 2" xfId="10938" xr:uid="{00000000-0005-0000-0000-0000254F0000}"/>
    <cellStyle name="Notas 8 3 9 2 2" xfId="26046" xr:uid="{00000000-0005-0000-0000-0000264F0000}"/>
    <cellStyle name="Notas 8 3 9 3" xfId="15324" xr:uid="{00000000-0005-0000-0000-0000274F0000}"/>
    <cellStyle name="Notas 8 3 9 3 2" xfId="30432" xr:uid="{00000000-0005-0000-0000-0000284F0000}"/>
    <cellStyle name="Notas 8 3 9 4" xfId="19664" xr:uid="{00000000-0005-0000-0000-0000294F0000}"/>
    <cellStyle name="Notas 8 4" xfId="2117" xr:uid="{00000000-0005-0000-0000-00002A4F0000}"/>
    <cellStyle name="Notas 8 4 10" xfId="8615" xr:uid="{00000000-0005-0000-0000-00002B4F0000}"/>
    <cellStyle name="Notas 8 4 10 2" xfId="23723" xr:uid="{00000000-0005-0000-0000-00002C4F0000}"/>
    <cellStyle name="Notas 8 4 11" xfId="16120" xr:uid="{00000000-0005-0000-0000-00002D4F0000}"/>
    <cellStyle name="Notas 8 4 11 2" xfId="31228" xr:uid="{00000000-0005-0000-0000-00002E4F0000}"/>
    <cellStyle name="Notas 8 4 12" xfId="7793" xr:uid="{00000000-0005-0000-0000-00002F4F0000}"/>
    <cellStyle name="Notas 8 4 12 2" xfId="22901" xr:uid="{00000000-0005-0000-0000-0000304F0000}"/>
    <cellStyle name="Notas 8 4 13" xfId="17342" xr:uid="{00000000-0005-0000-0000-0000314F0000}"/>
    <cellStyle name="Notas 8 4 2" xfId="2607" xr:uid="{00000000-0005-0000-0000-0000324F0000}"/>
    <cellStyle name="Notas 8 4 2 2" xfId="5244" xr:uid="{00000000-0005-0000-0000-0000334F0000}"/>
    <cellStyle name="Notas 8 4 2 2 2" xfId="11608" xr:uid="{00000000-0005-0000-0000-0000344F0000}"/>
    <cellStyle name="Notas 8 4 2 2 2 2" xfId="26716" xr:uid="{00000000-0005-0000-0000-0000354F0000}"/>
    <cellStyle name="Notas 8 4 2 2 3" xfId="15562" xr:uid="{00000000-0005-0000-0000-0000364F0000}"/>
    <cellStyle name="Notas 8 4 2 2 3 2" xfId="30670" xr:uid="{00000000-0005-0000-0000-0000374F0000}"/>
    <cellStyle name="Notas 8 4 2 2 4" xfId="20352" xr:uid="{00000000-0005-0000-0000-0000384F0000}"/>
    <cellStyle name="Notas 8 4 2 3" xfId="9074" xr:uid="{00000000-0005-0000-0000-0000394F0000}"/>
    <cellStyle name="Notas 8 4 2 3 2" xfId="24182" xr:uid="{00000000-0005-0000-0000-00003A4F0000}"/>
    <cellStyle name="Notas 8 4 2 4" xfId="7620" xr:uid="{00000000-0005-0000-0000-00003B4F0000}"/>
    <cellStyle name="Notas 8 4 2 4 2" xfId="22728" xr:uid="{00000000-0005-0000-0000-00003C4F0000}"/>
    <cellStyle name="Notas 8 4 2 5" xfId="13563" xr:uid="{00000000-0005-0000-0000-00003D4F0000}"/>
    <cellStyle name="Notas 8 4 2 5 2" xfId="28671" xr:uid="{00000000-0005-0000-0000-00003E4F0000}"/>
    <cellStyle name="Notas 8 4 2 6" xfId="17715" xr:uid="{00000000-0005-0000-0000-00003F4F0000}"/>
    <cellStyle name="Notas 8 4 3" xfId="2872" xr:uid="{00000000-0005-0000-0000-0000404F0000}"/>
    <cellStyle name="Notas 8 4 3 2" xfId="5509" xr:uid="{00000000-0005-0000-0000-0000414F0000}"/>
    <cellStyle name="Notas 8 4 3 2 2" xfId="15833" xr:uid="{00000000-0005-0000-0000-0000424F0000}"/>
    <cellStyle name="Notas 8 4 3 2 2 2" xfId="30941" xr:uid="{00000000-0005-0000-0000-0000434F0000}"/>
    <cellStyle name="Notas 8 4 3 2 3" xfId="20617" xr:uid="{00000000-0005-0000-0000-0000444F0000}"/>
    <cellStyle name="Notas 8 4 3 3" xfId="13629" xr:uid="{00000000-0005-0000-0000-0000454F0000}"/>
    <cellStyle name="Notas 8 4 3 3 2" xfId="28737" xr:uid="{00000000-0005-0000-0000-0000464F0000}"/>
    <cellStyle name="Notas 8 4 3 4" xfId="17980" xr:uid="{00000000-0005-0000-0000-0000474F0000}"/>
    <cellStyle name="Notas 8 4 4" xfId="3175" xr:uid="{00000000-0005-0000-0000-0000484F0000}"/>
    <cellStyle name="Notas 8 4 4 2" xfId="5812" xr:uid="{00000000-0005-0000-0000-0000494F0000}"/>
    <cellStyle name="Notas 8 4 4 2 2" xfId="12123" xr:uid="{00000000-0005-0000-0000-00004A4F0000}"/>
    <cellStyle name="Notas 8 4 4 2 2 2" xfId="27231" xr:uid="{00000000-0005-0000-0000-00004B4F0000}"/>
    <cellStyle name="Notas 8 4 4 2 3" xfId="14377" xr:uid="{00000000-0005-0000-0000-00004C4F0000}"/>
    <cellStyle name="Notas 8 4 4 2 3 2" xfId="29485" xr:uid="{00000000-0005-0000-0000-00004D4F0000}"/>
    <cellStyle name="Notas 8 4 4 2 4" xfId="20920" xr:uid="{00000000-0005-0000-0000-00004E4F0000}"/>
    <cellStyle name="Notas 8 4 4 3" xfId="9557" xr:uid="{00000000-0005-0000-0000-00004F4F0000}"/>
    <cellStyle name="Notas 8 4 4 3 2" xfId="24665" xr:uid="{00000000-0005-0000-0000-0000504F0000}"/>
    <cellStyle name="Notas 8 4 4 4" xfId="7810" xr:uid="{00000000-0005-0000-0000-0000514F0000}"/>
    <cellStyle name="Notas 8 4 4 4 2" xfId="22918" xr:uid="{00000000-0005-0000-0000-0000524F0000}"/>
    <cellStyle name="Notas 8 4 4 5" xfId="18283" xr:uid="{00000000-0005-0000-0000-0000534F0000}"/>
    <cellStyle name="Notas 8 4 5" xfId="3501" xr:uid="{00000000-0005-0000-0000-0000544F0000}"/>
    <cellStyle name="Notas 8 4 5 2" xfId="6138" xr:uid="{00000000-0005-0000-0000-0000554F0000}"/>
    <cellStyle name="Notas 8 4 5 2 2" xfId="12449" xr:uid="{00000000-0005-0000-0000-0000564F0000}"/>
    <cellStyle name="Notas 8 4 5 2 2 2" xfId="27557" xr:uid="{00000000-0005-0000-0000-0000574F0000}"/>
    <cellStyle name="Notas 8 4 5 2 3" xfId="7647" xr:uid="{00000000-0005-0000-0000-0000584F0000}"/>
    <cellStyle name="Notas 8 4 5 2 3 2" xfId="22755" xr:uid="{00000000-0005-0000-0000-0000594F0000}"/>
    <cellStyle name="Notas 8 4 5 2 4" xfId="21246" xr:uid="{00000000-0005-0000-0000-00005A4F0000}"/>
    <cellStyle name="Notas 8 4 5 3" xfId="9883" xr:uid="{00000000-0005-0000-0000-00005B4F0000}"/>
    <cellStyle name="Notas 8 4 5 3 2" xfId="24991" xr:uid="{00000000-0005-0000-0000-00005C4F0000}"/>
    <cellStyle name="Notas 8 4 5 4" xfId="15594" xr:uid="{00000000-0005-0000-0000-00005D4F0000}"/>
    <cellStyle name="Notas 8 4 5 4 2" xfId="30702" xr:uid="{00000000-0005-0000-0000-00005E4F0000}"/>
    <cellStyle name="Notas 8 4 5 5" xfId="18609" xr:uid="{00000000-0005-0000-0000-00005F4F0000}"/>
    <cellStyle name="Notas 8 4 6" xfId="3807" xr:uid="{00000000-0005-0000-0000-0000604F0000}"/>
    <cellStyle name="Notas 8 4 6 2" xfId="6444" xr:uid="{00000000-0005-0000-0000-0000614F0000}"/>
    <cellStyle name="Notas 8 4 6 2 2" xfId="12755" xr:uid="{00000000-0005-0000-0000-0000624F0000}"/>
    <cellStyle name="Notas 8 4 6 2 2 2" xfId="27863" xr:uid="{00000000-0005-0000-0000-0000634F0000}"/>
    <cellStyle name="Notas 8 4 6 2 3" xfId="13628" xr:uid="{00000000-0005-0000-0000-0000644F0000}"/>
    <cellStyle name="Notas 8 4 6 2 3 2" xfId="28736" xr:uid="{00000000-0005-0000-0000-0000654F0000}"/>
    <cellStyle name="Notas 8 4 6 2 4" xfId="21552" xr:uid="{00000000-0005-0000-0000-0000664F0000}"/>
    <cellStyle name="Notas 8 4 6 3" xfId="10189" xr:uid="{00000000-0005-0000-0000-0000674F0000}"/>
    <cellStyle name="Notas 8 4 6 3 2" xfId="25297" xr:uid="{00000000-0005-0000-0000-0000684F0000}"/>
    <cellStyle name="Notas 8 4 6 4" xfId="7745" xr:uid="{00000000-0005-0000-0000-0000694F0000}"/>
    <cellStyle name="Notas 8 4 6 4 2" xfId="22853" xr:uid="{00000000-0005-0000-0000-00006A4F0000}"/>
    <cellStyle name="Notas 8 4 6 5" xfId="18915" xr:uid="{00000000-0005-0000-0000-00006B4F0000}"/>
    <cellStyle name="Notas 8 4 7" xfId="4189" xr:uid="{00000000-0005-0000-0000-00006C4F0000}"/>
    <cellStyle name="Notas 8 4 7 2" xfId="6826" xr:uid="{00000000-0005-0000-0000-00006D4F0000}"/>
    <cellStyle name="Notas 8 4 7 2 2" xfId="13137" xr:uid="{00000000-0005-0000-0000-00006E4F0000}"/>
    <cellStyle name="Notas 8 4 7 2 2 2" xfId="28245" xr:uid="{00000000-0005-0000-0000-00006F4F0000}"/>
    <cellStyle name="Notas 8 4 7 2 3" xfId="16806" xr:uid="{00000000-0005-0000-0000-0000704F0000}"/>
    <cellStyle name="Notas 8 4 7 2 3 2" xfId="31914" xr:uid="{00000000-0005-0000-0000-0000714F0000}"/>
    <cellStyle name="Notas 8 4 7 2 4" xfId="21934" xr:uid="{00000000-0005-0000-0000-0000724F0000}"/>
    <cellStyle name="Notas 8 4 7 3" xfId="10571" xr:uid="{00000000-0005-0000-0000-0000734F0000}"/>
    <cellStyle name="Notas 8 4 7 3 2" xfId="25679" xr:uid="{00000000-0005-0000-0000-0000744F0000}"/>
    <cellStyle name="Notas 8 4 7 4" xfId="14536" xr:uid="{00000000-0005-0000-0000-0000754F0000}"/>
    <cellStyle name="Notas 8 4 7 4 2" xfId="29644" xr:uid="{00000000-0005-0000-0000-0000764F0000}"/>
    <cellStyle name="Notas 8 4 7 5" xfId="19297" xr:uid="{00000000-0005-0000-0000-0000774F0000}"/>
    <cellStyle name="Notas 8 4 8" xfId="4396" xr:uid="{00000000-0005-0000-0000-0000784F0000}"/>
    <cellStyle name="Notas 8 4 8 2" xfId="7033" xr:uid="{00000000-0005-0000-0000-0000794F0000}"/>
    <cellStyle name="Notas 8 4 8 2 2" xfId="13344" xr:uid="{00000000-0005-0000-0000-00007A4F0000}"/>
    <cellStyle name="Notas 8 4 8 2 2 2" xfId="28452" xr:uid="{00000000-0005-0000-0000-00007B4F0000}"/>
    <cellStyle name="Notas 8 4 8 2 3" xfId="17008" xr:uid="{00000000-0005-0000-0000-00007C4F0000}"/>
    <cellStyle name="Notas 8 4 8 2 3 2" xfId="32116" xr:uid="{00000000-0005-0000-0000-00007D4F0000}"/>
    <cellStyle name="Notas 8 4 8 2 4" xfId="22141" xr:uid="{00000000-0005-0000-0000-00007E4F0000}"/>
    <cellStyle name="Notas 8 4 8 3" xfId="10778" xr:uid="{00000000-0005-0000-0000-00007F4F0000}"/>
    <cellStyle name="Notas 8 4 8 3 2" xfId="25886" xr:uid="{00000000-0005-0000-0000-0000804F0000}"/>
    <cellStyle name="Notas 8 4 8 4" xfId="7348" xr:uid="{00000000-0005-0000-0000-0000814F0000}"/>
    <cellStyle name="Notas 8 4 8 4 2" xfId="22456" xr:uid="{00000000-0005-0000-0000-0000824F0000}"/>
    <cellStyle name="Notas 8 4 8 5" xfId="19504" xr:uid="{00000000-0005-0000-0000-0000834F0000}"/>
    <cellStyle name="Notas 8 4 9" xfId="4754" xr:uid="{00000000-0005-0000-0000-0000844F0000}"/>
    <cellStyle name="Notas 8 4 9 2" xfId="11136" xr:uid="{00000000-0005-0000-0000-0000854F0000}"/>
    <cellStyle name="Notas 8 4 9 2 2" xfId="26244" xr:uid="{00000000-0005-0000-0000-0000864F0000}"/>
    <cellStyle name="Notas 8 4 9 3" xfId="7361" xr:uid="{00000000-0005-0000-0000-0000874F0000}"/>
    <cellStyle name="Notas 8 4 9 3 2" xfId="22469" xr:uid="{00000000-0005-0000-0000-0000884F0000}"/>
    <cellStyle name="Notas 8 4 9 4" xfId="19862" xr:uid="{00000000-0005-0000-0000-0000894F0000}"/>
    <cellStyle name="Notas 8 5" xfId="2007" xr:uid="{00000000-0005-0000-0000-00008A4F0000}"/>
    <cellStyle name="Notas 8 5 10" xfId="14534" xr:uid="{00000000-0005-0000-0000-00008B4F0000}"/>
    <cellStyle name="Notas 8 5 10 2" xfId="29642" xr:uid="{00000000-0005-0000-0000-00008C4F0000}"/>
    <cellStyle name="Notas 8 5 11" xfId="8187" xr:uid="{00000000-0005-0000-0000-00008D4F0000}"/>
    <cellStyle name="Notas 8 5 11 2" xfId="23295" xr:uid="{00000000-0005-0000-0000-00008E4F0000}"/>
    <cellStyle name="Notas 8 5 12" xfId="17232" xr:uid="{00000000-0005-0000-0000-00008F4F0000}"/>
    <cellStyle name="Notas 8 5 2" xfId="2769" xr:uid="{00000000-0005-0000-0000-0000904F0000}"/>
    <cellStyle name="Notas 8 5 2 2" xfId="5406" xr:uid="{00000000-0005-0000-0000-0000914F0000}"/>
    <cellStyle name="Notas 8 5 2 2 2" xfId="14084" xr:uid="{00000000-0005-0000-0000-0000924F0000}"/>
    <cellStyle name="Notas 8 5 2 2 2 2" xfId="29192" xr:uid="{00000000-0005-0000-0000-0000934F0000}"/>
    <cellStyle name="Notas 8 5 2 2 3" xfId="20514" xr:uid="{00000000-0005-0000-0000-0000944F0000}"/>
    <cellStyle name="Notas 8 5 2 3" xfId="15175" xr:uid="{00000000-0005-0000-0000-0000954F0000}"/>
    <cellStyle name="Notas 8 5 2 3 2" xfId="30283" xr:uid="{00000000-0005-0000-0000-0000964F0000}"/>
    <cellStyle name="Notas 8 5 2 4" xfId="17877" xr:uid="{00000000-0005-0000-0000-0000974F0000}"/>
    <cellStyle name="Notas 8 5 3" xfId="3072" xr:uid="{00000000-0005-0000-0000-0000984F0000}"/>
    <cellStyle name="Notas 8 5 3 2" xfId="5709" xr:uid="{00000000-0005-0000-0000-0000994F0000}"/>
    <cellStyle name="Notas 8 5 3 2 2" xfId="12020" xr:uid="{00000000-0005-0000-0000-00009A4F0000}"/>
    <cellStyle name="Notas 8 5 3 2 2 2" xfId="27128" xr:uid="{00000000-0005-0000-0000-00009B4F0000}"/>
    <cellStyle name="Notas 8 5 3 2 3" xfId="7252" xr:uid="{00000000-0005-0000-0000-00009C4F0000}"/>
    <cellStyle name="Notas 8 5 3 2 3 2" xfId="22360" xr:uid="{00000000-0005-0000-0000-00009D4F0000}"/>
    <cellStyle name="Notas 8 5 3 2 4" xfId="20817" xr:uid="{00000000-0005-0000-0000-00009E4F0000}"/>
    <cellStyle name="Notas 8 5 3 3" xfId="9454" xr:uid="{00000000-0005-0000-0000-00009F4F0000}"/>
    <cellStyle name="Notas 8 5 3 3 2" xfId="24562" xr:uid="{00000000-0005-0000-0000-0000A04F0000}"/>
    <cellStyle name="Notas 8 5 3 4" xfId="7272" xr:uid="{00000000-0005-0000-0000-0000A14F0000}"/>
    <cellStyle name="Notas 8 5 3 4 2" xfId="22380" xr:uid="{00000000-0005-0000-0000-0000A24F0000}"/>
    <cellStyle name="Notas 8 5 3 5" xfId="18180" xr:uid="{00000000-0005-0000-0000-0000A34F0000}"/>
    <cellStyle name="Notas 8 5 4" xfId="3398" xr:uid="{00000000-0005-0000-0000-0000A44F0000}"/>
    <cellStyle name="Notas 8 5 4 2" xfId="6035" xr:uid="{00000000-0005-0000-0000-0000A54F0000}"/>
    <cellStyle name="Notas 8 5 4 2 2" xfId="12346" xr:uid="{00000000-0005-0000-0000-0000A64F0000}"/>
    <cellStyle name="Notas 8 5 4 2 2 2" xfId="27454" xr:uid="{00000000-0005-0000-0000-0000A74F0000}"/>
    <cellStyle name="Notas 8 5 4 2 3" xfId="15296" xr:uid="{00000000-0005-0000-0000-0000A84F0000}"/>
    <cellStyle name="Notas 8 5 4 2 3 2" xfId="30404" xr:uid="{00000000-0005-0000-0000-0000A94F0000}"/>
    <cellStyle name="Notas 8 5 4 2 4" xfId="21143" xr:uid="{00000000-0005-0000-0000-0000AA4F0000}"/>
    <cellStyle name="Notas 8 5 4 3" xfId="9780" xr:uid="{00000000-0005-0000-0000-0000AB4F0000}"/>
    <cellStyle name="Notas 8 5 4 3 2" xfId="24888" xr:uid="{00000000-0005-0000-0000-0000AC4F0000}"/>
    <cellStyle name="Notas 8 5 4 4" xfId="13945" xr:uid="{00000000-0005-0000-0000-0000AD4F0000}"/>
    <cellStyle name="Notas 8 5 4 4 2" xfId="29053" xr:uid="{00000000-0005-0000-0000-0000AE4F0000}"/>
    <cellStyle name="Notas 8 5 4 5" xfId="18506" xr:uid="{00000000-0005-0000-0000-0000AF4F0000}"/>
    <cellStyle name="Notas 8 5 5" xfId="3704" xr:uid="{00000000-0005-0000-0000-0000B04F0000}"/>
    <cellStyle name="Notas 8 5 5 2" xfId="6341" xr:uid="{00000000-0005-0000-0000-0000B14F0000}"/>
    <cellStyle name="Notas 8 5 5 2 2" xfId="12652" xr:uid="{00000000-0005-0000-0000-0000B24F0000}"/>
    <cellStyle name="Notas 8 5 5 2 2 2" xfId="27760" xr:uid="{00000000-0005-0000-0000-0000B34F0000}"/>
    <cellStyle name="Notas 8 5 5 2 3" xfId="7167" xr:uid="{00000000-0005-0000-0000-0000B44F0000}"/>
    <cellStyle name="Notas 8 5 5 2 3 2" xfId="22275" xr:uid="{00000000-0005-0000-0000-0000B54F0000}"/>
    <cellStyle name="Notas 8 5 5 2 4" xfId="21449" xr:uid="{00000000-0005-0000-0000-0000B64F0000}"/>
    <cellStyle name="Notas 8 5 5 3" xfId="10086" xr:uid="{00000000-0005-0000-0000-0000B74F0000}"/>
    <cellStyle name="Notas 8 5 5 3 2" xfId="25194" xr:uid="{00000000-0005-0000-0000-0000B84F0000}"/>
    <cellStyle name="Notas 8 5 5 4" xfId="7146" xr:uid="{00000000-0005-0000-0000-0000B94F0000}"/>
    <cellStyle name="Notas 8 5 5 4 2" xfId="22254" xr:uid="{00000000-0005-0000-0000-0000BA4F0000}"/>
    <cellStyle name="Notas 8 5 5 5" xfId="18812" xr:uid="{00000000-0005-0000-0000-0000BB4F0000}"/>
    <cellStyle name="Notas 8 5 6" xfId="4079" xr:uid="{00000000-0005-0000-0000-0000BC4F0000}"/>
    <cellStyle name="Notas 8 5 6 2" xfId="6716" xr:uid="{00000000-0005-0000-0000-0000BD4F0000}"/>
    <cellStyle name="Notas 8 5 6 2 2" xfId="13027" xr:uid="{00000000-0005-0000-0000-0000BE4F0000}"/>
    <cellStyle name="Notas 8 5 6 2 2 2" xfId="28135" xr:uid="{00000000-0005-0000-0000-0000BF4F0000}"/>
    <cellStyle name="Notas 8 5 6 2 3" xfId="16703" xr:uid="{00000000-0005-0000-0000-0000C04F0000}"/>
    <cellStyle name="Notas 8 5 6 2 3 2" xfId="31811" xr:uid="{00000000-0005-0000-0000-0000C14F0000}"/>
    <cellStyle name="Notas 8 5 6 2 4" xfId="21824" xr:uid="{00000000-0005-0000-0000-0000C24F0000}"/>
    <cellStyle name="Notas 8 5 6 3" xfId="10461" xr:uid="{00000000-0005-0000-0000-0000C34F0000}"/>
    <cellStyle name="Notas 8 5 6 3 2" xfId="25569" xr:uid="{00000000-0005-0000-0000-0000C44F0000}"/>
    <cellStyle name="Notas 8 5 6 4" xfId="15738" xr:uid="{00000000-0005-0000-0000-0000C54F0000}"/>
    <cellStyle name="Notas 8 5 6 4 2" xfId="30846" xr:uid="{00000000-0005-0000-0000-0000C64F0000}"/>
    <cellStyle name="Notas 8 5 6 5" xfId="19187" xr:uid="{00000000-0005-0000-0000-0000C74F0000}"/>
    <cellStyle name="Notas 8 5 7" xfId="4361" xr:uid="{00000000-0005-0000-0000-0000C84F0000}"/>
    <cellStyle name="Notas 8 5 7 2" xfId="6998" xr:uid="{00000000-0005-0000-0000-0000C94F0000}"/>
    <cellStyle name="Notas 8 5 7 2 2" xfId="13309" xr:uid="{00000000-0005-0000-0000-0000CA4F0000}"/>
    <cellStyle name="Notas 8 5 7 2 2 2" xfId="28417" xr:uid="{00000000-0005-0000-0000-0000CB4F0000}"/>
    <cellStyle name="Notas 8 5 7 2 3" xfId="16973" xr:uid="{00000000-0005-0000-0000-0000CC4F0000}"/>
    <cellStyle name="Notas 8 5 7 2 3 2" xfId="32081" xr:uid="{00000000-0005-0000-0000-0000CD4F0000}"/>
    <cellStyle name="Notas 8 5 7 2 4" xfId="22106" xr:uid="{00000000-0005-0000-0000-0000CE4F0000}"/>
    <cellStyle name="Notas 8 5 7 3" xfId="10743" xr:uid="{00000000-0005-0000-0000-0000CF4F0000}"/>
    <cellStyle name="Notas 8 5 7 3 2" xfId="25851" xr:uid="{00000000-0005-0000-0000-0000D04F0000}"/>
    <cellStyle name="Notas 8 5 7 4" xfId="15759" xr:uid="{00000000-0005-0000-0000-0000D14F0000}"/>
    <cellStyle name="Notas 8 5 7 4 2" xfId="30867" xr:uid="{00000000-0005-0000-0000-0000D24F0000}"/>
    <cellStyle name="Notas 8 5 7 5" xfId="19469" xr:uid="{00000000-0005-0000-0000-0000D34F0000}"/>
    <cellStyle name="Notas 8 5 8" xfId="4644" xr:uid="{00000000-0005-0000-0000-0000D44F0000}"/>
    <cellStyle name="Notas 8 5 8 2" xfId="11026" xr:uid="{00000000-0005-0000-0000-0000D54F0000}"/>
    <cellStyle name="Notas 8 5 8 2 2" xfId="26134" xr:uid="{00000000-0005-0000-0000-0000D64F0000}"/>
    <cellStyle name="Notas 8 5 8 3" xfId="16540" xr:uid="{00000000-0005-0000-0000-0000D74F0000}"/>
    <cellStyle name="Notas 8 5 8 3 2" xfId="31648" xr:uid="{00000000-0005-0000-0000-0000D84F0000}"/>
    <cellStyle name="Notas 8 5 8 4" xfId="19752" xr:uid="{00000000-0005-0000-0000-0000D94F0000}"/>
    <cellStyle name="Notas 8 5 9" xfId="8505" xr:uid="{00000000-0005-0000-0000-0000DA4F0000}"/>
    <cellStyle name="Notas 8 5 9 2" xfId="23613" xr:uid="{00000000-0005-0000-0000-0000DB4F0000}"/>
    <cellStyle name="Notas 9" xfId="1471" xr:uid="{00000000-0005-0000-0000-0000DC4F0000}"/>
    <cellStyle name="Notas 9 10" xfId="1472" xr:uid="{00000000-0005-0000-0000-0000DD4F0000}"/>
    <cellStyle name="Notas 9 11" xfId="1473" xr:uid="{00000000-0005-0000-0000-0000DE4F0000}"/>
    <cellStyle name="Notas 9 12" xfId="1474" xr:uid="{00000000-0005-0000-0000-0000DF4F0000}"/>
    <cellStyle name="Notas 9 13" xfId="1475" xr:uid="{00000000-0005-0000-0000-0000E04F0000}"/>
    <cellStyle name="Notas 9 14" xfId="1476" xr:uid="{00000000-0005-0000-0000-0000E14F0000}"/>
    <cellStyle name="Notas 9 15" xfId="1477" xr:uid="{00000000-0005-0000-0000-0000E24F0000}"/>
    <cellStyle name="Notas 9 16" xfId="1478" xr:uid="{00000000-0005-0000-0000-0000E34F0000}"/>
    <cellStyle name="Notas 9 17" xfId="1479" xr:uid="{00000000-0005-0000-0000-0000E44F0000}"/>
    <cellStyle name="Notas 9 18" xfId="1480" xr:uid="{00000000-0005-0000-0000-0000E54F0000}"/>
    <cellStyle name="Notas 9 19" xfId="1481" xr:uid="{00000000-0005-0000-0000-0000E64F0000}"/>
    <cellStyle name="Notas 9 2" xfId="1482" xr:uid="{00000000-0005-0000-0000-0000E74F0000}"/>
    <cellStyle name="Notas 9 20" xfId="1483" xr:uid="{00000000-0005-0000-0000-0000E84F0000}"/>
    <cellStyle name="Notas 9 21" xfId="1484" xr:uid="{00000000-0005-0000-0000-0000E94F0000}"/>
    <cellStyle name="Notas 9 22" xfId="1485" xr:uid="{00000000-0005-0000-0000-0000EA4F0000}"/>
    <cellStyle name="Notas 9 23" xfId="1926" xr:uid="{00000000-0005-0000-0000-0000EB4F0000}"/>
    <cellStyle name="Notas 9 23 10" xfId="14348" xr:uid="{00000000-0005-0000-0000-0000EC4F0000}"/>
    <cellStyle name="Notas 9 23 10 2" xfId="29456" xr:uid="{00000000-0005-0000-0000-0000ED4F0000}"/>
    <cellStyle name="Notas 9 23 11" xfId="15305" xr:uid="{00000000-0005-0000-0000-0000EE4F0000}"/>
    <cellStyle name="Notas 9 23 11 2" xfId="30413" xr:uid="{00000000-0005-0000-0000-0000EF4F0000}"/>
    <cellStyle name="Notas 9 23 12" xfId="17151" xr:uid="{00000000-0005-0000-0000-0000F04F0000}"/>
    <cellStyle name="Notas 9 23 2" xfId="2486" xr:uid="{00000000-0005-0000-0000-0000F14F0000}"/>
    <cellStyle name="Notas 9 23 2 2" xfId="5123" xr:uid="{00000000-0005-0000-0000-0000F24F0000}"/>
    <cellStyle name="Notas 9 23 2 2 2" xfId="11487" xr:uid="{00000000-0005-0000-0000-0000F34F0000}"/>
    <cellStyle name="Notas 9 23 2 2 2 2" xfId="26595" xr:uid="{00000000-0005-0000-0000-0000F44F0000}"/>
    <cellStyle name="Notas 9 23 2 2 3" xfId="7558" xr:uid="{00000000-0005-0000-0000-0000F54F0000}"/>
    <cellStyle name="Notas 9 23 2 2 3 2" xfId="22666" xr:uid="{00000000-0005-0000-0000-0000F64F0000}"/>
    <cellStyle name="Notas 9 23 2 2 4" xfId="20231" xr:uid="{00000000-0005-0000-0000-0000F74F0000}"/>
    <cellStyle name="Notas 9 23 2 3" xfId="8953" xr:uid="{00000000-0005-0000-0000-0000F84F0000}"/>
    <cellStyle name="Notas 9 23 2 3 2" xfId="24061" xr:uid="{00000000-0005-0000-0000-0000F94F0000}"/>
    <cellStyle name="Notas 9 23 3" xfId="2702" xr:uid="{00000000-0005-0000-0000-0000FA4F0000}"/>
    <cellStyle name="Notas 9 23 3 2" xfId="5339" xr:uid="{00000000-0005-0000-0000-0000FB4F0000}"/>
    <cellStyle name="Notas 9 23 3 2 2" xfId="15219" xr:uid="{00000000-0005-0000-0000-0000FC4F0000}"/>
    <cellStyle name="Notas 9 23 3 2 2 2" xfId="30327" xr:uid="{00000000-0005-0000-0000-0000FD4F0000}"/>
    <cellStyle name="Notas 9 23 3 2 3" xfId="20447" xr:uid="{00000000-0005-0000-0000-0000FE4F0000}"/>
    <cellStyle name="Notas 9 23 3 3" xfId="8076" xr:uid="{00000000-0005-0000-0000-0000FF4F0000}"/>
    <cellStyle name="Notas 9 23 3 3 2" xfId="23184" xr:uid="{00000000-0005-0000-0000-000000500000}"/>
    <cellStyle name="Notas 9 23 3 4" xfId="17810" xr:uid="{00000000-0005-0000-0000-000001500000}"/>
    <cellStyle name="Notas 9 23 4" xfId="3005" xr:uid="{00000000-0005-0000-0000-000002500000}"/>
    <cellStyle name="Notas 9 23 4 2" xfId="5642" xr:uid="{00000000-0005-0000-0000-000003500000}"/>
    <cellStyle name="Notas 9 23 4 2 2" xfId="11953" xr:uid="{00000000-0005-0000-0000-000004500000}"/>
    <cellStyle name="Notas 9 23 4 2 2 2" xfId="27061" xr:uid="{00000000-0005-0000-0000-000005500000}"/>
    <cellStyle name="Notas 9 23 4 2 3" xfId="15233" xr:uid="{00000000-0005-0000-0000-000006500000}"/>
    <cellStyle name="Notas 9 23 4 2 3 2" xfId="30341" xr:uid="{00000000-0005-0000-0000-000007500000}"/>
    <cellStyle name="Notas 9 23 4 2 4" xfId="20750" xr:uid="{00000000-0005-0000-0000-000008500000}"/>
    <cellStyle name="Notas 9 23 4 3" xfId="9387" xr:uid="{00000000-0005-0000-0000-000009500000}"/>
    <cellStyle name="Notas 9 23 4 3 2" xfId="24495" xr:uid="{00000000-0005-0000-0000-00000A500000}"/>
    <cellStyle name="Notas 9 23 4 4" xfId="14572" xr:uid="{00000000-0005-0000-0000-00000B500000}"/>
    <cellStyle name="Notas 9 23 4 4 2" xfId="29680" xr:uid="{00000000-0005-0000-0000-00000C500000}"/>
    <cellStyle name="Notas 9 23 4 5" xfId="18113" xr:uid="{00000000-0005-0000-0000-00000D500000}"/>
    <cellStyle name="Notas 9 23 5" xfId="3331" xr:uid="{00000000-0005-0000-0000-00000E500000}"/>
    <cellStyle name="Notas 9 23 5 2" xfId="5968" xr:uid="{00000000-0005-0000-0000-00000F500000}"/>
    <cellStyle name="Notas 9 23 5 2 2" xfId="12279" xr:uid="{00000000-0005-0000-0000-000010500000}"/>
    <cellStyle name="Notas 9 23 5 2 2 2" xfId="27387" xr:uid="{00000000-0005-0000-0000-000011500000}"/>
    <cellStyle name="Notas 9 23 5 2 3" xfId="8134" xr:uid="{00000000-0005-0000-0000-000012500000}"/>
    <cellStyle name="Notas 9 23 5 2 3 2" xfId="23242" xr:uid="{00000000-0005-0000-0000-000013500000}"/>
    <cellStyle name="Notas 9 23 5 2 4" xfId="21076" xr:uid="{00000000-0005-0000-0000-000014500000}"/>
    <cellStyle name="Notas 9 23 5 3" xfId="9713" xr:uid="{00000000-0005-0000-0000-000015500000}"/>
    <cellStyle name="Notas 9 23 5 3 2" xfId="24821" xr:uid="{00000000-0005-0000-0000-000016500000}"/>
    <cellStyle name="Notas 9 23 5 4" xfId="16243" xr:uid="{00000000-0005-0000-0000-000017500000}"/>
    <cellStyle name="Notas 9 23 5 4 2" xfId="31351" xr:uid="{00000000-0005-0000-0000-000018500000}"/>
    <cellStyle name="Notas 9 23 5 5" xfId="18439" xr:uid="{00000000-0005-0000-0000-000019500000}"/>
    <cellStyle name="Notas 9 23 6" xfId="3637" xr:uid="{00000000-0005-0000-0000-00001A500000}"/>
    <cellStyle name="Notas 9 23 6 2" xfId="6274" xr:uid="{00000000-0005-0000-0000-00001B500000}"/>
    <cellStyle name="Notas 9 23 6 2 2" xfId="12585" xr:uid="{00000000-0005-0000-0000-00001C500000}"/>
    <cellStyle name="Notas 9 23 6 2 2 2" xfId="27693" xr:uid="{00000000-0005-0000-0000-00001D500000}"/>
    <cellStyle name="Notas 9 23 6 2 3" xfId="16435" xr:uid="{00000000-0005-0000-0000-00001E500000}"/>
    <cellStyle name="Notas 9 23 6 2 3 2" xfId="31543" xr:uid="{00000000-0005-0000-0000-00001F500000}"/>
    <cellStyle name="Notas 9 23 6 2 4" xfId="21382" xr:uid="{00000000-0005-0000-0000-000020500000}"/>
    <cellStyle name="Notas 9 23 6 3" xfId="10019" xr:uid="{00000000-0005-0000-0000-000021500000}"/>
    <cellStyle name="Notas 9 23 6 3 2" xfId="25127" xr:uid="{00000000-0005-0000-0000-000022500000}"/>
    <cellStyle name="Notas 9 23 6 4" xfId="16310" xr:uid="{00000000-0005-0000-0000-000023500000}"/>
    <cellStyle name="Notas 9 23 6 4 2" xfId="31418" xr:uid="{00000000-0005-0000-0000-000024500000}"/>
    <cellStyle name="Notas 9 23 6 5" xfId="18745" xr:uid="{00000000-0005-0000-0000-000025500000}"/>
    <cellStyle name="Notas 9 23 7" xfId="3998" xr:uid="{00000000-0005-0000-0000-000026500000}"/>
    <cellStyle name="Notas 9 23 7 2" xfId="6635" xr:uid="{00000000-0005-0000-0000-000027500000}"/>
    <cellStyle name="Notas 9 23 7 2 2" xfId="12946" xr:uid="{00000000-0005-0000-0000-000028500000}"/>
    <cellStyle name="Notas 9 23 7 2 2 2" xfId="28054" xr:uid="{00000000-0005-0000-0000-000029500000}"/>
    <cellStyle name="Notas 9 23 7 2 3" xfId="16636" xr:uid="{00000000-0005-0000-0000-00002A500000}"/>
    <cellStyle name="Notas 9 23 7 2 3 2" xfId="31744" xr:uid="{00000000-0005-0000-0000-00002B500000}"/>
    <cellStyle name="Notas 9 23 7 2 4" xfId="21743" xr:uid="{00000000-0005-0000-0000-00002C500000}"/>
    <cellStyle name="Notas 9 23 7 3" xfId="10380" xr:uid="{00000000-0005-0000-0000-00002D500000}"/>
    <cellStyle name="Notas 9 23 7 3 2" xfId="25488" xr:uid="{00000000-0005-0000-0000-00002E500000}"/>
    <cellStyle name="Notas 9 23 7 4" xfId="7257" xr:uid="{00000000-0005-0000-0000-00002F500000}"/>
    <cellStyle name="Notas 9 23 7 4 2" xfId="22365" xr:uid="{00000000-0005-0000-0000-000030500000}"/>
    <cellStyle name="Notas 9 23 7 5" xfId="19106" xr:uid="{00000000-0005-0000-0000-000031500000}"/>
    <cellStyle name="Notas 9 23 8" xfId="4563" xr:uid="{00000000-0005-0000-0000-000032500000}"/>
    <cellStyle name="Notas 9 23 8 2" xfId="10945" xr:uid="{00000000-0005-0000-0000-000033500000}"/>
    <cellStyle name="Notas 9 23 8 2 2" xfId="26053" xr:uid="{00000000-0005-0000-0000-000034500000}"/>
    <cellStyle name="Notas 9 23 8 3" xfId="16266" xr:uid="{00000000-0005-0000-0000-000035500000}"/>
    <cellStyle name="Notas 9 23 8 3 2" xfId="31374" xr:uid="{00000000-0005-0000-0000-000036500000}"/>
    <cellStyle name="Notas 9 23 8 4" xfId="19671" xr:uid="{00000000-0005-0000-0000-000037500000}"/>
    <cellStyle name="Notas 9 23 9" xfId="8427" xr:uid="{00000000-0005-0000-0000-000038500000}"/>
    <cellStyle name="Notas 9 23 9 2" xfId="23535" xr:uid="{00000000-0005-0000-0000-000039500000}"/>
    <cellStyle name="Notas 9 24" xfId="1927" xr:uid="{00000000-0005-0000-0000-00003A500000}"/>
    <cellStyle name="Notas 9 24 10" xfId="8428" xr:uid="{00000000-0005-0000-0000-00003B500000}"/>
    <cellStyle name="Notas 9 24 10 2" xfId="23536" xr:uid="{00000000-0005-0000-0000-00003C500000}"/>
    <cellStyle name="Notas 9 24 11" xfId="14641" xr:uid="{00000000-0005-0000-0000-00003D500000}"/>
    <cellStyle name="Notas 9 24 11 2" xfId="29749" xr:uid="{00000000-0005-0000-0000-00003E500000}"/>
    <cellStyle name="Notas 9 24 12" xfId="16471" xr:uid="{00000000-0005-0000-0000-00003F500000}"/>
    <cellStyle name="Notas 9 24 12 2" xfId="31579" xr:uid="{00000000-0005-0000-0000-000040500000}"/>
    <cellStyle name="Notas 9 24 13" xfId="17152" xr:uid="{00000000-0005-0000-0000-000041500000}"/>
    <cellStyle name="Notas 9 24 2" xfId="2487" xr:uid="{00000000-0005-0000-0000-000042500000}"/>
    <cellStyle name="Notas 9 24 2 2" xfId="5124" xr:uid="{00000000-0005-0000-0000-000043500000}"/>
    <cellStyle name="Notas 9 24 2 2 2" xfId="11488" xr:uid="{00000000-0005-0000-0000-000044500000}"/>
    <cellStyle name="Notas 9 24 2 2 2 2" xfId="26596" xr:uid="{00000000-0005-0000-0000-000045500000}"/>
    <cellStyle name="Notas 9 24 2 2 3" xfId="7150" xr:uid="{00000000-0005-0000-0000-000046500000}"/>
    <cellStyle name="Notas 9 24 2 2 3 2" xfId="22258" xr:uid="{00000000-0005-0000-0000-000047500000}"/>
    <cellStyle name="Notas 9 24 2 2 4" xfId="20232" xr:uid="{00000000-0005-0000-0000-000048500000}"/>
    <cellStyle name="Notas 9 24 2 3" xfId="8954" xr:uid="{00000000-0005-0000-0000-000049500000}"/>
    <cellStyle name="Notas 9 24 2 3 2" xfId="24062" xr:uid="{00000000-0005-0000-0000-00004A500000}"/>
    <cellStyle name="Notas 9 24 2 4" xfId="15949" xr:uid="{00000000-0005-0000-0000-00004B500000}"/>
    <cellStyle name="Notas 9 24 2 4 2" xfId="31057" xr:uid="{00000000-0005-0000-0000-00004C500000}"/>
    <cellStyle name="Notas 9 24 2 5" xfId="15416" xr:uid="{00000000-0005-0000-0000-00004D500000}"/>
    <cellStyle name="Notas 9 24 2 5 2" xfId="30524" xr:uid="{00000000-0005-0000-0000-00004E500000}"/>
    <cellStyle name="Notas 9 24 2 6" xfId="17642" xr:uid="{00000000-0005-0000-0000-00004F500000}"/>
    <cellStyle name="Notas 9 24 3" xfId="2703" xr:uid="{00000000-0005-0000-0000-000050500000}"/>
    <cellStyle name="Notas 9 24 3 2" xfId="5340" xr:uid="{00000000-0005-0000-0000-000051500000}"/>
    <cellStyle name="Notas 9 24 3 2 2" xfId="7126" xr:uid="{00000000-0005-0000-0000-000052500000}"/>
    <cellStyle name="Notas 9 24 3 2 2 2" xfId="22234" xr:uid="{00000000-0005-0000-0000-000053500000}"/>
    <cellStyle name="Notas 9 24 3 2 3" xfId="20448" xr:uid="{00000000-0005-0000-0000-000054500000}"/>
    <cellStyle name="Notas 9 24 3 3" xfId="14191" xr:uid="{00000000-0005-0000-0000-000055500000}"/>
    <cellStyle name="Notas 9 24 3 3 2" xfId="29299" xr:uid="{00000000-0005-0000-0000-000056500000}"/>
    <cellStyle name="Notas 9 24 3 4" xfId="17811" xr:uid="{00000000-0005-0000-0000-000057500000}"/>
    <cellStyle name="Notas 9 24 4" xfId="3006" xr:uid="{00000000-0005-0000-0000-000058500000}"/>
    <cellStyle name="Notas 9 24 4 2" xfId="5643" xr:uid="{00000000-0005-0000-0000-000059500000}"/>
    <cellStyle name="Notas 9 24 4 2 2" xfId="11954" xr:uid="{00000000-0005-0000-0000-00005A500000}"/>
    <cellStyle name="Notas 9 24 4 2 2 2" xfId="27062" xr:uid="{00000000-0005-0000-0000-00005B500000}"/>
    <cellStyle name="Notas 9 24 4 2 3" xfId="7639" xr:uid="{00000000-0005-0000-0000-00005C500000}"/>
    <cellStyle name="Notas 9 24 4 2 3 2" xfId="22747" xr:uid="{00000000-0005-0000-0000-00005D500000}"/>
    <cellStyle name="Notas 9 24 4 2 4" xfId="20751" xr:uid="{00000000-0005-0000-0000-00005E500000}"/>
    <cellStyle name="Notas 9 24 4 3" xfId="9388" xr:uid="{00000000-0005-0000-0000-00005F500000}"/>
    <cellStyle name="Notas 9 24 4 3 2" xfId="24496" xr:uid="{00000000-0005-0000-0000-000060500000}"/>
    <cellStyle name="Notas 9 24 4 4" xfId="14207" xr:uid="{00000000-0005-0000-0000-000061500000}"/>
    <cellStyle name="Notas 9 24 4 4 2" xfId="29315" xr:uid="{00000000-0005-0000-0000-000062500000}"/>
    <cellStyle name="Notas 9 24 4 5" xfId="18114" xr:uid="{00000000-0005-0000-0000-000063500000}"/>
    <cellStyle name="Notas 9 24 5" xfId="3332" xr:uid="{00000000-0005-0000-0000-000064500000}"/>
    <cellStyle name="Notas 9 24 5 2" xfId="5969" xr:uid="{00000000-0005-0000-0000-000065500000}"/>
    <cellStyle name="Notas 9 24 5 2 2" xfId="12280" xr:uid="{00000000-0005-0000-0000-000066500000}"/>
    <cellStyle name="Notas 9 24 5 2 2 2" xfId="27388" xr:uid="{00000000-0005-0000-0000-000067500000}"/>
    <cellStyle name="Notas 9 24 5 2 3" xfId="15797" xr:uid="{00000000-0005-0000-0000-000068500000}"/>
    <cellStyle name="Notas 9 24 5 2 3 2" xfId="30905" xr:uid="{00000000-0005-0000-0000-000069500000}"/>
    <cellStyle name="Notas 9 24 5 2 4" xfId="21077" xr:uid="{00000000-0005-0000-0000-00006A500000}"/>
    <cellStyle name="Notas 9 24 5 3" xfId="9714" xr:uid="{00000000-0005-0000-0000-00006B500000}"/>
    <cellStyle name="Notas 9 24 5 3 2" xfId="24822" xr:uid="{00000000-0005-0000-0000-00006C500000}"/>
    <cellStyle name="Notas 9 24 5 4" xfId="7543" xr:uid="{00000000-0005-0000-0000-00006D500000}"/>
    <cellStyle name="Notas 9 24 5 4 2" xfId="22651" xr:uid="{00000000-0005-0000-0000-00006E500000}"/>
    <cellStyle name="Notas 9 24 5 5" xfId="18440" xr:uid="{00000000-0005-0000-0000-00006F500000}"/>
    <cellStyle name="Notas 9 24 6" xfId="3638" xr:uid="{00000000-0005-0000-0000-000070500000}"/>
    <cellStyle name="Notas 9 24 6 2" xfId="6275" xr:uid="{00000000-0005-0000-0000-000071500000}"/>
    <cellStyle name="Notas 9 24 6 2 2" xfId="12586" xr:uid="{00000000-0005-0000-0000-000072500000}"/>
    <cellStyle name="Notas 9 24 6 2 2 2" xfId="27694" xr:uid="{00000000-0005-0000-0000-000073500000}"/>
    <cellStyle name="Notas 9 24 6 2 3" xfId="7148" xr:uid="{00000000-0005-0000-0000-000074500000}"/>
    <cellStyle name="Notas 9 24 6 2 3 2" xfId="22256" xr:uid="{00000000-0005-0000-0000-000075500000}"/>
    <cellStyle name="Notas 9 24 6 2 4" xfId="21383" xr:uid="{00000000-0005-0000-0000-000076500000}"/>
    <cellStyle name="Notas 9 24 6 3" xfId="10020" xr:uid="{00000000-0005-0000-0000-000077500000}"/>
    <cellStyle name="Notas 9 24 6 3 2" xfId="25128" xr:uid="{00000000-0005-0000-0000-000078500000}"/>
    <cellStyle name="Notas 9 24 6 4" xfId="13452" xr:uid="{00000000-0005-0000-0000-000079500000}"/>
    <cellStyle name="Notas 9 24 6 4 2" xfId="28560" xr:uid="{00000000-0005-0000-0000-00007A500000}"/>
    <cellStyle name="Notas 9 24 6 5" xfId="18746" xr:uid="{00000000-0005-0000-0000-00007B500000}"/>
    <cellStyle name="Notas 9 24 7" xfId="3999" xr:uid="{00000000-0005-0000-0000-00007C500000}"/>
    <cellStyle name="Notas 9 24 7 2" xfId="6636" xr:uid="{00000000-0005-0000-0000-00007D500000}"/>
    <cellStyle name="Notas 9 24 7 2 2" xfId="12947" xr:uid="{00000000-0005-0000-0000-00007E500000}"/>
    <cellStyle name="Notas 9 24 7 2 2 2" xfId="28055" xr:uid="{00000000-0005-0000-0000-00007F500000}"/>
    <cellStyle name="Notas 9 24 7 2 3" xfId="16637" xr:uid="{00000000-0005-0000-0000-000080500000}"/>
    <cellStyle name="Notas 9 24 7 2 3 2" xfId="31745" xr:uid="{00000000-0005-0000-0000-000081500000}"/>
    <cellStyle name="Notas 9 24 7 2 4" xfId="21744" xr:uid="{00000000-0005-0000-0000-000082500000}"/>
    <cellStyle name="Notas 9 24 7 3" xfId="10381" xr:uid="{00000000-0005-0000-0000-000083500000}"/>
    <cellStyle name="Notas 9 24 7 3 2" xfId="25489" xr:uid="{00000000-0005-0000-0000-000084500000}"/>
    <cellStyle name="Notas 9 24 7 4" xfId="15334" xr:uid="{00000000-0005-0000-0000-000085500000}"/>
    <cellStyle name="Notas 9 24 7 4 2" xfId="30442" xr:uid="{00000000-0005-0000-0000-000086500000}"/>
    <cellStyle name="Notas 9 24 7 5" xfId="19107" xr:uid="{00000000-0005-0000-0000-000087500000}"/>
    <cellStyle name="Notas 9 24 8" xfId="4312" xr:uid="{00000000-0005-0000-0000-000088500000}"/>
    <cellStyle name="Notas 9 24 8 2" xfId="6949" xr:uid="{00000000-0005-0000-0000-000089500000}"/>
    <cellStyle name="Notas 9 24 8 2 2" xfId="13260" xr:uid="{00000000-0005-0000-0000-00008A500000}"/>
    <cellStyle name="Notas 9 24 8 2 2 2" xfId="28368" xr:uid="{00000000-0005-0000-0000-00008B500000}"/>
    <cellStyle name="Notas 9 24 8 2 3" xfId="16924" xr:uid="{00000000-0005-0000-0000-00008C500000}"/>
    <cellStyle name="Notas 9 24 8 2 3 2" xfId="32032" xr:uid="{00000000-0005-0000-0000-00008D500000}"/>
    <cellStyle name="Notas 9 24 8 2 4" xfId="22057" xr:uid="{00000000-0005-0000-0000-00008E500000}"/>
    <cellStyle name="Notas 9 24 8 3" xfId="10694" xr:uid="{00000000-0005-0000-0000-00008F500000}"/>
    <cellStyle name="Notas 9 24 8 3 2" xfId="25802" xr:uid="{00000000-0005-0000-0000-000090500000}"/>
    <cellStyle name="Notas 9 24 8 4" xfId="15747" xr:uid="{00000000-0005-0000-0000-000091500000}"/>
    <cellStyle name="Notas 9 24 8 4 2" xfId="30855" xr:uid="{00000000-0005-0000-0000-000092500000}"/>
    <cellStyle name="Notas 9 24 8 5" xfId="19420" xr:uid="{00000000-0005-0000-0000-000093500000}"/>
    <cellStyle name="Notas 9 24 9" xfId="4564" xr:uid="{00000000-0005-0000-0000-000094500000}"/>
    <cellStyle name="Notas 9 24 9 2" xfId="10946" xr:uid="{00000000-0005-0000-0000-000095500000}"/>
    <cellStyle name="Notas 9 24 9 2 2" xfId="26054" xr:uid="{00000000-0005-0000-0000-000096500000}"/>
    <cellStyle name="Notas 9 24 9 3" xfId="14378" xr:uid="{00000000-0005-0000-0000-000097500000}"/>
    <cellStyle name="Notas 9 24 9 3 2" xfId="29486" xr:uid="{00000000-0005-0000-0000-000098500000}"/>
    <cellStyle name="Notas 9 24 9 4" xfId="19672" xr:uid="{00000000-0005-0000-0000-000099500000}"/>
    <cellStyle name="Notas 9 25" xfId="2118" xr:uid="{00000000-0005-0000-0000-00009A500000}"/>
    <cellStyle name="Notas 9 25 10" xfId="8616" xr:uid="{00000000-0005-0000-0000-00009B500000}"/>
    <cellStyle name="Notas 9 25 10 2" xfId="23724" xr:uid="{00000000-0005-0000-0000-00009C500000}"/>
    <cellStyle name="Notas 9 25 11" xfId="15645" xr:uid="{00000000-0005-0000-0000-00009D500000}"/>
    <cellStyle name="Notas 9 25 11 2" xfId="30753" xr:uid="{00000000-0005-0000-0000-00009E500000}"/>
    <cellStyle name="Notas 9 25 12" xfId="14893" xr:uid="{00000000-0005-0000-0000-00009F500000}"/>
    <cellStyle name="Notas 9 25 12 2" xfId="30001" xr:uid="{00000000-0005-0000-0000-0000A0500000}"/>
    <cellStyle name="Notas 9 25 13" xfId="17343" xr:uid="{00000000-0005-0000-0000-0000A1500000}"/>
    <cellStyle name="Notas 9 25 2" xfId="2608" xr:uid="{00000000-0005-0000-0000-0000A2500000}"/>
    <cellStyle name="Notas 9 25 2 2" xfId="5245" xr:uid="{00000000-0005-0000-0000-0000A3500000}"/>
    <cellStyle name="Notas 9 25 2 2 2" xfId="11609" xr:uid="{00000000-0005-0000-0000-0000A4500000}"/>
    <cellStyle name="Notas 9 25 2 2 2 2" xfId="26717" xr:uid="{00000000-0005-0000-0000-0000A5500000}"/>
    <cellStyle name="Notas 9 25 2 2 3" xfId="15773" xr:uid="{00000000-0005-0000-0000-0000A6500000}"/>
    <cellStyle name="Notas 9 25 2 2 3 2" xfId="30881" xr:uid="{00000000-0005-0000-0000-0000A7500000}"/>
    <cellStyle name="Notas 9 25 2 2 4" xfId="20353" xr:uid="{00000000-0005-0000-0000-0000A8500000}"/>
    <cellStyle name="Notas 9 25 2 3" xfId="9075" xr:uid="{00000000-0005-0000-0000-0000A9500000}"/>
    <cellStyle name="Notas 9 25 2 3 2" xfId="24183" xr:uid="{00000000-0005-0000-0000-0000AA500000}"/>
    <cellStyle name="Notas 9 25 2 4" xfId="14108" xr:uid="{00000000-0005-0000-0000-0000AB500000}"/>
    <cellStyle name="Notas 9 25 2 4 2" xfId="29216" xr:uid="{00000000-0005-0000-0000-0000AC500000}"/>
    <cellStyle name="Notas 9 25 2 5" xfId="7577" xr:uid="{00000000-0005-0000-0000-0000AD500000}"/>
    <cellStyle name="Notas 9 25 2 5 2" xfId="22685" xr:uid="{00000000-0005-0000-0000-0000AE500000}"/>
    <cellStyle name="Notas 9 25 2 6" xfId="17716" xr:uid="{00000000-0005-0000-0000-0000AF500000}"/>
    <cellStyle name="Notas 9 25 3" xfId="2873" xr:uid="{00000000-0005-0000-0000-0000B0500000}"/>
    <cellStyle name="Notas 9 25 3 2" xfId="5510" xr:uid="{00000000-0005-0000-0000-0000B1500000}"/>
    <cellStyle name="Notas 9 25 3 2 2" xfId="16392" xr:uid="{00000000-0005-0000-0000-0000B2500000}"/>
    <cellStyle name="Notas 9 25 3 2 2 2" xfId="31500" xr:uid="{00000000-0005-0000-0000-0000B3500000}"/>
    <cellStyle name="Notas 9 25 3 2 3" xfId="20618" xr:uid="{00000000-0005-0000-0000-0000B4500000}"/>
    <cellStyle name="Notas 9 25 3 3" xfId="7623" xr:uid="{00000000-0005-0000-0000-0000B5500000}"/>
    <cellStyle name="Notas 9 25 3 3 2" xfId="22731" xr:uid="{00000000-0005-0000-0000-0000B6500000}"/>
    <cellStyle name="Notas 9 25 3 4" xfId="17981" xr:uid="{00000000-0005-0000-0000-0000B7500000}"/>
    <cellStyle name="Notas 9 25 4" xfId="3176" xr:uid="{00000000-0005-0000-0000-0000B8500000}"/>
    <cellStyle name="Notas 9 25 4 2" xfId="5813" xr:uid="{00000000-0005-0000-0000-0000B9500000}"/>
    <cellStyle name="Notas 9 25 4 2 2" xfId="12124" xr:uid="{00000000-0005-0000-0000-0000BA500000}"/>
    <cellStyle name="Notas 9 25 4 2 2 2" xfId="27232" xr:uid="{00000000-0005-0000-0000-0000BB500000}"/>
    <cellStyle name="Notas 9 25 4 2 3" xfId="14993" xr:uid="{00000000-0005-0000-0000-0000BC500000}"/>
    <cellStyle name="Notas 9 25 4 2 3 2" xfId="30101" xr:uid="{00000000-0005-0000-0000-0000BD500000}"/>
    <cellStyle name="Notas 9 25 4 2 4" xfId="20921" xr:uid="{00000000-0005-0000-0000-0000BE500000}"/>
    <cellStyle name="Notas 9 25 4 3" xfId="9558" xr:uid="{00000000-0005-0000-0000-0000BF500000}"/>
    <cellStyle name="Notas 9 25 4 3 2" xfId="24666" xr:uid="{00000000-0005-0000-0000-0000C0500000}"/>
    <cellStyle name="Notas 9 25 4 4" xfId="15820" xr:uid="{00000000-0005-0000-0000-0000C1500000}"/>
    <cellStyle name="Notas 9 25 4 4 2" xfId="30928" xr:uid="{00000000-0005-0000-0000-0000C2500000}"/>
    <cellStyle name="Notas 9 25 4 5" xfId="18284" xr:uid="{00000000-0005-0000-0000-0000C3500000}"/>
    <cellStyle name="Notas 9 25 5" xfId="3502" xr:uid="{00000000-0005-0000-0000-0000C4500000}"/>
    <cellStyle name="Notas 9 25 5 2" xfId="6139" xr:uid="{00000000-0005-0000-0000-0000C5500000}"/>
    <cellStyle name="Notas 9 25 5 2 2" xfId="12450" xr:uid="{00000000-0005-0000-0000-0000C6500000}"/>
    <cellStyle name="Notas 9 25 5 2 2 2" xfId="27558" xr:uid="{00000000-0005-0000-0000-0000C7500000}"/>
    <cellStyle name="Notas 9 25 5 2 3" xfId="8166" xr:uid="{00000000-0005-0000-0000-0000C8500000}"/>
    <cellStyle name="Notas 9 25 5 2 3 2" xfId="23274" xr:uid="{00000000-0005-0000-0000-0000C9500000}"/>
    <cellStyle name="Notas 9 25 5 2 4" xfId="21247" xr:uid="{00000000-0005-0000-0000-0000CA500000}"/>
    <cellStyle name="Notas 9 25 5 3" xfId="9884" xr:uid="{00000000-0005-0000-0000-0000CB500000}"/>
    <cellStyle name="Notas 9 25 5 3 2" xfId="24992" xr:uid="{00000000-0005-0000-0000-0000CC500000}"/>
    <cellStyle name="Notas 9 25 5 4" xfId="8247" xr:uid="{00000000-0005-0000-0000-0000CD500000}"/>
    <cellStyle name="Notas 9 25 5 4 2" xfId="23355" xr:uid="{00000000-0005-0000-0000-0000CE500000}"/>
    <cellStyle name="Notas 9 25 5 5" xfId="18610" xr:uid="{00000000-0005-0000-0000-0000CF500000}"/>
    <cellStyle name="Notas 9 25 6" xfId="3808" xr:uid="{00000000-0005-0000-0000-0000D0500000}"/>
    <cellStyle name="Notas 9 25 6 2" xfId="6445" xr:uid="{00000000-0005-0000-0000-0000D1500000}"/>
    <cellStyle name="Notas 9 25 6 2 2" xfId="12756" xr:uid="{00000000-0005-0000-0000-0000D2500000}"/>
    <cellStyle name="Notas 9 25 6 2 2 2" xfId="27864" xr:uid="{00000000-0005-0000-0000-0000D3500000}"/>
    <cellStyle name="Notas 9 25 6 2 3" xfId="7364" xr:uid="{00000000-0005-0000-0000-0000D4500000}"/>
    <cellStyle name="Notas 9 25 6 2 3 2" xfId="22472" xr:uid="{00000000-0005-0000-0000-0000D5500000}"/>
    <cellStyle name="Notas 9 25 6 2 4" xfId="21553" xr:uid="{00000000-0005-0000-0000-0000D6500000}"/>
    <cellStyle name="Notas 9 25 6 3" xfId="10190" xr:uid="{00000000-0005-0000-0000-0000D7500000}"/>
    <cellStyle name="Notas 9 25 6 3 2" xfId="25298" xr:uid="{00000000-0005-0000-0000-0000D8500000}"/>
    <cellStyle name="Notas 9 25 6 4" xfId="16313" xr:uid="{00000000-0005-0000-0000-0000D9500000}"/>
    <cellStyle name="Notas 9 25 6 4 2" xfId="31421" xr:uid="{00000000-0005-0000-0000-0000DA500000}"/>
    <cellStyle name="Notas 9 25 6 5" xfId="18916" xr:uid="{00000000-0005-0000-0000-0000DB500000}"/>
    <cellStyle name="Notas 9 25 7" xfId="4190" xr:uid="{00000000-0005-0000-0000-0000DC500000}"/>
    <cellStyle name="Notas 9 25 7 2" xfId="6827" xr:uid="{00000000-0005-0000-0000-0000DD500000}"/>
    <cellStyle name="Notas 9 25 7 2 2" xfId="13138" xr:uid="{00000000-0005-0000-0000-0000DE500000}"/>
    <cellStyle name="Notas 9 25 7 2 2 2" xfId="28246" xr:uid="{00000000-0005-0000-0000-0000DF500000}"/>
    <cellStyle name="Notas 9 25 7 2 3" xfId="16807" xr:uid="{00000000-0005-0000-0000-0000E0500000}"/>
    <cellStyle name="Notas 9 25 7 2 3 2" xfId="31915" xr:uid="{00000000-0005-0000-0000-0000E1500000}"/>
    <cellStyle name="Notas 9 25 7 2 4" xfId="21935" xr:uid="{00000000-0005-0000-0000-0000E2500000}"/>
    <cellStyle name="Notas 9 25 7 3" xfId="10572" xr:uid="{00000000-0005-0000-0000-0000E3500000}"/>
    <cellStyle name="Notas 9 25 7 3 2" xfId="25680" xr:uid="{00000000-0005-0000-0000-0000E4500000}"/>
    <cellStyle name="Notas 9 25 7 4" xfId="13856" xr:uid="{00000000-0005-0000-0000-0000E5500000}"/>
    <cellStyle name="Notas 9 25 7 4 2" xfId="28964" xr:uid="{00000000-0005-0000-0000-0000E6500000}"/>
    <cellStyle name="Notas 9 25 7 5" xfId="19298" xr:uid="{00000000-0005-0000-0000-0000E7500000}"/>
    <cellStyle name="Notas 9 25 8" xfId="4397" xr:uid="{00000000-0005-0000-0000-0000E8500000}"/>
    <cellStyle name="Notas 9 25 8 2" xfId="7034" xr:uid="{00000000-0005-0000-0000-0000E9500000}"/>
    <cellStyle name="Notas 9 25 8 2 2" xfId="13345" xr:uid="{00000000-0005-0000-0000-0000EA500000}"/>
    <cellStyle name="Notas 9 25 8 2 2 2" xfId="28453" xr:uid="{00000000-0005-0000-0000-0000EB500000}"/>
    <cellStyle name="Notas 9 25 8 2 3" xfId="17009" xr:uid="{00000000-0005-0000-0000-0000EC500000}"/>
    <cellStyle name="Notas 9 25 8 2 3 2" xfId="32117" xr:uid="{00000000-0005-0000-0000-0000ED500000}"/>
    <cellStyle name="Notas 9 25 8 2 4" xfId="22142" xr:uid="{00000000-0005-0000-0000-0000EE500000}"/>
    <cellStyle name="Notas 9 25 8 3" xfId="10779" xr:uid="{00000000-0005-0000-0000-0000EF500000}"/>
    <cellStyle name="Notas 9 25 8 3 2" xfId="25887" xr:uid="{00000000-0005-0000-0000-0000F0500000}"/>
    <cellStyle name="Notas 9 25 8 4" xfId="13693" xr:uid="{00000000-0005-0000-0000-0000F1500000}"/>
    <cellStyle name="Notas 9 25 8 4 2" xfId="28801" xr:uid="{00000000-0005-0000-0000-0000F2500000}"/>
    <cellStyle name="Notas 9 25 8 5" xfId="19505" xr:uid="{00000000-0005-0000-0000-0000F3500000}"/>
    <cellStyle name="Notas 9 25 9" xfId="4755" xr:uid="{00000000-0005-0000-0000-0000F4500000}"/>
    <cellStyle name="Notas 9 25 9 2" xfId="11137" xr:uid="{00000000-0005-0000-0000-0000F5500000}"/>
    <cellStyle name="Notas 9 25 9 2 2" xfId="26245" xr:uid="{00000000-0005-0000-0000-0000F6500000}"/>
    <cellStyle name="Notas 9 25 9 3" xfId="9148" xr:uid="{00000000-0005-0000-0000-0000F7500000}"/>
    <cellStyle name="Notas 9 25 9 3 2" xfId="24256" xr:uid="{00000000-0005-0000-0000-0000F8500000}"/>
    <cellStyle name="Notas 9 25 9 4" xfId="19863" xr:uid="{00000000-0005-0000-0000-0000F9500000}"/>
    <cellStyle name="Notas 9 26" xfId="2006" xr:uid="{00000000-0005-0000-0000-0000FA500000}"/>
    <cellStyle name="Notas 9 26 10" xfId="14243" xr:uid="{00000000-0005-0000-0000-0000FB500000}"/>
    <cellStyle name="Notas 9 26 10 2" xfId="29351" xr:uid="{00000000-0005-0000-0000-0000FC500000}"/>
    <cellStyle name="Notas 9 26 11" xfId="15816" xr:uid="{00000000-0005-0000-0000-0000FD500000}"/>
    <cellStyle name="Notas 9 26 11 2" xfId="30924" xr:uid="{00000000-0005-0000-0000-0000FE500000}"/>
    <cellStyle name="Notas 9 26 12" xfId="17231" xr:uid="{00000000-0005-0000-0000-0000FF500000}"/>
    <cellStyle name="Notas 9 26 2" xfId="2768" xr:uid="{00000000-0005-0000-0000-000000510000}"/>
    <cellStyle name="Notas 9 26 2 2" xfId="5405" xr:uid="{00000000-0005-0000-0000-000001510000}"/>
    <cellStyle name="Notas 9 26 2 2 2" xfId="13794" xr:uid="{00000000-0005-0000-0000-000002510000}"/>
    <cellStyle name="Notas 9 26 2 2 2 2" xfId="28902" xr:uid="{00000000-0005-0000-0000-000003510000}"/>
    <cellStyle name="Notas 9 26 2 2 3" xfId="20513" xr:uid="{00000000-0005-0000-0000-000004510000}"/>
    <cellStyle name="Notas 9 26 2 3" xfId="13578" xr:uid="{00000000-0005-0000-0000-000005510000}"/>
    <cellStyle name="Notas 9 26 2 3 2" xfId="28686" xr:uid="{00000000-0005-0000-0000-000006510000}"/>
    <cellStyle name="Notas 9 26 2 4" xfId="17876" xr:uid="{00000000-0005-0000-0000-000007510000}"/>
    <cellStyle name="Notas 9 26 3" xfId="3071" xr:uid="{00000000-0005-0000-0000-000008510000}"/>
    <cellStyle name="Notas 9 26 3 2" xfId="5708" xr:uid="{00000000-0005-0000-0000-000009510000}"/>
    <cellStyle name="Notas 9 26 3 2 2" xfId="12019" xr:uid="{00000000-0005-0000-0000-00000A510000}"/>
    <cellStyle name="Notas 9 26 3 2 2 2" xfId="27127" xr:uid="{00000000-0005-0000-0000-00000B510000}"/>
    <cellStyle name="Notas 9 26 3 2 3" xfId="9271" xr:uid="{00000000-0005-0000-0000-00000C510000}"/>
    <cellStyle name="Notas 9 26 3 2 3 2" xfId="24379" xr:uid="{00000000-0005-0000-0000-00000D510000}"/>
    <cellStyle name="Notas 9 26 3 2 4" xfId="20816" xr:uid="{00000000-0005-0000-0000-00000E510000}"/>
    <cellStyle name="Notas 9 26 3 3" xfId="9453" xr:uid="{00000000-0005-0000-0000-00000F510000}"/>
    <cellStyle name="Notas 9 26 3 3 2" xfId="24561" xr:uid="{00000000-0005-0000-0000-000010510000}"/>
    <cellStyle name="Notas 9 26 3 4" xfId="13867" xr:uid="{00000000-0005-0000-0000-000011510000}"/>
    <cellStyle name="Notas 9 26 3 4 2" xfId="28975" xr:uid="{00000000-0005-0000-0000-000012510000}"/>
    <cellStyle name="Notas 9 26 3 5" xfId="18179" xr:uid="{00000000-0005-0000-0000-000013510000}"/>
    <cellStyle name="Notas 9 26 4" xfId="3397" xr:uid="{00000000-0005-0000-0000-000014510000}"/>
    <cellStyle name="Notas 9 26 4 2" xfId="6034" xr:uid="{00000000-0005-0000-0000-000015510000}"/>
    <cellStyle name="Notas 9 26 4 2 2" xfId="12345" xr:uid="{00000000-0005-0000-0000-000016510000}"/>
    <cellStyle name="Notas 9 26 4 2 2 2" xfId="27453" xr:uid="{00000000-0005-0000-0000-000017510000}"/>
    <cellStyle name="Notas 9 26 4 2 3" xfId="7980" xr:uid="{00000000-0005-0000-0000-000018510000}"/>
    <cellStyle name="Notas 9 26 4 2 3 2" xfId="23088" xr:uid="{00000000-0005-0000-0000-000019510000}"/>
    <cellStyle name="Notas 9 26 4 2 4" xfId="21142" xr:uid="{00000000-0005-0000-0000-00001A510000}"/>
    <cellStyle name="Notas 9 26 4 3" xfId="9779" xr:uid="{00000000-0005-0000-0000-00001B510000}"/>
    <cellStyle name="Notas 9 26 4 3 2" xfId="24887" xr:uid="{00000000-0005-0000-0000-00001C510000}"/>
    <cellStyle name="Notas 9 26 4 4" xfId="14596" xr:uid="{00000000-0005-0000-0000-00001D510000}"/>
    <cellStyle name="Notas 9 26 4 4 2" xfId="29704" xr:uid="{00000000-0005-0000-0000-00001E510000}"/>
    <cellStyle name="Notas 9 26 4 5" xfId="18505" xr:uid="{00000000-0005-0000-0000-00001F510000}"/>
    <cellStyle name="Notas 9 26 5" xfId="3703" xr:uid="{00000000-0005-0000-0000-000020510000}"/>
    <cellStyle name="Notas 9 26 5 2" xfId="6340" xr:uid="{00000000-0005-0000-0000-000021510000}"/>
    <cellStyle name="Notas 9 26 5 2 2" xfId="12651" xr:uid="{00000000-0005-0000-0000-000022510000}"/>
    <cellStyle name="Notas 9 26 5 2 2 2" xfId="27759" xr:uid="{00000000-0005-0000-0000-000023510000}"/>
    <cellStyle name="Notas 9 26 5 2 3" xfId="14876" xr:uid="{00000000-0005-0000-0000-000024510000}"/>
    <cellStyle name="Notas 9 26 5 2 3 2" xfId="29984" xr:uid="{00000000-0005-0000-0000-000025510000}"/>
    <cellStyle name="Notas 9 26 5 2 4" xfId="21448" xr:uid="{00000000-0005-0000-0000-000026510000}"/>
    <cellStyle name="Notas 9 26 5 3" xfId="10085" xr:uid="{00000000-0005-0000-0000-000027510000}"/>
    <cellStyle name="Notas 9 26 5 3 2" xfId="25193" xr:uid="{00000000-0005-0000-0000-000028510000}"/>
    <cellStyle name="Notas 9 26 5 4" xfId="11758" xr:uid="{00000000-0005-0000-0000-000029510000}"/>
    <cellStyle name="Notas 9 26 5 4 2" xfId="26866" xr:uid="{00000000-0005-0000-0000-00002A510000}"/>
    <cellStyle name="Notas 9 26 5 5" xfId="18811" xr:uid="{00000000-0005-0000-0000-00002B510000}"/>
    <cellStyle name="Notas 9 26 6" xfId="4078" xr:uid="{00000000-0005-0000-0000-00002C510000}"/>
    <cellStyle name="Notas 9 26 6 2" xfId="6715" xr:uid="{00000000-0005-0000-0000-00002D510000}"/>
    <cellStyle name="Notas 9 26 6 2 2" xfId="13026" xr:uid="{00000000-0005-0000-0000-00002E510000}"/>
    <cellStyle name="Notas 9 26 6 2 2 2" xfId="28134" xr:uid="{00000000-0005-0000-0000-00002F510000}"/>
    <cellStyle name="Notas 9 26 6 2 3" xfId="16702" xr:uid="{00000000-0005-0000-0000-000030510000}"/>
    <cellStyle name="Notas 9 26 6 2 3 2" xfId="31810" xr:uid="{00000000-0005-0000-0000-000031510000}"/>
    <cellStyle name="Notas 9 26 6 2 4" xfId="21823" xr:uid="{00000000-0005-0000-0000-000032510000}"/>
    <cellStyle name="Notas 9 26 6 3" xfId="10460" xr:uid="{00000000-0005-0000-0000-000033510000}"/>
    <cellStyle name="Notas 9 26 6 3 2" xfId="25568" xr:uid="{00000000-0005-0000-0000-000034510000}"/>
    <cellStyle name="Notas 9 26 6 4" xfId="16351" xr:uid="{00000000-0005-0000-0000-000035510000}"/>
    <cellStyle name="Notas 9 26 6 4 2" xfId="31459" xr:uid="{00000000-0005-0000-0000-000036510000}"/>
    <cellStyle name="Notas 9 26 6 5" xfId="19186" xr:uid="{00000000-0005-0000-0000-000037510000}"/>
    <cellStyle name="Notas 9 26 7" xfId="4360" xr:uid="{00000000-0005-0000-0000-000038510000}"/>
    <cellStyle name="Notas 9 26 7 2" xfId="6997" xr:uid="{00000000-0005-0000-0000-000039510000}"/>
    <cellStyle name="Notas 9 26 7 2 2" xfId="13308" xr:uid="{00000000-0005-0000-0000-00003A510000}"/>
    <cellStyle name="Notas 9 26 7 2 2 2" xfId="28416" xr:uid="{00000000-0005-0000-0000-00003B510000}"/>
    <cellStyle name="Notas 9 26 7 2 3" xfId="16972" xr:uid="{00000000-0005-0000-0000-00003C510000}"/>
    <cellStyle name="Notas 9 26 7 2 3 2" xfId="32080" xr:uid="{00000000-0005-0000-0000-00003D510000}"/>
    <cellStyle name="Notas 9 26 7 2 4" xfId="22105" xr:uid="{00000000-0005-0000-0000-00003E510000}"/>
    <cellStyle name="Notas 9 26 7 3" xfId="10742" xr:uid="{00000000-0005-0000-0000-00003F510000}"/>
    <cellStyle name="Notas 9 26 7 3 2" xfId="25850" xr:uid="{00000000-0005-0000-0000-000040510000}"/>
    <cellStyle name="Notas 9 26 7 4" xfId="9146" xr:uid="{00000000-0005-0000-0000-000041510000}"/>
    <cellStyle name="Notas 9 26 7 4 2" xfId="24254" xr:uid="{00000000-0005-0000-0000-000042510000}"/>
    <cellStyle name="Notas 9 26 7 5" xfId="19468" xr:uid="{00000000-0005-0000-0000-000043510000}"/>
    <cellStyle name="Notas 9 26 8" xfId="4643" xr:uid="{00000000-0005-0000-0000-000044510000}"/>
    <cellStyle name="Notas 9 26 8 2" xfId="11025" xr:uid="{00000000-0005-0000-0000-000045510000}"/>
    <cellStyle name="Notas 9 26 8 2 2" xfId="26133" xr:uid="{00000000-0005-0000-0000-000046510000}"/>
    <cellStyle name="Notas 9 26 8 3" xfId="7803" xr:uid="{00000000-0005-0000-0000-000047510000}"/>
    <cellStyle name="Notas 9 26 8 3 2" xfId="22911" xr:uid="{00000000-0005-0000-0000-000048510000}"/>
    <cellStyle name="Notas 9 26 8 4" xfId="19751" xr:uid="{00000000-0005-0000-0000-000049510000}"/>
    <cellStyle name="Notas 9 26 9" xfId="8504" xr:uid="{00000000-0005-0000-0000-00004A510000}"/>
    <cellStyle name="Notas 9 26 9 2" xfId="23612" xr:uid="{00000000-0005-0000-0000-00004B510000}"/>
    <cellStyle name="Notas 9 3" xfId="1486" xr:uid="{00000000-0005-0000-0000-00004C510000}"/>
    <cellStyle name="Notas 9 4" xfId="1487" xr:uid="{00000000-0005-0000-0000-00004D510000}"/>
    <cellStyle name="Notas 9 5" xfId="1488" xr:uid="{00000000-0005-0000-0000-00004E510000}"/>
    <cellStyle name="Notas 9 6" xfId="1489" xr:uid="{00000000-0005-0000-0000-00004F510000}"/>
    <cellStyle name="Notas 9 7" xfId="1490" xr:uid="{00000000-0005-0000-0000-000050510000}"/>
    <cellStyle name="Notas 9 8" xfId="1491" xr:uid="{00000000-0005-0000-0000-000051510000}"/>
    <cellStyle name="Notas 9 9" xfId="1492" xr:uid="{00000000-0005-0000-0000-000052510000}"/>
    <cellStyle name="Porcentaje" xfId="1495" builtinId="5"/>
    <cellStyle name="Porcentaje 2" xfId="1493" xr:uid="{00000000-0005-0000-0000-000054510000}"/>
    <cellStyle name="Porcentaje 2 2" xfId="32122" xr:uid="{00000000-0005-0000-0000-000055510000}"/>
    <cellStyle name="Porcentaje 2 3" xfId="32124" xr:uid="{00000000-0005-0000-0000-000056510000}"/>
    <cellStyle name="Porcentaje 3" xfId="1494" xr:uid="{00000000-0005-0000-0000-000057510000}"/>
    <cellStyle name="Porcentaje 4" xfId="32121" xr:uid="{00000000-0005-0000-0000-000058510000}"/>
    <cellStyle name="Porcentual 2" xfId="1496" xr:uid="{00000000-0005-0000-0000-000059510000}"/>
    <cellStyle name="Porcentual 2 2" xfId="1497" xr:uid="{00000000-0005-0000-0000-00005A510000}"/>
    <cellStyle name="Porcentual 2 3" xfId="1498" xr:uid="{00000000-0005-0000-0000-00005B510000}"/>
    <cellStyle name="Porcentual 2 4" xfId="1499" xr:uid="{00000000-0005-0000-0000-00005C510000}"/>
    <cellStyle name="Porcentual 3" xfId="1500" xr:uid="{00000000-0005-0000-0000-00005D510000}"/>
    <cellStyle name="Salida" xfId="1501" builtinId="21" customBuiltin="1"/>
    <cellStyle name="Salida 10" xfId="1502" xr:uid="{00000000-0005-0000-0000-00005F510000}"/>
    <cellStyle name="Salida 10 2" xfId="1928" xr:uid="{00000000-0005-0000-0000-000060510000}"/>
    <cellStyle name="Salida 10 2 10" xfId="8429" xr:uid="{00000000-0005-0000-0000-000061510000}"/>
    <cellStyle name="Salida 10 2 10 2" xfId="23537" xr:uid="{00000000-0005-0000-0000-000062510000}"/>
    <cellStyle name="Salida 10 2 11" xfId="15671" xr:uid="{00000000-0005-0000-0000-000063510000}"/>
    <cellStyle name="Salida 10 2 11 2" xfId="30779" xr:uid="{00000000-0005-0000-0000-000064510000}"/>
    <cellStyle name="Salida 10 2 12" xfId="7685" xr:uid="{00000000-0005-0000-0000-000065510000}"/>
    <cellStyle name="Salida 10 2 12 2" xfId="22793" xr:uid="{00000000-0005-0000-0000-000066510000}"/>
    <cellStyle name="Salida 10 2 13" xfId="17153" xr:uid="{00000000-0005-0000-0000-000067510000}"/>
    <cellStyle name="Salida 10 2 2" xfId="2488" xr:uid="{00000000-0005-0000-0000-000068510000}"/>
    <cellStyle name="Salida 10 2 2 2" xfId="5125" xr:uid="{00000000-0005-0000-0000-000069510000}"/>
    <cellStyle name="Salida 10 2 2 2 2" xfId="11489" xr:uid="{00000000-0005-0000-0000-00006A510000}"/>
    <cellStyle name="Salida 10 2 2 2 2 2" xfId="26597" xr:uid="{00000000-0005-0000-0000-00006B510000}"/>
    <cellStyle name="Salida 10 2 2 2 3" xfId="15095" xr:uid="{00000000-0005-0000-0000-00006C510000}"/>
    <cellStyle name="Salida 10 2 2 2 3 2" xfId="30203" xr:uid="{00000000-0005-0000-0000-00006D510000}"/>
    <cellStyle name="Salida 10 2 2 2 4" xfId="20233" xr:uid="{00000000-0005-0000-0000-00006E510000}"/>
    <cellStyle name="Salida 10 2 2 3" xfId="8955" xr:uid="{00000000-0005-0000-0000-00006F510000}"/>
    <cellStyle name="Salida 10 2 2 3 2" xfId="24063" xr:uid="{00000000-0005-0000-0000-000070510000}"/>
    <cellStyle name="Salida 10 2 3" xfId="2704" xr:uid="{00000000-0005-0000-0000-000071510000}"/>
    <cellStyle name="Salida 10 2 3 2" xfId="5341" xr:uid="{00000000-0005-0000-0000-000072510000}"/>
    <cellStyle name="Salida 10 2 3 2 2" xfId="11690" xr:uid="{00000000-0005-0000-0000-000073510000}"/>
    <cellStyle name="Salida 10 2 3 2 2 2" xfId="26798" xr:uid="{00000000-0005-0000-0000-000074510000}"/>
    <cellStyle name="Salida 10 2 3 2 3" xfId="15198" xr:uid="{00000000-0005-0000-0000-000075510000}"/>
    <cellStyle name="Salida 10 2 3 2 3 2" xfId="30306" xr:uid="{00000000-0005-0000-0000-000076510000}"/>
    <cellStyle name="Salida 10 2 3 2 4" xfId="20449" xr:uid="{00000000-0005-0000-0000-000077510000}"/>
    <cellStyle name="Salida 10 2 3 3" xfId="16305" xr:uid="{00000000-0005-0000-0000-000078510000}"/>
    <cellStyle name="Salida 10 2 3 3 2" xfId="31413" xr:uid="{00000000-0005-0000-0000-000079510000}"/>
    <cellStyle name="Salida 10 2 3 4" xfId="17812" xr:uid="{00000000-0005-0000-0000-00007A510000}"/>
    <cellStyle name="Salida 10 2 4" xfId="3007" xr:uid="{00000000-0005-0000-0000-00007B510000}"/>
    <cellStyle name="Salida 10 2 4 2" xfId="5644" xr:uid="{00000000-0005-0000-0000-00007C510000}"/>
    <cellStyle name="Salida 10 2 4 2 2" xfId="11955" xr:uid="{00000000-0005-0000-0000-00007D510000}"/>
    <cellStyle name="Salida 10 2 4 2 2 2" xfId="27063" xr:uid="{00000000-0005-0000-0000-00007E510000}"/>
    <cellStyle name="Salida 10 2 4 2 3" xfId="15536" xr:uid="{00000000-0005-0000-0000-00007F510000}"/>
    <cellStyle name="Salida 10 2 4 2 3 2" xfId="30644" xr:uid="{00000000-0005-0000-0000-000080510000}"/>
    <cellStyle name="Salida 10 2 4 2 4" xfId="20752" xr:uid="{00000000-0005-0000-0000-000081510000}"/>
    <cellStyle name="Salida 10 2 4 3" xfId="9389" xr:uid="{00000000-0005-0000-0000-000082510000}"/>
    <cellStyle name="Salida 10 2 4 3 2" xfId="24497" xr:uid="{00000000-0005-0000-0000-000083510000}"/>
    <cellStyle name="Salida 10 2 4 4" xfId="14148" xr:uid="{00000000-0005-0000-0000-000084510000}"/>
    <cellStyle name="Salida 10 2 4 4 2" xfId="29256" xr:uid="{00000000-0005-0000-0000-000085510000}"/>
    <cellStyle name="Salida 10 2 4 5" xfId="18115" xr:uid="{00000000-0005-0000-0000-000086510000}"/>
    <cellStyle name="Salida 10 2 5" xfId="3333" xr:uid="{00000000-0005-0000-0000-000087510000}"/>
    <cellStyle name="Salida 10 2 5 2" xfId="5970" xr:uid="{00000000-0005-0000-0000-000088510000}"/>
    <cellStyle name="Salida 10 2 5 2 2" xfId="12281" xr:uid="{00000000-0005-0000-0000-000089510000}"/>
    <cellStyle name="Salida 10 2 5 2 2 2" xfId="27389" xr:uid="{00000000-0005-0000-0000-00008A510000}"/>
    <cellStyle name="Salida 10 2 5 2 3" xfId="16074" xr:uid="{00000000-0005-0000-0000-00008B510000}"/>
    <cellStyle name="Salida 10 2 5 2 3 2" xfId="31182" xr:uid="{00000000-0005-0000-0000-00008C510000}"/>
    <cellStyle name="Salida 10 2 5 2 4" xfId="21078" xr:uid="{00000000-0005-0000-0000-00008D510000}"/>
    <cellStyle name="Salida 10 2 5 3" xfId="9715" xr:uid="{00000000-0005-0000-0000-00008E510000}"/>
    <cellStyle name="Salida 10 2 5 3 2" xfId="24823" xr:uid="{00000000-0005-0000-0000-00008F510000}"/>
    <cellStyle name="Salida 10 2 5 4" xfId="7700" xr:uid="{00000000-0005-0000-0000-000090510000}"/>
    <cellStyle name="Salida 10 2 5 4 2" xfId="22808" xr:uid="{00000000-0005-0000-0000-000091510000}"/>
    <cellStyle name="Salida 10 2 5 5" xfId="18441" xr:uid="{00000000-0005-0000-0000-000092510000}"/>
    <cellStyle name="Salida 10 2 6" xfId="3639" xr:uid="{00000000-0005-0000-0000-000093510000}"/>
    <cellStyle name="Salida 10 2 6 2" xfId="6276" xr:uid="{00000000-0005-0000-0000-000094510000}"/>
    <cellStyle name="Salida 10 2 6 2 2" xfId="12587" xr:uid="{00000000-0005-0000-0000-000095510000}"/>
    <cellStyle name="Salida 10 2 6 2 2 2" xfId="27695" xr:uid="{00000000-0005-0000-0000-000096510000}"/>
    <cellStyle name="Salida 10 2 6 2 3" xfId="15170" xr:uid="{00000000-0005-0000-0000-000097510000}"/>
    <cellStyle name="Salida 10 2 6 2 3 2" xfId="30278" xr:uid="{00000000-0005-0000-0000-000098510000}"/>
    <cellStyle name="Salida 10 2 6 2 4" xfId="21384" xr:uid="{00000000-0005-0000-0000-000099510000}"/>
    <cellStyle name="Salida 10 2 6 3" xfId="10021" xr:uid="{00000000-0005-0000-0000-00009A510000}"/>
    <cellStyle name="Salida 10 2 6 3 2" xfId="25129" xr:uid="{00000000-0005-0000-0000-00009B510000}"/>
    <cellStyle name="Salida 10 2 6 4" xfId="14279" xr:uid="{00000000-0005-0000-0000-00009C510000}"/>
    <cellStyle name="Salida 10 2 6 4 2" xfId="29387" xr:uid="{00000000-0005-0000-0000-00009D510000}"/>
    <cellStyle name="Salida 10 2 6 5" xfId="18747" xr:uid="{00000000-0005-0000-0000-00009E510000}"/>
    <cellStyle name="Salida 10 2 7" xfId="4000" xr:uid="{00000000-0005-0000-0000-00009F510000}"/>
    <cellStyle name="Salida 10 2 7 2" xfId="6637" xr:uid="{00000000-0005-0000-0000-0000A0510000}"/>
    <cellStyle name="Salida 10 2 7 2 2" xfId="12948" xr:uid="{00000000-0005-0000-0000-0000A1510000}"/>
    <cellStyle name="Salida 10 2 7 2 2 2" xfId="28056" xr:uid="{00000000-0005-0000-0000-0000A2510000}"/>
    <cellStyle name="Salida 10 2 7 2 3" xfId="16638" xr:uid="{00000000-0005-0000-0000-0000A3510000}"/>
    <cellStyle name="Salida 10 2 7 2 3 2" xfId="31746" xr:uid="{00000000-0005-0000-0000-0000A4510000}"/>
    <cellStyle name="Salida 10 2 7 2 4" xfId="21745" xr:uid="{00000000-0005-0000-0000-0000A5510000}"/>
    <cellStyle name="Salida 10 2 7 3" xfId="10382" xr:uid="{00000000-0005-0000-0000-0000A6510000}"/>
    <cellStyle name="Salida 10 2 7 3 2" xfId="25490" xr:uid="{00000000-0005-0000-0000-0000A7510000}"/>
    <cellStyle name="Salida 10 2 7 4" xfId="14106" xr:uid="{00000000-0005-0000-0000-0000A8510000}"/>
    <cellStyle name="Salida 10 2 7 4 2" xfId="29214" xr:uid="{00000000-0005-0000-0000-0000A9510000}"/>
    <cellStyle name="Salida 10 2 7 5" xfId="19108" xr:uid="{00000000-0005-0000-0000-0000AA510000}"/>
    <cellStyle name="Salida 10 2 8" xfId="4313" xr:uid="{00000000-0005-0000-0000-0000AB510000}"/>
    <cellStyle name="Salida 10 2 8 2" xfId="6950" xr:uid="{00000000-0005-0000-0000-0000AC510000}"/>
    <cellStyle name="Salida 10 2 8 2 2" xfId="13261" xr:uid="{00000000-0005-0000-0000-0000AD510000}"/>
    <cellStyle name="Salida 10 2 8 2 2 2" xfId="28369" xr:uid="{00000000-0005-0000-0000-0000AE510000}"/>
    <cellStyle name="Salida 10 2 8 2 3" xfId="16925" xr:uid="{00000000-0005-0000-0000-0000AF510000}"/>
    <cellStyle name="Salida 10 2 8 2 3 2" xfId="32033" xr:uid="{00000000-0005-0000-0000-0000B0510000}"/>
    <cellStyle name="Salida 10 2 8 2 4" xfId="22058" xr:uid="{00000000-0005-0000-0000-0000B1510000}"/>
    <cellStyle name="Salida 10 2 8 3" xfId="10695" xr:uid="{00000000-0005-0000-0000-0000B2510000}"/>
    <cellStyle name="Salida 10 2 8 3 2" xfId="25803" xr:uid="{00000000-0005-0000-0000-0000B3510000}"/>
    <cellStyle name="Salida 10 2 8 4" xfId="14440" xr:uid="{00000000-0005-0000-0000-0000B4510000}"/>
    <cellStyle name="Salida 10 2 8 4 2" xfId="29548" xr:uid="{00000000-0005-0000-0000-0000B5510000}"/>
    <cellStyle name="Salida 10 2 8 5" xfId="19421" xr:uid="{00000000-0005-0000-0000-0000B6510000}"/>
    <cellStyle name="Salida 10 2 9" xfId="4565" xr:uid="{00000000-0005-0000-0000-0000B7510000}"/>
    <cellStyle name="Salida 10 2 9 2" xfId="10947" xr:uid="{00000000-0005-0000-0000-0000B8510000}"/>
    <cellStyle name="Salida 10 2 9 2 2" xfId="26055" xr:uid="{00000000-0005-0000-0000-0000B9510000}"/>
    <cellStyle name="Salida 10 2 9 3" xfId="16469" xr:uid="{00000000-0005-0000-0000-0000BA510000}"/>
    <cellStyle name="Salida 10 2 9 3 2" xfId="31577" xr:uid="{00000000-0005-0000-0000-0000BB510000}"/>
    <cellStyle name="Salida 10 2 9 4" xfId="19673" xr:uid="{00000000-0005-0000-0000-0000BC510000}"/>
    <cellStyle name="Salida 10 3" xfId="1805" xr:uid="{00000000-0005-0000-0000-0000BD510000}"/>
    <cellStyle name="Salida 10 3 10" xfId="8306" xr:uid="{00000000-0005-0000-0000-0000BE510000}"/>
    <cellStyle name="Salida 10 3 10 2" xfId="23414" xr:uid="{00000000-0005-0000-0000-0000BF510000}"/>
    <cellStyle name="Salida 10 3 11" xfId="14623" xr:uid="{00000000-0005-0000-0000-0000C0510000}"/>
    <cellStyle name="Salida 10 3 11 2" xfId="29731" xr:uid="{00000000-0005-0000-0000-0000C1510000}"/>
    <cellStyle name="Salida 10 3 12" xfId="15744" xr:uid="{00000000-0005-0000-0000-0000C2510000}"/>
    <cellStyle name="Salida 10 3 12 2" xfId="30852" xr:uid="{00000000-0005-0000-0000-0000C3510000}"/>
    <cellStyle name="Salida 10 3 13" xfId="17030" xr:uid="{00000000-0005-0000-0000-0000C4510000}"/>
    <cellStyle name="Salida 10 3 2" xfId="2365" xr:uid="{00000000-0005-0000-0000-0000C5510000}"/>
    <cellStyle name="Salida 10 3 2 2" xfId="5002" xr:uid="{00000000-0005-0000-0000-0000C6510000}"/>
    <cellStyle name="Salida 10 3 2 2 2" xfId="11366" xr:uid="{00000000-0005-0000-0000-0000C7510000}"/>
    <cellStyle name="Salida 10 3 2 2 2 2" xfId="26474" xr:uid="{00000000-0005-0000-0000-0000C8510000}"/>
    <cellStyle name="Salida 10 3 2 2 3" xfId="8151" xr:uid="{00000000-0005-0000-0000-0000C9510000}"/>
    <cellStyle name="Salida 10 3 2 2 3 2" xfId="23259" xr:uid="{00000000-0005-0000-0000-0000CA510000}"/>
    <cellStyle name="Salida 10 3 2 2 4" xfId="20110" xr:uid="{00000000-0005-0000-0000-0000CB510000}"/>
    <cellStyle name="Salida 10 3 2 3" xfId="8832" xr:uid="{00000000-0005-0000-0000-0000CC510000}"/>
    <cellStyle name="Salida 10 3 2 3 2" xfId="23940" xr:uid="{00000000-0005-0000-0000-0000CD510000}"/>
    <cellStyle name="Salida 10 3 3" xfId="2254" xr:uid="{00000000-0005-0000-0000-0000CE510000}"/>
    <cellStyle name="Salida 10 3 3 2" xfId="4891" xr:uid="{00000000-0005-0000-0000-0000CF510000}"/>
    <cellStyle name="Salida 10 3 3 2 2" xfId="11255" xr:uid="{00000000-0005-0000-0000-0000D0510000}"/>
    <cellStyle name="Salida 10 3 3 2 2 2" xfId="26363" xr:uid="{00000000-0005-0000-0000-0000D1510000}"/>
    <cellStyle name="Salida 10 3 3 2 3" xfId="7490" xr:uid="{00000000-0005-0000-0000-0000D2510000}"/>
    <cellStyle name="Salida 10 3 3 2 3 2" xfId="22598" xr:uid="{00000000-0005-0000-0000-0000D3510000}"/>
    <cellStyle name="Salida 10 3 3 2 4" xfId="19999" xr:uid="{00000000-0005-0000-0000-0000D4510000}"/>
    <cellStyle name="Salida 10 3 3 3" xfId="13439" xr:uid="{00000000-0005-0000-0000-0000D5510000}"/>
    <cellStyle name="Salida 10 3 3 3 2" xfId="28547" xr:uid="{00000000-0005-0000-0000-0000D6510000}"/>
    <cellStyle name="Salida 10 3 3 4" xfId="17479" xr:uid="{00000000-0005-0000-0000-0000D7510000}"/>
    <cellStyle name="Salida 10 3 4" xfId="2644" xr:uid="{00000000-0005-0000-0000-0000D8510000}"/>
    <cellStyle name="Salida 10 3 4 2" xfId="5281" xr:uid="{00000000-0005-0000-0000-0000D9510000}"/>
    <cellStyle name="Salida 10 3 4 2 2" xfId="11645" xr:uid="{00000000-0005-0000-0000-0000DA510000}"/>
    <cellStyle name="Salida 10 3 4 2 2 2" xfId="26753" xr:uid="{00000000-0005-0000-0000-0000DB510000}"/>
    <cellStyle name="Salida 10 3 4 2 3" xfId="15491" xr:uid="{00000000-0005-0000-0000-0000DC510000}"/>
    <cellStyle name="Salida 10 3 4 2 3 2" xfId="30599" xr:uid="{00000000-0005-0000-0000-0000DD510000}"/>
    <cellStyle name="Salida 10 3 4 2 4" xfId="20389" xr:uid="{00000000-0005-0000-0000-0000DE510000}"/>
    <cellStyle name="Salida 10 3 4 3" xfId="9111" xr:uid="{00000000-0005-0000-0000-0000DF510000}"/>
    <cellStyle name="Salida 10 3 4 3 2" xfId="24219" xr:uid="{00000000-0005-0000-0000-0000E0510000}"/>
    <cellStyle name="Salida 10 3 4 4" xfId="16296" xr:uid="{00000000-0005-0000-0000-0000E1510000}"/>
    <cellStyle name="Salida 10 3 4 4 2" xfId="31404" xr:uid="{00000000-0005-0000-0000-0000E2510000}"/>
    <cellStyle name="Salida 10 3 4 5" xfId="17752" xr:uid="{00000000-0005-0000-0000-0000E3510000}"/>
    <cellStyle name="Salida 10 3 5" xfId="3226" xr:uid="{00000000-0005-0000-0000-0000E4510000}"/>
    <cellStyle name="Salida 10 3 5 2" xfId="5863" xr:uid="{00000000-0005-0000-0000-0000E5510000}"/>
    <cellStyle name="Salida 10 3 5 2 2" xfId="12174" xr:uid="{00000000-0005-0000-0000-0000E6510000}"/>
    <cellStyle name="Salida 10 3 5 2 2 2" xfId="27282" xr:uid="{00000000-0005-0000-0000-0000E7510000}"/>
    <cellStyle name="Salida 10 3 5 2 3" xfId="7770" xr:uid="{00000000-0005-0000-0000-0000E8510000}"/>
    <cellStyle name="Salida 10 3 5 2 3 2" xfId="22878" xr:uid="{00000000-0005-0000-0000-0000E9510000}"/>
    <cellStyle name="Salida 10 3 5 2 4" xfId="20971" xr:uid="{00000000-0005-0000-0000-0000EA510000}"/>
    <cellStyle name="Salida 10 3 5 3" xfId="9608" xr:uid="{00000000-0005-0000-0000-0000EB510000}"/>
    <cellStyle name="Salida 10 3 5 3 2" xfId="24716" xr:uid="{00000000-0005-0000-0000-0000EC510000}"/>
    <cellStyle name="Salida 10 3 5 4" xfId="15214" xr:uid="{00000000-0005-0000-0000-0000ED510000}"/>
    <cellStyle name="Salida 10 3 5 4 2" xfId="30322" xr:uid="{00000000-0005-0000-0000-0000EE510000}"/>
    <cellStyle name="Salida 10 3 5 5" xfId="18334" xr:uid="{00000000-0005-0000-0000-0000EF510000}"/>
    <cellStyle name="Salida 10 3 6" xfId="2308" xr:uid="{00000000-0005-0000-0000-0000F0510000}"/>
    <cellStyle name="Salida 10 3 6 2" xfId="4945" xr:uid="{00000000-0005-0000-0000-0000F1510000}"/>
    <cellStyle name="Salida 10 3 6 2 2" xfId="11309" xr:uid="{00000000-0005-0000-0000-0000F2510000}"/>
    <cellStyle name="Salida 10 3 6 2 2 2" xfId="26417" xr:uid="{00000000-0005-0000-0000-0000F3510000}"/>
    <cellStyle name="Salida 10 3 6 2 3" xfId="15140" xr:uid="{00000000-0005-0000-0000-0000F4510000}"/>
    <cellStyle name="Salida 10 3 6 2 3 2" xfId="30248" xr:uid="{00000000-0005-0000-0000-0000F5510000}"/>
    <cellStyle name="Salida 10 3 6 2 4" xfId="20053" xr:uid="{00000000-0005-0000-0000-0000F6510000}"/>
    <cellStyle name="Salida 10 3 6 3" xfId="8775" xr:uid="{00000000-0005-0000-0000-0000F7510000}"/>
    <cellStyle name="Salida 10 3 6 3 2" xfId="23883" xr:uid="{00000000-0005-0000-0000-0000F8510000}"/>
    <cellStyle name="Salida 10 3 6 4" xfId="9280" xr:uid="{00000000-0005-0000-0000-0000F9510000}"/>
    <cellStyle name="Salida 10 3 6 4 2" xfId="24388" xr:uid="{00000000-0005-0000-0000-0000FA510000}"/>
    <cellStyle name="Salida 10 3 6 5" xfId="17533" xr:uid="{00000000-0005-0000-0000-0000FB510000}"/>
    <cellStyle name="Salida 10 3 7" xfId="3877" xr:uid="{00000000-0005-0000-0000-0000FC510000}"/>
    <cellStyle name="Salida 10 3 7 2" xfId="6514" xr:uid="{00000000-0005-0000-0000-0000FD510000}"/>
    <cellStyle name="Salida 10 3 7 2 2" xfId="12825" xr:uid="{00000000-0005-0000-0000-0000FE510000}"/>
    <cellStyle name="Salida 10 3 7 2 2 2" xfId="27933" xr:uid="{00000000-0005-0000-0000-0000FF510000}"/>
    <cellStyle name="Salida 10 3 7 2 3" xfId="15244" xr:uid="{00000000-0005-0000-0000-000000520000}"/>
    <cellStyle name="Salida 10 3 7 2 3 2" xfId="30352" xr:uid="{00000000-0005-0000-0000-000001520000}"/>
    <cellStyle name="Salida 10 3 7 2 4" xfId="21622" xr:uid="{00000000-0005-0000-0000-000002520000}"/>
    <cellStyle name="Salida 10 3 7 3" xfId="10259" xr:uid="{00000000-0005-0000-0000-000003520000}"/>
    <cellStyle name="Salida 10 3 7 3 2" xfId="25367" xr:uid="{00000000-0005-0000-0000-000004520000}"/>
    <cellStyle name="Salida 10 3 7 4" xfId="8045" xr:uid="{00000000-0005-0000-0000-000005520000}"/>
    <cellStyle name="Salida 10 3 7 4 2" xfId="23153" xr:uid="{00000000-0005-0000-0000-000006520000}"/>
    <cellStyle name="Salida 10 3 7 5" xfId="18985" xr:uid="{00000000-0005-0000-0000-000007520000}"/>
    <cellStyle name="Salida 10 3 8" xfId="4259" xr:uid="{00000000-0005-0000-0000-000008520000}"/>
    <cellStyle name="Salida 10 3 8 2" xfId="6896" xr:uid="{00000000-0005-0000-0000-000009520000}"/>
    <cellStyle name="Salida 10 3 8 2 2" xfId="13207" xr:uid="{00000000-0005-0000-0000-00000A520000}"/>
    <cellStyle name="Salida 10 3 8 2 2 2" xfId="28315" xr:uid="{00000000-0005-0000-0000-00000B520000}"/>
    <cellStyle name="Salida 10 3 8 2 3" xfId="16871" xr:uid="{00000000-0005-0000-0000-00000C520000}"/>
    <cellStyle name="Salida 10 3 8 2 3 2" xfId="31979" xr:uid="{00000000-0005-0000-0000-00000D520000}"/>
    <cellStyle name="Salida 10 3 8 2 4" xfId="22004" xr:uid="{00000000-0005-0000-0000-00000E520000}"/>
    <cellStyle name="Salida 10 3 8 3" xfId="10641" xr:uid="{00000000-0005-0000-0000-00000F520000}"/>
    <cellStyle name="Salida 10 3 8 3 2" xfId="25749" xr:uid="{00000000-0005-0000-0000-000010520000}"/>
    <cellStyle name="Salida 10 3 8 4" xfId="14230" xr:uid="{00000000-0005-0000-0000-000011520000}"/>
    <cellStyle name="Salida 10 3 8 4 2" xfId="29338" xr:uid="{00000000-0005-0000-0000-000012520000}"/>
    <cellStyle name="Salida 10 3 8 5" xfId="19367" xr:uid="{00000000-0005-0000-0000-000013520000}"/>
    <cellStyle name="Salida 10 3 9" xfId="4442" xr:uid="{00000000-0005-0000-0000-000014520000}"/>
    <cellStyle name="Salida 10 3 9 2" xfId="10824" xr:uid="{00000000-0005-0000-0000-000015520000}"/>
    <cellStyle name="Salida 10 3 9 2 2" xfId="25932" xr:uid="{00000000-0005-0000-0000-000016520000}"/>
    <cellStyle name="Salida 10 3 9 3" xfId="14831" xr:uid="{00000000-0005-0000-0000-000017520000}"/>
    <cellStyle name="Salida 10 3 9 3 2" xfId="29939" xr:uid="{00000000-0005-0000-0000-000018520000}"/>
    <cellStyle name="Salida 10 3 9 4" xfId="19550" xr:uid="{00000000-0005-0000-0000-000019520000}"/>
    <cellStyle name="Salida 10 4" xfId="2119" xr:uid="{00000000-0005-0000-0000-00001A520000}"/>
    <cellStyle name="Salida 10 4 10" xfId="13603" xr:uid="{00000000-0005-0000-0000-00001B520000}"/>
    <cellStyle name="Salida 10 4 10 2" xfId="28711" xr:uid="{00000000-0005-0000-0000-00001C520000}"/>
    <cellStyle name="Salida 10 4 11" xfId="8030" xr:uid="{00000000-0005-0000-0000-00001D520000}"/>
    <cellStyle name="Salida 10 4 11 2" xfId="23138" xr:uid="{00000000-0005-0000-0000-00001E520000}"/>
    <cellStyle name="Salida 10 4 12" xfId="17344" xr:uid="{00000000-0005-0000-0000-00001F520000}"/>
    <cellStyle name="Salida 10 4 2" xfId="2609" xr:uid="{00000000-0005-0000-0000-000020520000}"/>
    <cellStyle name="Salida 10 4 2 2" xfId="5246" xr:uid="{00000000-0005-0000-0000-000021520000}"/>
    <cellStyle name="Salida 10 4 2 2 2" xfId="11610" xr:uid="{00000000-0005-0000-0000-000022520000}"/>
    <cellStyle name="Salida 10 4 2 2 2 2" xfId="26718" xr:uid="{00000000-0005-0000-0000-000023520000}"/>
    <cellStyle name="Salida 10 4 2 2 3" xfId="14602" xr:uid="{00000000-0005-0000-0000-000024520000}"/>
    <cellStyle name="Salida 10 4 2 2 3 2" xfId="29710" xr:uid="{00000000-0005-0000-0000-000025520000}"/>
    <cellStyle name="Salida 10 4 2 2 4" xfId="20354" xr:uid="{00000000-0005-0000-0000-000026520000}"/>
    <cellStyle name="Salida 10 4 2 3" xfId="9076" xr:uid="{00000000-0005-0000-0000-000027520000}"/>
    <cellStyle name="Salida 10 4 2 3 2" xfId="24184" xr:uid="{00000000-0005-0000-0000-000028520000}"/>
    <cellStyle name="Salida 10 4 2 4" xfId="15975" xr:uid="{00000000-0005-0000-0000-000029520000}"/>
    <cellStyle name="Salida 10 4 2 4 2" xfId="31083" xr:uid="{00000000-0005-0000-0000-00002A520000}"/>
    <cellStyle name="Salida 10 4 2 5" xfId="13972" xr:uid="{00000000-0005-0000-0000-00002B520000}"/>
    <cellStyle name="Salida 10 4 2 5 2" xfId="29080" xr:uid="{00000000-0005-0000-0000-00002C520000}"/>
    <cellStyle name="Salida 10 4 2 6" xfId="17717" xr:uid="{00000000-0005-0000-0000-00002D520000}"/>
    <cellStyle name="Salida 10 4 3" xfId="2874" xr:uid="{00000000-0005-0000-0000-00002E520000}"/>
    <cellStyle name="Salida 10 4 3 2" xfId="5511" xr:uid="{00000000-0005-0000-0000-00002F520000}"/>
    <cellStyle name="Salida 10 4 3 2 2" xfId="11822" xr:uid="{00000000-0005-0000-0000-000030520000}"/>
    <cellStyle name="Salida 10 4 3 2 2 2" xfId="26930" xr:uid="{00000000-0005-0000-0000-000031520000}"/>
    <cellStyle name="Salida 10 4 3 2 3" xfId="7937" xr:uid="{00000000-0005-0000-0000-000032520000}"/>
    <cellStyle name="Salida 10 4 3 2 3 2" xfId="23045" xr:uid="{00000000-0005-0000-0000-000033520000}"/>
    <cellStyle name="Salida 10 4 3 2 4" xfId="20619" xr:uid="{00000000-0005-0000-0000-000034520000}"/>
    <cellStyle name="Salida 10 4 3 3" xfId="7223" xr:uid="{00000000-0005-0000-0000-000035520000}"/>
    <cellStyle name="Salida 10 4 3 3 2" xfId="22331" xr:uid="{00000000-0005-0000-0000-000036520000}"/>
    <cellStyle name="Salida 10 4 3 4" xfId="17982" xr:uid="{00000000-0005-0000-0000-000037520000}"/>
    <cellStyle name="Salida 10 4 4" xfId="3177" xr:uid="{00000000-0005-0000-0000-000038520000}"/>
    <cellStyle name="Salida 10 4 4 2" xfId="5814" xr:uid="{00000000-0005-0000-0000-000039520000}"/>
    <cellStyle name="Salida 10 4 4 2 2" xfId="12125" xr:uid="{00000000-0005-0000-0000-00003A520000}"/>
    <cellStyle name="Salida 10 4 4 2 2 2" xfId="27233" xr:uid="{00000000-0005-0000-0000-00003B520000}"/>
    <cellStyle name="Salida 10 4 4 2 3" xfId="16107" xr:uid="{00000000-0005-0000-0000-00003C520000}"/>
    <cellStyle name="Salida 10 4 4 2 3 2" xfId="31215" xr:uid="{00000000-0005-0000-0000-00003D520000}"/>
    <cellStyle name="Salida 10 4 4 2 4" xfId="20922" xr:uid="{00000000-0005-0000-0000-00003E520000}"/>
    <cellStyle name="Salida 10 4 4 3" xfId="9559" xr:uid="{00000000-0005-0000-0000-00003F520000}"/>
    <cellStyle name="Salida 10 4 4 3 2" xfId="24667" xr:uid="{00000000-0005-0000-0000-000040520000}"/>
    <cellStyle name="Salida 10 4 4 4" xfId="16486" xr:uid="{00000000-0005-0000-0000-000041520000}"/>
    <cellStyle name="Salida 10 4 4 4 2" xfId="31594" xr:uid="{00000000-0005-0000-0000-000042520000}"/>
    <cellStyle name="Salida 10 4 4 5" xfId="18285" xr:uid="{00000000-0005-0000-0000-000043520000}"/>
    <cellStyle name="Salida 10 4 5" xfId="3503" xr:uid="{00000000-0005-0000-0000-000044520000}"/>
    <cellStyle name="Salida 10 4 5 2" xfId="6140" xr:uid="{00000000-0005-0000-0000-000045520000}"/>
    <cellStyle name="Salida 10 4 5 2 2" xfId="12451" xr:uid="{00000000-0005-0000-0000-000046520000}"/>
    <cellStyle name="Salida 10 4 5 2 2 2" xfId="27559" xr:uid="{00000000-0005-0000-0000-000047520000}"/>
    <cellStyle name="Salida 10 4 5 2 3" xfId="14316" xr:uid="{00000000-0005-0000-0000-000048520000}"/>
    <cellStyle name="Salida 10 4 5 2 3 2" xfId="29424" xr:uid="{00000000-0005-0000-0000-000049520000}"/>
    <cellStyle name="Salida 10 4 5 2 4" xfId="21248" xr:uid="{00000000-0005-0000-0000-00004A520000}"/>
    <cellStyle name="Salida 10 4 5 3" xfId="9885" xr:uid="{00000000-0005-0000-0000-00004B520000}"/>
    <cellStyle name="Salida 10 4 5 3 2" xfId="24993" xr:uid="{00000000-0005-0000-0000-00004C520000}"/>
    <cellStyle name="Salida 10 4 5 4" xfId="14974" xr:uid="{00000000-0005-0000-0000-00004D520000}"/>
    <cellStyle name="Salida 10 4 5 4 2" xfId="30082" xr:uid="{00000000-0005-0000-0000-00004E520000}"/>
    <cellStyle name="Salida 10 4 5 5" xfId="18611" xr:uid="{00000000-0005-0000-0000-00004F520000}"/>
    <cellStyle name="Salida 10 4 6" xfId="3809" xr:uid="{00000000-0005-0000-0000-000050520000}"/>
    <cellStyle name="Salida 10 4 6 2" xfId="6446" xr:uid="{00000000-0005-0000-0000-000051520000}"/>
    <cellStyle name="Salida 10 4 6 2 2" xfId="12757" xr:uid="{00000000-0005-0000-0000-000052520000}"/>
    <cellStyle name="Salida 10 4 6 2 2 2" xfId="27865" xr:uid="{00000000-0005-0000-0000-000053520000}"/>
    <cellStyle name="Salida 10 4 6 2 3" xfId="15616" xr:uid="{00000000-0005-0000-0000-000054520000}"/>
    <cellStyle name="Salida 10 4 6 2 3 2" xfId="30724" xr:uid="{00000000-0005-0000-0000-000055520000}"/>
    <cellStyle name="Salida 10 4 6 2 4" xfId="21554" xr:uid="{00000000-0005-0000-0000-000056520000}"/>
    <cellStyle name="Salida 10 4 6 3" xfId="10191" xr:uid="{00000000-0005-0000-0000-000057520000}"/>
    <cellStyle name="Salida 10 4 6 3 2" xfId="25299" xr:uid="{00000000-0005-0000-0000-000058520000}"/>
    <cellStyle name="Salida 10 4 6 4" xfId="15343" xr:uid="{00000000-0005-0000-0000-000059520000}"/>
    <cellStyle name="Salida 10 4 6 4 2" xfId="30451" xr:uid="{00000000-0005-0000-0000-00005A520000}"/>
    <cellStyle name="Salida 10 4 6 5" xfId="18917" xr:uid="{00000000-0005-0000-0000-00005B520000}"/>
    <cellStyle name="Salida 10 4 7" xfId="4191" xr:uid="{00000000-0005-0000-0000-00005C520000}"/>
    <cellStyle name="Salida 10 4 7 2" xfId="6828" xr:uid="{00000000-0005-0000-0000-00005D520000}"/>
    <cellStyle name="Salida 10 4 7 2 2" xfId="13139" xr:uid="{00000000-0005-0000-0000-00005E520000}"/>
    <cellStyle name="Salida 10 4 7 2 2 2" xfId="28247" xr:uid="{00000000-0005-0000-0000-00005F520000}"/>
    <cellStyle name="Salida 10 4 7 2 3" xfId="16808" xr:uid="{00000000-0005-0000-0000-000060520000}"/>
    <cellStyle name="Salida 10 4 7 2 3 2" xfId="31916" xr:uid="{00000000-0005-0000-0000-000061520000}"/>
    <cellStyle name="Salida 10 4 7 2 4" xfId="21936" xr:uid="{00000000-0005-0000-0000-000062520000}"/>
    <cellStyle name="Salida 10 4 7 3" xfId="10573" xr:uid="{00000000-0005-0000-0000-000063520000}"/>
    <cellStyle name="Salida 10 4 7 3 2" xfId="25681" xr:uid="{00000000-0005-0000-0000-000064520000}"/>
    <cellStyle name="Salida 10 4 7 4" xfId="14840" xr:uid="{00000000-0005-0000-0000-000065520000}"/>
    <cellStyle name="Salida 10 4 7 4 2" xfId="29948" xr:uid="{00000000-0005-0000-0000-000066520000}"/>
    <cellStyle name="Salida 10 4 7 5" xfId="19299" xr:uid="{00000000-0005-0000-0000-000067520000}"/>
    <cellStyle name="Salida 10 4 8" xfId="4756" xr:uid="{00000000-0005-0000-0000-000068520000}"/>
    <cellStyle name="Salida 10 4 8 2" xfId="11138" xr:uid="{00000000-0005-0000-0000-000069520000}"/>
    <cellStyle name="Salida 10 4 8 2 2" xfId="26246" xr:uid="{00000000-0005-0000-0000-00006A520000}"/>
    <cellStyle name="Salida 10 4 8 3" xfId="15032" xr:uid="{00000000-0005-0000-0000-00006B520000}"/>
    <cellStyle name="Salida 10 4 8 3 2" xfId="30140" xr:uid="{00000000-0005-0000-0000-00006C520000}"/>
    <cellStyle name="Salida 10 4 8 4" xfId="19864" xr:uid="{00000000-0005-0000-0000-00006D520000}"/>
    <cellStyle name="Salida 10 4 9" xfId="8617" xr:uid="{00000000-0005-0000-0000-00006E520000}"/>
    <cellStyle name="Salida 10 4 9 2" xfId="23725" xr:uid="{00000000-0005-0000-0000-00006F520000}"/>
    <cellStyle name="Salida 10 5" xfId="2005" xr:uid="{00000000-0005-0000-0000-000070520000}"/>
    <cellStyle name="Salida 10 5 10" xfId="14162" xr:uid="{00000000-0005-0000-0000-000071520000}"/>
    <cellStyle name="Salida 10 5 10 2" xfId="29270" xr:uid="{00000000-0005-0000-0000-000072520000}"/>
    <cellStyle name="Salida 10 5 11" xfId="17230" xr:uid="{00000000-0005-0000-0000-000073520000}"/>
    <cellStyle name="Salida 10 5 2" xfId="2767" xr:uid="{00000000-0005-0000-0000-000074520000}"/>
    <cellStyle name="Salida 10 5 2 2" xfId="5404" xr:uid="{00000000-0005-0000-0000-000075520000}"/>
    <cellStyle name="Salida 10 5 2 2 2" xfId="11753" xr:uid="{00000000-0005-0000-0000-000076520000}"/>
    <cellStyle name="Salida 10 5 2 2 2 2" xfId="26861" xr:uid="{00000000-0005-0000-0000-000077520000}"/>
    <cellStyle name="Salida 10 5 2 2 3" xfId="13704" xr:uid="{00000000-0005-0000-0000-000078520000}"/>
    <cellStyle name="Salida 10 5 2 2 3 2" xfId="28812" xr:uid="{00000000-0005-0000-0000-000079520000}"/>
    <cellStyle name="Salida 10 5 2 2 4" xfId="20512" xr:uid="{00000000-0005-0000-0000-00007A520000}"/>
    <cellStyle name="Salida 10 5 2 3" xfId="15853" xr:uid="{00000000-0005-0000-0000-00007B520000}"/>
    <cellStyle name="Salida 10 5 2 3 2" xfId="30961" xr:uid="{00000000-0005-0000-0000-00007C520000}"/>
    <cellStyle name="Salida 10 5 2 4" xfId="17875" xr:uid="{00000000-0005-0000-0000-00007D520000}"/>
    <cellStyle name="Salida 10 5 3" xfId="3070" xr:uid="{00000000-0005-0000-0000-00007E520000}"/>
    <cellStyle name="Salida 10 5 3 2" xfId="5707" xr:uid="{00000000-0005-0000-0000-00007F520000}"/>
    <cellStyle name="Salida 10 5 3 2 2" xfId="12018" xr:uid="{00000000-0005-0000-0000-000080520000}"/>
    <cellStyle name="Salida 10 5 3 2 2 2" xfId="27126" xr:uid="{00000000-0005-0000-0000-000081520000}"/>
    <cellStyle name="Salida 10 5 3 2 3" xfId="7333" xr:uid="{00000000-0005-0000-0000-000082520000}"/>
    <cellStyle name="Salida 10 5 3 2 3 2" xfId="22441" xr:uid="{00000000-0005-0000-0000-000083520000}"/>
    <cellStyle name="Salida 10 5 3 2 4" xfId="20815" xr:uid="{00000000-0005-0000-0000-000084520000}"/>
    <cellStyle name="Salida 10 5 3 3" xfId="9452" xr:uid="{00000000-0005-0000-0000-000085520000}"/>
    <cellStyle name="Salida 10 5 3 3 2" xfId="24560" xr:uid="{00000000-0005-0000-0000-000086520000}"/>
    <cellStyle name="Salida 10 5 3 4" xfId="7268" xr:uid="{00000000-0005-0000-0000-000087520000}"/>
    <cellStyle name="Salida 10 5 3 4 2" xfId="22376" xr:uid="{00000000-0005-0000-0000-000088520000}"/>
    <cellStyle name="Salida 10 5 3 5" xfId="18178" xr:uid="{00000000-0005-0000-0000-000089520000}"/>
    <cellStyle name="Salida 10 5 4" xfId="3396" xr:uid="{00000000-0005-0000-0000-00008A520000}"/>
    <cellStyle name="Salida 10 5 4 2" xfId="6033" xr:uid="{00000000-0005-0000-0000-00008B520000}"/>
    <cellStyle name="Salida 10 5 4 2 2" xfId="12344" xr:uid="{00000000-0005-0000-0000-00008C520000}"/>
    <cellStyle name="Salida 10 5 4 2 2 2" xfId="27452" xr:uid="{00000000-0005-0000-0000-00008D520000}"/>
    <cellStyle name="Salida 10 5 4 2 3" xfId="7585" xr:uid="{00000000-0005-0000-0000-00008E520000}"/>
    <cellStyle name="Salida 10 5 4 2 3 2" xfId="22693" xr:uid="{00000000-0005-0000-0000-00008F520000}"/>
    <cellStyle name="Salida 10 5 4 2 4" xfId="21141" xr:uid="{00000000-0005-0000-0000-000090520000}"/>
    <cellStyle name="Salida 10 5 4 3" xfId="9778" xr:uid="{00000000-0005-0000-0000-000091520000}"/>
    <cellStyle name="Salida 10 5 4 3 2" xfId="24886" xr:uid="{00000000-0005-0000-0000-000092520000}"/>
    <cellStyle name="Salida 10 5 4 4" xfId="15711" xr:uid="{00000000-0005-0000-0000-000093520000}"/>
    <cellStyle name="Salida 10 5 4 4 2" xfId="30819" xr:uid="{00000000-0005-0000-0000-000094520000}"/>
    <cellStyle name="Salida 10 5 4 5" xfId="18504" xr:uid="{00000000-0005-0000-0000-000095520000}"/>
    <cellStyle name="Salida 10 5 5" xfId="3702" xr:uid="{00000000-0005-0000-0000-000096520000}"/>
    <cellStyle name="Salida 10 5 5 2" xfId="6339" xr:uid="{00000000-0005-0000-0000-000097520000}"/>
    <cellStyle name="Salida 10 5 5 2 2" xfId="12650" xr:uid="{00000000-0005-0000-0000-000098520000}"/>
    <cellStyle name="Salida 10 5 5 2 2 2" xfId="27758" xr:uid="{00000000-0005-0000-0000-000099520000}"/>
    <cellStyle name="Salida 10 5 5 2 3" xfId="14265" xr:uid="{00000000-0005-0000-0000-00009A520000}"/>
    <cellStyle name="Salida 10 5 5 2 3 2" xfId="29373" xr:uid="{00000000-0005-0000-0000-00009B520000}"/>
    <cellStyle name="Salida 10 5 5 2 4" xfId="21447" xr:uid="{00000000-0005-0000-0000-00009C520000}"/>
    <cellStyle name="Salida 10 5 5 3" xfId="10084" xr:uid="{00000000-0005-0000-0000-00009D520000}"/>
    <cellStyle name="Salida 10 5 5 3 2" xfId="25192" xr:uid="{00000000-0005-0000-0000-00009E520000}"/>
    <cellStyle name="Salida 10 5 5 4" xfId="13886" xr:uid="{00000000-0005-0000-0000-00009F520000}"/>
    <cellStyle name="Salida 10 5 5 4 2" xfId="28994" xr:uid="{00000000-0005-0000-0000-0000A0520000}"/>
    <cellStyle name="Salida 10 5 5 5" xfId="18810" xr:uid="{00000000-0005-0000-0000-0000A1520000}"/>
    <cellStyle name="Salida 10 5 6" xfId="4077" xr:uid="{00000000-0005-0000-0000-0000A2520000}"/>
    <cellStyle name="Salida 10 5 6 2" xfId="6714" xr:uid="{00000000-0005-0000-0000-0000A3520000}"/>
    <cellStyle name="Salida 10 5 6 2 2" xfId="13025" xr:uid="{00000000-0005-0000-0000-0000A4520000}"/>
    <cellStyle name="Salida 10 5 6 2 2 2" xfId="28133" xr:uid="{00000000-0005-0000-0000-0000A5520000}"/>
    <cellStyle name="Salida 10 5 6 2 3" xfId="16701" xr:uid="{00000000-0005-0000-0000-0000A6520000}"/>
    <cellStyle name="Salida 10 5 6 2 3 2" xfId="31809" xr:uid="{00000000-0005-0000-0000-0000A7520000}"/>
    <cellStyle name="Salida 10 5 6 2 4" xfId="21822" xr:uid="{00000000-0005-0000-0000-0000A8520000}"/>
    <cellStyle name="Salida 10 5 6 3" xfId="10459" xr:uid="{00000000-0005-0000-0000-0000A9520000}"/>
    <cellStyle name="Salida 10 5 6 3 2" xfId="25567" xr:uid="{00000000-0005-0000-0000-0000AA520000}"/>
    <cellStyle name="Salida 10 5 6 4" xfId="16254" xr:uid="{00000000-0005-0000-0000-0000AB520000}"/>
    <cellStyle name="Salida 10 5 6 4 2" xfId="31362" xr:uid="{00000000-0005-0000-0000-0000AC520000}"/>
    <cellStyle name="Salida 10 5 6 5" xfId="19185" xr:uid="{00000000-0005-0000-0000-0000AD520000}"/>
    <cellStyle name="Salida 10 5 7" xfId="4642" xr:uid="{00000000-0005-0000-0000-0000AE520000}"/>
    <cellStyle name="Salida 10 5 7 2" xfId="11024" xr:uid="{00000000-0005-0000-0000-0000AF520000}"/>
    <cellStyle name="Salida 10 5 7 2 2" xfId="26132" xr:uid="{00000000-0005-0000-0000-0000B0520000}"/>
    <cellStyle name="Salida 10 5 7 3" xfId="14287" xr:uid="{00000000-0005-0000-0000-0000B1520000}"/>
    <cellStyle name="Salida 10 5 7 3 2" xfId="29395" xr:uid="{00000000-0005-0000-0000-0000B2520000}"/>
    <cellStyle name="Salida 10 5 7 4" xfId="19750" xr:uid="{00000000-0005-0000-0000-0000B3520000}"/>
    <cellStyle name="Salida 10 5 8" xfId="8503" xr:uid="{00000000-0005-0000-0000-0000B4520000}"/>
    <cellStyle name="Salida 10 5 8 2" xfId="23611" xr:uid="{00000000-0005-0000-0000-0000B5520000}"/>
    <cellStyle name="Salida 10 5 9" xfId="16485" xr:uid="{00000000-0005-0000-0000-0000B6520000}"/>
    <cellStyle name="Salida 10 5 9 2" xfId="31593" xr:uid="{00000000-0005-0000-0000-0000B7520000}"/>
    <cellStyle name="Salida 11" xfId="1503" xr:uid="{00000000-0005-0000-0000-0000B8520000}"/>
    <cellStyle name="Salida 11 2" xfId="1929" xr:uid="{00000000-0005-0000-0000-0000B9520000}"/>
    <cellStyle name="Salida 11 2 10" xfId="8430" xr:uid="{00000000-0005-0000-0000-0000BA520000}"/>
    <cellStyle name="Salida 11 2 10 2" xfId="23538" xr:uid="{00000000-0005-0000-0000-0000BB520000}"/>
    <cellStyle name="Salida 11 2 11" xfId="15518" xr:uid="{00000000-0005-0000-0000-0000BC520000}"/>
    <cellStyle name="Salida 11 2 11 2" xfId="30626" xr:uid="{00000000-0005-0000-0000-0000BD520000}"/>
    <cellStyle name="Salida 11 2 12" xfId="7973" xr:uid="{00000000-0005-0000-0000-0000BE520000}"/>
    <cellStyle name="Salida 11 2 12 2" xfId="23081" xr:uid="{00000000-0005-0000-0000-0000BF520000}"/>
    <cellStyle name="Salida 11 2 13" xfId="17154" xr:uid="{00000000-0005-0000-0000-0000C0520000}"/>
    <cellStyle name="Salida 11 2 2" xfId="2489" xr:uid="{00000000-0005-0000-0000-0000C1520000}"/>
    <cellStyle name="Salida 11 2 2 2" xfId="5126" xr:uid="{00000000-0005-0000-0000-0000C2520000}"/>
    <cellStyle name="Salida 11 2 2 2 2" xfId="11490" xr:uid="{00000000-0005-0000-0000-0000C3520000}"/>
    <cellStyle name="Salida 11 2 2 2 2 2" xfId="26598" xr:uid="{00000000-0005-0000-0000-0000C4520000}"/>
    <cellStyle name="Salida 11 2 2 2 3" xfId="14474" xr:uid="{00000000-0005-0000-0000-0000C5520000}"/>
    <cellStyle name="Salida 11 2 2 2 3 2" xfId="29582" xr:uid="{00000000-0005-0000-0000-0000C6520000}"/>
    <cellStyle name="Salida 11 2 2 2 4" xfId="20234" xr:uid="{00000000-0005-0000-0000-0000C7520000}"/>
    <cellStyle name="Salida 11 2 2 3" xfId="8956" xr:uid="{00000000-0005-0000-0000-0000C8520000}"/>
    <cellStyle name="Salida 11 2 2 3 2" xfId="24064" xr:uid="{00000000-0005-0000-0000-0000C9520000}"/>
    <cellStyle name="Salida 11 2 3" xfId="2705" xr:uid="{00000000-0005-0000-0000-0000CA520000}"/>
    <cellStyle name="Salida 11 2 3 2" xfId="5342" xr:uid="{00000000-0005-0000-0000-0000CB520000}"/>
    <cellStyle name="Salida 11 2 3 2 2" xfId="11691" xr:uid="{00000000-0005-0000-0000-0000CC520000}"/>
    <cellStyle name="Salida 11 2 3 2 2 2" xfId="26799" xr:uid="{00000000-0005-0000-0000-0000CD520000}"/>
    <cellStyle name="Salida 11 2 3 2 3" xfId="9270" xr:uid="{00000000-0005-0000-0000-0000CE520000}"/>
    <cellStyle name="Salida 11 2 3 2 3 2" xfId="24378" xr:uid="{00000000-0005-0000-0000-0000CF520000}"/>
    <cellStyle name="Salida 11 2 3 2 4" xfId="20450" xr:uid="{00000000-0005-0000-0000-0000D0520000}"/>
    <cellStyle name="Salida 11 2 3 3" xfId="7371" xr:uid="{00000000-0005-0000-0000-0000D1520000}"/>
    <cellStyle name="Salida 11 2 3 3 2" xfId="22479" xr:uid="{00000000-0005-0000-0000-0000D2520000}"/>
    <cellStyle name="Salida 11 2 3 4" xfId="17813" xr:uid="{00000000-0005-0000-0000-0000D3520000}"/>
    <cellStyle name="Salida 11 2 4" xfId="3008" xr:uid="{00000000-0005-0000-0000-0000D4520000}"/>
    <cellStyle name="Salida 11 2 4 2" xfId="5645" xr:uid="{00000000-0005-0000-0000-0000D5520000}"/>
    <cellStyle name="Salida 11 2 4 2 2" xfId="11956" xr:uid="{00000000-0005-0000-0000-0000D6520000}"/>
    <cellStyle name="Salida 11 2 4 2 2 2" xfId="27064" xr:uid="{00000000-0005-0000-0000-0000D7520000}"/>
    <cellStyle name="Salida 11 2 4 2 3" xfId="14065" xr:uid="{00000000-0005-0000-0000-0000D8520000}"/>
    <cellStyle name="Salida 11 2 4 2 3 2" xfId="29173" xr:uid="{00000000-0005-0000-0000-0000D9520000}"/>
    <cellStyle name="Salida 11 2 4 2 4" xfId="20753" xr:uid="{00000000-0005-0000-0000-0000DA520000}"/>
    <cellStyle name="Salida 11 2 4 3" xfId="9390" xr:uid="{00000000-0005-0000-0000-0000DB520000}"/>
    <cellStyle name="Salida 11 2 4 3 2" xfId="24498" xr:uid="{00000000-0005-0000-0000-0000DC520000}"/>
    <cellStyle name="Salida 11 2 4 4" xfId="7133" xr:uid="{00000000-0005-0000-0000-0000DD520000}"/>
    <cellStyle name="Salida 11 2 4 4 2" xfId="22241" xr:uid="{00000000-0005-0000-0000-0000DE520000}"/>
    <cellStyle name="Salida 11 2 4 5" xfId="18116" xr:uid="{00000000-0005-0000-0000-0000DF520000}"/>
    <cellStyle name="Salida 11 2 5" xfId="3334" xr:uid="{00000000-0005-0000-0000-0000E0520000}"/>
    <cellStyle name="Salida 11 2 5 2" xfId="5971" xr:uid="{00000000-0005-0000-0000-0000E1520000}"/>
    <cellStyle name="Salida 11 2 5 2 2" xfId="12282" xr:uid="{00000000-0005-0000-0000-0000E2520000}"/>
    <cellStyle name="Salida 11 2 5 2 2 2" xfId="27390" xr:uid="{00000000-0005-0000-0000-0000E3520000}"/>
    <cellStyle name="Salida 11 2 5 2 3" xfId="7878" xr:uid="{00000000-0005-0000-0000-0000E4520000}"/>
    <cellStyle name="Salida 11 2 5 2 3 2" xfId="22986" xr:uid="{00000000-0005-0000-0000-0000E5520000}"/>
    <cellStyle name="Salida 11 2 5 2 4" xfId="21079" xr:uid="{00000000-0005-0000-0000-0000E6520000}"/>
    <cellStyle name="Salida 11 2 5 3" xfId="9716" xr:uid="{00000000-0005-0000-0000-0000E7520000}"/>
    <cellStyle name="Salida 11 2 5 3 2" xfId="24824" xr:uid="{00000000-0005-0000-0000-0000E8520000}"/>
    <cellStyle name="Salida 11 2 5 4" xfId="8183" xr:uid="{00000000-0005-0000-0000-0000E9520000}"/>
    <cellStyle name="Salida 11 2 5 4 2" xfId="23291" xr:uid="{00000000-0005-0000-0000-0000EA520000}"/>
    <cellStyle name="Salida 11 2 5 5" xfId="18442" xr:uid="{00000000-0005-0000-0000-0000EB520000}"/>
    <cellStyle name="Salida 11 2 6" xfId="3640" xr:uid="{00000000-0005-0000-0000-0000EC520000}"/>
    <cellStyle name="Salida 11 2 6 2" xfId="6277" xr:uid="{00000000-0005-0000-0000-0000ED520000}"/>
    <cellStyle name="Salida 11 2 6 2 2" xfId="12588" xr:uid="{00000000-0005-0000-0000-0000EE520000}"/>
    <cellStyle name="Salida 11 2 6 2 2 2" xfId="27696" xr:uid="{00000000-0005-0000-0000-0000EF520000}"/>
    <cellStyle name="Salida 11 2 6 2 3" xfId="7041" xr:uid="{00000000-0005-0000-0000-0000F0520000}"/>
    <cellStyle name="Salida 11 2 6 2 3 2" xfId="22149" xr:uid="{00000000-0005-0000-0000-0000F1520000}"/>
    <cellStyle name="Salida 11 2 6 2 4" xfId="21385" xr:uid="{00000000-0005-0000-0000-0000F2520000}"/>
    <cellStyle name="Salida 11 2 6 3" xfId="10022" xr:uid="{00000000-0005-0000-0000-0000F3520000}"/>
    <cellStyle name="Salida 11 2 6 3 2" xfId="25130" xr:uid="{00000000-0005-0000-0000-0000F4520000}"/>
    <cellStyle name="Salida 11 2 6 4" xfId="15687" xr:uid="{00000000-0005-0000-0000-0000F5520000}"/>
    <cellStyle name="Salida 11 2 6 4 2" xfId="30795" xr:uid="{00000000-0005-0000-0000-0000F6520000}"/>
    <cellStyle name="Salida 11 2 6 5" xfId="18748" xr:uid="{00000000-0005-0000-0000-0000F7520000}"/>
    <cellStyle name="Salida 11 2 7" xfId="4001" xr:uid="{00000000-0005-0000-0000-0000F8520000}"/>
    <cellStyle name="Salida 11 2 7 2" xfId="6638" xr:uid="{00000000-0005-0000-0000-0000F9520000}"/>
    <cellStyle name="Salida 11 2 7 2 2" xfId="12949" xr:uid="{00000000-0005-0000-0000-0000FA520000}"/>
    <cellStyle name="Salida 11 2 7 2 2 2" xfId="28057" xr:uid="{00000000-0005-0000-0000-0000FB520000}"/>
    <cellStyle name="Salida 11 2 7 2 3" xfId="16639" xr:uid="{00000000-0005-0000-0000-0000FC520000}"/>
    <cellStyle name="Salida 11 2 7 2 3 2" xfId="31747" xr:uid="{00000000-0005-0000-0000-0000FD520000}"/>
    <cellStyle name="Salida 11 2 7 2 4" xfId="21746" xr:uid="{00000000-0005-0000-0000-0000FE520000}"/>
    <cellStyle name="Salida 11 2 7 3" xfId="10383" xr:uid="{00000000-0005-0000-0000-0000FF520000}"/>
    <cellStyle name="Salida 11 2 7 3 2" xfId="25491" xr:uid="{00000000-0005-0000-0000-000000530000}"/>
    <cellStyle name="Salida 11 2 7 4" xfId="15780" xr:uid="{00000000-0005-0000-0000-000001530000}"/>
    <cellStyle name="Salida 11 2 7 4 2" xfId="30888" xr:uid="{00000000-0005-0000-0000-000002530000}"/>
    <cellStyle name="Salida 11 2 7 5" xfId="19109" xr:uid="{00000000-0005-0000-0000-000003530000}"/>
    <cellStyle name="Salida 11 2 8" xfId="4314" xr:uid="{00000000-0005-0000-0000-000004530000}"/>
    <cellStyle name="Salida 11 2 8 2" xfId="6951" xr:uid="{00000000-0005-0000-0000-000005530000}"/>
    <cellStyle name="Salida 11 2 8 2 2" xfId="13262" xr:uid="{00000000-0005-0000-0000-000006530000}"/>
    <cellStyle name="Salida 11 2 8 2 2 2" xfId="28370" xr:uid="{00000000-0005-0000-0000-000007530000}"/>
    <cellStyle name="Salida 11 2 8 2 3" xfId="16926" xr:uid="{00000000-0005-0000-0000-000008530000}"/>
    <cellStyle name="Salida 11 2 8 2 3 2" xfId="32034" xr:uid="{00000000-0005-0000-0000-000009530000}"/>
    <cellStyle name="Salida 11 2 8 2 4" xfId="22059" xr:uid="{00000000-0005-0000-0000-00000A530000}"/>
    <cellStyle name="Salida 11 2 8 3" xfId="10696" xr:uid="{00000000-0005-0000-0000-00000B530000}"/>
    <cellStyle name="Salida 11 2 8 3 2" xfId="25804" xr:uid="{00000000-0005-0000-0000-00000C530000}"/>
    <cellStyle name="Salida 11 2 8 4" xfId="14888" xr:uid="{00000000-0005-0000-0000-00000D530000}"/>
    <cellStyle name="Salida 11 2 8 4 2" xfId="29996" xr:uid="{00000000-0005-0000-0000-00000E530000}"/>
    <cellStyle name="Salida 11 2 8 5" xfId="19422" xr:uid="{00000000-0005-0000-0000-00000F530000}"/>
    <cellStyle name="Salida 11 2 9" xfId="4566" xr:uid="{00000000-0005-0000-0000-000010530000}"/>
    <cellStyle name="Salida 11 2 9 2" xfId="10948" xr:uid="{00000000-0005-0000-0000-000011530000}"/>
    <cellStyle name="Salida 11 2 9 2 2" xfId="26056" xr:uid="{00000000-0005-0000-0000-000012530000}"/>
    <cellStyle name="Salida 11 2 9 3" xfId="14861" xr:uid="{00000000-0005-0000-0000-000013530000}"/>
    <cellStyle name="Salida 11 2 9 3 2" xfId="29969" xr:uid="{00000000-0005-0000-0000-000014530000}"/>
    <cellStyle name="Salida 11 2 9 4" xfId="19674" xr:uid="{00000000-0005-0000-0000-000015530000}"/>
    <cellStyle name="Salida 11 3" xfId="1804" xr:uid="{00000000-0005-0000-0000-000016530000}"/>
    <cellStyle name="Salida 11 3 10" xfId="8305" xr:uid="{00000000-0005-0000-0000-000017530000}"/>
    <cellStyle name="Salida 11 3 10 2" xfId="23413" xr:uid="{00000000-0005-0000-0000-000018530000}"/>
    <cellStyle name="Salida 11 3 11" xfId="15614" xr:uid="{00000000-0005-0000-0000-000019530000}"/>
    <cellStyle name="Salida 11 3 11 2" xfId="30722" xr:uid="{00000000-0005-0000-0000-00001A530000}"/>
    <cellStyle name="Salida 11 3 12" xfId="15248" xr:uid="{00000000-0005-0000-0000-00001B530000}"/>
    <cellStyle name="Salida 11 3 12 2" xfId="30356" xr:uid="{00000000-0005-0000-0000-00001C530000}"/>
    <cellStyle name="Salida 11 3 13" xfId="17029" xr:uid="{00000000-0005-0000-0000-00001D530000}"/>
    <cellStyle name="Salida 11 3 2" xfId="2364" xr:uid="{00000000-0005-0000-0000-00001E530000}"/>
    <cellStyle name="Salida 11 3 2 2" xfId="5001" xr:uid="{00000000-0005-0000-0000-00001F530000}"/>
    <cellStyle name="Salida 11 3 2 2 2" xfId="11365" xr:uid="{00000000-0005-0000-0000-000020530000}"/>
    <cellStyle name="Salida 11 3 2 2 2 2" xfId="26473" xr:uid="{00000000-0005-0000-0000-000021530000}"/>
    <cellStyle name="Salida 11 3 2 2 3" xfId="9178" xr:uid="{00000000-0005-0000-0000-000022530000}"/>
    <cellStyle name="Salida 11 3 2 2 3 2" xfId="24286" xr:uid="{00000000-0005-0000-0000-000023530000}"/>
    <cellStyle name="Salida 11 3 2 2 4" xfId="20109" xr:uid="{00000000-0005-0000-0000-000024530000}"/>
    <cellStyle name="Salida 11 3 2 3" xfId="8831" xr:uid="{00000000-0005-0000-0000-000025530000}"/>
    <cellStyle name="Salida 11 3 2 3 2" xfId="23939" xr:uid="{00000000-0005-0000-0000-000026530000}"/>
    <cellStyle name="Salida 11 3 3" xfId="2255" xr:uid="{00000000-0005-0000-0000-000027530000}"/>
    <cellStyle name="Salida 11 3 3 2" xfId="4892" xr:uid="{00000000-0005-0000-0000-000028530000}"/>
    <cellStyle name="Salida 11 3 3 2 2" xfId="11256" xr:uid="{00000000-0005-0000-0000-000029530000}"/>
    <cellStyle name="Salida 11 3 3 2 2 2" xfId="26364" xr:uid="{00000000-0005-0000-0000-00002A530000}"/>
    <cellStyle name="Salida 11 3 3 2 3" xfId="8265" xr:uid="{00000000-0005-0000-0000-00002B530000}"/>
    <cellStyle name="Salida 11 3 3 2 3 2" xfId="23373" xr:uid="{00000000-0005-0000-0000-00002C530000}"/>
    <cellStyle name="Salida 11 3 3 2 4" xfId="20000" xr:uid="{00000000-0005-0000-0000-00002D530000}"/>
    <cellStyle name="Salida 11 3 3 3" xfId="8258" xr:uid="{00000000-0005-0000-0000-00002E530000}"/>
    <cellStyle name="Salida 11 3 3 3 2" xfId="23366" xr:uid="{00000000-0005-0000-0000-00002F530000}"/>
    <cellStyle name="Salida 11 3 3 4" xfId="17480" xr:uid="{00000000-0005-0000-0000-000030530000}"/>
    <cellStyle name="Salida 11 3 4" xfId="2338" xr:uid="{00000000-0005-0000-0000-000031530000}"/>
    <cellStyle name="Salida 11 3 4 2" xfId="4975" xr:uid="{00000000-0005-0000-0000-000032530000}"/>
    <cellStyle name="Salida 11 3 4 2 2" xfId="11339" xr:uid="{00000000-0005-0000-0000-000033530000}"/>
    <cellStyle name="Salida 11 3 4 2 2 2" xfId="26447" xr:uid="{00000000-0005-0000-0000-000034530000}"/>
    <cellStyle name="Salida 11 3 4 2 3" xfId="14488" xr:uid="{00000000-0005-0000-0000-000035530000}"/>
    <cellStyle name="Salida 11 3 4 2 3 2" xfId="29596" xr:uid="{00000000-0005-0000-0000-000036530000}"/>
    <cellStyle name="Salida 11 3 4 2 4" xfId="20083" xr:uid="{00000000-0005-0000-0000-000037530000}"/>
    <cellStyle name="Salida 11 3 4 3" xfId="8805" xr:uid="{00000000-0005-0000-0000-000038530000}"/>
    <cellStyle name="Salida 11 3 4 3 2" xfId="23913" xr:uid="{00000000-0005-0000-0000-000039530000}"/>
    <cellStyle name="Salida 11 3 4 4" xfId="15575" xr:uid="{00000000-0005-0000-0000-00003A530000}"/>
    <cellStyle name="Salida 11 3 4 4 2" xfId="30683" xr:uid="{00000000-0005-0000-0000-00003B530000}"/>
    <cellStyle name="Salida 11 3 4 5" xfId="17563" xr:uid="{00000000-0005-0000-0000-00003C530000}"/>
    <cellStyle name="Salida 11 3 5" xfId="3225" xr:uid="{00000000-0005-0000-0000-00003D530000}"/>
    <cellStyle name="Salida 11 3 5 2" xfId="5862" xr:uid="{00000000-0005-0000-0000-00003E530000}"/>
    <cellStyle name="Salida 11 3 5 2 2" xfId="12173" xr:uid="{00000000-0005-0000-0000-00003F530000}"/>
    <cellStyle name="Salida 11 3 5 2 2 2" xfId="27281" xr:uid="{00000000-0005-0000-0000-000040530000}"/>
    <cellStyle name="Salida 11 3 5 2 3" xfId="15728" xr:uid="{00000000-0005-0000-0000-000041530000}"/>
    <cellStyle name="Salida 11 3 5 2 3 2" xfId="30836" xr:uid="{00000000-0005-0000-0000-000042530000}"/>
    <cellStyle name="Salida 11 3 5 2 4" xfId="20970" xr:uid="{00000000-0005-0000-0000-000043530000}"/>
    <cellStyle name="Salida 11 3 5 3" xfId="9607" xr:uid="{00000000-0005-0000-0000-000044530000}"/>
    <cellStyle name="Salida 11 3 5 3 2" xfId="24715" xr:uid="{00000000-0005-0000-0000-000045530000}"/>
    <cellStyle name="Salida 11 3 5 4" xfId="15253" xr:uid="{00000000-0005-0000-0000-000046530000}"/>
    <cellStyle name="Salida 11 3 5 4 2" xfId="30361" xr:uid="{00000000-0005-0000-0000-000047530000}"/>
    <cellStyle name="Salida 11 3 5 5" xfId="18333" xr:uid="{00000000-0005-0000-0000-000048530000}"/>
    <cellStyle name="Salida 11 3 6" xfId="2307" xr:uid="{00000000-0005-0000-0000-000049530000}"/>
    <cellStyle name="Salida 11 3 6 2" xfId="4944" xr:uid="{00000000-0005-0000-0000-00004A530000}"/>
    <cellStyle name="Salida 11 3 6 2 2" xfId="11308" xr:uid="{00000000-0005-0000-0000-00004B530000}"/>
    <cellStyle name="Salida 11 3 6 2 2 2" xfId="26416" xr:uid="{00000000-0005-0000-0000-00004C530000}"/>
    <cellStyle name="Salida 11 3 6 2 3" xfId="16238" xr:uid="{00000000-0005-0000-0000-00004D530000}"/>
    <cellStyle name="Salida 11 3 6 2 3 2" xfId="31346" xr:uid="{00000000-0005-0000-0000-00004E530000}"/>
    <cellStyle name="Salida 11 3 6 2 4" xfId="20052" xr:uid="{00000000-0005-0000-0000-00004F530000}"/>
    <cellStyle name="Salida 11 3 6 3" xfId="8774" xr:uid="{00000000-0005-0000-0000-000050530000}"/>
    <cellStyle name="Salida 11 3 6 3 2" xfId="23882" xr:uid="{00000000-0005-0000-0000-000051530000}"/>
    <cellStyle name="Salida 11 3 6 4" xfId="15455" xr:uid="{00000000-0005-0000-0000-000052530000}"/>
    <cellStyle name="Salida 11 3 6 4 2" xfId="30563" xr:uid="{00000000-0005-0000-0000-000053530000}"/>
    <cellStyle name="Salida 11 3 6 5" xfId="17532" xr:uid="{00000000-0005-0000-0000-000054530000}"/>
    <cellStyle name="Salida 11 3 7" xfId="3876" xr:uid="{00000000-0005-0000-0000-000055530000}"/>
    <cellStyle name="Salida 11 3 7 2" xfId="6513" xr:uid="{00000000-0005-0000-0000-000056530000}"/>
    <cellStyle name="Salida 11 3 7 2 2" xfId="12824" xr:uid="{00000000-0005-0000-0000-000057530000}"/>
    <cellStyle name="Salida 11 3 7 2 2 2" xfId="27932" xr:uid="{00000000-0005-0000-0000-000058530000}"/>
    <cellStyle name="Salida 11 3 7 2 3" xfId="7065" xr:uid="{00000000-0005-0000-0000-000059530000}"/>
    <cellStyle name="Salida 11 3 7 2 3 2" xfId="22173" xr:uid="{00000000-0005-0000-0000-00005A530000}"/>
    <cellStyle name="Salida 11 3 7 2 4" xfId="21621" xr:uid="{00000000-0005-0000-0000-00005B530000}"/>
    <cellStyle name="Salida 11 3 7 3" xfId="10258" xr:uid="{00000000-0005-0000-0000-00005C530000}"/>
    <cellStyle name="Salida 11 3 7 3 2" xfId="25366" xr:uid="{00000000-0005-0000-0000-00005D530000}"/>
    <cellStyle name="Salida 11 3 7 4" xfId="15010" xr:uid="{00000000-0005-0000-0000-00005E530000}"/>
    <cellStyle name="Salida 11 3 7 4 2" xfId="30118" xr:uid="{00000000-0005-0000-0000-00005F530000}"/>
    <cellStyle name="Salida 11 3 7 5" xfId="18984" xr:uid="{00000000-0005-0000-0000-000060530000}"/>
    <cellStyle name="Salida 11 3 8" xfId="4258" xr:uid="{00000000-0005-0000-0000-000061530000}"/>
    <cellStyle name="Salida 11 3 8 2" xfId="6895" xr:uid="{00000000-0005-0000-0000-000062530000}"/>
    <cellStyle name="Salida 11 3 8 2 2" xfId="13206" xr:uid="{00000000-0005-0000-0000-000063530000}"/>
    <cellStyle name="Salida 11 3 8 2 2 2" xfId="28314" xr:uid="{00000000-0005-0000-0000-000064530000}"/>
    <cellStyle name="Salida 11 3 8 2 3" xfId="16870" xr:uid="{00000000-0005-0000-0000-000065530000}"/>
    <cellStyle name="Salida 11 3 8 2 3 2" xfId="31978" xr:uid="{00000000-0005-0000-0000-000066530000}"/>
    <cellStyle name="Salida 11 3 8 2 4" xfId="22003" xr:uid="{00000000-0005-0000-0000-000067530000}"/>
    <cellStyle name="Salida 11 3 8 3" xfId="10640" xr:uid="{00000000-0005-0000-0000-000068530000}"/>
    <cellStyle name="Salida 11 3 8 3 2" xfId="25748" xr:uid="{00000000-0005-0000-0000-000069530000}"/>
    <cellStyle name="Salida 11 3 8 4" xfId="16374" xr:uid="{00000000-0005-0000-0000-00006A530000}"/>
    <cellStyle name="Salida 11 3 8 4 2" xfId="31482" xr:uid="{00000000-0005-0000-0000-00006B530000}"/>
    <cellStyle name="Salida 11 3 8 5" xfId="19366" xr:uid="{00000000-0005-0000-0000-00006C530000}"/>
    <cellStyle name="Salida 11 3 9" xfId="4441" xr:uid="{00000000-0005-0000-0000-00006D530000}"/>
    <cellStyle name="Salida 11 3 9 2" xfId="10823" xr:uid="{00000000-0005-0000-0000-00006E530000}"/>
    <cellStyle name="Salida 11 3 9 2 2" xfId="25931" xr:uid="{00000000-0005-0000-0000-00006F530000}"/>
    <cellStyle name="Salida 11 3 9 3" xfId="16371" xr:uid="{00000000-0005-0000-0000-000070530000}"/>
    <cellStyle name="Salida 11 3 9 3 2" xfId="31479" xr:uid="{00000000-0005-0000-0000-000071530000}"/>
    <cellStyle name="Salida 11 3 9 4" xfId="19549" xr:uid="{00000000-0005-0000-0000-000072530000}"/>
    <cellStyle name="Salida 11 4" xfId="2120" xr:uid="{00000000-0005-0000-0000-000073530000}"/>
    <cellStyle name="Salida 11 4 10" xfId="15413" xr:uid="{00000000-0005-0000-0000-000074530000}"/>
    <cellStyle name="Salida 11 4 10 2" xfId="30521" xr:uid="{00000000-0005-0000-0000-000075530000}"/>
    <cellStyle name="Salida 11 4 11" xfId="7049" xr:uid="{00000000-0005-0000-0000-000076530000}"/>
    <cellStyle name="Salida 11 4 11 2" xfId="22157" xr:uid="{00000000-0005-0000-0000-000077530000}"/>
    <cellStyle name="Salida 11 4 12" xfId="17345" xr:uid="{00000000-0005-0000-0000-000078530000}"/>
    <cellStyle name="Salida 11 4 2" xfId="2610" xr:uid="{00000000-0005-0000-0000-000079530000}"/>
    <cellStyle name="Salida 11 4 2 2" xfId="5247" xr:uid="{00000000-0005-0000-0000-00007A530000}"/>
    <cellStyle name="Salida 11 4 2 2 2" xfId="11611" xr:uid="{00000000-0005-0000-0000-00007B530000}"/>
    <cellStyle name="Salida 11 4 2 2 2 2" xfId="26719" xr:uid="{00000000-0005-0000-0000-00007C530000}"/>
    <cellStyle name="Salida 11 4 2 2 3" xfId="13611" xr:uid="{00000000-0005-0000-0000-00007D530000}"/>
    <cellStyle name="Salida 11 4 2 2 3 2" xfId="28719" xr:uid="{00000000-0005-0000-0000-00007E530000}"/>
    <cellStyle name="Salida 11 4 2 2 4" xfId="20355" xr:uid="{00000000-0005-0000-0000-00007F530000}"/>
    <cellStyle name="Salida 11 4 2 3" xfId="9077" xr:uid="{00000000-0005-0000-0000-000080530000}"/>
    <cellStyle name="Salida 11 4 2 3 2" xfId="24185" xr:uid="{00000000-0005-0000-0000-000081530000}"/>
    <cellStyle name="Salida 11 4 2 4" xfId="9261" xr:uid="{00000000-0005-0000-0000-000082530000}"/>
    <cellStyle name="Salida 11 4 2 4 2" xfId="24369" xr:uid="{00000000-0005-0000-0000-000083530000}"/>
    <cellStyle name="Salida 11 4 2 5" xfId="14715" xr:uid="{00000000-0005-0000-0000-000084530000}"/>
    <cellStyle name="Salida 11 4 2 5 2" xfId="29823" xr:uid="{00000000-0005-0000-0000-000085530000}"/>
    <cellStyle name="Salida 11 4 2 6" xfId="17718" xr:uid="{00000000-0005-0000-0000-000086530000}"/>
    <cellStyle name="Salida 11 4 3" xfId="2875" xr:uid="{00000000-0005-0000-0000-000087530000}"/>
    <cellStyle name="Salida 11 4 3 2" xfId="5512" xr:uid="{00000000-0005-0000-0000-000088530000}"/>
    <cellStyle name="Salida 11 4 3 2 2" xfId="11823" xr:uid="{00000000-0005-0000-0000-000089530000}"/>
    <cellStyle name="Salida 11 4 3 2 2 2" xfId="26931" xr:uid="{00000000-0005-0000-0000-00008A530000}"/>
    <cellStyle name="Salida 11 4 3 2 3" xfId="15910" xr:uid="{00000000-0005-0000-0000-00008B530000}"/>
    <cellStyle name="Salida 11 4 3 2 3 2" xfId="31018" xr:uid="{00000000-0005-0000-0000-00008C530000}"/>
    <cellStyle name="Salida 11 4 3 2 4" xfId="20620" xr:uid="{00000000-0005-0000-0000-00008D530000}"/>
    <cellStyle name="Salida 11 4 3 3" xfId="14296" xr:uid="{00000000-0005-0000-0000-00008E530000}"/>
    <cellStyle name="Salida 11 4 3 3 2" xfId="29404" xr:uid="{00000000-0005-0000-0000-00008F530000}"/>
    <cellStyle name="Salida 11 4 3 4" xfId="17983" xr:uid="{00000000-0005-0000-0000-000090530000}"/>
    <cellStyle name="Salida 11 4 4" xfId="3178" xr:uid="{00000000-0005-0000-0000-000091530000}"/>
    <cellStyle name="Salida 11 4 4 2" xfId="5815" xr:uid="{00000000-0005-0000-0000-000092530000}"/>
    <cellStyle name="Salida 11 4 4 2 2" xfId="12126" xr:uid="{00000000-0005-0000-0000-000093530000}"/>
    <cellStyle name="Salida 11 4 4 2 2 2" xfId="27234" xr:uid="{00000000-0005-0000-0000-000094530000}"/>
    <cellStyle name="Salida 11 4 4 2 3" xfId="9294" xr:uid="{00000000-0005-0000-0000-000095530000}"/>
    <cellStyle name="Salida 11 4 4 2 3 2" xfId="24402" xr:uid="{00000000-0005-0000-0000-000096530000}"/>
    <cellStyle name="Salida 11 4 4 2 4" xfId="20923" xr:uid="{00000000-0005-0000-0000-000097530000}"/>
    <cellStyle name="Salida 11 4 4 3" xfId="9560" xr:uid="{00000000-0005-0000-0000-000098530000}"/>
    <cellStyle name="Salida 11 4 4 3 2" xfId="24668" xr:uid="{00000000-0005-0000-0000-000099530000}"/>
    <cellStyle name="Salida 11 4 4 4" xfId="15394" xr:uid="{00000000-0005-0000-0000-00009A530000}"/>
    <cellStyle name="Salida 11 4 4 4 2" xfId="30502" xr:uid="{00000000-0005-0000-0000-00009B530000}"/>
    <cellStyle name="Salida 11 4 4 5" xfId="18286" xr:uid="{00000000-0005-0000-0000-00009C530000}"/>
    <cellStyle name="Salida 11 4 5" xfId="3504" xr:uid="{00000000-0005-0000-0000-00009D530000}"/>
    <cellStyle name="Salida 11 4 5 2" xfId="6141" xr:uid="{00000000-0005-0000-0000-00009E530000}"/>
    <cellStyle name="Salida 11 4 5 2 2" xfId="12452" xr:uid="{00000000-0005-0000-0000-00009F530000}"/>
    <cellStyle name="Salida 11 4 5 2 2 2" xfId="27560" xr:uid="{00000000-0005-0000-0000-0000A0530000}"/>
    <cellStyle name="Salida 11 4 5 2 3" xfId="13416" xr:uid="{00000000-0005-0000-0000-0000A1530000}"/>
    <cellStyle name="Salida 11 4 5 2 3 2" xfId="28524" xr:uid="{00000000-0005-0000-0000-0000A2530000}"/>
    <cellStyle name="Salida 11 4 5 2 4" xfId="21249" xr:uid="{00000000-0005-0000-0000-0000A3530000}"/>
    <cellStyle name="Salida 11 4 5 3" xfId="9886" xr:uid="{00000000-0005-0000-0000-0000A4530000}"/>
    <cellStyle name="Salida 11 4 5 3 2" xfId="24994" xr:uid="{00000000-0005-0000-0000-0000A5530000}"/>
    <cellStyle name="Salida 11 4 5 4" xfId="8123" xr:uid="{00000000-0005-0000-0000-0000A6530000}"/>
    <cellStyle name="Salida 11 4 5 4 2" xfId="23231" xr:uid="{00000000-0005-0000-0000-0000A7530000}"/>
    <cellStyle name="Salida 11 4 5 5" xfId="18612" xr:uid="{00000000-0005-0000-0000-0000A8530000}"/>
    <cellStyle name="Salida 11 4 6" xfId="3810" xr:uid="{00000000-0005-0000-0000-0000A9530000}"/>
    <cellStyle name="Salida 11 4 6 2" xfId="6447" xr:uid="{00000000-0005-0000-0000-0000AA530000}"/>
    <cellStyle name="Salida 11 4 6 2 2" xfId="12758" xr:uid="{00000000-0005-0000-0000-0000AB530000}"/>
    <cellStyle name="Salida 11 4 6 2 2 2" xfId="27866" xr:uid="{00000000-0005-0000-0000-0000AC530000}"/>
    <cellStyle name="Salida 11 4 6 2 3" xfId="16545" xr:uid="{00000000-0005-0000-0000-0000AD530000}"/>
    <cellStyle name="Salida 11 4 6 2 3 2" xfId="31653" xr:uid="{00000000-0005-0000-0000-0000AE530000}"/>
    <cellStyle name="Salida 11 4 6 2 4" xfId="21555" xr:uid="{00000000-0005-0000-0000-0000AF530000}"/>
    <cellStyle name="Salida 11 4 6 3" xfId="10192" xr:uid="{00000000-0005-0000-0000-0000B0530000}"/>
    <cellStyle name="Salida 11 4 6 3 2" xfId="25300" xr:uid="{00000000-0005-0000-0000-0000B1530000}"/>
    <cellStyle name="Salida 11 4 6 4" xfId="14843" xr:uid="{00000000-0005-0000-0000-0000B2530000}"/>
    <cellStyle name="Salida 11 4 6 4 2" xfId="29951" xr:uid="{00000000-0005-0000-0000-0000B3530000}"/>
    <cellStyle name="Salida 11 4 6 5" xfId="18918" xr:uid="{00000000-0005-0000-0000-0000B4530000}"/>
    <cellStyle name="Salida 11 4 7" xfId="4192" xr:uid="{00000000-0005-0000-0000-0000B5530000}"/>
    <cellStyle name="Salida 11 4 7 2" xfId="6829" xr:uid="{00000000-0005-0000-0000-0000B6530000}"/>
    <cellStyle name="Salida 11 4 7 2 2" xfId="13140" xr:uid="{00000000-0005-0000-0000-0000B7530000}"/>
    <cellStyle name="Salida 11 4 7 2 2 2" xfId="28248" xr:uid="{00000000-0005-0000-0000-0000B8530000}"/>
    <cellStyle name="Salida 11 4 7 2 3" xfId="16809" xr:uid="{00000000-0005-0000-0000-0000B9530000}"/>
    <cellStyle name="Salida 11 4 7 2 3 2" xfId="31917" xr:uid="{00000000-0005-0000-0000-0000BA530000}"/>
    <cellStyle name="Salida 11 4 7 2 4" xfId="21937" xr:uid="{00000000-0005-0000-0000-0000BB530000}"/>
    <cellStyle name="Salida 11 4 7 3" xfId="10574" xr:uid="{00000000-0005-0000-0000-0000BC530000}"/>
    <cellStyle name="Salida 11 4 7 3 2" xfId="25682" xr:uid="{00000000-0005-0000-0000-0000BD530000}"/>
    <cellStyle name="Salida 11 4 7 4" xfId="15313" xr:uid="{00000000-0005-0000-0000-0000BE530000}"/>
    <cellStyle name="Salida 11 4 7 4 2" xfId="30421" xr:uid="{00000000-0005-0000-0000-0000BF530000}"/>
    <cellStyle name="Salida 11 4 7 5" xfId="19300" xr:uid="{00000000-0005-0000-0000-0000C0530000}"/>
    <cellStyle name="Salida 11 4 8" xfId="4757" xr:uid="{00000000-0005-0000-0000-0000C1530000}"/>
    <cellStyle name="Salida 11 4 8 2" xfId="11139" xr:uid="{00000000-0005-0000-0000-0000C2530000}"/>
    <cellStyle name="Salida 11 4 8 2 2" xfId="26247" xr:uid="{00000000-0005-0000-0000-0000C3530000}"/>
    <cellStyle name="Salida 11 4 8 3" xfId="7779" xr:uid="{00000000-0005-0000-0000-0000C4530000}"/>
    <cellStyle name="Salida 11 4 8 3 2" xfId="22887" xr:uid="{00000000-0005-0000-0000-0000C5530000}"/>
    <cellStyle name="Salida 11 4 8 4" xfId="19865" xr:uid="{00000000-0005-0000-0000-0000C6530000}"/>
    <cellStyle name="Salida 11 4 9" xfId="8618" xr:uid="{00000000-0005-0000-0000-0000C7530000}"/>
    <cellStyle name="Salida 11 4 9 2" xfId="23726" xr:uid="{00000000-0005-0000-0000-0000C8530000}"/>
    <cellStyle name="Salida 11 5" xfId="2004" xr:uid="{00000000-0005-0000-0000-0000C9530000}"/>
    <cellStyle name="Salida 11 5 10" xfId="16017" xr:uid="{00000000-0005-0000-0000-0000CA530000}"/>
    <cellStyle name="Salida 11 5 10 2" xfId="31125" xr:uid="{00000000-0005-0000-0000-0000CB530000}"/>
    <cellStyle name="Salida 11 5 11" xfId="17229" xr:uid="{00000000-0005-0000-0000-0000CC530000}"/>
    <cellStyle name="Salida 11 5 2" xfId="2766" xr:uid="{00000000-0005-0000-0000-0000CD530000}"/>
    <cellStyle name="Salida 11 5 2 2" xfId="5403" xr:uid="{00000000-0005-0000-0000-0000CE530000}"/>
    <cellStyle name="Salida 11 5 2 2 2" xfId="11752" xr:uid="{00000000-0005-0000-0000-0000CF530000}"/>
    <cellStyle name="Salida 11 5 2 2 2 2" xfId="26860" xr:uid="{00000000-0005-0000-0000-0000D0530000}"/>
    <cellStyle name="Salida 11 5 2 2 3" xfId="14654" xr:uid="{00000000-0005-0000-0000-0000D1530000}"/>
    <cellStyle name="Salida 11 5 2 2 3 2" xfId="29762" xr:uid="{00000000-0005-0000-0000-0000D2530000}"/>
    <cellStyle name="Salida 11 5 2 2 4" xfId="20511" xr:uid="{00000000-0005-0000-0000-0000D3530000}"/>
    <cellStyle name="Salida 11 5 2 3" xfId="15714" xr:uid="{00000000-0005-0000-0000-0000D4530000}"/>
    <cellStyle name="Salida 11 5 2 3 2" xfId="30822" xr:uid="{00000000-0005-0000-0000-0000D5530000}"/>
    <cellStyle name="Salida 11 5 2 4" xfId="17874" xr:uid="{00000000-0005-0000-0000-0000D6530000}"/>
    <cellStyle name="Salida 11 5 3" xfId="3069" xr:uid="{00000000-0005-0000-0000-0000D7530000}"/>
    <cellStyle name="Salida 11 5 3 2" xfId="5706" xr:uid="{00000000-0005-0000-0000-0000D8530000}"/>
    <cellStyle name="Salida 11 5 3 2 2" xfId="12017" xr:uid="{00000000-0005-0000-0000-0000D9530000}"/>
    <cellStyle name="Salida 11 5 3 2 2 2" xfId="27125" xr:uid="{00000000-0005-0000-0000-0000DA530000}"/>
    <cellStyle name="Salida 11 5 3 2 3" xfId="15063" xr:uid="{00000000-0005-0000-0000-0000DB530000}"/>
    <cellStyle name="Salida 11 5 3 2 3 2" xfId="30171" xr:uid="{00000000-0005-0000-0000-0000DC530000}"/>
    <cellStyle name="Salida 11 5 3 2 4" xfId="20814" xr:uid="{00000000-0005-0000-0000-0000DD530000}"/>
    <cellStyle name="Salida 11 5 3 3" xfId="9451" xr:uid="{00000000-0005-0000-0000-0000DE530000}"/>
    <cellStyle name="Salida 11 5 3 3 2" xfId="24559" xr:uid="{00000000-0005-0000-0000-0000DF530000}"/>
    <cellStyle name="Salida 11 5 3 4" xfId="15034" xr:uid="{00000000-0005-0000-0000-0000E0530000}"/>
    <cellStyle name="Salida 11 5 3 4 2" xfId="30142" xr:uid="{00000000-0005-0000-0000-0000E1530000}"/>
    <cellStyle name="Salida 11 5 3 5" xfId="18177" xr:uid="{00000000-0005-0000-0000-0000E2530000}"/>
    <cellStyle name="Salida 11 5 4" xfId="3395" xr:uid="{00000000-0005-0000-0000-0000E3530000}"/>
    <cellStyle name="Salida 11 5 4 2" xfId="6032" xr:uid="{00000000-0005-0000-0000-0000E4530000}"/>
    <cellStyle name="Salida 11 5 4 2 2" xfId="12343" xr:uid="{00000000-0005-0000-0000-0000E5530000}"/>
    <cellStyle name="Salida 11 5 4 2 2 2" xfId="27451" xr:uid="{00000000-0005-0000-0000-0000E6530000}"/>
    <cellStyle name="Salida 11 5 4 2 3" xfId="7222" xr:uid="{00000000-0005-0000-0000-0000E7530000}"/>
    <cellStyle name="Salida 11 5 4 2 3 2" xfId="22330" xr:uid="{00000000-0005-0000-0000-0000E8530000}"/>
    <cellStyle name="Salida 11 5 4 2 4" xfId="21140" xr:uid="{00000000-0005-0000-0000-0000E9530000}"/>
    <cellStyle name="Salida 11 5 4 3" xfId="9777" xr:uid="{00000000-0005-0000-0000-0000EA530000}"/>
    <cellStyle name="Salida 11 5 4 3 2" xfId="24885" xr:uid="{00000000-0005-0000-0000-0000EB530000}"/>
    <cellStyle name="Salida 11 5 4 4" xfId="15359" xr:uid="{00000000-0005-0000-0000-0000EC530000}"/>
    <cellStyle name="Salida 11 5 4 4 2" xfId="30467" xr:uid="{00000000-0005-0000-0000-0000ED530000}"/>
    <cellStyle name="Salida 11 5 4 5" xfId="18503" xr:uid="{00000000-0005-0000-0000-0000EE530000}"/>
    <cellStyle name="Salida 11 5 5" xfId="3701" xr:uid="{00000000-0005-0000-0000-0000EF530000}"/>
    <cellStyle name="Salida 11 5 5 2" xfId="6338" xr:uid="{00000000-0005-0000-0000-0000F0530000}"/>
    <cellStyle name="Salida 11 5 5 2 2" xfId="12649" xr:uid="{00000000-0005-0000-0000-0000F1530000}"/>
    <cellStyle name="Salida 11 5 5 2 2 2" xfId="27757" xr:uid="{00000000-0005-0000-0000-0000F2530000}"/>
    <cellStyle name="Salida 11 5 5 2 3" xfId="7884" xr:uid="{00000000-0005-0000-0000-0000F3530000}"/>
    <cellStyle name="Salida 11 5 5 2 3 2" xfId="22992" xr:uid="{00000000-0005-0000-0000-0000F4530000}"/>
    <cellStyle name="Salida 11 5 5 2 4" xfId="21446" xr:uid="{00000000-0005-0000-0000-0000F5530000}"/>
    <cellStyle name="Salida 11 5 5 3" xfId="10083" xr:uid="{00000000-0005-0000-0000-0000F6530000}"/>
    <cellStyle name="Salida 11 5 5 3 2" xfId="25191" xr:uid="{00000000-0005-0000-0000-0000F7530000}"/>
    <cellStyle name="Salida 11 5 5 4" xfId="15053" xr:uid="{00000000-0005-0000-0000-0000F8530000}"/>
    <cellStyle name="Salida 11 5 5 4 2" xfId="30161" xr:uid="{00000000-0005-0000-0000-0000F9530000}"/>
    <cellStyle name="Salida 11 5 5 5" xfId="18809" xr:uid="{00000000-0005-0000-0000-0000FA530000}"/>
    <cellStyle name="Salida 11 5 6" xfId="4076" xr:uid="{00000000-0005-0000-0000-0000FB530000}"/>
    <cellStyle name="Salida 11 5 6 2" xfId="6713" xr:uid="{00000000-0005-0000-0000-0000FC530000}"/>
    <cellStyle name="Salida 11 5 6 2 2" xfId="13024" xr:uid="{00000000-0005-0000-0000-0000FD530000}"/>
    <cellStyle name="Salida 11 5 6 2 2 2" xfId="28132" xr:uid="{00000000-0005-0000-0000-0000FE530000}"/>
    <cellStyle name="Salida 11 5 6 2 3" xfId="16700" xr:uid="{00000000-0005-0000-0000-0000FF530000}"/>
    <cellStyle name="Salida 11 5 6 2 3 2" xfId="31808" xr:uid="{00000000-0005-0000-0000-000000540000}"/>
    <cellStyle name="Salida 11 5 6 2 4" xfId="21821" xr:uid="{00000000-0005-0000-0000-000001540000}"/>
    <cellStyle name="Salida 11 5 6 3" xfId="10458" xr:uid="{00000000-0005-0000-0000-000002540000}"/>
    <cellStyle name="Salida 11 5 6 3 2" xfId="25566" xr:uid="{00000000-0005-0000-0000-000003540000}"/>
    <cellStyle name="Salida 11 5 6 4" xfId="14028" xr:uid="{00000000-0005-0000-0000-000004540000}"/>
    <cellStyle name="Salida 11 5 6 4 2" xfId="29136" xr:uid="{00000000-0005-0000-0000-000005540000}"/>
    <cellStyle name="Salida 11 5 6 5" xfId="19184" xr:uid="{00000000-0005-0000-0000-000006540000}"/>
    <cellStyle name="Salida 11 5 7" xfId="4641" xr:uid="{00000000-0005-0000-0000-000007540000}"/>
    <cellStyle name="Salida 11 5 7 2" xfId="11023" xr:uid="{00000000-0005-0000-0000-000008540000}"/>
    <cellStyle name="Salida 11 5 7 2 2" xfId="26131" xr:uid="{00000000-0005-0000-0000-000009540000}"/>
    <cellStyle name="Salida 11 5 7 3" xfId="15565" xr:uid="{00000000-0005-0000-0000-00000A540000}"/>
    <cellStyle name="Salida 11 5 7 3 2" xfId="30673" xr:uid="{00000000-0005-0000-0000-00000B540000}"/>
    <cellStyle name="Salida 11 5 7 4" xfId="19749" xr:uid="{00000000-0005-0000-0000-00000C540000}"/>
    <cellStyle name="Salida 11 5 8" xfId="8502" xr:uid="{00000000-0005-0000-0000-00000D540000}"/>
    <cellStyle name="Salida 11 5 8 2" xfId="23610" xr:uid="{00000000-0005-0000-0000-00000E540000}"/>
    <cellStyle name="Salida 11 5 9" xfId="15281" xr:uid="{00000000-0005-0000-0000-00000F540000}"/>
    <cellStyle name="Salida 11 5 9 2" xfId="30389" xr:uid="{00000000-0005-0000-0000-000010540000}"/>
    <cellStyle name="Salida 12" xfId="1504" xr:uid="{00000000-0005-0000-0000-000011540000}"/>
    <cellStyle name="Salida 12 2" xfId="1930" xr:uid="{00000000-0005-0000-0000-000012540000}"/>
    <cellStyle name="Salida 12 2 10" xfId="8431" xr:uid="{00000000-0005-0000-0000-000013540000}"/>
    <cellStyle name="Salida 12 2 10 2" xfId="23539" xr:uid="{00000000-0005-0000-0000-000014540000}"/>
    <cellStyle name="Salida 12 2 11" xfId="15325" xr:uid="{00000000-0005-0000-0000-000015540000}"/>
    <cellStyle name="Salida 12 2 11 2" xfId="30433" xr:uid="{00000000-0005-0000-0000-000016540000}"/>
    <cellStyle name="Salida 12 2 12" xfId="7900" xr:uid="{00000000-0005-0000-0000-000017540000}"/>
    <cellStyle name="Salida 12 2 12 2" xfId="23008" xr:uid="{00000000-0005-0000-0000-000018540000}"/>
    <cellStyle name="Salida 12 2 13" xfId="17155" xr:uid="{00000000-0005-0000-0000-000019540000}"/>
    <cellStyle name="Salida 12 2 2" xfId="2490" xr:uid="{00000000-0005-0000-0000-00001A540000}"/>
    <cellStyle name="Salida 12 2 2 2" xfId="5127" xr:uid="{00000000-0005-0000-0000-00001B540000}"/>
    <cellStyle name="Salida 12 2 2 2 2" xfId="11491" xr:uid="{00000000-0005-0000-0000-00001C540000}"/>
    <cellStyle name="Salida 12 2 2 2 2 2" xfId="26599" xr:uid="{00000000-0005-0000-0000-00001D540000}"/>
    <cellStyle name="Salida 12 2 2 2 3" xfId="15913" xr:uid="{00000000-0005-0000-0000-00001E540000}"/>
    <cellStyle name="Salida 12 2 2 2 3 2" xfId="31021" xr:uid="{00000000-0005-0000-0000-00001F540000}"/>
    <cellStyle name="Salida 12 2 2 2 4" xfId="20235" xr:uid="{00000000-0005-0000-0000-000020540000}"/>
    <cellStyle name="Salida 12 2 2 3" xfId="8957" xr:uid="{00000000-0005-0000-0000-000021540000}"/>
    <cellStyle name="Salida 12 2 2 3 2" xfId="24065" xr:uid="{00000000-0005-0000-0000-000022540000}"/>
    <cellStyle name="Salida 12 2 3" xfId="2706" xr:uid="{00000000-0005-0000-0000-000023540000}"/>
    <cellStyle name="Salida 12 2 3 2" xfId="5343" xr:uid="{00000000-0005-0000-0000-000024540000}"/>
    <cellStyle name="Salida 12 2 3 2 2" xfId="11692" xr:uid="{00000000-0005-0000-0000-000025540000}"/>
    <cellStyle name="Salida 12 2 3 2 2 2" xfId="26800" xr:uid="{00000000-0005-0000-0000-000026540000}"/>
    <cellStyle name="Salida 12 2 3 2 3" xfId="14499" xr:uid="{00000000-0005-0000-0000-000027540000}"/>
    <cellStyle name="Salida 12 2 3 2 3 2" xfId="29607" xr:uid="{00000000-0005-0000-0000-000028540000}"/>
    <cellStyle name="Salida 12 2 3 2 4" xfId="20451" xr:uid="{00000000-0005-0000-0000-000029540000}"/>
    <cellStyle name="Salida 12 2 3 3" xfId="15794" xr:uid="{00000000-0005-0000-0000-00002A540000}"/>
    <cellStyle name="Salida 12 2 3 3 2" xfId="30902" xr:uid="{00000000-0005-0000-0000-00002B540000}"/>
    <cellStyle name="Salida 12 2 3 4" xfId="17814" xr:uid="{00000000-0005-0000-0000-00002C540000}"/>
    <cellStyle name="Salida 12 2 4" xfId="3009" xr:uid="{00000000-0005-0000-0000-00002D540000}"/>
    <cellStyle name="Salida 12 2 4 2" xfId="5646" xr:uid="{00000000-0005-0000-0000-00002E540000}"/>
    <cellStyle name="Salida 12 2 4 2 2" xfId="11957" xr:uid="{00000000-0005-0000-0000-00002F540000}"/>
    <cellStyle name="Salida 12 2 4 2 2 2" xfId="27065" xr:uid="{00000000-0005-0000-0000-000030540000}"/>
    <cellStyle name="Salida 12 2 4 2 3" xfId="15189" xr:uid="{00000000-0005-0000-0000-000031540000}"/>
    <cellStyle name="Salida 12 2 4 2 3 2" xfId="30297" xr:uid="{00000000-0005-0000-0000-000032540000}"/>
    <cellStyle name="Salida 12 2 4 2 4" xfId="20754" xr:uid="{00000000-0005-0000-0000-000033540000}"/>
    <cellStyle name="Salida 12 2 4 3" xfId="9391" xr:uid="{00000000-0005-0000-0000-000034540000}"/>
    <cellStyle name="Salida 12 2 4 3 2" xfId="24499" xr:uid="{00000000-0005-0000-0000-000035540000}"/>
    <cellStyle name="Salida 12 2 4 4" xfId="13537" xr:uid="{00000000-0005-0000-0000-000036540000}"/>
    <cellStyle name="Salida 12 2 4 4 2" xfId="28645" xr:uid="{00000000-0005-0000-0000-000037540000}"/>
    <cellStyle name="Salida 12 2 4 5" xfId="18117" xr:uid="{00000000-0005-0000-0000-000038540000}"/>
    <cellStyle name="Salida 12 2 5" xfId="3335" xr:uid="{00000000-0005-0000-0000-000039540000}"/>
    <cellStyle name="Salida 12 2 5 2" xfId="5972" xr:uid="{00000000-0005-0000-0000-00003A540000}"/>
    <cellStyle name="Salida 12 2 5 2 2" xfId="12283" xr:uid="{00000000-0005-0000-0000-00003B540000}"/>
    <cellStyle name="Salida 12 2 5 2 2 2" xfId="27391" xr:uid="{00000000-0005-0000-0000-00003C540000}"/>
    <cellStyle name="Salida 12 2 5 2 3" xfId="16192" xr:uid="{00000000-0005-0000-0000-00003D540000}"/>
    <cellStyle name="Salida 12 2 5 2 3 2" xfId="31300" xr:uid="{00000000-0005-0000-0000-00003E540000}"/>
    <cellStyle name="Salida 12 2 5 2 4" xfId="21080" xr:uid="{00000000-0005-0000-0000-00003F540000}"/>
    <cellStyle name="Salida 12 2 5 3" xfId="9717" xr:uid="{00000000-0005-0000-0000-000040540000}"/>
    <cellStyle name="Salida 12 2 5 3 2" xfId="24825" xr:uid="{00000000-0005-0000-0000-000041540000}"/>
    <cellStyle name="Salida 12 2 5 4" xfId="15011" xr:uid="{00000000-0005-0000-0000-000042540000}"/>
    <cellStyle name="Salida 12 2 5 4 2" xfId="30119" xr:uid="{00000000-0005-0000-0000-000043540000}"/>
    <cellStyle name="Salida 12 2 5 5" xfId="18443" xr:uid="{00000000-0005-0000-0000-000044540000}"/>
    <cellStyle name="Salida 12 2 6" xfId="3641" xr:uid="{00000000-0005-0000-0000-000045540000}"/>
    <cellStyle name="Salida 12 2 6 2" xfId="6278" xr:uid="{00000000-0005-0000-0000-000046540000}"/>
    <cellStyle name="Salida 12 2 6 2 2" xfId="12589" xr:uid="{00000000-0005-0000-0000-000047540000}"/>
    <cellStyle name="Salida 12 2 6 2 2 2" xfId="27697" xr:uid="{00000000-0005-0000-0000-000048540000}"/>
    <cellStyle name="Salida 12 2 6 2 3" xfId="15821" xr:uid="{00000000-0005-0000-0000-000049540000}"/>
    <cellStyle name="Salida 12 2 6 2 3 2" xfId="30929" xr:uid="{00000000-0005-0000-0000-00004A540000}"/>
    <cellStyle name="Salida 12 2 6 2 4" xfId="21386" xr:uid="{00000000-0005-0000-0000-00004B540000}"/>
    <cellStyle name="Salida 12 2 6 3" xfId="10023" xr:uid="{00000000-0005-0000-0000-00004C540000}"/>
    <cellStyle name="Salida 12 2 6 3 2" xfId="25131" xr:uid="{00000000-0005-0000-0000-00004D540000}"/>
    <cellStyle name="Salida 12 2 6 4" xfId="15976" xr:uid="{00000000-0005-0000-0000-00004E540000}"/>
    <cellStyle name="Salida 12 2 6 4 2" xfId="31084" xr:uid="{00000000-0005-0000-0000-00004F540000}"/>
    <cellStyle name="Salida 12 2 6 5" xfId="18749" xr:uid="{00000000-0005-0000-0000-000050540000}"/>
    <cellStyle name="Salida 12 2 7" xfId="4002" xr:uid="{00000000-0005-0000-0000-000051540000}"/>
    <cellStyle name="Salida 12 2 7 2" xfId="6639" xr:uid="{00000000-0005-0000-0000-000052540000}"/>
    <cellStyle name="Salida 12 2 7 2 2" xfId="12950" xr:uid="{00000000-0005-0000-0000-000053540000}"/>
    <cellStyle name="Salida 12 2 7 2 2 2" xfId="28058" xr:uid="{00000000-0005-0000-0000-000054540000}"/>
    <cellStyle name="Salida 12 2 7 2 3" xfId="16640" xr:uid="{00000000-0005-0000-0000-000055540000}"/>
    <cellStyle name="Salida 12 2 7 2 3 2" xfId="31748" xr:uid="{00000000-0005-0000-0000-000056540000}"/>
    <cellStyle name="Salida 12 2 7 2 4" xfId="21747" xr:uid="{00000000-0005-0000-0000-000057540000}"/>
    <cellStyle name="Salida 12 2 7 3" xfId="10384" xr:uid="{00000000-0005-0000-0000-000058540000}"/>
    <cellStyle name="Salida 12 2 7 3 2" xfId="25492" xr:uid="{00000000-0005-0000-0000-000059540000}"/>
    <cellStyle name="Salida 12 2 7 4" xfId="16452" xr:uid="{00000000-0005-0000-0000-00005A540000}"/>
    <cellStyle name="Salida 12 2 7 4 2" xfId="31560" xr:uid="{00000000-0005-0000-0000-00005B540000}"/>
    <cellStyle name="Salida 12 2 7 5" xfId="19110" xr:uid="{00000000-0005-0000-0000-00005C540000}"/>
    <cellStyle name="Salida 12 2 8" xfId="4315" xr:uid="{00000000-0005-0000-0000-00005D540000}"/>
    <cellStyle name="Salida 12 2 8 2" xfId="6952" xr:uid="{00000000-0005-0000-0000-00005E540000}"/>
    <cellStyle name="Salida 12 2 8 2 2" xfId="13263" xr:uid="{00000000-0005-0000-0000-00005F540000}"/>
    <cellStyle name="Salida 12 2 8 2 2 2" xfId="28371" xr:uid="{00000000-0005-0000-0000-000060540000}"/>
    <cellStyle name="Salida 12 2 8 2 3" xfId="16927" xr:uid="{00000000-0005-0000-0000-000061540000}"/>
    <cellStyle name="Salida 12 2 8 2 3 2" xfId="32035" xr:uid="{00000000-0005-0000-0000-000062540000}"/>
    <cellStyle name="Salida 12 2 8 2 4" xfId="22060" xr:uid="{00000000-0005-0000-0000-000063540000}"/>
    <cellStyle name="Salida 12 2 8 3" xfId="10697" xr:uid="{00000000-0005-0000-0000-000064540000}"/>
    <cellStyle name="Salida 12 2 8 3 2" xfId="25805" xr:uid="{00000000-0005-0000-0000-000065540000}"/>
    <cellStyle name="Salida 12 2 8 4" xfId="15365" xr:uid="{00000000-0005-0000-0000-000066540000}"/>
    <cellStyle name="Salida 12 2 8 4 2" xfId="30473" xr:uid="{00000000-0005-0000-0000-000067540000}"/>
    <cellStyle name="Salida 12 2 8 5" xfId="19423" xr:uid="{00000000-0005-0000-0000-000068540000}"/>
    <cellStyle name="Salida 12 2 9" xfId="4567" xr:uid="{00000000-0005-0000-0000-000069540000}"/>
    <cellStyle name="Salida 12 2 9 2" xfId="10949" xr:uid="{00000000-0005-0000-0000-00006A540000}"/>
    <cellStyle name="Salida 12 2 9 2 2" xfId="26057" xr:uid="{00000000-0005-0000-0000-00006B540000}"/>
    <cellStyle name="Salida 12 2 9 3" xfId="11803" xr:uid="{00000000-0005-0000-0000-00006C540000}"/>
    <cellStyle name="Salida 12 2 9 3 2" xfId="26911" xr:uid="{00000000-0005-0000-0000-00006D540000}"/>
    <cellStyle name="Salida 12 2 9 4" xfId="19675" xr:uid="{00000000-0005-0000-0000-00006E540000}"/>
    <cellStyle name="Salida 12 3" xfId="1803" xr:uid="{00000000-0005-0000-0000-00006F540000}"/>
    <cellStyle name="Salida 12 3 10" xfId="8304" xr:uid="{00000000-0005-0000-0000-000070540000}"/>
    <cellStyle name="Salida 12 3 10 2" xfId="23412" xr:uid="{00000000-0005-0000-0000-000071540000}"/>
    <cellStyle name="Salida 12 3 11" xfId="16173" xr:uid="{00000000-0005-0000-0000-000072540000}"/>
    <cellStyle name="Salida 12 3 11 2" xfId="31281" xr:uid="{00000000-0005-0000-0000-000073540000}"/>
    <cellStyle name="Salida 12 3 12" xfId="11665" xr:uid="{00000000-0005-0000-0000-000074540000}"/>
    <cellStyle name="Salida 12 3 12 2" xfId="26773" xr:uid="{00000000-0005-0000-0000-000075540000}"/>
    <cellStyle name="Salida 12 3 13" xfId="17028" xr:uid="{00000000-0005-0000-0000-000076540000}"/>
    <cellStyle name="Salida 12 3 2" xfId="2363" xr:uid="{00000000-0005-0000-0000-000077540000}"/>
    <cellStyle name="Salida 12 3 2 2" xfId="5000" xr:uid="{00000000-0005-0000-0000-000078540000}"/>
    <cellStyle name="Salida 12 3 2 2 2" xfId="11364" xr:uid="{00000000-0005-0000-0000-000079540000}"/>
    <cellStyle name="Salida 12 3 2 2 2 2" xfId="26472" xr:uid="{00000000-0005-0000-0000-00007A540000}"/>
    <cellStyle name="Salida 12 3 2 2 3" xfId="14171" xr:uid="{00000000-0005-0000-0000-00007B540000}"/>
    <cellStyle name="Salida 12 3 2 2 3 2" xfId="29279" xr:uid="{00000000-0005-0000-0000-00007C540000}"/>
    <cellStyle name="Salida 12 3 2 2 4" xfId="20108" xr:uid="{00000000-0005-0000-0000-00007D540000}"/>
    <cellStyle name="Salida 12 3 2 3" xfId="8830" xr:uid="{00000000-0005-0000-0000-00007E540000}"/>
    <cellStyle name="Salida 12 3 2 3 2" xfId="23938" xr:uid="{00000000-0005-0000-0000-00007F540000}"/>
    <cellStyle name="Salida 12 3 3" xfId="2256" xr:uid="{00000000-0005-0000-0000-000080540000}"/>
    <cellStyle name="Salida 12 3 3 2" xfId="4893" xr:uid="{00000000-0005-0000-0000-000081540000}"/>
    <cellStyle name="Salida 12 3 3 2 2" xfId="11257" xr:uid="{00000000-0005-0000-0000-000082540000}"/>
    <cellStyle name="Salida 12 3 3 2 2 2" xfId="26365" xr:uid="{00000000-0005-0000-0000-000083540000}"/>
    <cellStyle name="Salida 12 3 3 2 3" xfId="11228" xr:uid="{00000000-0005-0000-0000-000084540000}"/>
    <cellStyle name="Salida 12 3 3 2 3 2" xfId="26336" xr:uid="{00000000-0005-0000-0000-000085540000}"/>
    <cellStyle name="Salida 12 3 3 2 4" xfId="20001" xr:uid="{00000000-0005-0000-0000-000086540000}"/>
    <cellStyle name="Salida 12 3 3 3" xfId="15443" xr:uid="{00000000-0005-0000-0000-000087540000}"/>
    <cellStyle name="Salida 12 3 3 3 2" xfId="30551" xr:uid="{00000000-0005-0000-0000-000088540000}"/>
    <cellStyle name="Salida 12 3 3 4" xfId="17481" xr:uid="{00000000-0005-0000-0000-000089540000}"/>
    <cellStyle name="Salida 12 3 4" xfId="2643" xr:uid="{00000000-0005-0000-0000-00008A540000}"/>
    <cellStyle name="Salida 12 3 4 2" xfId="5280" xr:uid="{00000000-0005-0000-0000-00008B540000}"/>
    <cellStyle name="Salida 12 3 4 2 2" xfId="11644" xr:uid="{00000000-0005-0000-0000-00008C540000}"/>
    <cellStyle name="Salida 12 3 4 2 2 2" xfId="26752" xr:uid="{00000000-0005-0000-0000-00008D540000}"/>
    <cellStyle name="Salida 12 3 4 2 3" xfId="16413" xr:uid="{00000000-0005-0000-0000-00008E540000}"/>
    <cellStyle name="Salida 12 3 4 2 3 2" xfId="31521" xr:uid="{00000000-0005-0000-0000-00008F540000}"/>
    <cellStyle name="Salida 12 3 4 2 4" xfId="20388" xr:uid="{00000000-0005-0000-0000-000090540000}"/>
    <cellStyle name="Salida 12 3 4 3" xfId="9110" xr:uid="{00000000-0005-0000-0000-000091540000}"/>
    <cellStyle name="Salida 12 3 4 3 2" xfId="24218" xr:uid="{00000000-0005-0000-0000-000092540000}"/>
    <cellStyle name="Salida 12 3 4 4" xfId="15485" xr:uid="{00000000-0005-0000-0000-000093540000}"/>
    <cellStyle name="Salida 12 3 4 4 2" xfId="30593" xr:uid="{00000000-0005-0000-0000-000094540000}"/>
    <cellStyle name="Salida 12 3 4 5" xfId="17751" xr:uid="{00000000-0005-0000-0000-000095540000}"/>
    <cellStyle name="Salida 12 3 5" xfId="3224" xr:uid="{00000000-0005-0000-0000-000096540000}"/>
    <cellStyle name="Salida 12 3 5 2" xfId="5861" xr:uid="{00000000-0005-0000-0000-000097540000}"/>
    <cellStyle name="Salida 12 3 5 2 2" xfId="12172" xr:uid="{00000000-0005-0000-0000-000098540000}"/>
    <cellStyle name="Salida 12 3 5 2 2 2" xfId="27280" xr:uid="{00000000-0005-0000-0000-000099540000}"/>
    <cellStyle name="Salida 12 3 5 2 3" xfId="14357" xr:uid="{00000000-0005-0000-0000-00009A540000}"/>
    <cellStyle name="Salida 12 3 5 2 3 2" xfId="29465" xr:uid="{00000000-0005-0000-0000-00009B540000}"/>
    <cellStyle name="Salida 12 3 5 2 4" xfId="20969" xr:uid="{00000000-0005-0000-0000-00009C540000}"/>
    <cellStyle name="Salida 12 3 5 3" xfId="9606" xr:uid="{00000000-0005-0000-0000-00009D540000}"/>
    <cellStyle name="Salida 12 3 5 3 2" xfId="24714" xr:uid="{00000000-0005-0000-0000-00009E540000}"/>
    <cellStyle name="Salida 12 3 5 4" xfId="13543" xr:uid="{00000000-0005-0000-0000-00009F540000}"/>
    <cellStyle name="Salida 12 3 5 4 2" xfId="28651" xr:uid="{00000000-0005-0000-0000-0000A0540000}"/>
    <cellStyle name="Salida 12 3 5 5" xfId="18332" xr:uid="{00000000-0005-0000-0000-0000A1540000}"/>
    <cellStyle name="Salida 12 3 6" xfId="2306" xr:uid="{00000000-0005-0000-0000-0000A2540000}"/>
    <cellStyle name="Salida 12 3 6 2" xfId="4943" xr:uid="{00000000-0005-0000-0000-0000A3540000}"/>
    <cellStyle name="Salida 12 3 6 2 2" xfId="11307" xr:uid="{00000000-0005-0000-0000-0000A4540000}"/>
    <cellStyle name="Salida 12 3 6 2 2 2" xfId="26415" xr:uid="{00000000-0005-0000-0000-0000A5540000}"/>
    <cellStyle name="Salida 12 3 6 2 3" xfId="13425" xr:uid="{00000000-0005-0000-0000-0000A6540000}"/>
    <cellStyle name="Salida 12 3 6 2 3 2" xfId="28533" xr:uid="{00000000-0005-0000-0000-0000A7540000}"/>
    <cellStyle name="Salida 12 3 6 2 4" xfId="20051" xr:uid="{00000000-0005-0000-0000-0000A8540000}"/>
    <cellStyle name="Salida 12 3 6 3" xfId="8773" xr:uid="{00000000-0005-0000-0000-0000A9540000}"/>
    <cellStyle name="Salida 12 3 6 3 2" xfId="23881" xr:uid="{00000000-0005-0000-0000-0000AA540000}"/>
    <cellStyle name="Salida 12 3 6 4" xfId="7785" xr:uid="{00000000-0005-0000-0000-0000AB540000}"/>
    <cellStyle name="Salida 12 3 6 4 2" xfId="22893" xr:uid="{00000000-0005-0000-0000-0000AC540000}"/>
    <cellStyle name="Salida 12 3 6 5" xfId="17531" xr:uid="{00000000-0005-0000-0000-0000AD540000}"/>
    <cellStyle name="Salida 12 3 7" xfId="3875" xr:uid="{00000000-0005-0000-0000-0000AE540000}"/>
    <cellStyle name="Salida 12 3 7 2" xfId="6512" xr:uid="{00000000-0005-0000-0000-0000AF540000}"/>
    <cellStyle name="Salida 12 3 7 2 2" xfId="12823" xr:uid="{00000000-0005-0000-0000-0000B0540000}"/>
    <cellStyle name="Salida 12 3 7 2 2 2" xfId="27931" xr:uid="{00000000-0005-0000-0000-0000B1540000}"/>
    <cellStyle name="Salida 12 3 7 2 3" xfId="8118" xr:uid="{00000000-0005-0000-0000-0000B2540000}"/>
    <cellStyle name="Salida 12 3 7 2 3 2" xfId="23226" xr:uid="{00000000-0005-0000-0000-0000B3540000}"/>
    <cellStyle name="Salida 12 3 7 2 4" xfId="21620" xr:uid="{00000000-0005-0000-0000-0000B4540000}"/>
    <cellStyle name="Salida 12 3 7 3" xfId="10257" xr:uid="{00000000-0005-0000-0000-0000B5540000}"/>
    <cellStyle name="Salida 12 3 7 3 2" xfId="25365" xr:uid="{00000000-0005-0000-0000-0000B6540000}"/>
    <cellStyle name="Salida 12 3 7 4" xfId="9226" xr:uid="{00000000-0005-0000-0000-0000B7540000}"/>
    <cellStyle name="Salida 12 3 7 4 2" xfId="24334" xr:uid="{00000000-0005-0000-0000-0000B8540000}"/>
    <cellStyle name="Salida 12 3 7 5" xfId="18983" xr:uid="{00000000-0005-0000-0000-0000B9540000}"/>
    <cellStyle name="Salida 12 3 8" xfId="4257" xr:uid="{00000000-0005-0000-0000-0000BA540000}"/>
    <cellStyle name="Salida 12 3 8 2" xfId="6894" xr:uid="{00000000-0005-0000-0000-0000BB540000}"/>
    <cellStyle name="Salida 12 3 8 2 2" xfId="13205" xr:uid="{00000000-0005-0000-0000-0000BC540000}"/>
    <cellStyle name="Salida 12 3 8 2 2 2" xfId="28313" xr:uid="{00000000-0005-0000-0000-0000BD540000}"/>
    <cellStyle name="Salida 12 3 8 2 3" xfId="16869" xr:uid="{00000000-0005-0000-0000-0000BE540000}"/>
    <cellStyle name="Salida 12 3 8 2 3 2" xfId="31977" xr:uid="{00000000-0005-0000-0000-0000BF540000}"/>
    <cellStyle name="Salida 12 3 8 2 4" xfId="22002" xr:uid="{00000000-0005-0000-0000-0000C0540000}"/>
    <cellStyle name="Salida 12 3 8 3" xfId="10639" xr:uid="{00000000-0005-0000-0000-0000C1540000}"/>
    <cellStyle name="Salida 12 3 8 3 2" xfId="25747" xr:uid="{00000000-0005-0000-0000-0000C2540000}"/>
    <cellStyle name="Salida 12 3 8 4" xfId="16462" xr:uid="{00000000-0005-0000-0000-0000C3540000}"/>
    <cellStyle name="Salida 12 3 8 4 2" xfId="31570" xr:uid="{00000000-0005-0000-0000-0000C4540000}"/>
    <cellStyle name="Salida 12 3 8 5" xfId="19365" xr:uid="{00000000-0005-0000-0000-0000C5540000}"/>
    <cellStyle name="Salida 12 3 9" xfId="4440" xr:uid="{00000000-0005-0000-0000-0000C6540000}"/>
    <cellStyle name="Salida 12 3 9 2" xfId="10822" xr:uid="{00000000-0005-0000-0000-0000C7540000}"/>
    <cellStyle name="Salida 12 3 9 2 2" xfId="25930" xr:uid="{00000000-0005-0000-0000-0000C8540000}"/>
    <cellStyle name="Salida 12 3 9 3" xfId="15917" xr:uid="{00000000-0005-0000-0000-0000C9540000}"/>
    <cellStyle name="Salida 12 3 9 3 2" xfId="31025" xr:uid="{00000000-0005-0000-0000-0000CA540000}"/>
    <cellStyle name="Salida 12 3 9 4" xfId="19548" xr:uid="{00000000-0005-0000-0000-0000CB540000}"/>
    <cellStyle name="Salida 12 4" xfId="2121" xr:uid="{00000000-0005-0000-0000-0000CC540000}"/>
    <cellStyle name="Salida 12 4 10" xfId="13930" xr:uid="{00000000-0005-0000-0000-0000CD540000}"/>
    <cellStyle name="Salida 12 4 10 2" xfId="29038" xr:uid="{00000000-0005-0000-0000-0000CE540000}"/>
    <cellStyle name="Salida 12 4 11" xfId="8163" xr:uid="{00000000-0005-0000-0000-0000CF540000}"/>
    <cellStyle name="Salida 12 4 11 2" xfId="23271" xr:uid="{00000000-0005-0000-0000-0000D0540000}"/>
    <cellStyle name="Salida 12 4 12" xfId="17346" xr:uid="{00000000-0005-0000-0000-0000D1540000}"/>
    <cellStyle name="Salida 12 4 2" xfId="2611" xr:uid="{00000000-0005-0000-0000-0000D2540000}"/>
    <cellStyle name="Salida 12 4 2 2" xfId="5248" xr:uid="{00000000-0005-0000-0000-0000D3540000}"/>
    <cellStyle name="Salida 12 4 2 2 2" xfId="11612" xr:uid="{00000000-0005-0000-0000-0000D4540000}"/>
    <cellStyle name="Salida 12 4 2 2 2 2" xfId="26720" xr:uid="{00000000-0005-0000-0000-0000D5540000}"/>
    <cellStyle name="Salida 12 4 2 2 3" xfId="7583" xr:uid="{00000000-0005-0000-0000-0000D6540000}"/>
    <cellStyle name="Salida 12 4 2 2 3 2" xfId="22691" xr:uid="{00000000-0005-0000-0000-0000D7540000}"/>
    <cellStyle name="Salida 12 4 2 2 4" xfId="20356" xr:uid="{00000000-0005-0000-0000-0000D8540000}"/>
    <cellStyle name="Salida 12 4 2 3" xfId="9078" xr:uid="{00000000-0005-0000-0000-0000D9540000}"/>
    <cellStyle name="Salida 12 4 2 3 2" xfId="24186" xr:uid="{00000000-0005-0000-0000-0000DA540000}"/>
    <cellStyle name="Salida 12 4 2 4" xfId="16067" xr:uid="{00000000-0005-0000-0000-0000DB540000}"/>
    <cellStyle name="Salida 12 4 2 4 2" xfId="31175" xr:uid="{00000000-0005-0000-0000-0000DC540000}"/>
    <cellStyle name="Salida 12 4 2 5" xfId="15666" xr:uid="{00000000-0005-0000-0000-0000DD540000}"/>
    <cellStyle name="Salida 12 4 2 5 2" xfId="30774" xr:uid="{00000000-0005-0000-0000-0000DE540000}"/>
    <cellStyle name="Salida 12 4 2 6" xfId="17719" xr:uid="{00000000-0005-0000-0000-0000DF540000}"/>
    <cellStyle name="Salida 12 4 3" xfId="2876" xr:uid="{00000000-0005-0000-0000-0000E0540000}"/>
    <cellStyle name="Salida 12 4 3 2" xfId="5513" xr:uid="{00000000-0005-0000-0000-0000E1540000}"/>
    <cellStyle name="Salida 12 4 3 2 2" xfId="11824" xr:uid="{00000000-0005-0000-0000-0000E2540000}"/>
    <cellStyle name="Salida 12 4 3 2 2 2" xfId="26932" xr:uid="{00000000-0005-0000-0000-0000E3540000}"/>
    <cellStyle name="Salida 12 4 3 2 3" xfId="15143" xr:uid="{00000000-0005-0000-0000-0000E4540000}"/>
    <cellStyle name="Salida 12 4 3 2 3 2" xfId="30251" xr:uid="{00000000-0005-0000-0000-0000E5540000}"/>
    <cellStyle name="Salida 12 4 3 2 4" xfId="20621" xr:uid="{00000000-0005-0000-0000-0000E6540000}"/>
    <cellStyle name="Salida 12 4 3 3" xfId="7134" xr:uid="{00000000-0005-0000-0000-0000E7540000}"/>
    <cellStyle name="Salida 12 4 3 3 2" xfId="22242" xr:uid="{00000000-0005-0000-0000-0000E8540000}"/>
    <cellStyle name="Salida 12 4 3 4" xfId="17984" xr:uid="{00000000-0005-0000-0000-0000E9540000}"/>
    <cellStyle name="Salida 12 4 4" xfId="3179" xr:uid="{00000000-0005-0000-0000-0000EA540000}"/>
    <cellStyle name="Salida 12 4 4 2" xfId="5816" xr:uid="{00000000-0005-0000-0000-0000EB540000}"/>
    <cellStyle name="Salida 12 4 4 2 2" xfId="12127" xr:uid="{00000000-0005-0000-0000-0000EC540000}"/>
    <cellStyle name="Salida 12 4 4 2 2 2" xfId="27235" xr:uid="{00000000-0005-0000-0000-0000ED540000}"/>
    <cellStyle name="Salida 12 4 4 2 3" xfId="7464" xr:uid="{00000000-0005-0000-0000-0000EE540000}"/>
    <cellStyle name="Salida 12 4 4 2 3 2" xfId="22572" xr:uid="{00000000-0005-0000-0000-0000EF540000}"/>
    <cellStyle name="Salida 12 4 4 2 4" xfId="20924" xr:uid="{00000000-0005-0000-0000-0000F0540000}"/>
    <cellStyle name="Salida 12 4 4 3" xfId="9561" xr:uid="{00000000-0005-0000-0000-0000F1540000}"/>
    <cellStyle name="Salida 12 4 4 3 2" xfId="24669" xr:uid="{00000000-0005-0000-0000-0000F2540000}"/>
    <cellStyle name="Salida 12 4 4 4" xfId="15678" xr:uid="{00000000-0005-0000-0000-0000F3540000}"/>
    <cellStyle name="Salida 12 4 4 4 2" xfId="30786" xr:uid="{00000000-0005-0000-0000-0000F4540000}"/>
    <cellStyle name="Salida 12 4 4 5" xfId="18287" xr:uid="{00000000-0005-0000-0000-0000F5540000}"/>
    <cellStyle name="Salida 12 4 5" xfId="3505" xr:uid="{00000000-0005-0000-0000-0000F6540000}"/>
    <cellStyle name="Salida 12 4 5 2" xfId="6142" xr:uid="{00000000-0005-0000-0000-0000F7540000}"/>
    <cellStyle name="Salida 12 4 5 2 2" xfId="12453" xr:uid="{00000000-0005-0000-0000-0000F8540000}"/>
    <cellStyle name="Salida 12 4 5 2 2 2" xfId="27561" xr:uid="{00000000-0005-0000-0000-0000F9540000}"/>
    <cellStyle name="Salida 12 4 5 2 3" xfId="9262" xr:uid="{00000000-0005-0000-0000-0000FA540000}"/>
    <cellStyle name="Salida 12 4 5 2 3 2" xfId="24370" xr:uid="{00000000-0005-0000-0000-0000FB540000}"/>
    <cellStyle name="Salida 12 4 5 2 4" xfId="21250" xr:uid="{00000000-0005-0000-0000-0000FC540000}"/>
    <cellStyle name="Salida 12 4 5 3" xfId="9887" xr:uid="{00000000-0005-0000-0000-0000FD540000}"/>
    <cellStyle name="Salida 12 4 5 3 2" xfId="24995" xr:uid="{00000000-0005-0000-0000-0000FE540000}"/>
    <cellStyle name="Salida 12 4 5 4" xfId="14846" xr:uid="{00000000-0005-0000-0000-0000FF540000}"/>
    <cellStyle name="Salida 12 4 5 4 2" xfId="29954" xr:uid="{00000000-0005-0000-0000-000000550000}"/>
    <cellStyle name="Salida 12 4 5 5" xfId="18613" xr:uid="{00000000-0005-0000-0000-000001550000}"/>
    <cellStyle name="Salida 12 4 6" xfId="3811" xr:uid="{00000000-0005-0000-0000-000002550000}"/>
    <cellStyle name="Salida 12 4 6 2" xfId="6448" xr:uid="{00000000-0005-0000-0000-000003550000}"/>
    <cellStyle name="Salida 12 4 6 2 2" xfId="12759" xr:uid="{00000000-0005-0000-0000-000004550000}"/>
    <cellStyle name="Salida 12 4 6 2 2 2" xfId="27867" xr:uid="{00000000-0005-0000-0000-000005550000}"/>
    <cellStyle name="Salida 12 4 6 2 3" xfId="15326" xr:uid="{00000000-0005-0000-0000-000006550000}"/>
    <cellStyle name="Salida 12 4 6 2 3 2" xfId="30434" xr:uid="{00000000-0005-0000-0000-000007550000}"/>
    <cellStyle name="Salida 12 4 6 2 4" xfId="21556" xr:uid="{00000000-0005-0000-0000-000008550000}"/>
    <cellStyle name="Salida 12 4 6 3" xfId="10193" xr:uid="{00000000-0005-0000-0000-000009550000}"/>
    <cellStyle name="Salida 12 4 6 3 2" xfId="25301" xr:uid="{00000000-0005-0000-0000-00000A550000}"/>
    <cellStyle name="Salida 12 4 6 4" xfId="15047" xr:uid="{00000000-0005-0000-0000-00000B550000}"/>
    <cellStyle name="Salida 12 4 6 4 2" xfId="30155" xr:uid="{00000000-0005-0000-0000-00000C550000}"/>
    <cellStyle name="Salida 12 4 6 5" xfId="18919" xr:uid="{00000000-0005-0000-0000-00000D550000}"/>
    <cellStyle name="Salida 12 4 7" xfId="4193" xr:uid="{00000000-0005-0000-0000-00000E550000}"/>
    <cellStyle name="Salida 12 4 7 2" xfId="6830" xr:uid="{00000000-0005-0000-0000-00000F550000}"/>
    <cellStyle name="Salida 12 4 7 2 2" xfId="13141" xr:uid="{00000000-0005-0000-0000-000010550000}"/>
    <cellStyle name="Salida 12 4 7 2 2 2" xfId="28249" xr:uid="{00000000-0005-0000-0000-000011550000}"/>
    <cellStyle name="Salida 12 4 7 2 3" xfId="16810" xr:uid="{00000000-0005-0000-0000-000012550000}"/>
    <cellStyle name="Salida 12 4 7 2 3 2" xfId="31918" xr:uid="{00000000-0005-0000-0000-000013550000}"/>
    <cellStyle name="Salida 12 4 7 2 4" xfId="21938" xr:uid="{00000000-0005-0000-0000-000014550000}"/>
    <cellStyle name="Salida 12 4 7 3" xfId="10575" xr:uid="{00000000-0005-0000-0000-000015550000}"/>
    <cellStyle name="Salida 12 4 7 3 2" xfId="25683" xr:uid="{00000000-0005-0000-0000-000016550000}"/>
    <cellStyle name="Salida 12 4 7 4" xfId="8191" xr:uid="{00000000-0005-0000-0000-000017550000}"/>
    <cellStyle name="Salida 12 4 7 4 2" xfId="23299" xr:uid="{00000000-0005-0000-0000-000018550000}"/>
    <cellStyle name="Salida 12 4 7 5" xfId="19301" xr:uid="{00000000-0005-0000-0000-000019550000}"/>
    <cellStyle name="Salida 12 4 8" xfId="4758" xr:uid="{00000000-0005-0000-0000-00001A550000}"/>
    <cellStyle name="Salida 12 4 8 2" xfId="11140" xr:uid="{00000000-0005-0000-0000-00001B550000}"/>
    <cellStyle name="Salida 12 4 8 2 2" xfId="26248" xr:uid="{00000000-0005-0000-0000-00001C550000}"/>
    <cellStyle name="Salida 12 4 8 3" xfId="14860" xr:uid="{00000000-0005-0000-0000-00001D550000}"/>
    <cellStyle name="Salida 12 4 8 3 2" xfId="29968" xr:uid="{00000000-0005-0000-0000-00001E550000}"/>
    <cellStyle name="Salida 12 4 8 4" xfId="19866" xr:uid="{00000000-0005-0000-0000-00001F550000}"/>
    <cellStyle name="Salida 12 4 9" xfId="8619" xr:uid="{00000000-0005-0000-0000-000020550000}"/>
    <cellStyle name="Salida 12 4 9 2" xfId="23727" xr:uid="{00000000-0005-0000-0000-000021550000}"/>
    <cellStyle name="Salida 12 5" xfId="2003" xr:uid="{00000000-0005-0000-0000-000022550000}"/>
    <cellStyle name="Salida 12 5 10" xfId="15496" xr:uid="{00000000-0005-0000-0000-000023550000}"/>
    <cellStyle name="Salida 12 5 10 2" xfId="30604" xr:uid="{00000000-0005-0000-0000-000024550000}"/>
    <cellStyle name="Salida 12 5 11" xfId="17228" xr:uid="{00000000-0005-0000-0000-000025550000}"/>
    <cellStyle name="Salida 12 5 2" xfId="2765" xr:uid="{00000000-0005-0000-0000-000026550000}"/>
    <cellStyle name="Salida 12 5 2 2" xfId="5402" xr:uid="{00000000-0005-0000-0000-000027550000}"/>
    <cellStyle name="Salida 12 5 2 2 2" xfId="11751" xr:uid="{00000000-0005-0000-0000-000028550000}"/>
    <cellStyle name="Salida 12 5 2 2 2 2" xfId="26859" xr:uid="{00000000-0005-0000-0000-000029550000}"/>
    <cellStyle name="Salida 12 5 2 2 3" xfId="11664" xr:uid="{00000000-0005-0000-0000-00002A550000}"/>
    <cellStyle name="Salida 12 5 2 2 3 2" xfId="26772" xr:uid="{00000000-0005-0000-0000-00002B550000}"/>
    <cellStyle name="Salida 12 5 2 2 4" xfId="20510" xr:uid="{00000000-0005-0000-0000-00002C550000}"/>
    <cellStyle name="Salida 12 5 2 3" xfId="14554" xr:uid="{00000000-0005-0000-0000-00002D550000}"/>
    <cellStyle name="Salida 12 5 2 3 2" xfId="29662" xr:uid="{00000000-0005-0000-0000-00002E550000}"/>
    <cellStyle name="Salida 12 5 2 4" xfId="17873" xr:uid="{00000000-0005-0000-0000-00002F550000}"/>
    <cellStyle name="Salida 12 5 3" xfId="3068" xr:uid="{00000000-0005-0000-0000-000030550000}"/>
    <cellStyle name="Salida 12 5 3 2" xfId="5705" xr:uid="{00000000-0005-0000-0000-000031550000}"/>
    <cellStyle name="Salida 12 5 3 2 2" xfId="12016" xr:uid="{00000000-0005-0000-0000-000032550000}"/>
    <cellStyle name="Salida 12 5 3 2 2 2" xfId="27124" xr:uid="{00000000-0005-0000-0000-000033550000}"/>
    <cellStyle name="Salida 12 5 3 2 3" xfId="14997" xr:uid="{00000000-0005-0000-0000-000034550000}"/>
    <cellStyle name="Salida 12 5 3 2 3 2" xfId="30105" xr:uid="{00000000-0005-0000-0000-000035550000}"/>
    <cellStyle name="Salida 12 5 3 2 4" xfId="20813" xr:uid="{00000000-0005-0000-0000-000036550000}"/>
    <cellStyle name="Salida 12 5 3 3" xfId="9450" xr:uid="{00000000-0005-0000-0000-000037550000}"/>
    <cellStyle name="Salida 12 5 3 3 2" xfId="24558" xr:uid="{00000000-0005-0000-0000-000038550000}"/>
    <cellStyle name="Salida 12 5 3 4" xfId="15158" xr:uid="{00000000-0005-0000-0000-000039550000}"/>
    <cellStyle name="Salida 12 5 3 4 2" xfId="30266" xr:uid="{00000000-0005-0000-0000-00003A550000}"/>
    <cellStyle name="Salida 12 5 3 5" xfId="18176" xr:uid="{00000000-0005-0000-0000-00003B550000}"/>
    <cellStyle name="Salida 12 5 4" xfId="3394" xr:uid="{00000000-0005-0000-0000-00003C550000}"/>
    <cellStyle name="Salida 12 5 4 2" xfId="6031" xr:uid="{00000000-0005-0000-0000-00003D550000}"/>
    <cellStyle name="Salida 12 5 4 2 2" xfId="12342" xr:uid="{00000000-0005-0000-0000-00003E550000}"/>
    <cellStyle name="Salida 12 5 4 2 2 2" xfId="27450" xr:uid="{00000000-0005-0000-0000-00003F550000}"/>
    <cellStyle name="Salida 12 5 4 2 3" xfId="14644" xr:uid="{00000000-0005-0000-0000-000040550000}"/>
    <cellStyle name="Salida 12 5 4 2 3 2" xfId="29752" xr:uid="{00000000-0005-0000-0000-000041550000}"/>
    <cellStyle name="Salida 12 5 4 2 4" xfId="21139" xr:uid="{00000000-0005-0000-0000-000042550000}"/>
    <cellStyle name="Salida 12 5 4 3" xfId="9776" xr:uid="{00000000-0005-0000-0000-000043550000}"/>
    <cellStyle name="Salida 12 5 4 3 2" xfId="24884" xr:uid="{00000000-0005-0000-0000-000044550000}"/>
    <cellStyle name="Salida 12 5 4 4" xfId="14981" xr:uid="{00000000-0005-0000-0000-000045550000}"/>
    <cellStyle name="Salida 12 5 4 4 2" xfId="30089" xr:uid="{00000000-0005-0000-0000-000046550000}"/>
    <cellStyle name="Salida 12 5 4 5" xfId="18502" xr:uid="{00000000-0005-0000-0000-000047550000}"/>
    <cellStyle name="Salida 12 5 5" xfId="3700" xr:uid="{00000000-0005-0000-0000-000048550000}"/>
    <cellStyle name="Salida 12 5 5 2" xfId="6337" xr:uid="{00000000-0005-0000-0000-000049550000}"/>
    <cellStyle name="Salida 12 5 5 2 2" xfId="12648" xr:uid="{00000000-0005-0000-0000-00004A550000}"/>
    <cellStyle name="Salida 12 5 5 2 2 2" xfId="27756" xr:uid="{00000000-0005-0000-0000-00004B550000}"/>
    <cellStyle name="Salida 12 5 5 2 3" xfId="14447" xr:uid="{00000000-0005-0000-0000-00004C550000}"/>
    <cellStyle name="Salida 12 5 5 2 3 2" xfId="29555" xr:uid="{00000000-0005-0000-0000-00004D550000}"/>
    <cellStyle name="Salida 12 5 5 2 4" xfId="21445" xr:uid="{00000000-0005-0000-0000-00004E550000}"/>
    <cellStyle name="Salida 12 5 5 3" xfId="10082" xr:uid="{00000000-0005-0000-0000-00004F550000}"/>
    <cellStyle name="Salida 12 5 5 3 2" xfId="25190" xr:uid="{00000000-0005-0000-0000-000050550000}"/>
    <cellStyle name="Salida 12 5 5 4" xfId="14228" xr:uid="{00000000-0005-0000-0000-000051550000}"/>
    <cellStyle name="Salida 12 5 5 4 2" xfId="29336" xr:uid="{00000000-0005-0000-0000-000052550000}"/>
    <cellStyle name="Salida 12 5 5 5" xfId="18808" xr:uid="{00000000-0005-0000-0000-000053550000}"/>
    <cellStyle name="Salida 12 5 6" xfId="4075" xr:uid="{00000000-0005-0000-0000-000054550000}"/>
    <cellStyle name="Salida 12 5 6 2" xfId="6712" xr:uid="{00000000-0005-0000-0000-000055550000}"/>
    <cellStyle name="Salida 12 5 6 2 2" xfId="13023" xr:uid="{00000000-0005-0000-0000-000056550000}"/>
    <cellStyle name="Salida 12 5 6 2 2 2" xfId="28131" xr:uid="{00000000-0005-0000-0000-000057550000}"/>
    <cellStyle name="Salida 12 5 6 2 3" xfId="16699" xr:uid="{00000000-0005-0000-0000-000058550000}"/>
    <cellStyle name="Salida 12 5 6 2 3 2" xfId="31807" xr:uid="{00000000-0005-0000-0000-000059550000}"/>
    <cellStyle name="Salida 12 5 6 2 4" xfId="21820" xr:uid="{00000000-0005-0000-0000-00005A550000}"/>
    <cellStyle name="Salida 12 5 6 3" xfId="10457" xr:uid="{00000000-0005-0000-0000-00005B550000}"/>
    <cellStyle name="Salida 12 5 6 3 2" xfId="25565" xr:uid="{00000000-0005-0000-0000-00005C550000}"/>
    <cellStyle name="Salida 12 5 6 4" xfId="9128" xr:uid="{00000000-0005-0000-0000-00005D550000}"/>
    <cellStyle name="Salida 12 5 6 4 2" xfId="24236" xr:uid="{00000000-0005-0000-0000-00005E550000}"/>
    <cellStyle name="Salida 12 5 6 5" xfId="19183" xr:uid="{00000000-0005-0000-0000-00005F550000}"/>
    <cellStyle name="Salida 12 5 7" xfId="4640" xr:uid="{00000000-0005-0000-0000-000060550000}"/>
    <cellStyle name="Salida 12 5 7 2" xfId="11022" xr:uid="{00000000-0005-0000-0000-000061550000}"/>
    <cellStyle name="Salida 12 5 7 2 2" xfId="26130" xr:uid="{00000000-0005-0000-0000-000062550000}"/>
    <cellStyle name="Salida 12 5 7 3" xfId="13538" xr:uid="{00000000-0005-0000-0000-000063550000}"/>
    <cellStyle name="Salida 12 5 7 3 2" xfId="28646" xr:uid="{00000000-0005-0000-0000-000064550000}"/>
    <cellStyle name="Salida 12 5 7 4" xfId="19748" xr:uid="{00000000-0005-0000-0000-000065550000}"/>
    <cellStyle name="Salida 12 5 8" xfId="8501" xr:uid="{00000000-0005-0000-0000-000066550000}"/>
    <cellStyle name="Salida 12 5 8 2" xfId="23609" xr:uid="{00000000-0005-0000-0000-000067550000}"/>
    <cellStyle name="Salida 12 5 9" xfId="16003" xr:uid="{00000000-0005-0000-0000-000068550000}"/>
    <cellStyle name="Salida 12 5 9 2" xfId="31111" xr:uid="{00000000-0005-0000-0000-000069550000}"/>
    <cellStyle name="Salida 13" xfId="1505" xr:uid="{00000000-0005-0000-0000-00006A550000}"/>
    <cellStyle name="Salida 13 2" xfId="1931" xr:uid="{00000000-0005-0000-0000-00006B550000}"/>
    <cellStyle name="Salida 13 2 10" xfId="8432" xr:uid="{00000000-0005-0000-0000-00006C550000}"/>
    <cellStyle name="Salida 13 2 10 2" xfId="23540" xr:uid="{00000000-0005-0000-0000-00006D550000}"/>
    <cellStyle name="Salida 13 2 11" xfId="15460" xr:uid="{00000000-0005-0000-0000-00006E550000}"/>
    <cellStyle name="Salida 13 2 11 2" xfId="30568" xr:uid="{00000000-0005-0000-0000-00006F550000}"/>
    <cellStyle name="Salida 13 2 12" xfId="16179" xr:uid="{00000000-0005-0000-0000-000070550000}"/>
    <cellStyle name="Salida 13 2 12 2" xfId="31287" xr:uid="{00000000-0005-0000-0000-000071550000}"/>
    <cellStyle name="Salida 13 2 13" xfId="17156" xr:uid="{00000000-0005-0000-0000-000072550000}"/>
    <cellStyle name="Salida 13 2 2" xfId="2491" xr:uid="{00000000-0005-0000-0000-000073550000}"/>
    <cellStyle name="Salida 13 2 2 2" xfId="5128" xr:uid="{00000000-0005-0000-0000-000074550000}"/>
    <cellStyle name="Salida 13 2 2 2 2" xfId="11492" xr:uid="{00000000-0005-0000-0000-000075550000}"/>
    <cellStyle name="Salida 13 2 2 2 2 2" xfId="26600" xr:uid="{00000000-0005-0000-0000-000076550000}"/>
    <cellStyle name="Salida 13 2 2 2 3" xfId="16072" xr:uid="{00000000-0005-0000-0000-000077550000}"/>
    <cellStyle name="Salida 13 2 2 2 3 2" xfId="31180" xr:uid="{00000000-0005-0000-0000-000078550000}"/>
    <cellStyle name="Salida 13 2 2 2 4" xfId="20236" xr:uid="{00000000-0005-0000-0000-000079550000}"/>
    <cellStyle name="Salida 13 2 2 3" xfId="8958" xr:uid="{00000000-0005-0000-0000-00007A550000}"/>
    <cellStyle name="Salida 13 2 2 3 2" xfId="24066" xr:uid="{00000000-0005-0000-0000-00007B550000}"/>
    <cellStyle name="Salida 13 2 3" xfId="2707" xr:uid="{00000000-0005-0000-0000-00007C550000}"/>
    <cellStyle name="Salida 13 2 3 2" xfId="5344" xr:uid="{00000000-0005-0000-0000-00007D550000}"/>
    <cellStyle name="Salida 13 2 3 2 2" xfId="11693" xr:uid="{00000000-0005-0000-0000-00007E550000}"/>
    <cellStyle name="Salida 13 2 3 2 2 2" xfId="26801" xr:uid="{00000000-0005-0000-0000-00007F550000}"/>
    <cellStyle name="Salida 13 2 3 2 3" xfId="14340" xr:uid="{00000000-0005-0000-0000-000080550000}"/>
    <cellStyle name="Salida 13 2 3 2 3 2" xfId="29448" xr:uid="{00000000-0005-0000-0000-000081550000}"/>
    <cellStyle name="Salida 13 2 3 2 4" xfId="20452" xr:uid="{00000000-0005-0000-0000-000082550000}"/>
    <cellStyle name="Salida 13 2 3 3" xfId="7240" xr:uid="{00000000-0005-0000-0000-000083550000}"/>
    <cellStyle name="Salida 13 2 3 3 2" xfId="22348" xr:uid="{00000000-0005-0000-0000-000084550000}"/>
    <cellStyle name="Salida 13 2 3 4" xfId="17815" xr:uid="{00000000-0005-0000-0000-000085550000}"/>
    <cellStyle name="Salida 13 2 4" xfId="3010" xr:uid="{00000000-0005-0000-0000-000086550000}"/>
    <cellStyle name="Salida 13 2 4 2" xfId="5647" xr:uid="{00000000-0005-0000-0000-000087550000}"/>
    <cellStyle name="Salida 13 2 4 2 2" xfId="11958" xr:uid="{00000000-0005-0000-0000-000088550000}"/>
    <cellStyle name="Salida 13 2 4 2 2 2" xfId="27066" xr:uid="{00000000-0005-0000-0000-000089550000}"/>
    <cellStyle name="Salida 13 2 4 2 3" xfId="16470" xr:uid="{00000000-0005-0000-0000-00008A550000}"/>
    <cellStyle name="Salida 13 2 4 2 3 2" xfId="31578" xr:uid="{00000000-0005-0000-0000-00008B550000}"/>
    <cellStyle name="Salida 13 2 4 2 4" xfId="20755" xr:uid="{00000000-0005-0000-0000-00008C550000}"/>
    <cellStyle name="Salida 13 2 4 3" xfId="9392" xr:uid="{00000000-0005-0000-0000-00008D550000}"/>
    <cellStyle name="Salida 13 2 4 3 2" xfId="24500" xr:uid="{00000000-0005-0000-0000-00008E550000}"/>
    <cellStyle name="Salida 13 2 4 4" xfId="9283" xr:uid="{00000000-0005-0000-0000-00008F550000}"/>
    <cellStyle name="Salida 13 2 4 4 2" xfId="24391" xr:uid="{00000000-0005-0000-0000-000090550000}"/>
    <cellStyle name="Salida 13 2 4 5" xfId="18118" xr:uid="{00000000-0005-0000-0000-000091550000}"/>
    <cellStyle name="Salida 13 2 5" xfId="3336" xr:uid="{00000000-0005-0000-0000-000092550000}"/>
    <cellStyle name="Salida 13 2 5 2" xfId="5973" xr:uid="{00000000-0005-0000-0000-000093550000}"/>
    <cellStyle name="Salida 13 2 5 2 2" xfId="12284" xr:uid="{00000000-0005-0000-0000-000094550000}"/>
    <cellStyle name="Salida 13 2 5 2 2 2" xfId="27392" xr:uid="{00000000-0005-0000-0000-000095550000}"/>
    <cellStyle name="Salida 13 2 5 2 3" xfId="7678" xr:uid="{00000000-0005-0000-0000-000096550000}"/>
    <cellStyle name="Salida 13 2 5 2 3 2" xfId="22786" xr:uid="{00000000-0005-0000-0000-000097550000}"/>
    <cellStyle name="Salida 13 2 5 2 4" xfId="21081" xr:uid="{00000000-0005-0000-0000-000098550000}"/>
    <cellStyle name="Salida 13 2 5 3" xfId="9718" xr:uid="{00000000-0005-0000-0000-000099550000}"/>
    <cellStyle name="Salida 13 2 5 3 2" xfId="24826" xr:uid="{00000000-0005-0000-0000-00009A550000}"/>
    <cellStyle name="Salida 13 2 5 4" xfId="15652" xr:uid="{00000000-0005-0000-0000-00009B550000}"/>
    <cellStyle name="Salida 13 2 5 4 2" xfId="30760" xr:uid="{00000000-0005-0000-0000-00009C550000}"/>
    <cellStyle name="Salida 13 2 5 5" xfId="18444" xr:uid="{00000000-0005-0000-0000-00009D550000}"/>
    <cellStyle name="Salida 13 2 6" xfId="3642" xr:uid="{00000000-0005-0000-0000-00009E550000}"/>
    <cellStyle name="Salida 13 2 6 2" xfId="6279" xr:uid="{00000000-0005-0000-0000-00009F550000}"/>
    <cellStyle name="Salida 13 2 6 2 2" xfId="12590" xr:uid="{00000000-0005-0000-0000-0000A0550000}"/>
    <cellStyle name="Salida 13 2 6 2 2 2" xfId="27698" xr:uid="{00000000-0005-0000-0000-0000A1550000}"/>
    <cellStyle name="Salida 13 2 6 2 3" xfId="14204" xr:uid="{00000000-0005-0000-0000-0000A2550000}"/>
    <cellStyle name="Salida 13 2 6 2 3 2" xfId="29312" xr:uid="{00000000-0005-0000-0000-0000A3550000}"/>
    <cellStyle name="Salida 13 2 6 2 4" xfId="21387" xr:uid="{00000000-0005-0000-0000-0000A4550000}"/>
    <cellStyle name="Salida 13 2 6 3" xfId="10024" xr:uid="{00000000-0005-0000-0000-0000A5550000}"/>
    <cellStyle name="Salida 13 2 6 3 2" xfId="25132" xr:uid="{00000000-0005-0000-0000-0000A6550000}"/>
    <cellStyle name="Salida 13 2 6 4" xfId="14755" xr:uid="{00000000-0005-0000-0000-0000A7550000}"/>
    <cellStyle name="Salida 13 2 6 4 2" xfId="29863" xr:uid="{00000000-0005-0000-0000-0000A8550000}"/>
    <cellStyle name="Salida 13 2 6 5" xfId="18750" xr:uid="{00000000-0005-0000-0000-0000A9550000}"/>
    <cellStyle name="Salida 13 2 7" xfId="4003" xr:uid="{00000000-0005-0000-0000-0000AA550000}"/>
    <cellStyle name="Salida 13 2 7 2" xfId="6640" xr:uid="{00000000-0005-0000-0000-0000AB550000}"/>
    <cellStyle name="Salida 13 2 7 2 2" xfId="12951" xr:uid="{00000000-0005-0000-0000-0000AC550000}"/>
    <cellStyle name="Salida 13 2 7 2 2 2" xfId="28059" xr:uid="{00000000-0005-0000-0000-0000AD550000}"/>
    <cellStyle name="Salida 13 2 7 2 3" xfId="16641" xr:uid="{00000000-0005-0000-0000-0000AE550000}"/>
    <cellStyle name="Salida 13 2 7 2 3 2" xfId="31749" xr:uid="{00000000-0005-0000-0000-0000AF550000}"/>
    <cellStyle name="Salida 13 2 7 2 4" xfId="21748" xr:uid="{00000000-0005-0000-0000-0000B0550000}"/>
    <cellStyle name="Salida 13 2 7 3" xfId="10385" xr:uid="{00000000-0005-0000-0000-0000B1550000}"/>
    <cellStyle name="Salida 13 2 7 3 2" xfId="25493" xr:uid="{00000000-0005-0000-0000-0000B2550000}"/>
    <cellStyle name="Salida 13 2 7 4" xfId="7195" xr:uid="{00000000-0005-0000-0000-0000B3550000}"/>
    <cellStyle name="Salida 13 2 7 4 2" xfId="22303" xr:uid="{00000000-0005-0000-0000-0000B4550000}"/>
    <cellStyle name="Salida 13 2 7 5" xfId="19111" xr:uid="{00000000-0005-0000-0000-0000B5550000}"/>
    <cellStyle name="Salida 13 2 8" xfId="4316" xr:uid="{00000000-0005-0000-0000-0000B6550000}"/>
    <cellStyle name="Salida 13 2 8 2" xfId="6953" xr:uid="{00000000-0005-0000-0000-0000B7550000}"/>
    <cellStyle name="Salida 13 2 8 2 2" xfId="13264" xr:uid="{00000000-0005-0000-0000-0000B8550000}"/>
    <cellStyle name="Salida 13 2 8 2 2 2" xfId="28372" xr:uid="{00000000-0005-0000-0000-0000B9550000}"/>
    <cellStyle name="Salida 13 2 8 2 3" xfId="16928" xr:uid="{00000000-0005-0000-0000-0000BA550000}"/>
    <cellStyle name="Salida 13 2 8 2 3 2" xfId="32036" xr:uid="{00000000-0005-0000-0000-0000BB550000}"/>
    <cellStyle name="Salida 13 2 8 2 4" xfId="22061" xr:uid="{00000000-0005-0000-0000-0000BC550000}"/>
    <cellStyle name="Salida 13 2 8 3" xfId="10698" xr:uid="{00000000-0005-0000-0000-0000BD550000}"/>
    <cellStyle name="Salida 13 2 8 3 2" xfId="25806" xr:uid="{00000000-0005-0000-0000-0000BE550000}"/>
    <cellStyle name="Salida 13 2 8 4" xfId="7735" xr:uid="{00000000-0005-0000-0000-0000BF550000}"/>
    <cellStyle name="Salida 13 2 8 4 2" xfId="22843" xr:uid="{00000000-0005-0000-0000-0000C0550000}"/>
    <cellStyle name="Salida 13 2 8 5" xfId="19424" xr:uid="{00000000-0005-0000-0000-0000C1550000}"/>
    <cellStyle name="Salida 13 2 9" xfId="4568" xr:uid="{00000000-0005-0000-0000-0000C2550000}"/>
    <cellStyle name="Salida 13 2 9 2" xfId="10950" xr:uid="{00000000-0005-0000-0000-0000C3550000}"/>
    <cellStyle name="Salida 13 2 9 2 2" xfId="26058" xr:uid="{00000000-0005-0000-0000-0000C4550000}"/>
    <cellStyle name="Salida 13 2 9 3" xfId="9237" xr:uid="{00000000-0005-0000-0000-0000C5550000}"/>
    <cellStyle name="Salida 13 2 9 3 2" xfId="24345" xr:uid="{00000000-0005-0000-0000-0000C6550000}"/>
    <cellStyle name="Salida 13 2 9 4" xfId="19676" xr:uid="{00000000-0005-0000-0000-0000C7550000}"/>
    <cellStyle name="Salida 13 3" xfId="1802" xr:uid="{00000000-0005-0000-0000-0000C8550000}"/>
    <cellStyle name="Salida 13 3 10" xfId="8303" xr:uid="{00000000-0005-0000-0000-0000C9550000}"/>
    <cellStyle name="Salida 13 3 10 2" xfId="23411" xr:uid="{00000000-0005-0000-0000-0000CA550000}"/>
    <cellStyle name="Salida 13 3 11" xfId="16242" xr:uid="{00000000-0005-0000-0000-0000CB550000}"/>
    <cellStyle name="Salida 13 3 11 2" xfId="31350" xr:uid="{00000000-0005-0000-0000-0000CC550000}"/>
    <cellStyle name="Salida 13 3 12" xfId="7936" xr:uid="{00000000-0005-0000-0000-0000CD550000}"/>
    <cellStyle name="Salida 13 3 12 2" xfId="23044" xr:uid="{00000000-0005-0000-0000-0000CE550000}"/>
    <cellStyle name="Salida 13 3 13" xfId="17027" xr:uid="{00000000-0005-0000-0000-0000CF550000}"/>
    <cellStyle name="Salida 13 3 2" xfId="2362" xr:uid="{00000000-0005-0000-0000-0000D0550000}"/>
    <cellStyle name="Salida 13 3 2 2" xfId="4999" xr:uid="{00000000-0005-0000-0000-0000D1550000}"/>
    <cellStyle name="Salida 13 3 2 2 2" xfId="11363" xr:uid="{00000000-0005-0000-0000-0000D2550000}"/>
    <cellStyle name="Salida 13 3 2 2 2 2" xfId="26471" xr:uid="{00000000-0005-0000-0000-0000D3550000}"/>
    <cellStyle name="Salida 13 3 2 2 3" xfId="7522" xr:uid="{00000000-0005-0000-0000-0000D4550000}"/>
    <cellStyle name="Salida 13 3 2 2 3 2" xfId="22630" xr:uid="{00000000-0005-0000-0000-0000D5550000}"/>
    <cellStyle name="Salida 13 3 2 2 4" xfId="20107" xr:uid="{00000000-0005-0000-0000-0000D6550000}"/>
    <cellStyle name="Salida 13 3 2 3" xfId="8829" xr:uid="{00000000-0005-0000-0000-0000D7550000}"/>
    <cellStyle name="Salida 13 3 2 3 2" xfId="23937" xr:uid="{00000000-0005-0000-0000-0000D8550000}"/>
    <cellStyle name="Salida 13 3 3" xfId="2257" xr:uid="{00000000-0005-0000-0000-0000D9550000}"/>
    <cellStyle name="Salida 13 3 3 2" xfId="4894" xr:uid="{00000000-0005-0000-0000-0000DA550000}"/>
    <cellStyle name="Salida 13 3 3 2 2" xfId="11258" xr:uid="{00000000-0005-0000-0000-0000DB550000}"/>
    <cellStyle name="Salida 13 3 3 2 2 2" xfId="26366" xr:uid="{00000000-0005-0000-0000-0000DC550000}"/>
    <cellStyle name="Salida 13 3 3 2 3" xfId="15563" xr:uid="{00000000-0005-0000-0000-0000DD550000}"/>
    <cellStyle name="Salida 13 3 3 2 3 2" xfId="30671" xr:uid="{00000000-0005-0000-0000-0000DE550000}"/>
    <cellStyle name="Salida 13 3 3 2 4" xfId="20002" xr:uid="{00000000-0005-0000-0000-0000DF550000}"/>
    <cellStyle name="Salida 13 3 3 3" xfId="16397" xr:uid="{00000000-0005-0000-0000-0000E0550000}"/>
    <cellStyle name="Salida 13 3 3 3 2" xfId="31505" xr:uid="{00000000-0005-0000-0000-0000E1550000}"/>
    <cellStyle name="Salida 13 3 3 4" xfId="17482" xr:uid="{00000000-0005-0000-0000-0000E2550000}"/>
    <cellStyle name="Salida 13 3 4" xfId="2337" xr:uid="{00000000-0005-0000-0000-0000E3550000}"/>
    <cellStyle name="Salida 13 3 4 2" xfId="4974" xr:uid="{00000000-0005-0000-0000-0000E4550000}"/>
    <cellStyle name="Salida 13 3 4 2 2" xfId="11338" xr:uid="{00000000-0005-0000-0000-0000E5550000}"/>
    <cellStyle name="Salida 13 3 4 2 2 2" xfId="26446" xr:uid="{00000000-0005-0000-0000-0000E6550000}"/>
    <cellStyle name="Salida 13 3 4 2 3" xfId="14564" xr:uid="{00000000-0005-0000-0000-0000E7550000}"/>
    <cellStyle name="Salida 13 3 4 2 3 2" xfId="29672" xr:uid="{00000000-0005-0000-0000-0000E8550000}"/>
    <cellStyle name="Salida 13 3 4 2 4" xfId="20082" xr:uid="{00000000-0005-0000-0000-0000E9550000}"/>
    <cellStyle name="Salida 13 3 4 3" xfId="8804" xr:uid="{00000000-0005-0000-0000-0000EA550000}"/>
    <cellStyle name="Salida 13 3 4 3 2" xfId="23912" xr:uid="{00000000-0005-0000-0000-0000EB550000}"/>
    <cellStyle name="Salida 13 3 4 4" xfId="7555" xr:uid="{00000000-0005-0000-0000-0000EC550000}"/>
    <cellStyle name="Salida 13 3 4 4 2" xfId="22663" xr:uid="{00000000-0005-0000-0000-0000ED550000}"/>
    <cellStyle name="Salida 13 3 4 5" xfId="17562" xr:uid="{00000000-0005-0000-0000-0000EE550000}"/>
    <cellStyle name="Salida 13 3 5" xfId="2271" xr:uid="{00000000-0005-0000-0000-0000EF550000}"/>
    <cellStyle name="Salida 13 3 5 2" xfId="4908" xr:uid="{00000000-0005-0000-0000-0000F0550000}"/>
    <cellStyle name="Salida 13 3 5 2 2" xfId="11272" xr:uid="{00000000-0005-0000-0000-0000F1550000}"/>
    <cellStyle name="Salida 13 3 5 2 2 2" xfId="26380" xr:uid="{00000000-0005-0000-0000-0000F2550000}"/>
    <cellStyle name="Salida 13 3 5 2 3" xfId="13411" xr:uid="{00000000-0005-0000-0000-0000F3550000}"/>
    <cellStyle name="Salida 13 3 5 2 3 2" xfId="28519" xr:uid="{00000000-0005-0000-0000-0000F4550000}"/>
    <cellStyle name="Salida 13 3 5 2 4" xfId="20016" xr:uid="{00000000-0005-0000-0000-0000F5550000}"/>
    <cellStyle name="Salida 13 3 5 3" xfId="8738" xr:uid="{00000000-0005-0000-0000-0000F6550000}"/>
    <cellStyle name="Salida 13 3 5 3 2" xfId="23846" xr:uid="{00000000-0005-0000-0000-0000F7550000}"/>
    <cellStyle name="Salida 13 3 5 4" xfId="13944" xr:uid="{00000000-0005-0000-0000-0000F8550000}"/>
    <cellStyle name="Salida 13 3 5 4 2" xfId="29052" xr:uid="{00000000-0005-0000-0000-0000F9550000}"/>
    <cellStyle name="Salida 13 3 5 5" xfId="17496" xr:uid="{00000000-0005-0000-0000-0000FA550000}"/>
    <cellStyle name="Salida 13 3 6" xfId="2305" xr:uid="{00000000-0005-0000-0000-0000FB550000}"/>
    <cellStyle name="Salida 13 3 6 2" xfId="4942" xr:uid="{00000000-0005-0000-0000-0000FC550000}"/>
    <cellStyle name="Salida 13 3 6 2 2" xfId="11306" xr:uid="{00000000-0005-0000-0000-0000FD550000}"/>
    <cellStyle name="Salida 13 3 6 2 2 2" xfId="26414" xr:uid="{00000000-0005-0000-0000-0000FE550000}"/>
    <cellStyle name="Salida 13 3 6 2 3" xfId="15492" xr:uid="{00000000-0005-0000-0000-0000FF550000}"/>
    <cellStyle name="Salida 13 3 6 2 3 2" xfId="30600" xr:uid="{00000000-0005-0000-0000-000000560000}"/>
    <cellStyle name="Salida 13 3 6 2 4" xfId="20050" xr:uid="{00000000-0005-0000-0000-000001560000}"/>
    <cellStyle name="Salida 13 3 6 3" xfId="8772" xr:uid="{00000000-0005-0000-0000-000002560000}"/>
    <cellStyle name="Salida 13 3 6 3 2" xfId="23880" xr:uid="{00000000-0005-0000-0000-000003560000}"/>
    <cellStyle name="Salida 13 3 6 4" xfId="15822" xr:uid="{00000000-0005-0000-0000-000004560000}"/>
    <cellStyle name="Salida 13 3 6 4 2" xfId="30930" xr:uid="{00000000-0005-0000-0000-000005560000}"/>
    <cellStyle name="Salida 13 3 6 5" xfId="17530" xr:uid="{00000000-0005-0000-0000-000006560000}"/>
    <cellStyle name="Salida 13 3 7" xfId="3874" xr:uid="{00000000-0005-0000-0000-000007560000}"/>
    <cellStyle name="Salida 13 3 7 2" xfId="6511" xr:uid="{00000000-0005-0000-0000-000008560000}"/>
    <cellStyle name="Salida 13 3 7 2 2" xfId="12822" xr:uid="{00000000-0005-0000-0000-000009560000}"/>
    <cellStyle name="Salida 13 3 7 2 2 2" xfId="27930" xr:uid="{00000000-0005-0000-0000-00000A560000}"/>
    <cellStyle name="Salida 13 3 7 2 3" xfId="14685" xr:uid="{00000000-0005-0000-0000-00000B560000}"/>
    <cellStyle name="Salida 13 3 7 2 3 2" xfId="29793" xr:uid="{00000000-0005-0000-0000-00000C560000}"/>
    <cellStyle name="Salida 13 3 7 2 4" xfId="21619" xr:uid="{00000000-0005-0000-0000-00000D560000}"/>
    <cellStyle name="Salida 13 3 7 3" xfId="10256" xr:uid="{00000000-0005-0000-0000-00000E560000}"/>
    <cellStyle name="Salida 13 3 7 3 2" xfId="25364" xr:uid="{00000000-0005-0000-0000-00000F560000}"/>
    <cellStyle name="Salida 13 3 7 4" xfId="16408" xr:uid="{00000000-0005-0000-0000-000010560000}"/>
    <cellStyle name="Salida 13 3 7 4 2" xfId="31516" xr:uid="{00000000-0005-0000-0000-000011560000}"/>
    <cellStyle name="Salida 13 3 7 5" xfId="18982" xr:uid="{00000000-0005-0000-0000-000012560000}"/>
    <cellStyle name="Salida 13 3 8" xfId="4256" xr:uid="{00000000-0005-0000-0000-000013560000}"/>
    <cellStyle name="Salida 13 3 8 2" xfId="6893" xr:uid="{00000000-0005-0000-0000-000014560000}"/>
    <cellStyle name="Salida 13 3 8 2 2" xfId="13204" xr:uid="{00000000-0005-0000-0000-000015560000}"/>
    <cellStyle name="Salida 13 3 8 2 2 2" xfId="28312" xr:uid="{00000000-0005-0000-0000-000016560000}"/>
    <cellStyle name="Salida 13 3 8 2 3" xfId="16868" xr:uid="{00000000-0005-0000-0000-000017560000}"/>
    <cellStyle name="Salida 13 3 8 2 3 2" xfId="31976" xr:uid="{00000000-0005-0000-0000-000018560000}"/>
    <cellStyle name="Salida 13 3 8 2 4" xfId="22001" xr:uid="{00000000-0005-0000-0000-000019560000}"/>
    <cellStyle name="Salida 13 3 8 3" xfId="10638" xr:uid="{00000000-0005-0000-0000-00001A560000}"/>
    <cellStyle name="Salida 13 3 8 3 2" xfId="25746" xr:uid="{00000000-0005-0000-0000-00001B560000}"/>
    <cellStyle name="Salida 13 3 8 4" xfId="8224" xr:uid="{00000000-0005-0000-0000-00001C560000}"/>
    <cellStyle name="Salida 13 3 8 4 2" xfId="23332" xr:uid="{00000000-0005-0000-0000-00001D560000}"/>
    <cellStyle name="Salida 13 3 8 5" xfId="19364" xr:uid="{00000000-0005-0000-0000-00001E560000}"/>
    <cellStyle name="Salida 13 3 9" xfId="4439" xr:uid="{00000000-0005-0000-0000-00001F560000}"/>
    <cellStyle name="Salida 13 3 9 2" xfId="10821" xr:uid="{00000000-0005-0000-0000-000020560000}"/>
    <cellStyle name="Salida 13 3 9 2 2" xfId="25929" xr:uid="{00000000-0005-0000-0000-000021560000}"/>
    <cellStyle name="Salida 13 3 9 3" xfId="7518" xr:uid="{00000000-0005-0000-0000-000022560000}"/>
    <cellStyle name="Salida 13 3 9 3 2" xfId="22626" xr:uid="{00000000-0005-0000-0000-000023560000}"/>
    <cellStyle name="Salida 13 3 9 4" xfId="19547" xr:uid="{00000000-0005-0000-0000-000024560000}"/>
    <cellStyle name="Salida 13 4" xfId="2122" xr:uid="{00000000-0005-0000-0000-000025560000}"/>
    <cellStyle name="Salida 13 4 10" xfId="7718" xr:uid="{00000000-0005-0000-0000-000026560000}"/>
    <cellStyle name="Salida 13 4 10 2" xfId="22826" xr:uid="{00000000-0005-0000-0000-000027560000}"/>
    <cellStyle name="Salida 13 4 11" xfId="13809" xr:uid="{00000000-0005-0000-0000-000028560000}"/>
    <cellStyle name="Salida 13 4 11 2" xfId="28917" xr:uid="{00000000-0005-0000-0000-000029560000}"/>
    <cellStyle name="Salida 13 4 12" xfId="17347" xr:uid="{00000000-0005-0000-0000-00002A560000}"/>
    <cellStyle name="Salida 13 4 2" xfId="2612" xr:uid="{00000000-0005-0000-0000-00002B560000}"/>
    <cellStyle name="Salida 13 4 2 2" xfId="5249" xr:uid="{00000000-0005-0000-0000-00002C560000}"/>
    <cellStyle name="Salida 13 4 2 2 2" xfId="11613" xr:uid="{00000000-0005-0000-0000-00002D560000}"/>
    <cellStyle name="Salida 13 4 2 2 2 2" xfId="26721" xr:uid="{00000000-0005-0000-0000-00002E560000}"/>
    <cellStyle name="Salida 13 4 2 2 3" xfId="7450" xr:uid="{00000000-0005-0000-0000-00002F560000}"/>
    <cellStyle name="Salida 13 4 2 2 3 2" xfId="22558" xr:uid="{00000000-0005-0000-0000-000030560000}"/>
    <cellStyle name="Salida 13 4 2 2 4" xfId="20357" xr:uid="{00000000-0005-0000-0000-000031560000}"/>
    <cellStyle name="Salida 13 4 2 3" xfId="9079" xr:uid="{00000000-0005-0000-0000-000032560000}"/>
    <cellStyle name="Salida 13 4 2 3 2" xfId="24187" xr:uid="{00000000-0005-0000-0000-000033560000}"/>
    <cellStyle name="Salida 13 4 2 4" xfId="8708" xr:uid="{00000000-0005-0000-0000-000034560000}"/>
    <cellStyle name="Salida 13 4 2 4 2" xfId="23816" xr:uid="{00000000-0005-0000-0000-000035560000}"/>
    <cellStyle name="Salida 13 4 2 5" xfId="14238" xr:uid="{00000000-0005-0000-0000-000036560000}"/>
    <cellStyle name="Salida 13 4 2 5 2" xfId="29346" xr:uid="{00000000-0005-0000-0000-000037560000}"/>
    <cellStyle name="Salida 13 4 2 6" xfId="17720" xr:uid="{00000000-0005-0000-0000-000038560000}"/>
    <cellStyle name="Salida 13 4 3" xfId="2877" xr:uid="{00000000-0005-0000-0000-000039560000}"/>
    <cellStyle name="Salida 13 4 3 2" xfId="5514" xr:uid="{00000000-0005-0000-0000-00003A560000}"/>
    <cellStyle name="Salida 13 4 3 2 2" xfId="11825" xr:uid="{00000000-0005-0000-0000-00003B560000}"/>
    <cellStyle name="Salida 13 4 3 2 2 2" xfId="26933" xr:uid="{00000000-0005-0000-0000-00003C560000}"/>
    <cellStyle name="Salida 13 4 3 2 3" xfId="7536" xr:uid="{00000000-0005-0000-0000-00003D560000}"/>
    <cellStyle name="Salida 13 4 3 2 3 2" xfId="22644" xr:uid="{00000000-0005-0000-0000-00003E560000}"/>
    <cellStyle name="Salida 13 4 3 2 4" xfId="20622" xr:uid="{00000000-0005-0000-0000-00003F560000}"/>
    <cellStyle name="Salida 13 4 3 3" xfId="16055" xr:uid="{00000000-0005-0000-0000-000040560000}"/>
    <cellStyle name="Salida 13 4 3 3 2" xfId="31163" xr:uid="{00000000-0005-0000-0000-000041560000}"/>
    <cellStyle name="Salida 13 4 3 4" xfId="17985" xr:uid="{00000000-0005-0000-0000-000042560000}"/>
    <cellStyle name="Salida 13 4 4" xfId="3180" xr:uid="{00000000-0005-0000-0000-000043560000}"/>
    <cellStyle name="Salida 13 4 4 2" xfId="5817" xr:uid="{00000000-0005-0000-0000-000044560000}"/>
    <cellStyle name="Salida 13 4 4 2 2" xfId="12128" xr:uid="{00000000-0005-0000-0000-000045560000}"/>
    <cellStyle name="Salida 13 4 4 2 2 2" xfId="27236" xr:uid="{00000000-0005-0000-0000-000046560000}"/>
    <cellStyle name="Salida 13 4 4 2 3" xfId="8239" xr:uid="{00000000-0005-0000-0000-000047560000}"/>
    <cellStyle name="Salida 13 4 4 2 3 2" xfId="23347" xr:uid="{00000000-0005-0000-0000-000048560000}"/>
    <cellStyle name="Salida 13 4 4 2 4" xfId="20925" xr:uid="{00000000-0005-0000-0000-000049560000}"/>
    <cellStyle name="Salida 13 4 4 3" xfId="9562" xr:uid="{00000000-0005-0000-0000-00004A560000}"/>
    <cellStyle name="Salida 13 4 4 3 2" xfId="24670" xr:uid="{00000000-0005-0000-0000-00004B560000}"/>
    <cellStyle name="Salida 13 4 4 4" xfId="14443" xr:uid="{00000000-0005-0000-0000-00004C560000}"/>
    <cellStyle name="Salida 13 4 4 4 2" xfId="29551" xr:uid="{00000000-0005-0000-0000-00004D560000}"/>
    <cellStyle name="Salida 13 4 4 5" xfId="18288" xr:uid="{00000000-0005-0000-0000-00004E560000}"/>
    <cellStyle name="Salida 13 4 5" xfId="3506" xr:uid="{00000000-0005-0000-0000-00004F560000}"/>
    <cellStyle name="Salida 13 4 5 2" xfId="6143" xr:uid="{00000000-0005-0000-0000-000050560000}"/>
    <cellStyle name="Salida 13 4 5 2 2" xfId="12454" xr:uid="{00000000-0005-0000-0000-000051560000}"/>
    <cellStyle name="Salida 13 4 5 2 2 2" xfId="27562" xr:uid="{00000000-0005-0000-0000-000052560000}"/>
    <cellStyle name="Salida 13 4 5 2 3" xfId="7345" xr:uid="{00000000-0005-0000-0000-000053560000}"/>
    <cellStyle name="Salida 13 4 5 2 3 2" xfId="22453" xr:uid="{00000000-0005-0000-0000-000054560000}"/>
    <cellStyle name="Salida 13 4 5 2 4" xfId="21251" xr:uid="{00000000-0005-0000-0000-000055560000}"/>
    <cellStyle name="Salida 13 4 5 3" xfId="9888" xr:uid="{00000000-0005-0000-0000-000056560000}"/>
    <cellStyle name="Salida 13 4 5 3 2" xfId="24996" xr:uid="{00000000-0005-0000-0000-000057560000}"/>
    <cellStyle name="Salida 13 4 5 4" xfId="13980" xr:uid="{00000000-0005-0000-0000-000058560000}"/>
    <cellStyle name="Salida 13 4 5 4 2" xfId="29088" xr:uid="{00000000-0005-0000-0000-000059560000}"/>
    <cellStyle name="Salida 13 4 5 5" xfId="18614" xr:uid="{00000000-0005-0000-0000-00005A560000}"/>
    <cellStyle name="Salida 13 4 6" xfId="3812" xr:uid="{00000000-0005-0000-0000-00005B560000}"/>
    <cellStyle name="Salida 13 4 6 2" xfId="6449" xr:uid="{00000000-0005-0000-0000-00005C560000}"/>
    <cellStyle name="Salida 13 4 6 2 2" xfId="12760" xr:uid="{00000000-0005-0000-0000-00005D560000}"/>
    <cellStyle name="Salida 13 4 6 2 2 2" xfId="27868" xr:uid="{00000000-0005-0000-0000-00005E560000}"/>
    <cellStyle name="Salida 13 4 6 2 3" xfId="7478" xr:uid="{00000000-0005-0000-0000-00005F560000}"/>
    <cellStyle name="Salida 13 4 6 2 3 2" xfId="22586" xr:uid="{00000000-0005-0000-0000-000060560000}"/>
    <cellStyle name="Salida 13 4 6 2 4" xfId="21557" xr:uid="{00000000-0005-0000-0000-000061560000}"/>
    <cellStyle name="Salida 13 4 6 3" xfId="10194" xr:uid="{00000000-0005-0000-0000-000062560000}"/>
    <cellStyle name="Salida 13 4 6 3 2" xfId="25302" xr:uid="{00000000-0005-0000-0000-000063560000}"/>
    <cellStyle name="Salida 13 4 6 4" xfId="15495" xr:uid="{00000000-0005-0000-0000-000064560000}"/>
    <cellStyle name="Salida 13 4 6 4 2" xfId="30603" xr:uid="{00000000-0005-0000-0000-000065560000}"/>
    <cellStyle name="Salida 13 4 6 5" xfId="18920" xr:uid="{00000000-0005-0000-0000-000066560000}"/>
    <cellStyle name="Salida 13 4 7" xfId="4194" xr:uid="{00000000-0005-0000-0000-000067560000}"/>
    <cellStyle name="Salida 13 4 7 2" xfId="6831" xr:uid="{00000000-0005-0000-0000-000068560000}"/>
    <cellStyle name="Salida 13 4 7 2 2" xfId="13142" xr:uid="{00000000-0005-0000-0000-000069560000}"/>
    <cellStyle name="Salida 13 4 7 2 2 2" xfId="28250" xr:uid="{00000000-0005-0000-0000-00006A560000}"/>
    <cellStyle name="Salida 13 4 7 2 3" xfId="16811" xr:uid="{00000000-0005-0000-0000-00006B560000}"/>
    <cellStyle name="Salida 13 4 7 2 3 2" xfId="31919" xr:uid="{00000000-0005-0000-0000-00006C560000}"/>
    <cellStyle name="Salida 13 4 7 2 4" xfId="21939" xr:uid="{00000000-0005-0000-0000-00006D560000}"/>
    <cellStyle name="Salida 13 4 7 3" xfId="10576" xr:uid="{00000000-0005-0000-0000-00006E560000}"/>
    <cellStyle name="Salida 13 4 7 3 2" xfId="25684" xr:uid="{00000000-0005-0000-0000-00006F560000}"/>
    <cellStyle name="Salida 13 4 7 4" xfId="15166" xr:uid="{00000000-0005-0000-0000-000070560000}"/>
    <cellStyle name="Salida 13 4 7 4 2" xfId="30274" xr:uid="{00000000-0005-0000-0000-000071560000}"/>
    <cellStyle name="Salida 13 4 7 5" xfId="19302" xr:uid="{00000000-0005-0000-0000-000072560000}"/>
    <cellStyle name="Salida 13 4 8" xfId="4759" xr:uid="{00000000-0005-0000-0000-000073560000}"/>
    <cellStyle name="Salida 13 4 8 2" xfId="11141" xr:uid="{00000000-0005-0000-0000-000074560000}"/>
    <cellStyle name="Salida 13 4 8 2 2" xfId="26249" xr:uid="{00000000-0005-0000-0000-000075560000}"/>
    <cellStyle name="Salida 13 4 8 3" xfId="15788" xr:uid="{00000000-0005-0000-0000-000076560000}"/>
    <cellStyle name="Salida 13 4 8 3 2" xfId="30896" xr:uid="{00000000-0005-0000-0000-000077560000}"/>
    <cellStyle name="Salida 13 4 8 4" xfId="19867" xr:uid="{00000000-0005-0000-0000-000078560000}"/>
    <cellStyle name="Salida 13 4 9" xfId="8620" xr:uid="{00000000-0005-0000-0000-000079560000}"/>
    <cellStyle name="Salida 13 4 9 2" xfId="23728" xr:uid="{00000000-0005-0000-0000-00007A560000}"/>
    <cellStyle name="Salida 13 5" xfId="2002" xr:uid="{00000000-0005-0000-0000-00007B560000}"/>
    <cellStyle name="Salida 13 5 10" xfId="8724" xr:uid="{00000000-0005-0000-0000-00007C560000}"/>
    <cellStyle name="Salida 13 5 10 2" xfId="23832" xr:uid="{00000000-0005-0000-0000-00007D560000}"/>
    <cellStyle name="Salida 13 5 11" xfId="17227" xr:uid="{00000000-0005-0000-0000-00007E560000}"/>
    <cellStyle name="Salida 13 5 2" xfId="2764" xr:uid="{00000000-0005-0000-0000-00007F560000}"/>
    <cellStyle name="Salida 13 5 2 2" xfId="5401" xr:uid="{00000000-0005-0000-0000-000080560000}"/>
    <cellStyle name="Salida 13 5 2 2 2" xfId="11750" xr:uid="{00000000-0005-0000-0000-000081560000}"/>
    <cellStyle name="Salida 13 5 2 2 2 2" xfId="26858" xr:uid="{00000000-0005-0000-0000-000082560000}"/>
    <cellStyle name="Salida 13 5 2 2 3" xfId="9252" xr:uid="{00000000-0005-0000-0000-000083560000}"/>
    <cellStyle name="Salida 13 5 2 2 3 2" xfId="24360" xr:uid="{00000000-0005-0000-0000-000084560000}"/>
    <cellStyle name="Salida 13 5 2 2 4" xfId="20509" xr:uid="{00000000-0005-0000-0000-000085560000}"/>
    <cellStyle name="Salida 13 5 2 3" xfId="15997" xr:uid="{00000000-0005-0000-0000-000086560000}"/>
    <cellStyle name="Salida 13 5 2 3 2" xfId="31105" xr:uid="{00000000-0005-0000-0000-000087560000}"/>
    <cellStyle name="Salida 13 5 2 4" xfId="17872" xr:uid="{00000000-0005-0000-0000-000088560000}"/>
    <cellStyle name="Salida 13 5 3" xfId="3067" xr:uid="{00000000-0005-0000-0000-000089560000}"/>
    <cellStyle name="Salida 13 5 3 2" xfId="5704" xr:uid="{00000000-0005-0000-0000-00008A560000}"/>
    <cellStyle name="Salida 13 5 3 2 2" xfId="12015" xr:uid="{00000000-0005-0000-0000-00008B560000}"/>
    <cellStyle name="Salida 13 5 3 2 2 2" xfId="27123" xr:uid="{00000000-0005-0000-0000-00008C560000}"/>
    <cellStyle name="Salida 13 5 3 2 3" xfId="7210" xr:uid="{00000000-0005-0000-0000-00008D560000}"/>
    <cellStyle name="Salida 13 5 3 2 3 2" xfId="22318" xr:uid="{00000000-0005-0000-0000-00008E560000}"/>
    <cellStyle name="Salida 13 5 3 2 4" xfId="20812" xr:uid="{00000000-0005-0000-0000-00008F560000}"/>
    <cellStyle name="Salida 13 5 3 3" xfId="9449" xr:uid="{00000000-0005-0000-0000-000090560000}"/>
    <cellStyle name="Salida 13 5 3 3 2" xfId="24557" xr:uid="{00000000-0005-0000-0000-000091560000}"/>
    <cellStyle name="Salida 13 5 3 4" xfId="15814" xr:uid="{00000000-0005-0000-0000-000092560000}"/>
    <cellStyle name="Salida 13 5 3 4 2" xfId="30922" xr:uid="{00000000-0005-0000-0000-000093560000}"/>
    <cellStyle name="Salida 13 5 3 5" xfId="18175" xr:uid="{00000000-0005-0000-0000-000094560000}"/>
    <cellStyle name="Salida 13 5 4" xfId="3393" xr:uid="{00000000-0005-0000-0000-000095560000}"/>
    <cellStyle name="Salida 13 5 4 2" xfId="6030" xr:uid="{00000000-0005-0000-0000-000096560000}"/>
    <cellStyle name="Salida 13 5 4 2 2" xfId="12341" xr:uid="{00000000-0005-0000-0000-000097560000}"/>
    <cellStyle name="Salida 13 5 4 2 2 2" xfId="27449" xr:uid="{00000000-0005-0000-0000-000098560000}"/>
    <cellStyle name="Salida 13 5 4 2 3" xfId="16543" xr:uid="{00000000-0005-0000-0000-000099560000}"/>
    <cellStyle name="Salida 13 5 4 2 3 2" xfId="31651" xr:uid="{00000000-0005-0000-0000-00009A560000}"/>
    <cellStyle name="Salida 13 5 4 2 4" xfId="21138" xr:uid="{00000000-0005-0000-0000-00009B560000}"/>
    <cellStyle name="Salida 13 5 4 3" xfId="9775" xr:uid="{00000000-0005-0000-0000-00009C560000}"/>
    <cellStyle name="Salida 13 5 4 3 2" xfId="24883" xr:uid="{00000000-0005-0000-0000-00009D560000}"/>
    <cellStyle name="Salida 13 5 4 4" xfId="8021" xr:uid="{00000000-0005-0000-0000-00009E560000}"/>
    <cellStyle name="Salida 13 5 4 4 2" xfId="23129" xr:uid="{00000000-0005-0000-0000-00009F560000}"/>
    <cellStyle name="Salida 13 5 4 5" xfId="18501" xr:uid="{00000000-0005-0000-0000-0000A0560000}"/>
    <cellStyle name="Salida 13 5 5" xfId="3699" xr:uid="{00000000-0005-0000-0000-0000A1560000}"/>
    <cellStyle name="Salida 13 5 5 2" xfId="6336" xr:uid="{00000000-0005-0000-0000-0000A2560000}"/>
    <cellStyle name="Salida 13 5 5 2 2" xfId="12647" xr:uid="{00000000-0005-0000-0000-0000A3560000}"/>
    <cellStyle name="Salida 13 5 5 2 2 2" xfId="27755" xr:uid="{00000000-0005-0000-0000-0000A4560000}"/>
    <cellStyle name="Salida 13 5 5 2 3" xfId="15134" xr:uid="{00000000-0005-0000-0000-0000A5560000}"/>
    <cellStyle name="Salida 13 5 5 2 3 2" xfId="30242" xr:uid="{00000000-0005-0000-0000-0000A6560000}"/>
    <cellStyle name="Salida 13 5 5 2 4" xfId="21444" xr:uid="{00000000-0005-0000-0000-0000A7560000}"/>
    <cellStyle name="Salida 13 5 5 3" xfId="10081" xr:uid="{00000000-0005-0000-0000-0000A8560000}"/>
    <cellStyle name="Salida 13 5 5 3 2" xfId="25189" xr:uid="{00000000-0005-0000-0000-0000A9560000}"/>
    <cellStyle name="Salida 13 5 5 4" xfId="7799" xr:uid="{00000000-0005-0000-0000-0000AA560000}"/>
    <cellStyle name="Salida 13 5 5 4 2" xfId="22907" xr:uid="{00000000-0005-0000-0000-0000AB560000}"/>
    <cellStyle name="Salida 13 5 5 5" xfId="18807" xr:uid="{00000000-0005-0000-0000-0000AC560000}"/>
    <cellStyle name="Salida 13 5 6" xfId="4074" xr:uid="{00000000-0005-0000-0000-0000AD560000}"/>
    <cellStyle name="Salida 13 5 6 2" xfId="6711" xr:uid="{00000000-0005-0000-0000-0000AE560000}"/>
    <cellStyle name="Salida 13 5 6 2 2" xfId="13022" xr:uid="{00000000-0005-0000-0000-0000AF560000}"/>
    <cellStyle name="Salida 13 5 6 2 2 2" xfId="28130" xr:uid="{00000000-0005-0000-0000-0000B0560000}"/>
    <cellStyle name="Salida 13 5 6 2 3" xfId="16698" xr:uid="{00000000-0005-0000-0000-0000B1560000}"/>
    <cellStyle name="Salida 13 5 6 2 3 2" xfId="31806" xr:uid="{00000000-0005-0000-0000-0000B2560000}"/>
    <cellStyle name="Salida 13 5 6 2 4" xfId="21819" xr:uid="{00000000-0005-0000-0000-0000B3560000}"/>
    <cellStyle name="Salida 13 5 6 3" xfId="10456" xr:uid="{00000000-0005-0000-0000-0000B4560000}"/>
    <cellStyle name="Salida 13 5 6 3 2" xfId="25564" xr:uid="{00000000-0005-0000-0000-0000B5560000}"/>
    <cellStyle name="Salida 13 5 6 4" xfId="8215" xr:uid="{00000000-0005-0000-0000-0000B6560000}"/>
    <cellStyle name="Salida 13 5 6 4 2" xfId="23323" xr:uid="{00000000-0005-0000-0000-0000B7560000}"/>
    <cellStyle name="Salida 13 5 6 5" xfId="19182" xr:uid="{00000000-0005-0000-0000-0000B8560000}"/>
    <cellStyle name="Salida 13 5 7" xfId="4639" xr:uid="{00000000-0005-0000-0000-0000B9560000}"/>
    <cellStyle name="Salida 13 5 7 2" xfId="11021" xr:uid="{00000000-0005-0000-0000-0000BA560000}"/>
    <cellStyle name="Salida 13 5 7 2 2" xfId="26129" xr:uid="{00000000-0005-0000-0000-0000BB560000}"/>
    <cellStyle name="Salida 13 5 7 3" xfId="7370" xr:uid="{00000000-0005-0000-0000-0000BC560000}"/>
    <cellStyle name="Salida 13 5 7 3 2" xfId="22478" xr:uid="{00000000-0005-0000-0000-0000BD560000}"/>
    <cellStyle name="Salida 13 5 7 4" xfId="19747" xr:uid="{00000000-0005-0000-0000-0000BE560000}"/>
    <cellStyle name="Salida 13 5 8" xfId="8500" xr:uid="{00000000-0005-0000-0000-0000BF560000}"/>
    <cellStyle name="Salida 13 5 8 2" xfId="23608" xr:uid="{00000000-0005-0000-0000-0000C0560000}"/>
    <cellStyle name="Salida 13 5 9" xfId="15630" xr:uid="{00000000-0005-0000-0000-0000C1560000}"/>
    <cellStyle name="Salida 13 5 9 2" xfId="30738" xr:uid="{00000000-0005-0000-0000-0000C2560000}"/>
    <cellStyle name="Salida 14" xfId="1506" xr:uid="{00000000-0005-0000-0000-0000C3560000}"/>
    <cellStyle name="Salida 14 2" xfId="1932" xr:uid="{00000000-0005-0000-0000-0000C4560000}"/>
    <cellStyle name="Salida 14 2 10" xfId="8433" xr:uid="{00000000-0005-0000-0000-0000C5560000}"/>
    <cellStyle name="Salida 14 2 10 2" xfId="23541" xr:uid="{00000000-0005-0000-0000-0000C6560000}"/>
    <cellStyle name="Salida 14 2 11" xfId="8294" xr:uid="{00000000-0005-0000-0000-0000C7560000}"/>
    <cellStyle name="Salida 14 2 11 2" xfId="23402" xr:uid="{00000000-0005-0000-0000-0000C8560000}"/>
    <cellStyle name="Salida 14 2 12" xfId="15648" xr:uid="{00000000-0005-0000-0000-0000C9560000}"/>
    <cellStyle name="Salida 14 2 12 2" xfId="30756" xr:uid="{00000000-0005-0000-0000-0000CA560000}"/>
    <cellStyle name="Salida 14 2 13" xfId="17157" xr:uid="{00000000-0005-0000-0000-0000CB560000}"/>
    <cellStyle name="Salida 14 2 2" xfId="2492" xr:uid="{00000000-0005-0000-0000-0000CC560000}"/>
    <cellStyle name="Salida 14 2 2 2" xfId="5129" xr:uid="{00000000-0005-0000-0000-0000CD560000}"/>
    <cellStyle name="Salida 14 2 2 2 2" xfId="11493" xr:uid="{00000000-0005-0000-0000-0000CE560000}"/>
    <cellStyle name="Salida 14 2 2 2 2 2" xfId="26601" xr:uid="{00000000-0005-0000-0000-0000CF560000}"/>
    <cellStyle name="Salida 14 2 2 2 3" xfId="9188" xr:uid="{00000000-0005-0000-0000-0000D0560000}"/>
    <cellStyle name="Salida 14 2 2 2 3 2" xfId="24296" xr:uid="{00000000-0005-0000-0000-0000D1560000}"/>
    <cellStyle name="Salida 14 2 2 2 4" xfId="20237" xr:uid="{00000000-0005-0000-0000-0000D2560000}"/>
    <cellStyle name="Salida 14 2 2 3" xfId="8959" xr:uid="{00000000-0005-0000-0000-0000D3560000}"/>
    <cellStyle name="Salida 14 2 2 3 2" xfId="24067" xr:uid="{00000000-0005-0000-0000-0000D4560000}"/>
    <cellStyle name="Salida 14 2 3" xfId="2708" xr:uid="{00000000-0005-0000-0000-0000D5560000}"/>
    <cellStyle name="Salida 14 2 3 2" xfId="5345" xr:uid="{00000000-0005-0000-0000-0000D6560000}"/>
    <cellStyle name="Salida 14 2 3 2 2" xfId="11694" xr:uid="{00000000-0005-0000-0000-0000D7560000}"/>
    <cellStyle name="Salida 14 2 3 2 2 2" xfId="26802" xr:uid="{00000000-0005-0000-0000-0000D8560000}"/>
    <cellStyle name="Salida 14 2 3 2 3" xfId="14185" xr:uid="{00000000-0005-0000-0000-0000D9560000}"/>
    <cellStyle name="Salida 14 2 3 2 3 2" xfId="29293" xr:uid="{00000000-0005-0000-0000-0000DA560000}"/>
    <cellStyle name="Salida 14 2 3 2 4" xfId="20453" xr:uid="{00000000-0005-0000-0000-0000DB560000}"/>
    <cellStyle name="Salida 14 2 3 3" xfId="7618" xr:uid="{00000000-0005-0000-0000-0000DC560000}"/>
    <cellStyle name="Salida 14 2 3 3 2" xfId="22726" xr:uid="{00000000-0005-0000-0000-0000DD560000}"/>
    <cellStyle name="Salida 14 2 3 4" xfId="17816" xr:uid="{00000000-0005-0000-0000-0000DE560000}"/>
    <cellStyle name="Salida 14 2 4" xfId="3011" xr:uid="{00000000-0005-0000-0000-0000DF560000}"/>
    <cellStyle name="Salida 14 2 4 2" xfId="5648" xr:uid="{00000000-0005-0000-0000-0000E0560000}"/>
    <cellStyle name="Salida 14 2 4 2 2" xfId="11959" xr:uid="{00000000-0005-0000-0000-0000E1560000}"/>
    <cellStyle name="Salida 14 2 4 2 2 2" xfId="27067" xr:uid="{00000000-0005-0000-0000-0000E2560000}"/>
    <cellStyle name="Salida 14 2 4 2 3" xfId="7311" xr:uid="{00000000-0005-0000-0000-0000E3560000}"/>
    <cellStyle name="Salida 14 2 4 2 3 2" xfId="22419" xr:uid="{00000000-0005-0000-0000-0000E4560000}"/>
    <cellStyle name="Salida 14 2 4 2 4" xfId="20756" xr:uid="{00000000-0005-0000-0000-0000E5560000}"/>
    <cellStyle name="Salida 14 2 4 3" xfId="9393" xr:uid="{00000000-0005-0000-0000-0000E6560000}"/>
    <cellStyle name="Salida 14 2 4 3 2" xfId="24501" xr:uid="{00000000-0005-0000-0000-0000E7560000}"/>
    <cellStyle name="Salida 14 2 4 4" xfId="7291" xr:uid="{00000000-0005-0000-0000-0000E8560000}"/>
    <cellStyle name="Salida 14 2 4 4 2" xfId="22399" xr:uid="{00000000-0005-0000-0000-0000E9560000}"/>
    <cellStyle name="Salida 14 2 4 5" xfId="18119" xr:uid="{00000000-0005-0000-0000-0000EA560000}"/>
    <cellStyle name="Salida 14 2 5" xfId="3337" xr:uid="{00000000-0005-0000-0000-0000EB560000}"/>
    <cellStyle name="Salida 14 2 5 2" xfId="5974" xr:uid="{00000000-0005-0000-0000-0000EC560000}"/>
    <cellStyle name="Salida 14 2 5 2 2" xfId="12285" xr:uid="{00000000-0005-0000-0000-0000ED560000}"/>
    <cellStyle name="Salida 14 2 5 2 2 2" xfId="27393" xr:uid="{00000000-0005-0000-0000-0000EE560000}"/>
    <cellStyle name="Salida 14 2 5 2 3" xfId="7090" xr:uid="{00000000-0005-0000-0000-0000EF560000}"/>
    <cellStyle name="Salida 14 2 5 2 3 2" xfId="22198" xr:uid="{00000000-0005-0000-0000-0000F0560000}"/>
    <cellStyle name="Salida 14 2 5 2 4" xfId="21082" xr:uid="{00000000-0005-0000-0000-0000F1560000}"/>
    <cellStyle name="Salida 14 2 5 3" xfId="9719" xr:uid="{00000000-0005-0000-0000-0000F2560000}"/>
    <cellStyle name="Salida 14 2 5 3 2" xfId="24827" xr:uid="{00000000-0005-0000-0000-0000F3560000}"/>
    <cellStyle name="Salida 14 2 5 4" xfId="7275" xr:uid="{00000000-0005-0000-0000-0000F4560000}"/>
    <cellStyle name="Salida 14 2 5 4 2" xfId="22383" xr:uid="{00000000-0005-0000-0000-0000F5560000}"/>
    <cellStyle name="Salida 14 2 5 5" xfId="18445" xr:uid="{00000000-0005-0000-0000-0000F6560000}"/>
    <cellStyle name="Salida 14 2 6" xfId="3643" xr:uid="{00000000-0005-0000-0000-0000F7560000}"/>
    <cellStyle name="Salida 14 2 6 2" xfId="6280" xr:uid="{00000000-0005-0000-0000-0000F8560000}"/>
    <cellStyle name="Salida 14 2 6 2 2" xfId="12591" xr:uid="{00000000-0005-0000-0000-0000F9560000}"/>
    <cellStyle name="Salida 14 2 6 2 2 2" xfId="27699" xr:uid="{00000000-0005-0000-0000-0000FA560000}"/>
    <cellStyle name="Salida 14 2 6 2 3" xfId="15868" xr:uid="{00000000-0005-0000-0000-0000FB560000}"/>
    <cellStyle name="Salida 14 2 6 2 3 2" xfId="30976" xr:uid="{00000000-0005-0000-0000-0000FC560000}"/>
    <cellStyle name="Salida 14 2 6 2 4" xfId="21388" xr:uid="{00000000-0005-0000-0000-0000FD560000}"/>
    <cellStyle name="Salida 14 2 6 3" xfId="10025" xr:uid="{00000000-0005-0000-0000-0000FE560000}"/>
    <cellStyle name="Salida 14 2 6 3 2" xfId="25133" xr:uid="{00000000-0005-0000-0000-0000FF560000}"/>
    <cellStyle name="Salida 14 2 6 4" xfId="15200" xr:uid="{00000000-0005-0000-0000-000000570000}"/>
    <cellStyle name="Salida 14 2 6 4 2" xfId="30308" xr:uid="{00000000-0005-0000-0000-000001570000}"/>
    <cellStyle name="Salida 14 2 6 5" xfId="18751" xr:uid="{00000000-0005-0000-0000-000002570000}"/>
    <cellStyle name="Salida 14 2 7" xfId="4004" xr:uid="{00000000-0005-0000-0000-000003570000}"/>
    <cellStyle name="Salida 14 2 7 2" xfId="6641" xr:uid="{00000000-0005-0000-0000-000004570000}"/>
    <cellStyle name="Salida 14 2 7 2 2" xfId="12952" xr:uid="{00000000-0005-0000-0000-000005570000}"/>
    <cellStyle name="Salida 14 2 7 2 2 2" xfId="28060" xr:uid="{00000000-0005-0000-0000-000006570000}"/>
    <cellStyle name="Salida 14 2 7 2 3" xfId="16642" xr:uid="{00000000-0005-0000-0000-000007570000}"/>
    <cellStyle name="Salida 14 2 7 2 3 2" xfId="31750" xr:uid="{00000000-0005-0000-0000-000008570000}"/>
    <cellStyle name="Salida 14 2 7 2 4" xfId="21749" xr:uid="{00000000-0005-0000-0000-000009570000}"/>
    <cellStyle name="Salida 14 2 7 3" xfId="10386" xr:uid="{00000000-0005-0000-0000-00000A570000}"/>
    <cellStyle name="Salida 14 2 7 3 2" xfId="25494" xr:uid="{00000000-0005-0000-0000-00000B570000}"/>
    <cellStyle name="Salida 14 2 7 4" xfId="15087" xr:uid="{00000000-0005-0000-0000-00000C570000}"/>
    <cellStyle name="Salida 14 2 7 4 2" xfId="30195" xr:uid="{00000000-0005-0000-0000-00000D570000}"/>
    <cellStyle name="Salida 14 2 7 5" xfId="19112" xr:uid="{00000000-0005-0000-0000-00000E570000}"/>
    <cellStyle name="Salida 14 2 8" xfId="4317" xr:uid="{00000000-0005-0000-0000-00000F570000}"/>
    <cellStyle name="Salida 14 2 8 2" xfId="6954" xr:uid="{00000000-0005-0000-0000-000010570000}"/>
    <cellStyle name="Salida 14 2 8 2 2" xfId="13265" xr:uid="{00000000-0005-0000-0000-000011570000}"/>
    <cellStyle name="Salida 14 2 8 2 2 2" xfId="28373" xr:uid="{00000000-0005-0000-0000-000012570000}"/>
    <cellStyle name="Salida 14 2 8 2 3" xfId="16929" xr:uid="{00000000-0005-0000-0000-000013570000}"/>
    <cellStyle name="Salida 14 2 8 2 3 2" xfId="32037" xr:uid="{00000000-0005-0000-0000-000014570000}"/>
    <cellStyle name="Salida 14 2 8 2 4" xfId="22062" xr:uid="{00000000-0005-0000-0000-000015570000}"/>
    <cellStyle name="Salida 14 2 8 3" xfId="10699" xr:uid="{00000000-0005-0000-0000-000016570000}"/>
    <cellStyle name="Salida 14 2 8 3 2" xfId="25807" xr:uid="{00000000-0005-0000-0000-000017570000}"/>
    <cellStyle name="Salida 14 2 8 4" xfId="13683" xr:uid="{00000000-0005-0000-0000-000018570000}"/>
    <cellStyle name="Salida 14 2 8 4 2" xfId="28791" xr:uid="{00000000-0005-0000-0000-000019570000}"/>
    <cellStyle name="Salida 14 2 8 5" xfId="19425" xr:uid="{00000000-0005-0000-0000-00001A570000}"/>
    <cellStyle name="Salida 14 2 9" xfId="4569" xr:uid="{00000000-0005-0000-0000-00001B570000}"/>
    <cellStyle name="Salida 14 2 9 2" xfId="10951" xr:uid="{00000000-0005-0000-0000-00001C570000}"/>
    <cellStyle name="Salida 14 2 9 2 2" xfId="26059" xr:uid="{00000000-0005-0000-0000-00001D570000}"/>
    <cellStyle name="Salida 14 2 9 3" xfId="16020" xr:uid="{00000000-0005-0000-0000-00001E570000}"/>
    <cellStyle name="Salida 14 2 9 3 2" xfId="31128" xr:uid="{00000000-0005-0000-0000-00001F570000}"/>
    <cellStyle name="Salida 14 2 9 4" xfId="19677" xr:uid="{00000000-0005-0000-0000-000020570000}"/>
    <cellStyle name="Salida 14 3" xfId="1801" xr:uid="{00000000-0005-0000-0000-000021570000}"/>
    <cellStyle name="Salida 14 3 10" xfId="8302" xr:uid="{00000000-0005-0000-0000-000022570000}"/>
    <cellStyle name="Salida 14 3 10 2" xfId="23410" xr:uid="{00000000-0005-0000-0000-000023570000}"/>
    <cellStyle name="Salida 14 3 11" xfId="13455" xr:uid="{00000000-0005-0000-0000-000024570000}"/>
    <cellStyle name="Salida 14 3 11 2" xfId="28563" xr:uid="{00000000-0005-0000-0000-000025570000}"/>
    <cellStyle name="Salida 14 3 12" xfId="9158" xr:uid="{00000000-0005-0000-0000-000026570000}"/>
    <cellStyle name="Salida 14 3 12 2" xfId="24266" xr:uid="{00000000-0005-0000-0000-000027570000}"/>
    <cellStyle name="Salida 14 3 13" xfId="17026" xr:uid="{00000000-0005-0000-0000-000028570000}"/>
    <cellStyle name="Salida 14 3 2" xfId="2361" xr:uid="{00000000-0005-0000-0000-000029570000}"/>
    <cellStyle name="Salida 14 3 2 2" xfId="4998" xr:uid="{00000000-0005-0000-0000-00002A570000}"/>
    <cellStyle name="Salida 14 3 2 2 2" xfId="11362" xr:uid="{00000000-0005-0000-0000-00002B570000}"/>
    <cellStyle name="Salida 14 3 2 2 2 2" xfId="26470" xr:uid="{00000000-0005-0000-0000-00002C570000}"/>
    <cellStyle name="Salida 14 3 2 2 3" xfId="13458" xr:uid="{00000000-0005-0000-0000-00002D570000}"/>
    <cellStyle name="Salida 14 3 2 2 3 2" xfId="28566" xr:uid="{00000000-0005-0000-0000-00002E570000}"/>
    <cellStyle name="Salida 14 3 2 2 4" xfId="20106" xr:uid="{00000000-0005-0000-0000-00002F570000}"/>
    <cellStyle name="Salida 14 3 2 3" xfId="8828" xr:uid="{00000000-0005-0000-0000-000030570000}"/>
    <cellStyle name="Salida 14 3 2 3 2" xfId="23936" xr:uid="{00000000-0005-0000-0000-000031570000}"/>
    <cellStyle name="Salida 14 3 3" xfId="2258" xr:uid="{00000000-0005-0000-0000-000032570000}"/>
    <cellStyle name="Salida 14 3 3 2" xfId="4895" xr:uid="{00000000-0005-0000-0000-000033570000}"/>
    <cellStyle name="Salida 14 3 3 2 2" xfId="11259" xr:uid="{00000000-0005-0000-0000-000034570000}"/>
    <cellStyle name="Salida 14 3 3 2 2 2" xfId="26367" xr:uid="{00000000-0005-0000-0000-000035570000}"/>
    <cellStyle name="Salida 14 3 3 2 3" xfId="15041" xr:uid="{00000000-0005-0000-0000-000036570000}"/>
    <cellStyle name="Salida 14 3 3 2 3 2" xfId="30149" xr:uid="{00000000-0005-0000-0000-000037570000}"/>
    <cellStyle name="Salida 14 3 3 2 4" xfId="20003" xr:uid="{00000000-0005-0000-0000-000038570000}"/>
    <cellStyle name="Salida 14 3 3 3" xfId="13675" xr:uid="{00000000-0005-0000-0000-000039570000}"/>
    <cellStyle name="Salida 14 3 3 3 2" xfId="28783" xr:uid="{00000000-0005-0000-0000-00003A570000}"/>
    <cellStyle name="Salida 14 3 3 4" xfId="17483" xr:uid="{00000000-0005-0000-0000-00003B570000}"/>
    <cellStyle name="Salida 14 3 4" xfId="2642" xr:uid="{00000000-0005-0000-0000-00003C570000}"/>
    <cellStyle name="Salida 14 3 4 2" xfId="5279" xr:uid="{00000000-0005-0000-0000-00003D570000}"/>
    <cellStyle name="Salida 14 3 4 2 2" xfId="11643" xr:uid="{00000000-0005-0000-0000-00003E570000}"/>
    <cellStyle name="Salida 14 3 4 2 2 2" xfId="26751" xr:uid="{00000000-0005-0000-0000-00003F570000}"/>
    <cellStyle name="Salida 14 3 4 2 3" xfId="7776" xr:uid="{00000000-0005-0000-0000-000040570000}"/>
    <cellStyle name="Salida 14 3 4 2 3 2" xfId="22884" xr:uid="{00000000-0005-0000-0000-000041570000}"/>
    <cellStyle name="Salida 14 3 4 2 4" xfId="20387" xr:uid="{00000000-0005-0000-0000-000042570000}"/>
    <cellStyle name="Salida 14 3 4 3" xfId="9109" xr:uid="{00000000-0005-0000-0000-000043570000}"/>
    <cellStyle name="Salida 14 3 4 3 2" xfId="24217" xr:uid="{00000000-0005-0000-0000-000044570000}"/>
    <cellStyle name="Salida 14 3 4 4" xfId="13604" xr:uid="{00000000-0005-0000-0000-000045570000}"/>
    <cellStyle name="Salida 14 3 4 4 2" xfId="28712" xr:uid="{00000000-0005-0000-0000-000046570000}"/>
    <cellStyle name="Salida 14 3 4 5" xfId="17750" xr:uid="{00000000-0005-0000-0000-000047570000}"/>
    <cellStyle name="Salida 14 3 5" xfId="2272" xr:uid="{00000000-0005-0000-0000-000048570000}"/>
    <cellStyle name="Salida 14 3 5 2" xfId="4909" xr:uid="{00000000-0005-0000-0000-000049570000}"/>
    <cellStyle name="Salida 14 3 5 2 2" xfId="11273" xr:uid="{00000000-0005-0000-0000-00004A570000}"/>
    <cellStyle name="Salida 14 3 5 2 2 2" xfId="26381" xr:uid="{00000000-0005-0000-0000-00004B570000}"/>
    <cellStyle name="Salida 14 3 5 2 3" xfId="15753" xr:uid="{00000000-0005-0000-0000-00004C570000}"/>
    <cellStyle name="Salida 14 3 5 2 3 2" xfId="30861" xr:uid="{00000000-0005-0000-0000-00004D570000}"/>
    <cellStyle name="Salida 14 3 5 2 4" xfId="20017" xr:uid="{00000000-0005-0000-0000-00004E570000}"/>
    <cellStyle name="Salida 14 3 5 3" xfId="8739" xr:uid="{00000000-0005-0000-0000-00004F570000}"/>
    <cellStyle name="Salida 14 3 5 3 2" xfId="23847" xr:uid="{00000000-0005-0000-0000-000050570000}"/>
    <cellStyle name="Salida 14 3 5 4" xfId="9269" xr:uid="{00000000-0005-0000-0000-000051570000}"/>
    <cellStyle name="Salida 14 3 5 4 2" xfId="24377" xr:uid="{00000000-0005-0000-0000-000052570000}"/>
    <cellStyle name="Salida 14 3 5 5" xfId="17497" xr:uid="{00000000-0005-0000-0000-000053570000}"/>
    <cellStyle name="Salida 14 3 6" xfId="2304" xr:uid="{00000000-0005-0000-0000-000054570000}"/>
    <cellStyle name="Salida 14 3 6 2" xfId="4941" xr:uid="{00000000-0005-0000-0000-000055570000}"/>
    <cellStyle name="Salida 14 3 6 2 2" xfId="11305" xr:uid="{00000000-0005-0000-0000-000056570000}"/>
    <cellStyle name="Salida 14 3 6 2 2 2" xfId="26413" xr:uid="{00000000-0005-0000-0000-000057570000}"/>
    <cellStyle name="Salida 14 3 6 2 3" xfId="15488" xr:uid="{00000000-0005-0000-0000-000058570000}"/>
    <cellStyle name="Salida 14 3 6 2 3 2" xfId="30596" xr:uid="{00000000-0005-0000-0000-000059570000}"/>
    <cellStyle name="Salida 14 3 6 2 4" xfId="20049" xr:uid="{00000000-0005-0000-0000-00005A570000}"/>
    <cellStyle name="Salida 14 3 6 3" xfId="8771" xr:uid="{00000000-0005-0000-0000-00005B570000}"/>
    <cellStyle name="Salida 14 3 6 3 2" xfId="23879" xr:uid="{00000000-0005-0000-0000-00005C570000}"/>
    <cellStyle name="Salida 14 3 6 4" xfId="7446" xr:uid="{00000000-0005-0000-0000-00005D570000}"/>
    <cellStyle name="Salida 14 3 6 4 2" xfId="22554" xr:uid="{00000000-0005-0000-0000-00005E570000}"/>
    <cellStyle name="Salida 14 3 6 5" xfId="17529" xr:uid="{00000000-0005-0000-0000-00005F570000}"/>
    <cellStyle name="Salida 14 3 7" xfId="3873" xr:uid="{00000000-0005-0000-0000-000060570000}"/>
    <cellStyle name="Salida 14 3 7 2" xfId="6510" xr:uid="{00000000-0005-0000-0000-000061570000}"/>
    <cellStyle name="Salida 14 3 7 2 2" xfId="12821" xr:uid="{00000000-0005-0000-0000-000062570000}"/>
    <cellStyle name="Salida 14 3 7 2 2 2" xfId="27929" xr:uid="{00000000-0005-0000-0000-000063570000}"/>
    <cellStyle name="Salida 14 3 7 2 3" xfId="15547" xr:uid="{00000000-0005-0000-0000-000064570000}"/>
    <cellStyle name="Salida 14 3 7 2 3 2" xfId="30655" xr:uid="{00000000-0005-0000-0000-000065570000}"/>
    <cellStyle name="Salida 14 3 7 2 4" xfId="21618" xr:uid="{00000000-0005-0000-0000-000066570000}"/>
    <cellStyle name="Salida 14 3 7 3" xfId="10255" xr:uid="{00000000-0005-0000-0000-000067570000}"/>
    <cellStyle name="Salida 14 3 7 3 2" xfId="25363" xr:uid="{00000000-0005-0000-0000-000068570000}"/>
    <cellStyle name="Salida 14 3 7 4" xfId="14971" xr:uid="{00000000-0005-0000-0000-000069570000}"/>
    <cellStyle name="Salida 14 3 7 4 2" xfId="30079" xr:uid="{00000000-0005-0000-0000-00006A570000}"/>
    <cellStyle name="Salida 14 3 7 5" xfId="18981" xr:uid="{00000000-0005-0000-0000-00006B570000}"/>
    <cellStyle name="Salida 14 3 8" xfId="4255" xr:uid="{00000000-0005-0000-0000-00006C570000}"/>
    <cellStyle name="Salida 14 3 8 2" xfId="6892" xr:uid="{00000000-0005-0000-0000-00006D570000}"/>
    <cellStyle name="Salida 14 3 8 2 2" xfId="13203" xr:uid="{00000000-0005-0000-0000-00006E570000}"/>
    <cellStyle name="Salida 14 3 8 2 2 2" xfId="28311" xr:uid="{00000000-0005-0000-0000-00006F570000}"/>
    <cellStyle name="Salida 14 3 8 2 3" xfId="16867" xr:uid="{00000000-0005-0000-0000-000070570000}"/>
    <cellStyle name="Salida 14 3 8 2 3 2" xfId="31975" xr:uid="{00000000-0005-0000-0000-000071570000}"/>
    <cellStyle name="Salida 14 3 8 2 4" xfId="22000" xr:uid="{00000000-0005-0000-0000-000072570000}"/>
    <cellStyle name="Salida 14 3 8 3" xfId="10637" xr:uid="{00000000-0005-0000-0000-000073570000}"/>
    <cellStyle name="Salida 14 3 8 3 2" xfId="25745" xr:uid="{00000000-0005-0000-0000-000074570000}"/>
    <cellStyle name="Salida 14 3 8 4" xfId="7681" xr:uid="{00000000-0005-0000-0000-000075570000}"/>
    <cellStyle name="Salida 14 3 8 4 2" xfId="22789" xr:uid="{00000000-0005-0000-0000-000076570000}"/>
    <cellStyle name="Salida 14 3 8 5" xfId="19363" xr:uid="{00000000-0005-0000-0000-000077570000}"/>
    <cellStyle name="Salida 14 3 9" xfId="4438" xr:uid="{00000000-0005-0000-0000-000078570000}"/>
    <cellStyle name="Salida 14 3 9 2" xfId="10820" xr:uid="{00000000-0005-0000-0000-000079570000}"/>
    <cellStyle name="Salida 14 3 9 2 2" xfId="25928" xr:uid="{00000000-0005-0000-0000-00007A570000}"/>
    <cellStyle name="Salida 14 3 9 3" xfId="14727" xr:uid="{00000000-0005-0000-0000-00007B570000}"/>
    <cellStyle name="Salida 14 3 9 3 2" xfId="29835" xr:uid="{00000000-0005-0000-0000-00007C570000}"/>
    <cellStyle name="Salida 14 3 9 4" xfId="19546" xr:uid="{00000000-0005-0000-0000-00007D570000}"/>
    <cellStyle name="Salida 14 4" xfId="2123" xr:uid="{00000000-0005-0000-0000-00007E570000}"/>
    <cellStyle name="Salida 14 4 10" xfId="16011" xr:uid="{00000000-0005-0000-0000-00007F570000}"/>
    <cellStyle name="Salida 14 4 10 2" xfId="31119" xr:uid="{00000000-0005-0000-0000-000080570000}"/>
    <cellStyle name="Salida 14 4 11" xfId="15954" xr:uid="{00000000-0005-0000-0000-000081570000}"/>
    <cellStyle name="Salida 14 4 11 2" xfId="31062" xr:uid="{00000000-0005-0000-0000-000082570000}"/>
    <cellStyle name="Salida 14 4 12" xfId="17348" xr:uid="{00000000-0005-0000-0000-000083570000}"/>
    <cellStyle name="Salida 14 4 2" xfId="2613" xr:uid="{00000000-0005-0000-0000-000084570000}"/>
    <cellStyle name="Salida 14 4 2 2" xfId="5250" xr:uid="{00000000-0005-0000-0000-000085570000}"/>
    <cellStyle name="Salida 14 4 2 2 2" xfId="11614" xr:uid="{00000000-0005-0000-0000-000086570000}"/>
    <cellStyle name="Salida 14 4 2 2 2 2" xfId="26722" xr:uid="{00000000-0005-0000-0000-000087570000}"/>
    <cellStyle name="Salida 14 4 2 2 3" xfId="13404" xr:uid="{00000000-0005-0000-0000-000088570000}"/>
    <cellStyle name="Salida 14 4 2 2 3 2" xfId="28512" xr:uid="{00000000-0005-0000-0000-000089570000}"/>
    <cellStyle name="Salida 14 4 2 2 4" xfId="20358" xr:uid="{00000000-0005-0000-0000-00008A570000}"/>
    <cellStyle name="Salida 14 4 2 3" xfId="9080" xr:uid="{00000000-0005-0000-0000-00008B570000}"/>
    <cellStyle name="Salida 14 4 2 3 2" xfId="24188" xr:uid="{00000000-0005-0000-0000-00008C570000}"/>
    <cellStyle name="Salida 14 4 2 4" xfId="14372" xr:uid="{00000000-0005-0000-0000-00008D570000}"/>
    <cellStyle name="Salida 14 4 2 4 2" xfId="29480" xr:uid="{00000000-0005-0000-0000-00008E570000}"/>
    <cellStyle name="Salida 14 4 2 5" xfId="11820" xr:uid="{00000000-0005-0000-0000-00008F570000}"/>
    <cellStyle name="Salida 14 4 2 5 2" xfId="26928" xr:uid="{00000000-0005-0000-0000-000090570000}"/>
    <cellStyle name="Salida 14 4 2 6" xfId="17721" xr:uid="{00000000-0005-0000-0000-000091570000}"/>
    <cellStyle name="Salida 14 4 3" xfId="2878" xr:uid="{00000000-0005-0000-0000-000092570000}"/>
    <cellStyle name="Salida 14 4 3 2" xfId="5515" xr:uid="{00000000-0005-0000-0000-000093570000}"/>
    <cellStyle name="Salida 14 4 3 2 2" xfId="11826" xr:uid="{00000000-0005-0000-0000-000094570000}"/>
    <cellStyle name="Salida 14 4 3 2 2 2" xfId="26934" xr:uid="{00000000-0005-0000-0000-000095570000}"/>
    <cellStyle name="Salida 14 4 3 2 3" xfId="16292" xr:uid="{00000000-0005-0000-0000-000096570000}"/>
    <cellStyle name="Salida 14 4 3 2 3 2" xfId="31400" xr:uid="{00000000-0005-0000-0000-000097570000}"/>
    <cellStyle name="Salida 14 4 3 2 4" xfId="20623" xr:uid="{00000000-0005-0000-0000-000098570000}"/>
    <cellStyle name="Salida 14 4 3 3" xfId="9223" xr:uid="{00000000-0005-0000-0000-000099570000}"/>
    <cellStyle name="Salida 14 4 3 3 2" xfId="24331" xr:uid="{00000000-0005-0000-0000-00009A570000}"/>
    <cellStyle name="Salida 14 4 3 4" xfId="17986" xr:uid="{00000000-0005-0000-0000-00009B570000}"/>
    <cellStyle name="Salida 14 4 4" xfId="3181" xr:uid="{00000000-0005-0000-0000-00009C570000}"/>
    <cellStyle name="Salida 14 4 4 2" xfId="5818" xr:uid="{00000000-0005-0000-0000-00009D570000}"/>
    <cellStyle name="Salida 14 4 4 2 2" xfId="12129" xr:uid="{00000000-0005-0000-0000-00009E570000}"/>
    <cellStyle name="Salida 14 4 4 2 2 2" xfId="27237" xr:uid="{00000000-0005-0000-0000-00009F570000}"/>
    <cellStyle name="Salida 14 4 4 2 3" xfId="14180" xr:uid="{00000000-0005-0000-0000-0000A0570000}"/>
    <cellStyle name="Salida 14 4 4 2 3 2" xfId="29288" xr:uid="{00000000-0005-0000-0000-0000A1570000}"/>
    <cellStyle name="Salida 14 4 4 2 4" xfId="20926" xr:uid="{00000000-0005-0000-0000-0000A2570000}"/>
    <cellStyle name="Salida 14 4 4 3" xfId="9563" xr:uid="{00000000-0005-0000-0000-0000A3570000}"/>
    <cellStyle name="Salida 14 4 4 3 2" xfId="24671" xr:uid="{00000000-0005-0000-0000-0000A4570000}"/>
    <cellStyle name="Salida 14 4 4 4" xfId="13623" xr:uid="{00000000-0005-0000-0000-0000A5570000}"/>
    <cellStyle name="Salida 14 4 4 4 2" xfId="28731" xr:uid="{00000000-0005-0000-0000-0000A6570000}"/>
    <cellStyle name="Salida 14 4 4 5" xfId="18289" xr:uid="{00000000-0005-0000-0000-0000A7570000}"/>
    <cellStyle name="Salida 14 4 5" xfId="3507" xr:uid="{00000000-0005-0000-0000-0000A8570000}"/>
    <cellStyle name="Salida 14 4 5 2" xfId="6144" xr:uid="{00000000-0005-0000-0000-0000A9570000}"/>
    <cellStyle name="Salida 14 4 5 2 2" xfId="12455" xr:uid="{00000000-0005-0000-0000-0000AA570000}"/>
    <cellStyle name="Salida 14 4 5 2 2 2" xfId="27563" xr:uid="{00000000-0005-0000-0000-0000AB570000}"/>
    <cellStyle name="Salida 14 4 5 2 3" xfId="7368" xr:uid="{00000000-0005-0000-0000-0000AC570000}"/>
    <cellStyle name="Salida 14 4 5 2 3 2" xfId="22476" xr:uid="{00000000-0005-0000-0000-0000AD570000}"/>
    <cellStyle name="Salida 14 4 5 2 4" xfId="21252" xr:uid="{00000000-0005-0000-0000-0000AE570000}"/>
    <cellStyle name="Salida 14 4 5 3" xfId="9889" xr:uid="{00000000-0005-0000-0000-0000AF570000}"/>
    <cellStyle name="Salida 14 4 5 3 2" xfId="24997" xr:uid="{00000000-0005-0000-0000-0000B0570000}"/>
    <cellStyle name="Salida 14 4 5 4" xfId="14622" xr:uid="{00000000-0005-0000-0000-0000B1570000}"/>
    <cellStyle name="Salida 14 4 5 4 2" xfId="29730" xr:uid="{00000000-0005-0000-0000-0000B2570000}"/>
    <cellStyle name="Salida 14 4 5 5" xfId="18615" xr:uid="{00000000-0005-0000-0000-0000B3570000}"/>
    <cellStyle name="Salida 14 4 6" xfId="3813" xr:uid="{00000000-0005-0000-0000-0000B4570000}"/>
    <cellStyle name="Salida 14 4 6 2" xfId="6450" xr:uid="{00000000-0005-0000-0000-0000B5570000}"/>
    <cellStyle name="Salida 14 4 6 2 2" xfId="12761" xr:uid="{00000000-0005-0000-0000-0000B6570000}"/>
    <cellStyle name="Salida 14 4 6 2 2 2" xfId="27869" xr:uid="{00000000-0005-0000-0000-0000B7570000}"/>
    <cellStyle name="Salida 14 4 6 2 3" xfId="7893" xr:uid="{00000000-0005-0000-0000-0000B8570000}"/>
    <cellStyle name="Salida 14 4 6 2 3 2" xfId="23001" xr:uid="{00000000-0005-0000-0000-0000B9570000}"/>
    <cellStyle name="Salida 14 4 6 2 4" xfId="21558" xr:uid="{00000000-0005-0000-0000-0000BA570000}"/>
    <cellStyle name="Salida 14 4 6 3" xfId="10195" xr:uid="{00000000-0005-0000-0000-0000BB570000}"/>
    <cellStyle name="Salida 14 4 6 3 2" xfId="25303" xr:uid="{00000000-0005-0000-0000-0000BC570000}"/>
    <cellStyle name="Salida 14 4 6 4" xfId="16484" xr:uid="{00000000-0005-0000-0000-0000BD570000}"/>
    <cellStyle name="Salida 14 4 6 4 2" xfId="31592" xr:uid="{00000000-0005-0000-0000-0000BE570000}"/>
    <cellStyle name="Salida 14 4 6 5" xfId="18921" xr:uid="{00000000-0005-0000-0000-0000BF570000}"/>
    <cellStyle name="Salida 14 4 7" xfId="4195" xr:uid="{00000000-0005-0000-0000-0000C0570000}"/>
    <cellStyle name="Salida 14 4 7 2" xfId="6832" xr:uid="{00000000-0005-0000-0000-0000C1570000}"/>
    <cellStyle name="Salida 14 4 7 2 2" xfId="13143" xr:uid="{00000000-0005-0000-0000-0000C2570000}"/>
    <cellStyle name="Salida 14 4 7 2 2 2" xfId="28251" xr:uid="{00000000-0005-0000-0000-0000C3570000}"/>
    <cellStyle name="Salida 14 4 7 2 3" xfId="16812" xr:uid="{00000000-0005-0000-0000-0000C4570000}"/>
    <cellStyle name="Salida 14 4 7 2 3 2" xfId="31920" xr:uid="{00000000-0005-0000-0000-0000C5570000}"/>
    <cellStyle name="Salida 14 4 7 2 4" xfId="21940" xr:uid="{00000000-0005-0000-0000-0000C6570000}"/>
    <cellStyle name="Salida 14 4 7 3" xfId="10577" xr:uid="{00000000-0005-0000-0000-0000C7570000}"/>
    <cellStyle name="Salida 14 4 7 3 2" xfId="25685" xr:uid="{00000000-0005-0000-0000-0000C8570000}"/>
    <cellStyle name="Salida 14 4 7 4" xfId="14707" xr:uid="{00000000-0005-0000-0000-0000C9570000}"/>
    <cellStyle name="Salida 14 4 7 4 2" xfId="29815" xr:uid="{00000000-0005-0000-0000-0000CA570000}"/>
    <cellStyle name="Salida 14 4 7 5" xfId="19303" xr:uid="{00000000-0005-0000-0000-0000CB570000}"/>
    <cellStyle name="Salida 14 4 8" xfId="4760" xr:uid="{00000000-0005-0000-0000-0000CC570000}"/>
    <cellStyle name="Salida 14 4 8 2" xfId="11142" xr:uid="{00000000-0005-0000-0000-0000CD570000}"/>
    <cellStyle name="Salida 14 4 8 2 2" xfId="26250" xr:uid="{00000000-0005-0000-0000-0000CE570000}"/>
    <cellStyle name="Salida 14 4 8 3" xfId="14546" xr:uid="{00000000-0005-0000-0000-0000CF570000}"/>
    <cellStyle name="Salida 14 4 8 3 2" xfId="29654" xr:uid="{00000000-0005-0000-0000-0000D0570000}"/>
    <cellStyle name="Salida 14 4 8 4" xfId="19868" xr:uid="{00000000-0005-0000-0000-0000D1570000}"/>
    <cellStyle name="Salida 14 4 9" xfId="8621" xr:uid="{00000000-0005-0000-0000-0000D2570000}"/>
    <cellStyle name="Salida 14 4 9 2" xfId="23729" xr:uid="{00000000-0005-0000-0000-0000D3570000}"/>
    <cellStyle name="Salida 14 5" xfId="2001" xr:uid="{00000000-0005-0000-0000-0000D4570000}"/>
    <cellStyle name="Salida 14 5 10" xfId="7372" xr:uid="{00000000-0005-0000-0000-0000D5570000}"/>
    <cellStyle name="Salida 14 5 10 2" xfId="22480" xr:uid="{00000000-0005-0000-0000-0000D6570000}"/>
    <cellStyle name="Salida 14 5 11" xfId="17226" xr:uid="{00000000-0005-0000-0000-0000D7570000}"/>
    <cellStyle name="Salida 14 5 2" xfId="2763" xr:uid="{00000000-0005-0000-0000-0000D8570000}"/>
    <cellStyle name="Salida 14 5 2 2" xfId="5400" xr:uid="{00000000-0005-0000-0000-0000D9570000}"/>
    <cellStyle name="Salida 14 5 2 2 2" xfId="11749" xr:uid="{00000000-0005-0000-0000-0000DA570000}"/>
    <cellStyle name="Salida 14 5 2 2 2 2" xfId="26857" xr:uid="{00000000-0005-0000-0000-0000DB570000}"/>
    <cellStyle name="Salida 14 5 2 2 3" xfId="9259" xr:uid="{00000000-0005-0000-0000-0000DC570000}"/>
    <cellStyle name="Salida 14 5 2 2 3 2" xfId="24367" xr:uid="{00000000-0005-0000-0000-0000DD570000}"/>
    <cellStyle name="Salida 14 5 2 2 4" xfId="20508" xr:uid="{00000000-0005-0000-0000-0000DE570000}"/>
    <cellStyle name="Salida 14 5 2 3" xfId="7192" xr:uid="{00000000-0005-0000-0000-0000DF570000}"/>
    <cellStyle name="Salida 14 5 2 3 2" xfId="22300" xr:uid="{00000000-0005-0000-0000-0000E0570000}"/>
    <cellStyle name="Salida 14 5 2 4" xfId="17871" xr:uid="{00000000-0005-0000-0000-0000E1570000}"/>
    <cellStyle name="Salida 14 5 3" xfId="3066" xr:uid="{00000000-0005-0000-0000-0000E2570000}"/>
    <cellStyle name="Salida 14 5 3 2" xfId="5703" xr:uid="{00000000-0005-0000-0000-0000E3570000}"/>
    <cellStyle name="Salida 14 5 3 2 2" xfId="12014" xr:uid="{00000000-0005-0000-0000-0000E4570000}"/>
    <cellStyle name="Salida 14 5 3 2 2 2" xfId="27122" xr:uid="{00000000-0005-0000-0000-0000E5570000}"/>
    <cellStyle name="Salida 14 5 3 2 3" xfId="15646" xr:uid="{00000000-0005-0000-0000-0000E6570000}"/>
    <cellStyle name="Salida 14 5 3 2 3 2" xfId="30754" xr:uid="{00000000-0005-0000-0000-0000E7570000}"/>
    <cellStyle name="Salida 14 5 3 2 4" xfId="20811" xr:uid="{00000000-0005-0000-0000-0000E8570000}"/>
    <cellStyle name="Salida 14 5 3 3" xfId="9448" xr:uid="{00000000-0005-0000-0000-0000E9570000}"/>
    <cellStyle name="Salida 14 5 3 3 2" xfId="24556" xr:uid="{00000000-0005-0000-0000-0000EA570000}"/>
    <cellStyle name="Salida 14 5 3 4" xfId="15058" xr:uid="{00000000-0005-0000-0000-0000EB570000}"/>
    <cellStyle name="Salida 14 5 3 4 2" xfId="30166" xr:uid="{00000000-0005-0000-0000-0000EC570000}"/>
    <cellStyle name="Salida 14 5 3 5" xfId="18174" xr:uid="{00000000-0005-0000-0000-0000ED570000}"/>
    <cellStyle name="Salida 14 5 4" xfId="3392" xr:uid="{00000000-0005-0000-0000-0000EE570000}"/>
    <cellStyle name="Salida 14 5 4 2" xfId="6029" xr:uid="{00000000-0005-0000-0000-0000EF570000}"/>
    <cellStyle name="Salida 14 5 4 2 2" xfId="12340" xr:uid="{00000000-0005-0000-0000-0000F0570000}"/>
    <cellStyle name="Salida 14 5 4 2 2 2" xfId="27448" xr:uid="{00000000-0005-0000-0000-0000F1570000}"/>
    <cellStyle name="Salida 14 5 4 2 3" xfId="14523" xr:uid="{00000000-0005-0000-0000-0000F2570000}"/>
    <cellStyle name="Salida 14 5 4 2 3 2" xfId="29631" xr:uid="{00000000-0005-0000-0000-0000F3570000}"/>
    <cellStyle name="Salida 14 5 4 2 4" xfId="21137" xr:uid="{00000000-0005-0000-0000-0000F4570000}"/>
    <cellStyle name="Salida 14 5 4 3" xfId="9774" xr:uid="{00000000-0005-0000-0000-0000F5570000}"/>
    <cellStyle name="Salida 14 5 4 3 2" xfId="24882" xr:uid="{00000000-0005-0000-0000-0000F6570000}"/>
    <cellStyle name="Salida 14 5 4 4" xfId="15549" xr:uid="{00000000-0005-0000-0000-0000F7570000}"/>
    <cellStyle name="Salida 14 5 4 4 2" xfId="30657" xr:uid="{00000000-0005-0000-0000-0000F8570000}"/>
    <cellStyle name="Salida 14 5 4 5" xfId="18500" xr:uid="{00000000-0005-0000-0000-0000F9570000}"/>
    <cellStyle name="Salida 14 5 5" xfId="3698" xr:uid="{00000000-0005-0000-0000-0000FA570000}"/>
    <cellStyle name="Salida 14 5 5 2" xfId="6335" xr:uid="{00000000-0005-0000-0000-0000FB570000}"/>
    <cellStyle name="Salida 14 5 5 2 2" xfId="12646" xr:uid="{00000000-0005-0000-0000-0000FC570000}"/>
    <cellStyle name="Salida 14 5 5 2 2 2" xfId="27754" xr:uid="{00000000-0005-0000-0000-0000FD570000}"/>
    <cellStyle name="Salida 14 5 5 2 3" xfId="14740" xr:uid="{00000000-0005-0000-0000-0000FE570000}"/>
    <cellStyle name="Salida 14 5 5 2 3 2" xfId="29848" xr:uid="{00000000-0005-0000-0000-0000FF570000}"/>
    <cellStyle name="Salida 14 5 5 2 4" xfId="21443" xr:uid="{00000000-0005-0000-0000-000000580000}"/>
    <cellStyle name="Salida 14 5 5 3" xfId="10080" xr:uid="{00000000-0005-0000-0000-000001580000}"/>
    <cellStyle name="Salida 14 5 5 3 2" xfId="25188" xr:uid="{00000000-0005-0000-0000-000002580000}"/>
    <cellStyle name="Salida 14 5 5 4" xfId="14493" xr:uid="{00000000-0005-0000-0000-000003580000}"/>
    <cellStyle name="Salida 14 5 5 4 2" xfId="29601" xr:uid="{00000000-0005-0000-0000-000004580000}"/>
    <cellStyle name="Salida 14 5 5 5" xfId="18806" xr:uid="{00000000-0005-0000-0000-000005580000}"/>
    <cellStyle name="Salida 14 5 6" xfId="4073" xr:uid="{00000000-0005-0000-0000-000006580000}"/>
    <cellStyle name="Salida 14 5 6 2" xfId="6710" xr:uid="{00000000-0005-0000-0000-000007580000}"/>
    <cellStyle name="Salida 14 5 6 2 2" xfId="13021" xr:uid="{00000000-0005-0000-0000-000008580000}"/>
    <cellStyle name="Salida 14 5 6 2 2 2" xfId="28129" xr:uid="{00000000-0005-0000-0000-000009580000}"/>
    <cellStyle name="Salida 14 5 6 2 3" xfId="16697" xr:uid="{00000000-0005-0000-0000-00000A580000}"/>
    <cellStyle name="Salida 14 5 6 2 3 2" xfId="31805" xr:uid="{00000000-0005-0000-0000-00000B580000}"/>
    <cellStyle name="Salida 14 5 6 2 4" xfId="21818" xr:uid="{00000000-0005-0000-0000-00000C580000}"/>
    <cellStyle name="Salida 14 5 6 3" xfId="10455" xr:uid="{00000000-0005-0000-0000-00000D580000}"/>
    <cellStyle name="Salida 14 5 6 3 2" xfId="25563" xr:uid="{00000000-0005-0000-0000-00000E580000}"/>
    <cellStyle name="Salida 14 5 6 4" xfId="16183" xr:uid="{00000000-0005-0000-0000-00000F580000}"/>
    <cellStyle name="Salida 14 5 6 4 2" xfId="31291" xr:uid="{00000000-0005-0000-0000-000010580000}"/>
    <cellStyle name="Salida 14 5 6 5" xfId="19181" xr:uid="{00000000-0005-0000-0000-000011580000}"/>
    <cellStyle name="Salida 14 5 7" xfId="4638" xr:uid="{00000000-0005-0000-0000-000012580000}"/>
    <cellStyle name="Salida 14 5 7 2" xfId="11020" xr:uid="{00000000-0005-0000-0000-000013580000}"/>
    <cellStyle name="Salida 14 5 7 2 2" xfId="26128" xr:uid="{00000000-0005-0000-0000-000014580000}"/>
    <cellStyle name="Salida 14 5 7 3" xfId="15270" xr:uid="{00000000-0005-0000-0000-000015580000}"/>
    <cellStyle name="Salida 14 5 7 3 2" xfId="30378" xr:uid="{00000000-0005-0000-0000-000016580000}"/>
    <cellStyle name="Salida 14 5 7 4" xfId="19746" xr:uid="{00000000-0005-0000-0000-000017580000}"/>
    <cellStyle name="Salida 14 5 8" xfId="8499" xr:uid="{00000000-0005-0000-0000-000018580000}"/>
    <cellStyle name="Salida 14 5 8 2" xfId="23607" xr:uid="{00000000-0005-0000-0000-000019580000}"/>
    <cellStyle name="Salida 14 5 9" xfId="14233" xr:uid="{00000000-0005-0000-0000-00001A580000}"/>
    <cellStyle name="Salida 14 5 9 2" xfId="29341" xr:uid="{00000000-0005-0000-0000-00001B580000}"/>
    <cellStyle name="Salida 15" xfId="1507" xr:uid="{00000000-0005-0000-0000-00001C580000}"/>
    <cellStyle name="Salida 15 2" xfId="1933" xr:uid="{00000000-0005-0000-0000-00001D580000}"/>
    <cellStyle name="Salida 15 2 10" xfId="8434" xr:uid="{00000000-0005-0000-0000-00001E580000}"/>
    <cellStyle name="Salida 15 2 10 2" xfId="23542" xr:uid="{00000000-0005-0000-0000-00001F580000}"/>
    <cellStyle name="Salida 15 2 11" xfId="9243" xr:uid="{00000000-0005-0000-0000-000020580000}"/>
    <cellStyle name="Salida 15 2 11 2" xfId="24351" xr:uid="{00000000-0005-0000-0000-000021580000}"/>
    <cellStyle name="Salida 15 2 12" xfId="14673" xr:uid="{00000000-0005-0000-0000-000022580000}"/>
    <cellStyle name="Salida 15 2 12 2" xfId="29781" xr:uid="{00000000-0005-0000-0000-000023580000}"/>
    <cellStyle name="Salida 15 2 13" xfId="17158" xr:uid="{00000000-0005-0000-0000-000024580000}"/>
    <cellStyle name="Salida 15 2 2" xfId="2493" xr:uid="{00000000-0005-0000-0000-000025580000}"/>
    <cellStyle name="Salida 15 2 2 2" xfId="5130" xr:uid="{00000000-0005-0000-0000-000026580000}"/>
    <cellStyle name="Salida 15 2 2 2 2" xfId="11494" xr:uid="{00000000-0005-0000-0000-000027580000}"/>
    <cellStyle name="Salida 15 2 2 2 2 2" xfId="26602" xr:uid="{00000000-0005-0000-0000-000028580000}"/>
    <cellStyle name="Salida 15 2 2 2 3" xfId="7798" xr:uid="{00000000-0005-0000-0000-000029580000}"/>
    <cellStyle name="Salida 15 2 2 2 3 2" xfId="22906" xr:uid="{00000000-0005-0000-0000-00002A580000}"/>
    <cellStyle name="Salida 15 2 2 2 4" xfId="20238" xr:uid="{00000000-0005-0000-0000-00002B580000}"/>
    <cellStyle name="Salida 15 2 2 3" xfId="8960" xr:uid="{00000000-0005-0000-0000-00002C580000}"/>
    <cellStyle name="Salida 15 2 2 3 2" xfId="24068" xr:uid="{00000000-0005-0000-0000-00002D580000}"/>
    <cellStyle name="Salida 15 2 3" xfId="2709" xr:uid="{00000000-0005-0000-0000-00002E580000}"/>
    <cellStyle name="Salida 15 2 3 2" xfId="5346" xr:uid="{00000000-0005-0000-0000-00002F580000}"/>
    <cellStyle name="Salida 15 2 3 2 2" xfId="11695" xr:uid="{00000000-0005-0000-0000-000030580000}"/>
    <cellStyle name="Salida 15 2 3 2 2 2" xfId="26803" xr:uid="{00000000-0005-0000-0000-000031580000}"/>
    <cellStyle name="Salida 15 2 3 2 3" xfId="7556" xr:uid="{00000000-0005-0000-0000-000032580000}"/>
    <cellStyle name="Salida 15 2 3 2 3 2" xfId="22664" xr:uid="{00000000-0005-0000-0000-000033580000}"/>
    <cellStyle name="Salida 15 2 3 2 4" xfId="20454" xr:uid="{00000000-0005-0000-0000-000034580000}"/>
    <cellStyle name="Salida 15 2 3 3" xfId="15805" xr:uid="{00000000-0005-0000-0000-000035580000}"/>
    <cellStyle name="Salida 15 2 3 3 2" xfId="30913" xr:uid="{00000000-0005-0000-0000-000036580000}"/>
    <cellStyle name="Salida 15 2 3 4" xfId="17817" xr:uid="{00000000-0005-0000-0000-000037580000}"/>
    <cellStyle name="Salida 15 2 4" xfId="3012" xr:uid="{00000000-0005-0000-0000-000038580000}"/>
    <cellStyle name="Salida 15 2 4 2" xfId="5649" xr:uid="{00000000-0005-0000-0000-000039580000}"/>
    <cellStyle name="Salida 15 2 4 2 2" xfId="11960" xr:uid="{00000000-0005-0000-0000-00003A580000}"/>
    <cellStyle name="Salida 15 2 4 2 2 2" xfId="27068" xr:uid="{00000000-0005-0000-0000-00003B580000}"/>
    <cellStyle name="Salida 15 2 4 2 3" xfId="13366" xr:uid="{00000000-0005-0000-0000-00003C580000}"/>
    <cellStyle name="Salida 15 2 4 2 3 2" xfId="28474" xr:uid="{00000000-0005-0000-0000-00003D580000}"/>
    <cellStyle name="Salida 15 2 4 2 4" xfId="20757" xr:uid="{00000000-0005-0000-0000-00003E580000}"/>
    <cellStyle name="Salida 15 2 4 3" xfId="9394" xr:uid="{00000000-0005-0000-0000-00003F580000}"/>
    <cellStyle name="Salida 15 2 4 3 2" xfId="24502" xr:uid="{00000000-0005-0000-0000-000040580000}"/>
    <cellStyle name="Salida 15 2 4 4" xfId="13492" xr:uid="{00000000-0005-0000-0000-000041580000}"/>
    <cellStyle name="Salida 15 2 4 4 2" xfId="28600" xr:uid="{00000000-0005-0000-0000-000042580000}"/>
    <cellStyle name="Salida 15 2 4 5" xfId="18120" xr:uid="{00000000-0005-0000-0000-000043580000}"/>
    <cellStyle name="Salida 15 2 5" xfId="3338" xr:uid="{00000000-0005-0000-0000-000044580000}"/>
    <cellStyle name="Salida 15 2 5 2" xfId="5975" xr:uid="{00000000-0005-0000-0000-000045580000}"/>
    <cellStyle name="Salida 15 2 5 2 2" xfId="12286" xr:uid="{00000000-0005-0000-0000-000046580000}"/>
    <cellStyle name="Salida 15 2 5 2 2 2" xfId="27394" xr:uid="{00000000-0005-0000-0000-000047580000}"/>
    <cellStyle name="Salida 15 2 5 2 3" xfId="15591" xr:uid="{00000000-0005-0000-0000-000048580000}"/>
    <cellStyle name="Salida 15 2 5 2 3 2" xfId="30699" xr:uid="{00000000-0005-0000-0000-000049580000}"/>
    <cellStyle name="Salida 15 2 5 2 4" xfId="21083" xr:uid="{00000000-0005-0000-0000-00004A580000}"/>
    <cellStyle name="Salida 15 2 5 3" xfId="9720" xr:uid="{00000000-0005-0000-0000-00004B580000}"/>
    <cellStyle name="Salida 15 2 5 3 2" xfId="24828" xr:uid="{00000000-0005-0000-0000-00004C580000}"/>
    <cellStyle name="Salida 15 2 5 4" xfId="14887" xr:uid="{00000000-0005-0000-0000-00004D580000}"/>
    <cellStyle name="Salida 15 2 5 4 2" xfId="29995" xr:uid="{00000000-0005-0000-0000-00004E580000}"/>
    <cellStyle name="Salida 15 2 5 5" xfId="18446" xr:uid="{00000000-0005-0000-0000-00004F580000}"/>
    <cellStyle name="Salida 15 2 6" xfId="3644" xr:uid="{00000000-0005-0000-0000-000050580000}"/>
    <cellStyle name="Salida 15 2 6 2" xfId="6281" xr:uid="{00000000-0005-0000-0000-000051580000}"/>
    <cellStyle name="Salida 15 2 6 2 2" xfId="12592" xr:uid="{00000000-0005-0000-0000-000052580000}"/>
    <cellStyle name="Salida 15 2 6 2 2 2" xfId="27700" xr:uid="{00000000-0005-0000-0000-000053580000}"/>
    <cellStyle name="Salida 15 2 6 2 3" xfId="16518" xr:uid="{00000000-0005-0000-0000-000054580000}"/>
    <cellStyle name="Salida 15 2 6 2 3 2" xfId="31626" xr:uid="{00000000-0005-0000-0000-000055580000}"/>
    <cellStyle name="Salida 15 2 6 2 4" xfId="21389" xr:uid="{00000000-0005-0000-0000-000056580000}"/>
    <cellStyle name="Salida 15 2 6 3" xfId="10026" xr:uid="{00000000-0005-0000-0000-000057580000}"/>
    <cellStyle name="Salida 15 2 6 3 2" xfId="25134" xr:uid="{00000000-0005-0000-0000-000058580000}"/>
    <cellStyle name="Salida 15 2 6 4" xfId="15374" xr:uid="{00000000-0005-0000-0000-000059580000}"/>
    <cellStyle name="Salida 15 2 6 4 2" xfId="30482" xr:uid="{00000000-0005-0000-0000-00005A580000}"/>
    <cellStyle name="Salida 15 2 6 5" xfId="18752" xr:uid="{00000000-0005-0000-0000-00005B580000}"/>
    <cellStyle name="Salida 15 2 7" xfId="4005" xr:uid="{00000000-0005-0000-0000-00005C580000}"/>
    <cellStyle name="Salida 15 2 7 2" xfId="6642" xr:uid="{00000000-0005-0000-0000-00005D580000}"/>
    <cellStyle name="Salida 15 2 7 2 2" xfId="12953" xr:uid="{00000000-0005-0000-0000-00005E580000}"/>
    <cellStyle name="Salida 15 2 7 2 2 2" xfId="28061" xr:uid="{00000000-0005-0000-0000-00005F580000}"/>
    <cellStyle name="Salida 15 2 7 2 3" xfId="16643" xr:uid="{00000000-0005-0000-0000-000060580000}"/>
    <cellStyle name="Salida 15 2 7 2 3 2" xfId="31751" xr:uid="{00000000-0005-0000-0000-000061580000}"/>
    <cellStyle name="Salida 15 2 7 2 4" xfId="21750" xr:uid="{00000000-0005-0000-0000-000062580000}"/>
    <cellStyle name="Salida 15 2 7 3" xfId="10387" xr:uid="{00000000-0005-0000-0000-000063580000}"/>
    <cellStyle name="Salida 15 2 7 3 2" xfId="25495" xr:uid="{00000000-0005-0000-0000-000064580000}"/>
    <cellStyle name="Salida 15 2 7 4" xfId="13904" xr:uid="{00000000-0005-0000-0000-000065580000}"/>
    <cellStyle name="Salida 15 2 7 4 2" xfId="29012" xr:uid="{00000000-0005-0000-0000-000066580000}"/>
    <cellStyle name="Salida 15 2 7 5" xfId="19113" xr:uid="{00000000-0005-0000-0000-000067580000}"/>
    <cellStyle name="Salida 15 2 8" xfId="4318" xr:uid="{00000000-0005-0000-0000-000068580000}"/>
    <cellStyle name="Salida 15 2 8 2" xfId="6955" xr:uid="{00000000-0005-0000-0000-000069580000}"/>
    <cellStyle name="Salida 15 2 8 2 2" xfId="13266" xr:uid="{00000000-0005-0000-0000-00006A580000}"/>
    <cellStyle name="Salida 15 2 8 2 2 2" xfId="28374" xr:uid="{00000000-0005-0000-0000-00006B580000}"/>
    <cellStyle name="Salida 15 2 8 2 3" xfId="16930" xr:uid="{00000000-0005-0000-0000-00006C580000}"/>
    <cellStyle name="Salida 15 2 8 2 3 2" xfId="32038" xr:uid="{00000000-0005-0000-0000-00006D580000}"/>
    <cellStyle name="Salida 15 2 8 2 4" xfId="22063" xr:uid="{00000000-0005-0000-0000-00006E580000}"/>
    <cellStyle name="Salida 15 2 8 3" xfId="10700" xr:uid="{00000000-0005-0000-0000-00006F580000}"/>
    <cellStyle name="Salida 15 2 8 3 2" xfId="25808" xr:uid="{00000000-0005-0000-0000-000070580000}"/>
    <cellStyle name="Salida 15 2 8 4" xfId="14683" xr:uid="{00000000-0005-0000-0000-000071580000}"/>
    <cellStyle name="Salida 15 2 8 4 2" xfId="29791" xr:uid="{00000000-0005-0000-0000-000072580000}"/>
    <cellStyle name="Salida 15 2 8 5" xfId="19426" xr:uid="{00000000-0005-0000-0000-000073580000}"/>
    <cellStyle name="Salida 15 2 9" xfId="4570" xr:uid="{00000000-0005-0000-0000-000074580000}"/>
    <cellStyle name="Salida 15 2 9 2" xfId="10952" xr:uid="{00000000-0005-0000-0000-000075580000}"/>
    <cellStyle name="Salida 15 2 9 2 2" xfId="26060" xr:uid="{00000000-0005-0000-0000-000076580000}"/>
    <cellStyle name="Salida 15 2 9 3" xfId="15839" xr:uid="{00000000-0005-0000-0000-000077580000}"/>
    <cellStyle name="Salida 15 2 9 3 2" xfId="30947" xr:uid="{00000000-0005-0000-0000-000078580000}"/>
    <cellStyle name="Salida 15 2 9 4" xfId="19678" xr:uid="{00000000-0005-0000-0000-000079580000}"/>
    <cellStyle name="Salida 15 3" xfId="1800" xr:uid="{00000000-0005-0000-0000-00007A580000}"/>
    <cellStyle name="Salida 15 3 10" xfId="8301" xr:uid="{00000000-0005-0000-0000-00007B580000}"/>
    <cellStyle name="Salida 15 3 10 2" xfId="23409" xr:uid="{00000000-0005-0000-0000-00007C580000}"/>
    <cellStyle name="Salida 15 3 11" xfId="16110" xr:uid="{00000000-0005-0000-0000-00007D580000}"/>
    <cellStyle name="Salida 15 3 11 2" xfId="31218" xr:uid="{00000000-0005-0000-0000-00007E580000}"/>
    <cellStyle name="Salida 15 3 12" xfId="13565" xr:uid="{00000000-0005-0000-0000-00007F580000}"/>
    <cellStyle name="Salida 15 3 12 2" xfId="28673" xr:uid="{00000000-0005-0000-0000-000080580000}"/>
    <cellStyle name="Salida 15 3 13" xfId="17025" xr:uid="{00000000-0005-0000-0000-000081580000}"/>
    <cellStyle name="Salida 15 3 2" xfId="2360" xr:uid="{00000000-0005-0000-0000-000082580000}"/>
    <cellStyle name="Salida 15 3 2 2" xfId="4997" xr:uid="{00000000-0005-0000-0000-000083580000}"/>
    <cellStyle name="Salida 15 3 2 2 2" xfId="11361" xr:uid="{00000000-0005-0000-0000-000084580000}"/>
    <cellStyle name="Salida 15 3 2 2 2 2" xfId="26469" xr:uid="{00000000-0005-0000-0000-000085580000}"/>
    <cellStyle name="Salida 15 3 2 2 3" xfId="16014" xr:uid="{00000000-0005-0000-0000-000086580000}"/>
    <cellStyle name="Salida 15 3 2 2 3 2" xfId="31122" xr:uid="{00000000-0005-0000-0000-000087580000}"/>
    <cellStyle name="Salida 15 3 2 2 4" xfId="20105" xr:uid="{00000000-0005-0000-0000-000088580000}"/>
    <cellStyle name="Salida 15 3 2 3" xfId="8827" xr:uid="{00000000-0005-0000-0000-000089580000}"/>
    <cellStyle name="Salida 15 3 2 3 2" xfId="23935" xr:uid="{00000000-0005-0000-0000-00008A580000}"/>
    <cellStyle name="Salida 15 3 3" xfId="2259" xr:uid="{00000000-0005-0000-0000-00008B580000}"/>
    <cellStyle name="Salida 15 3 3 2" xfId="4896" xr:uid="{00000000-0005-0000-0000-00008C580000}"/>
    <cellStyle name="Salida 15 3 3 2 2" xfId="11260" xr:uid="{00000000-0005-0000-0000-00008D580000}"/>
    <cellStyle name="Salida 15 3 3 2 2 2" xfId="26368" xr:uid="{00000000-0005-0000-0000-00008E580000}"/>
    <cellStyle name="Salida 15 3 3 2 3" xfId="16297" xr:uid="{00000000-0005-0000-0000-00008F580000}"/>
    <cellStyle name="Salida 15 3 3 2 3 2" xfId="31405" xr:uid="{00000000-0005-0000-0000-000090580000}"/>
    <cellStyle name="Salida 15 3 3 2 4" xfId="20004" xr:uid="{00000000-0005-0000-0000-000091580000}"/>
    <cellStyle name="Salida 15 3 3 3" xfId="16249" xr:uid="{00000000-0005-0000-0000-000092580000}"/>
    <cellStyle name="Salida 15 3 3 3 2" xfId="31357" xr:uid="{00000000-0005-0000-0000-000093580000}"/>
    <cellStyle name="Salida 15 3 3 4" xfId="17484" xr:uid="{00000000-0005-0000-0000-000094580000}"/>
    <cellStyle name="Salida 15 3 4" xfId="2336" xr:uid="{00000000-0005-0000-0000-000095580000}"/>
    <cellStyle name="Salida 15 3 4 2" xfId="4973" xr:uid="{00000000-0005-0000-0000-000096580000}"/>
    <cellStyle name="Salida 15 3 4 2 2" xfId="11337" xr:uid="{00000000-0005-0000-0000-000097580000}"/>
    <cellStyle name="Salida 15 3 4 2 2 2" xfId="26445" xr:uid="{00000000-0005-0000-0000-000098580000}"/>
    <cellStyle name="Salida 15 3 4 2 3" xfId="13649" xr:uid="{00000000-0005-0000-0000-000099580000}"/>
    <cellStyle name="Salida 15 3 4 2 3 2" xfId="28757" xr:uid="{00000000-0005-0000-0000-00009A580000}"/>
    <cellStyle name="Salida 15 3 4 2 4" xfId="20081" xr:uid="{00000000-0005-0000-0000-00009B580000}"/>
    <cellStyle name="Salida 15 3 4 3" xfId="8803" xr:uid="{00000000-0005-0000-0000-00009C580000}"/>
    <cellStyle name="Salida 15 3 4 3 2" xfId="23911" xr:uid="{00000000-0005-0000-0000-00009D580000}"/>
    <cellStyle name="Salida 15 3 4 4" xfId="14814" xr:uid="{00000000-0005-0000-0000-00009E580000}"/>
    <cellStyle name="Salida 15 3 4 4 2" xfId="29922" xr:uid="{00000000-0005-0000-0000-00009F580000}"/>
    <cellStyle name="Salida 15 3 4 5" xfId="17561" xr:uid="{00000000-0005-0000-0000-0000A0580000}"/>
    <cellStyle name="Salida 15 3 5" xfId="2273" xr:uid="{00000000-0005-0000-0000-0000A1580000}"/>
    <cellStyle name="Salida 15 3 5 2" xfId="4910" xr:uid="{00000000-0005-0000-0000-0000A2580000}"/>
    <cellStyle name="Salida 15 3 5 2 2" xfId="11274" xr:uid="{00000000-0005-0000-0000-0000A3580000}"/>
    <cellStyle name="Salida 15 3 5 2 2 2" xfId="26382" xr:uid="{00000000-0005-0000-0000-0000A4580000}"/>
    <cellStyle name="Salida 15 3 5 2 3" xfId="14471" xr:uid="{00000000-0005-0000-0000-0000A5580000}"/>
    <cellStyle name="Salida 15 3 5 2 3 2" xfId="29579" xr:uid="{00000000-0005-0000-0000-0000A6580000}"/>
    <cellStyle name="Salida 15 3 5 2 4" xfId="20018" xr:uid="{00000000-0005-0000-0000-0000A7580000}"/>
    <cellStyle name="Salida 15 3 5 3" xfId="8740" xr:uid="{00000000-0005-0000-0000-0000A8580000}"/>
    <cellStyle name="Salida 15 3 5 3 2" xfId="23848" xr:uid="{00000000-0005-0000-0000-0000A9580000}"/>
    <cellStyle name="Salida 15 3 5 4" xfId="13724" xr:uid="{00000000-0005-0000-0000-0000AA580000}"/>
    <cellStyle name="Salida 15 3 5 4 2" xfId="28832" xr:uid="{00000000-0005-0000-0000-0000AB580000}"/>
    <cellStyle name="Salida 15 3 5 5" xfId="17498" xr:uid="{00000000-0005-0000-0000-0000AC580000}"/>
    <cellStyle name="Salida 15 3 6" xfId="2303" xr:uid="{00000000-0005-0000-0000-0000AD580000}"/>
    <cellStyle name="Salida 15 3 6 2" xfId="4940" xr:uid="{00000000-0005-0000-0000-0000AE580000}"/>
    <cellStyle name="Salida 15 3 6 2 2" xfId="11304" xr:uid="{00000000-0005-0000-0000-0000AF580000}"/>
    <cellStyle name="Salida 15 3 6 2 2 2" xfId="26412" xr:uid="{00000000-0005-0000-0000-0000B0580000}"/>
    <cellStyle name="Salida 15 3 6 2 3" xfId="15463" xr:uid="{00000000-0005-0000-0000-0000B1580000}"/>
    <cellStyle name="Salida 15 3 6 2 3 2" xfId="30571" xr:uid="{00000000-0005-0000-0000-0000B2580000}"/>
    <cellStyle name="Salida 15 3 6 2 4" xfId="20048" xr:uid="{00000000-0005-0000-0000-0000B3580000}"/>
    <cellStyle name="Salida 15 3 6 3" xfId="8770" xr:uid="{00000000-0005-0000-0000-0000B4580000}"/>
    <cellStyle name="Salida 15 3 6 3 2" xfId="23878" xr:uid="{00000000-0005-0000-0000-0000B5580000}"/>
    <cellStyle name="Salida 15 3 6 4" xfId="7476" xr:uid="{00000000-0005-0000-0000-0000B6580000}"/>
    <cellStyle name="Salida 15 3 6 4 2" xfId="22584" xr:uid="{00000000-0005-0000-0000-0000B7580000}"/>
    <cellStyle name="Salida 15 3 6 5" xfId="17528" xr:uid="{00000000-0005-0000-0000-0000B8580000}"/>
    <cellStyle name="Salida 15 3 7" xfId="3872" xr:uid="{00000000-0005-0000-0000-0000B9580000}"/>
    <cellStyle name="Salida 15 3 7 2" xfId="6509" xr:uid="{00000000-0005-0000-0000-0000BA580000}"/>
    <cellStyle name="Salida 15 3 7 2 2" xfId="12820" xr:uid="{00000000-0005-0000-0000-0000BB580000}"/>
    <cellStyle name="Salida 15 3 7 2 2 2" xfId="27928" xr:uid="{00000000-0005-0000-0000-0000BC580000}"/>
    <cellStyle name="Salida 15 3 7 2 3" xfId="14349" xr:uid="{00000000-0005-0000-0000-0000BD580000}"/>
    <cellStyle name="Salida 15 3 7 2 3 2" xfId="29457" xr:uid="{00000000-0005-0000-0000-0000BE580000}"/>
    <cellStyle name="Salida 15 3 7 2 4" xfId="21617" xr:uid="{00000000-0005-0000-0000-0000BF580000}"/>
    <cellStyle name="Salida 15 3 7 3" xfId="10254" xr:uid="{00000000-0005-0000-0000-0000C0580000}"/>
    <cellStyle name="Salida 15 3 7 3 2" xfId="25362" xr:uid="{00000000-0005-0000-0000-0000C1580000}"/>
    <cellStyle name="Salida 15 3 7 4" xfId="13754" xr:uid="{00000000-0005-0000-0000-0000C2580000}"/>
    <cellStyle name="Salida 15 3 7 4 2" xfId="28862" xr:uid="{00000000-0005-0000-0000-0000C3580000}"/>
    <cellStyle name="Salida 15 3 7 5" xfId="18980" xr:uid="{00000000-0005-0000-0000-0000C4580000}"/>
    <cellStyle name="Salida 15 3 8" xfId="4254" xr:uid="{00000000-0005-0000-0000-0000C5580000}"/>
    <cellStyle name="Salida 15 3 8 2" xfId="6891" xr:uid="{00000000-0005-0000-0000-0000C6580000}"/>
    <cellStyle name="Salida 15 3 8 2 2" xfId="13202" xr:uid="{00000000-0005-0000-0000-0000C7580000}"/>
    <cellStyle name="Salida 15 3 8 2 2 2" xfId="28310" xr:uid="{00000000-0005-0000-0000-0000C8580000}"/>
    <cellStyle name="Salida 15 3 8 2 3" xfId="16866" xr:uid="{00000000-0005-0000-0000-0000C9580000}"/>
    <cellStyle name="Salida 15 3 8 2 3 2" xfId="31974" xr:uid="{00000000-0005-0000-0000-0000CA580000}"/>
    <cellStyle name="Salida 15 3 8 2 4" xfId="21999" xr:uid="{00000000-0005-0000-0000-0000CB580000}"/>
    <cellStyle name="Salida 15 3 8 3" xfId="10636" xr:uid="{00000000-0005-0000-0000-0000CC580000}"/>
    <cellStyle name="Salida 15 3 8 3 2" xfId="25744" xr:uid="{00000000-0005-0000-0000-0000CD580000}"/>
    <cellStyle name="Salida 15 3 8 4" xfId="14160" xr:uid="{00000000-0005-0000-0000-0000CE580000}"/>
    <cellStyle name="Salida 15 3 8 4 2" xfId="29268" xr:uid="{00000000-0005-0000-0000-0000CF580000}"/>
    <cellStyle name="Salida 15 3 8 5" xfId="19362" xr:uid="{00000000-0005-0000-0000-0000D0580000}"/>
    <cellStyle name="Salida 15 3 9" xfId="4437" xr:uid="{00000000-0005-0000-0000-0000D1580000}"/>
    <cellStyle name="Salida 15 3 9 2" xfId="10819" xr:uid="{00000000-0005-0000-0000-0000D2580000}"/>
    <cellStyle name="Salida 15 3 9 2 2" xfId="25927" xr:uid="{00000000-0005-0000-0000-0000D3580000}"/>
    <cellStyle name="Salida 15 3 9 3" xfId="15042" xr:uid="{00000000-0005-0000-0000-0000D4580000}"/>
    <cellStyle name="Salida 15 3 9 3 2" xfId="30150" xr:uid="{00000000-0005-0000-0000-0000D5580000}"/>
    <cellStyle name="Salida 15 3 9 4" xfId="19545" xr:uid="{00000000-0005-0000-0000-0000D6580000}"/>
    <cellStyle name="Salida 15 4" xfId="2124" xr:uid="{00000000-0005-0000-0000-0000D7580000}"/>
    <cellStyle name="Salida 15 4 10" xfId="7861" xr:uid="{00000000-0005-0000-0000-0000D8580000}"/>
    <cellStyle name="Salida 15 4 10 2" xfId="22969" xr:uid="{00000000-0005-0000-0000-0000D9580000}"/>
    <cellStyle name="Salida 15 4 11" xfId="7449" xr:uid="{00000000-0005-0000-0000-0000DA580000}"/>
    <cellStyle name="Salida 15 4 11 2" xfId="22557" xr:uid="{00000000-0005-0000-0000-0000DB580000}"/>
    <cellStyle name="Salida 15 4 12" xfId="17349" xr:uid="{00000000-0005-0000-0000-0000DC580000}"/>
    <cellStyle name="Salida 15 4 2" xfId="2614" xr:uid="{00000000-0005-0000-0000-0000DD580000}"/>
    <cellStyle name="Salida 15 4 2 2" xfId="5251" xr:uid="{00000000-0005-0000-0000-0000DE580000}"/>
    <cellStyle name="Salida 15 4 2 2 2" xfId="11615" xr:uid="{00000000-0005-0000-0000-0000DF580000}"/>
    <cellStyle name="Salida 15 4 2 2 2 2" xfId="26723" xr:uid="{00000000-0005-0000-0000-0000E0580000}"/>
    <cellStyle name="Salida 15 4 2 2 3" xfId="8729" xr:uid="{00000000-0005-0000-0000-0000E1580000}"/>
    <cellStyle name="Salida 15 4 2 2 3 2" xfId="23837" xr:uid="{00000000-0005-0000-0000-0000E2580000}"/>
    <cellStyle name="Salida 15 4 2 2 4" xfId="20359" xr:uid="{00000000-0005-0000-0000-0000E3580000}"/>
    <cellStyle name="Salida 15 4 2 3" xfId="9081" xr:uid="{00000000-0005-0000-0000-0000E4580000}"/>
    <cellStyle name="Salida 15 4 2 3 2" xfId="24189" xr:uid="{00000000-0005-0000-0000-0000E5580000}"/>
    <cellStyle name="Salida 15 4 2 4" xfId="14696" xr:uid="{00000000-0005-0000-0000-0000E6580000}"/>
    <cellStyle name="Salida 15 4 2 4 2" xfId="29804" xr:uid="{00000000-0005-0000-0000-0000E7580000}"/>
    <cellStyle name="Salida 15 4 2 5" xfId="14075" xr:uid="{00000000-0005-0000-0000-0000E8580000}"/>
    <cellStyle name="Salida 15 4 2 5 2" xfId="29183" xr:uid="{00000000-0005-0000-0000-0000E9580000}"/>
    <cellStyle name="Salida 15 4 2 6" xfId="17722" xr:uid="{00000000-0005-0000-0000-0000EA580000}"/>
    <cellStyle name="Salida 15 4 3" xfId="2879" xr:uid="{00000000-0005-0000-0000-0000EB580000}"/>
    <cellStyle name="Salida 15 4 3 2" xfId="5516" xr:uid="{00000000-0005-0000-0000-0000EC580000}"/>
    <cellStyle name="Salida 15 4 3 2 2" xfId="11827" xr:uid="{00000000-0005-0000-0000-0000ED580000}"/>
    <cellStyle name="Salida 15 4 3 2 2 2" xfId="26935" xr:uid="{00000000-0005-0000-0000-0000EE580000}"/>
    <cellStyle name="Salida 15 4 3 2 3" xfId="7571" xr:uid="{00000000-0005-0000-0000-0000EF580000}"/>
    <cellStyle name="Salida 15 4 3 2 3 2" xfId="22679" xr:uid="{00000000-0005-0000-0000-0000F0580000}"/>
    <cellStyle name="Salida 15 4 3 2 4" xfId="20624" xr:uid="{00000000-0005-0000-0000-0000F1580000}"/>
    <cellStyle name="Salida 15 4 3 3" xfId="14950" xr:uid="{00000000-0005-0000-0000-0000F2580000}"/>
    <cellStyle name="Salida 15 4 3 3 2" xfId="30058" xr:uid="{00000000-0005-0000-0000-0000F3580000}"/>
    <cellStyle name="Salida 15 4 3 4" xfId="17987" xr:uid="{00000000-0005-0000-0000-0000F4580000}"/>
    <cellStyle name="Salida 15 4 4" xfId="3182" xr:uid="{00000000-0005-0000-0000-0000F5580000}"/>
    <cellStyle name="Salida 15 4 4 2" xfId="5819" xr:uid="{00000000-0005-0000-0000-0000F6580000}"/>
    <cellStyle name="Salida 15 4 4 2 2" xfId="12130" xr:uid="{00000000-0005-0000-0000-0000F7580000}"/>
    <cellStyle name="Salida 15 4 4 2 2 2" xfId="27238" xr:uid="{00000000-0005-0000-0000-0000F8580000}"/>
    <cellStyle name="Salida 15 4 4 2 3" xfId="7890" xr:uid="{00000000-0005-0000-0000-0000F9580000}"/>
    <cellStyle name="Salida 15 4 4 2 3 2" xfId="22998" xr:uid="{00000000-0005-0000-0000-0000FA580000}"/>
    <cellStyle name="Salida 15 4 4 2 4" xfId="20927" xr:uid="{00000000-0005-0000-0000-0000FB580000}"/>
    <cellStyle name="Salida 15 4 4 3" xfId="9564" xr:uid="{00000000-0005-0000-0000-0000FC580000}"/>
    <cellStyle name="Salida 15 4 4 3 2" xfId="24672" xr:uid="{00000000-0005-0000-0000-0000FD580000}"/>
    <cellStyle name="Salida 15 4 4 4" xfId="16142" xr:uid="{00000000-0005-0000-0000-0000FE580000}"/>
    <cellStyle name="Salida 15 4 4 4 2" xfId="31250" xr:uid="{00000000-0005-0000-0000-0000FF580000}"/>
    <cellStyle name="Salida 15 4 4 5" xfId="18290" xr:uid="{00000000-0005-0000-0000-000000590000}"/>
    <cellStyle name="Salida 15 4 5" xfId="3508" xr:uid="{00000000-0005-0000-0000-000001590000}"/>
    <cellStyle name="Salida 15 4 5 2" xfId="6145" xr:uid="{00000000-0005-0000-0000-000002590000}"/>
    <cellStyle name="Salida 15 4 5 2 2" xfId="12456" xr:uid="{00000000-0005-0000-0000-000003590000}"/>
    <cellStyle name="Salida 15 4 5 2 2 2" xfId="27564" xr:uid="{00000000-0005-0000-0000-000004590000}"/>
    <cellStyle name="Salida 15 4 5 2 3" xfId="7136" xr:uid="{00000000-0005-0000-0000-000005590000}"/>
    <cellStyle name="Salida 15 4 5 2 3 2" xfId="22244" xr:uid="{00000000-0005-0000-0000-000006590000}"/>
    <cellStyle name="Salida 15 4 5 2 4" xfId="21253" xr:uid="{00000000-0005-0000-0000-000007590000}"/>
    <cellStyle name="Salida 15 4 5 3" xfId="9890" xr:uid="{00000000-0005-0000-0000-000008590000}"/>
    <cellStyle name="Salida 15 4 5 3 2" xfId="24998" xr:uid="{00000000-0005-0000-0000-000009590000}"/>
    <cellStyle name="Salida 15 4 5 4" xfId="8009" xr:uid="{00000000-0005-0000-0000-00000A590000}"/>
    <cellStyle name="Salida 15 4 5 4 2" xfId="23117" xr:uid="{00000000-0005-0000-0000-00000B590000}"/>
    <cellStyle name="Salida 15 4 5 5" xfId="18616" xr:uid="{00000000-0005-0000-0000-00000C590000}"/>
    <cellStyle name="Salida 15 4 6" xfId="3814" xr:uid="{00000000-0005-0000-0000-00000D590000}"/>
    <cellStyle name="Salida 15 4 6 2" xfId="6451" xr:uid="{00000000-0005-0000-0000-00000E590000}"/>
    <cellStyle name="Salida 15 4 6 2 2" xfId="12762" xr:uid="{00000000-0005-0000-0000-00000F590000}"/>
    <cellStyle name="Salida 15 4 6 2 2 2" xfId="27870" xr:uid="{00000000-0005-0000-0000-000010590000}"/>
    <cellStyle name="Salida 15 4 6 2 3" xfId="13743" xr:uid="{00000000-0005-0000-0000-000011590000}"/>
    <cellStyle name="Salida 15 4 6 2 3 2" xfId="28851" xr:uid="{00000000-0005-0000-0000-000012590000}"/>
    <cellStyle name="Salida 15 4 6 2 4" xfId="21559" xr:uid="{00000000-0005-0000-0000-000013590000}"/>
    <cellStyle name="Salida 15 4 6 3" xfId="10196" xr:uid="{00000000-0005-0000-0000-000014590000}"/>
    <cellStyle name="Salida 15 4 6 3 2" xfId="25304" xr:uid="{00000000-0005-0000-0000-000015590000}"/>
    <cellStyle name="Salida 15 4 6 4" xfId="14768" xr:uid="{00000000-0005-0000-0000-000016590000}"/>
    <cellStyle name="Salida 15 4 6 4 2" xfId="29876" xr:uid="{00000000-0005-0000-0000-000017590000}"/>
    <cellStyle name="Salida 15 4 6 5" xfId="18922" xr:uid="{00000000-0005-0000-0000-000018590000}"/>
    <cellStyle name="Salida 15 4 7" xfId="4196" xr:uid="{00000000-0005-0000-0000-000019590000}"/>
    <cellStyle name="Salida 15 4 7 2" xfId="6833" xr:uid="{00000000-0005-0000-0000-00001A590000}"/>
    <cellStyle name="Salida 15 4 7 2 2" xfId="13144" xr:uid="{00000000-0005-0000-0000-00001B590000}"/>
    <cellStyle name="Salida 15 4 7 2 2 2" xfId="28252" xr:uid="{00000000-0005-0000-0000-00001C590000}"/>
    <cellStyle name="Salida 15 4 7 2 3" xfId="16813" xr:uid="{00000000-0005-0000-0000-00001D590000}"/>
    <cellStyle name="Salida 15 4 7 2 3 2" xfId="31921" xr:uid="{00000000-0005-0000-0000-00001E590000}"/>
    <cellStyle name="Salida 15 4 7 2 4" xfId="21941" xr:uid="{00000000-0005-0000-0000-00001F590000}"/>
    <cellStyle name="Salida 15 4 7 3" xfId="10578" xr:uid="{00000000-0005-0000-0000-000020590000}"/>
    <cellStyle name="Salida 15 4 7 3 2" xfId="25686" xr:uid="{00000000-0005-0000-0000-000021590000}"/>
    <cellStyle name="Salida 15 4 7 4" xfId="9161" xr:uid="{00000000-0005-0000-0000-000022590000}"/>
    <cellStyle name="Salida 15 4 7 4 2" xfId="24269" xr:uid="{00000000-0005-0000-0000-000023590000}"/>
    <cellStyle name="Salida 15 4 7 5" xfId="19304" xr:uid="{00000000-0005-0000-0000-000024590000}"/>
    <cellStyle name="Salida 15 4 8" xfId="4761" xr:uid="{00000000-0005-0000-0000-000025590000}"/>
    <cellStyle name="Salida 15 4 8 2" xfId="11143" xr:uid="{00000000-0005-0000-0000-000026590000}"/>
    <cellStyle name="Salida 15 4 8 2 2" xfId="26251" xr:uid="{00000000-0005-0000-0000-000027590000}"/>
    <cellStyle name="Salida 15 4 8 3" xfId="7805" xr:uid="{00000000-0005-0000-0000-000028590000}"/>
    <cellStyle name="Salida 15 4 8 3 2" xfId="22913" xr:uid="{00000000-0005-0000-0000-000029590000}"/>
    <cellStyle name="Salida 15 4 8 4" xfId="19869" xr:uid="{00000000-0005-0000-0000-00002A590000}"/>
    <cellStyle name="Salida 15 4 9" xfId="8622" xr:uid="{00000000-0005-0000-0000-00002B590000}"/>
    <cellStyle name="Salida 15 4 9 2" xfId="23730" xr:uid="{00000000-0005-0000-0000-00002C590000}"/>
    <cellStyle name="Salida 15 5" xfId="2000" xr:uid="{00000000-0005-0000-0000-00002D590000}"/>
    <cellStyle name="Salida 15 5 10" xfId="16092" xr:uid="{00000000-0005-0000-0000-00002E590000}"/>
    <cellStyle name="Salida 15 5 10 2" xfId="31200" xr:uid="{00000000-0005-0000-0000-00002F590000}"/>
    <cellStyle name="Salida 15 5 11" xfId="17225" xr:uid="{00000000-0005-0000-0000-000030590000}"/>
    <cellStyle name="Salida 15 5 2" xfId="2762" xr:uid="{00000000-0005-0000-0000-000031590000}"/>
    <cellStyle name="Salida 15 5 2 2" xfId="5399" xr:uid="{00000000-0005-0000-0000-000032590000}"/>
    <cellStyle name="Salida 15 5 2 2 2" xfId="11748" xr:uid="{00000000-0005-0000-0000-000033590000}"/>
    <cellStyle name="Salida 15 5 2 2 2 2" xfId="26856" xr:uid="{00000000-0005-0000-0000-000034590000}"/>
    <cellStyle name="Salida 15 5 2 2 3" xfId="14050" xr:uid="{00000000-0005-0000-0000-000035590000}"/>
    <cellStyle name="Salida 15 5 2 2 3 2" xfId="29158" xr:uid="{00000000-0005-0000-0000-000036590000}"/>
    <cellStyle name="Salida 15 5 2 2 4" xfId="20507" xr:uid="{00000000-0005-0000-0000-000037590000}"/>
    <cellStyle name="Salida 15 5 2 3" xfId="14268" xr:uid="{00000000-0005-0000-0000-000038590000}"/>
    <cellStyle name="Salida 15 5 2 3 2" xfId="29376" xr:uid="{00000000-0005-0000-0000-000039590000}"/>
    <cellStyle name="Salida 15 5 2 4" xfId="17870" xr:uid="{00000000-0005-0000-0000-00003A590000}"/>
    <cellStyle name="Salida 15 5 3" xfId="3065" xr:uid="{00000000-0005-0000-0000-00003B590000}"/>
    <cellStyle name="Salida 15 5 3 2" xfId="5702" xr:uid="{00000000-0005-0000-0000-00003C590000}"/>
    <cellStyle name="Salida 15 5 3 2 2" xfId="12013" xr:uid="{00000000-0005-0000-0000-00003D590000}"/>
    <cellStyle name="Salida 15 5 3 2 2 2" xfId="27121" xr:uid="{00000000-0005-0000-0000-00003E590000}"/>
    <cellStyle name="Salida 15 5 3 2 3" xfId="15892" xr:uid="{00000000-0005-0000-0000-00003F590000}"/>
    <cellStyle name="Salida 15 5 3 2 3 2" xfId="31000" xr:uid="{00000000-0005-0000-0000-000040590000}"/>
    <cellStyle name="Salida 15 5 3 2 4" xfId="20810" xr:uid="{00000000-0005-0000-0000-000041590000}"/>
    <cellStyle name="Salida 15 5 3 3" xfId="9447" xr:uid="{00000000-0005-0000-0000-000042590000}"/>
    <cellStyle name="Salida 15 5 3 3 2" xfId="24555" xr:uid="{00000000-0005-0000-0000-000043590000}"/>
    <cellStyle name="Salida 15 5 3 4" xfId="16327" xr:uid="{00000000-0005-0000-0000-000044590000}"/>
    <cellStyle name="Salida 15 5 3 4 2" xfId="31435" xr:uid="{00000000-0005-0000-0000-000045590000}"/>
    <cellStyle name="Salida 15 5 3 5" xfId="18173" xr:uid="{00000000-0005-0000-0000-000046590000}"/>
    <cellStyle name="Salida 15 5 4" xfId="3391" xr:uid="{00000000-0005-0000-0000-000047590000}"/>
    <cellStyle name="Salida 15 5 4 2" xfId="6028" xr:uid="{00000000-0005-0000-0000-000048590000}"/>
    <cellStyle name="Salida 15 5 4 2 2" xfId="12339" xr:uid="{00000000-0005-0000-0000-000049590000}"/>
    <cellStyle name="Salida 15 5 4 2 2 2" xfId="27447" xr:uid="{00000000-0005-0000-0000-00004A590000}"/>
    <cellStyle name="Salida 15 5 4 2 3" xfId="8037" xr:uid="{00000000-0005-0000-0000-00004B590000}"/>
    <cellStyle name="Salida 15 5 4 2 3 2" xfId="23145" xr:uid="{00000000-0005-0000-0000-00004C590000}"/>
    <cellStyle name="Salida 15 5 4 2 4" xfId="21136" xr:uid="{00000000-0005-0000-0000-00004D590000}"/>
    <cellStyle name="Salida 15 5 4 3" xfId="9773" xr:uid="{00000000-0005-0000-0000-00004E590000}"/>
    <cellStyle name="Salida 15 5 4 3 2" xfId="24881" xr:uid="{00000000-0005-0000-0000-00004F590000}"/>
    <cellStyle name="Salida 15 5 4 4" xfId="14903" xr:uid="{00000000-0005-0000-0000-000050590000}"/>
    <cellStyle name="Salida 15 5 4 4 2" xfId="30011" xr:uid="{00000000-0005-0000-0000-000051590000}"/>
    <cellStyle name="Salida 15 5 4 5" xfId="18499" xr:uid="{00000000-0005-0000-0000-000052590000}"/>
    <cellStyle name="Salida 15 5 5" xfId="3697" xr:uid="{00000000-0005-0000-0000-000053590000}"/>
    <cellStyle name="Salida 15 5 5 2" xfId="6334" xr:uid="{00000000-0005-0000-0000-000054590000}"/>
    <cellStyle name="Salida 15 5 5 2 2" xfId="12645" xr:uid="{00000000-0005-0000-0000-000055590000}"/>
    <cellStyle name="Salida 15 5 5 2 2 2" xfId="27753" xr:uid="{00000000-0005-0000-0000-000056590000}"/>
    <cellStyle name="Salida 15 5 5 2 3" xfId="14569" xr:uid="{00000000-0005-0000-0000-000057590000}"/>
    <cellStyle name="Salida 15 5 5 2 3 2" xfId="29677" xr:uid="{00000000-0005-0000-0000-000058590000}"/>
    <cellStyle name="Salida 15 5 5 2 4" xfId="21442" xr:uid="{00000000-0005-0000-0000-000059590000}"/>
    <cellStyle name="Salida 15 5 5 3" xfId="10079" xr:uid="{00000000-0005-0000-0000-00005A590000}"/>
    <cellStyle name="Salida 15 5 5 3 2" xfId="25187" xr:uid="{00000000-0005-0000-0000-00005B590000}"/>
    <cellStyle name="Salida 15 5 5 4" xfId="15197" xr:uid="{00000000-0005-0000-0000-00005C590000}"/>
    <cellStyle name="Salida 15 5 5 4 2" xfId="30305" xr:uid="{00000000-0005-0000-0000-00005D590000}"/>
    <cellStyle name="Salida 15 5 5 5" xfId="18805" xr:uid="{00000000-0005-0000-0000-00005E590000}"/>
    <cellStyle name="Salida 15 5 6" xfId="4072" xr:uid="{00000000-0005-0000-0000-00005F590000}"/>
    <cellStyle name="Salida 15 5 6 2" xfId="6709" xr:uid="{00000000-0005-0000-0000-000060590000}"/>
    <cellStyle name="Salida 15 5 6 2 2" xfId="13020" xr:uid="{00000000-0005-0000-0000-000061590000}"/>
    <cellStyle name="Salida 15 5 6 2 2 2" xfId="28128" xr:uid="{00000000-0005-0000-0000-000062590000}"/>
    <cellStyle name="Salida 15 5 6 2 3" xfId="16696" xr:uid="{00000000-0005-0000-0000-000063590000}"/>
    <cellStyle name="Salida 15 5 6 2 3 2" xfId="31804" xr:uid="{00000000-0005-0000-0000-000064590000}"/>
    <cellStyle name="Salida 15 5 6 2 4" xfId="21817" xr:uid="{00000000-0005-0000-0000-000065590000}"/>
    <cellStyle name="Salida 15 5 6 3" xfId="10454" xr:uid="{00000000-0005-0000-0000-000066590000}"/>
    <cellStyle name="Salida 15 5 6 3 2" xfId="25562" xr:uid="{00000000-0005-0000-0000-000067590000}"/>
    <cellStyle name="Salida 15 5 6 4" xfId="15284" xr:uid="{00000000-0005-0000-0000-000068590000}"/>
    <cellStyle name="Salida 15 5 6 4 2" xfId="30392" xr:uid="{00000000-0005-0000-0000-000069590000}"/>
    <cellStyle name="Salida 15 5 6 5" xfId="19180" xr:uid="{00000000-0005-0000-0000-00006A590000}"/>
    <cellStyle name="Salida 15 5 7" xfId="4637" xr:uid="{00000000-0005-0000-0000-00006B590000}"/>
    <cellStyle name="Salida 15 5 7 2" xfId="11019" xr:uid="{00000000-0005-0000-0000-00006C590000}"/>
    <cellStyle name="Salida 15 5 7 2 2" xfId="26127" xr:uid="{00000000-0005-0000-0000-00006D590000}"/>
    <cellStyle name="Salida 15 5 7 3" xfId="11761" xr:uid="{00000000-0005-0000-0000-00006E590000}"/>
    <cellStyle name="Salida 15 5 7 3 2" xfId="26869" xr:uid="{00000000-0005-0000-0000-00006F590000}"/>
    <cellStyle name="Salida 15 5 7 4" xfId="19745" xr:uid="{00000000-0005-0000-0000-000070590000}"/>
    <cellStyle name="Salida 15 5 8" xfId="8498" xr:uid="{00000000-0005-0000-0000-000071590000}"/>
    <cellStyle name="Salida 15 5 8 2" xfId="23606" xr:uid="{00000000-0005-0000-0000-000072590000}"/>
    <cellStyle name="Salida 15 5 9" xfId="15876" xr:uid="{00000000-0005-0000-0000-000073590000}"/>
    <cellStyle name="Salida 15 5 9 2" xfId="30984" xr:uid="{00000000-0005-0000-0000-000074590000}"/>
    <cellStyle name="Salida 16" xfId="1508" xr:uid="{00000000-0005-0000-0000-000075590000}"/>
    <cellStyle name="Salida 16 2" xfId="1934" xr:uid="{00000000-0005-0000-0000-000076590000}"/>
    <cellStyle name="Salida 16 2 10" xfId="8435" xr:uid="{00000000-0005-0000-0000-000077590000}"/>
    <cellStyle name="Salida 16 2 10 2" xfId="23543" xr:uid="{00000000-0005-0000-0000-000078590000}"/>
    <cellStyle name="Salida 16 2 11" xfId="13364" xr:uid="{00000000-0005-0000-0000-000079590000}"/>
    <cellStyle name="Salida 16 2 11 2" xfId="28472" xr:uid="{00000000-0005-0000-0000-00007A590000}"/>
    <cellStyle name="Salida 16 2 12" xfId="15587" xr:uid="{00000000-0005-0000-0000-00007B590000}"/>
    <cellStyle name="Salida 16 2 12 2" xfId="30695" xr:uid="{00000000-0005-0000-0000-00007C590000}"/>
    <cellStyle name="Salida 16 2 13" xfId="17159" xr:uid="{00000000-0005-0000-0000-00007D590000}"/>
    <cellStyle name="Salida 16 2 2" xfId="2494" xr:uid="{00000000-0005-0000-0000-00007E590000}"/>
    <cellStyle name="Salida 16 2 2 2" xfId="5131" xr:uid="{00000000-0005-0000-0000-00007F590000}"/>
    <cellStyle name="Salida 16 2 2 2 2" xfId="11495" xr:uid="{00000000-0005-0000-0000-000080590000}"/>
    <cellStyle name="Salida 16 2 2 2 2 2" xfId="26603" xr:uid="{00000000-0005-0000-0000-000081590000}"/>
    <cellStyle name="Salida 16 2 2 2 3" xfId="16248" xr:uid="{00000000-0005-0000-0000-000082590000}"/>
    <cellStyle name="Salida 16 2 2 2 3 2" xfId="31356" xr:uid="{00000000-0005-0000-0000-000083590000}"/>
    <cellStyle name="Salida 16 2 2 2 4" xfId="20239" xr:uid="{00000000-0005-0000-0000-000084590000}"/>
    <cellStyle name="Salida 16 2 2 3" xfId="8961" xr:uid="{00000000-0005-0000-0000-000085590000}"/>
    <cellStyle name="Salida 16 2 2 3 2" xfId="24069" xr:uid="{00000000-0005-0000-0000-000086590000}"/>
    <cellStyle name="Salida 16 2 3" xfId="2710" xr:uid="{00000000-0005-0000-0000-000087590000}"/>
    <cellStyle name="Salida 16 2 3 2" xfId="5347" xr:uid="{00000000-0005-0000-0000-000088590000}"/>
    <cellStyle name="Salida 16 2 3 2 2" xfId="11696" xr:uid="{00000000-0005-0000-0000-000089590000}"/>
    <cellStyle name="Salida 16 2 3 2 2 2" xfId="26804" xr:uid="{00000000-0005-0000-0000-00008A590000}"/>
    <cellStyle name="Salida 16 2 3 2 3" xfId="16117" xr:uid="{00000000-0005-0000-0000-00008B590000}"/>
    <cellStyle name="Salida 16 2 3 2 3 2" xfId="31225" xr:uid="{00000000-0005-0000-0000-00008C590000}"/>
    <cellStyle name="Salida 16 2 3 2 4" xfId="20455" xr:uid="{00000000-0005-0000-0000-00008D590000}"/>
    <cellStyle name="Salida 16 2 3 3" xfId="14123" xr:uid="{00000000-0005-0000-0000-00008E590000}"/>
    <cellStyle name="Salida 16 2 3 3 2" xfId="29231" xr:uid="{00000000-0005-0000-0000-00008F590000}"/>
    <cellStyle name="Salida 16 2 3 4" xfId="17818" xr:uid="{00000000-0005-0000-0000-000090590000}"/>
    <cellStyle name="Salida 16 2 4" xfId="3013" xr:uid="{00000000-0005-0000-0000-000091590000}"/>
    <cellStyle name="Salida 16 2 4 2" xfId="5650" xr:uid="{00000000-0005-0000-0000-000092590000}"/>
    <cellStyle name="Salida 16 2 4 2 2" xfId="11961" xr:uid="{00000000-0005-0000-0000-000093590000}"/>
    <cellStyle name="Salida 16 2 4 2 2 2" xfId="27069" xr:uid="{00000000-0005-0000-0000-000094590000}"/>
    <cellStyle name="Salida 16 2 4 2 3" xfId="9256" xr:uid="{00000000-0005-0000-0000-000095590000}"/>
    <cellStyle name="Salida 16 2 4 2 3 2" xfId="24364" xr:uid="{00000000-0005-0000-0000-000096590000}"/>
    <cellStyle name="Salida 16 2 4 2 4" xfId="20758" xr:uid="{00000000-0005-0000-0000-000097590000}"/>
    <cellStyle name="Salida 16 2 4 3" xfId="9395" xr:uid="{00000000-0005-0000-0000-000098590000}"/>
    <cellStyle name="Salida 16 2 4 3 2" xfId="24503" xr:uid="{00000000-0005-0000-0000-000099590000}"/>
    <cellStyle name="Salida 16 2 4 4" xfId="9247" xr:uid="{00000000-0005-0000-0000-00009A590000}"/>
    <cellStyle name="Salida 16 2 4 4 2" xfId="24355" xr:uid="{00000000-0005-0000-0000-00009B590000}"/>
    <cellStyle name="Salida 16 2 4 5" xfId="18121" xr:uid="{00000000-0005-0000-0000-00009C590000}"/>
    <cellStyle name="Salida 16 2 5" xfId="3339" xr:uid="{00000000-0005-0000-0000-00009D590000}"/>
    <cellStyle name="Salida 16 2 5 2" xfId="5976" xr:uid="{00000000-0005-0000-0000-00009E590000}"/>
    <cellStyle name="Salida 16 2 5 2 2" xfId="12287" xr:uid="{00000000-0005-0000-0000-00009F590000}"/>
    <cellStyle name="Salida 16 2 5 2 2 2" xfId="27395" xr:uid="{00000000-0005-0000-0000-0000A0590000}"/>
    <cellStyle name="Salida 16 2 5 2 3" xfId="15103" xr:uid="{00000000-0005-0000-0000-0000A1590000}"/>
    <cellStyle name="Salida 16 2 5 2 3 2" xfId="30211" xr:uid="{00000000-0005-0000-0000-0000A2590000}"/>
    <cellStyle name="Salida 16 2 5 2 4" xfId="21084" xr:uid="{00000000-0005-0000-0000-0000A3590000}"/>
    <cellStyle name="Salida 16 2 5 3" xfId="9721" xr:uid="{00000000-0005-0000-0000-0000A4590000}"/>
    <cellStyle name="Salida 16 2 5 3 2" xfId="24829" xr:uid="{00000000-0005-0000-0000-0000A5590000}"/>
    <cellStyle name="Salida 16 2 5 4" xfId="15880" xr:uid="{00000000-0005-0000-0000-0000A6590000}"/>
    <cellStyle name="Salida 16 2 5 4 2" xfId="30988" xr:uid="{00000000-0005-0000-0000-0000A7590000}"/>
    <cellStyle name="Salida 16 2 5 5" xfId="18447" xr:uid="{00000000-0005-0000-0000-0000A8590000}"/>
    <cellStyle name="Salida 16 2 6" xfId="3645" xr:uid="{00000000-0005-0000-0000-0000A9590000}"/>
    <cellStyle name="Salida 16 2 6 2" xfId="6282" xr:uid="{00000000-0005-0000-0000-0000AA590000}"/>
    <cellStyle name="Salida 16 2 6 2 2" xfId="12593" xr:uid="{00000000-0005-0000-0000-0000AB590000}"/>
    <cellStyle name="Salida 16 2 6 2 2 2" xfId="27701" xr:uid="{00000000-0005-0000-0000-0000AC590000}"/>
    <cellStyle name="Salida 16 2 6 2 3" xfId="14902" xr:uid="{00000000-0005-0000-0000-0000AD590000}"/>
    <cellStyle name="Salida 16 2 6 2 3 2" xfId="30010" xr:uid="{00000000-0005-0000-0000-0000AE590000}"/>
    <cellStyle name="Salida 16 2 6 2 4" xfId="21390" xr:uid="{00000000-0005-0000-0000-0000AF590000}"/>
    <cellStyle name="Salida 16 2 6 3" xfId="10027" xr:uid="{00000000-0005-0000-0000-0000B0590000}"/>
    <cellStyle name="Salida 16 2 6 3 2" xfId="25135" xr:uid="{00000000-0005-0000-0000-0000B1590000}"/>
    <cellStyle name="Salida 16 2 6 4" xfId="9250" xr:uid="{00000000-0005-0000-0000-0000B2590000}"/>
    <cellStyle name="Salida 16 2 6 4 2" xfId="24358" xr:uid="{00000000-0005-0000-0000-0000B3590000}"/>
    <cellStyle name="Salida 16 2 6 5" xfId="18753" xr:uid="{00000000-0005-0000-0000-0000B4590000}"/>
    <cellStyle name="Salida 16 2 7" xfId="4006" xr:uid="{00000000-0005-0000-0000-0000B5590000}"/>
    <cellStyle name="Salida 16 2 7 2" xfId="6643" xr:uid="{00000000-0005-0000-0000-0000B6590000}"/>
    <cellStyle name="Salida 16 2 7 2 2" xfId="12954" xr:uid="{00000000-0005-0000-0000-0000B7590000}"/>
    <cellStyle name="Salida 16 2 7 2 2 2" xfId="28062" xr:uid="{00000000-0005-0000-0000-0000B8590000}"/>
    <cellStyle name="Salida 16 2 7 2 3" xfId="16644" xr:uid="{00000000-0005-0000-0000-0000B9590000}"/>
    <cellStyle name="Salida 16 2 7 2 3 2" xfId="31752" xr:uid="{00000000-0005-0000-0000-0000BA590000}"/>
    <cellStyle name="Salida 16 2 7 2 4" xfId="21751" xr:uid="{00000000-0005-0000-0000-0000BB590000}"/>
    <cellStyle name="Salida 16 2 7 3" xfId="10388" xr:uid="{00000000-0005-0000-0000-0000BC590000}"/>
    <cellStyle name="Salida 16 2 7 3 2" xfId="25496" xr:uid="{00000000-0005-0000-0000-0000BD590000}"/>
    <cellStyle name="Salida 16 2 7 4" xfId="7537" xr:uid="{00000000-0005-0000-0000-0000BE590000}"/>
    <cellStyle name="Salida 16 2 7 4 2" xfId="22645" xr:uid="{00000000-0005-0000-0000-0000BF590000}"/>
    <cellStyle name="Salida 16 2 7 5" xfId="19114" xr:uid="{00000000-0005-0000-0000-0000C0590000}"/>
    <cellStyle name="Salida 16 2 8" xfId="4319" xr:uid="{00000000-0005-0000-0000-0000C1590000}"/>
    <cellStyle name="Salida 16 2 8 2" xfId="6956" xr:uid="{00000000-0005-0000-0000-0000C2590000}"/>
    <cellStyle name="Salida 16 2 8 2 2" xfId="13267" xr:uid="{00000000-0005-0000-0000-0000C3590000}"/>
    <cellStyle name="Salida 16 2 8 2 2 2" xfId="28375" xr:uid="{00000000-0005-0000-0000-0000C4590000}"/>
    <cellStyle name="Salida 16 2 8 2 3" xfId="16931" xr:uid="{00000000-0005-0000-0000-0000C5590000}"/>
    <cellStyle name="Salida 16 2 8 2 3 2" xfId="32039" xr:uid="{00000000-0005-0000-0000-0000C6590000}"/>
    <cellStyle name="Salida 16 2 8 2 4" xfId="22064" xr:uid="{00000000-0005-0000-0000-0000C7590000}"/>
    <cellStyle name="Salida 16 2 8 3" xfId="10701" xr:uid="{00000000-0005-0000-0000-0000C8590000}"/>
    <cellStyle name="Salida 16 2 8 3 2" xfId="25809" xr:uid="{00000000-0005-0000-0000-0000C9590000}"/>
    <cellStyle name="Salida 16 2 8 4" xfId="8094" xr:uid="{00000000-0005-0000-0000-0000CA590000}"/>
    <cellStyle name="Salida 16 2 8 4 2" xfId="23202" xr:uid="{00000000-0005-0000-0000-0000CB590000}"/>
    <cellStyle name="Salida 16 2 8 5" xfId="19427" xr:uid="{00000000-0005-0000-0000-0000CC590000}"/>
    <cellStyle name="Salida 16 2 9" xfId="4571" xr:uid="{00000000-0005-0000-0000-0000CD590000}"/>
    <cellStyle name="Salida 16 2 9 2" xfId="10953" xr:uid="{00000000-0005-0000-0000-0000CE590000}"/>
    <cellStyle name="Salida 16 2 9 2 2" xfId="26061" xr:uid="{00000000-0005-0000-0000-0000CF590000}"/>
    <cellStyle name="Salida 16 2 9 3" xfId="13562" xr:uid="{00000000-0005-0000-0000-0000D0590000}"/>
    <cellStyle name="Salida 16 2 9 3 2" xfId="28670" xr:uid="{00000000-0005-0000-0000-0000D1590000}"/>
    <cellStyle name="Salida 16 2 9 4" xfId="19679" xr:uid="{00000000-0005-0000-0000-0000D2590000}"/>
    <cellStyle name="Salida 16 3" xfId="1799" xr:uid="{00000000-0005-0000-0000-0000D3590000}"/>
    <cellStyle name="Salida 16 3 10" xfId="8300" xr:uid="{00000000-0005-0000-0000-0000D4590000}"/>
    <cellStyle name="Salida 16 3 10 2" xfId="23408" xr:uid="{00000000-0005-0000-0000-0000D5590000}"/>
    <cellStyle name="Salida 16 3 11" xfId="9268" xr:uid="{00000000-0005-0000-0000-0000D6590000}"/>
    <cellStyle name="Salida 16 3 11 2" xfId="24376" xr:uid="{00000000-0005-0000-0000-0000D7590000}"/>
    <cellStyle name="Salida 16 3 12" xfId="16181" xr:uid="{00000000-0005-0000-0000-0000D8590000}"/>
    <cellStyle name="Salida 16 3 12 2" xfId="31289" xr:uid="{00000000-0005-0000-0000-0000D9590000}"/>
    <cellStyle name="Salida 16 3 13" xfId="17024" xr:uid="{00000000-0005-0000-0000-0000DA590000}"/>
    <cellStyle name="Salida 16 3 2" xfId="2359" xr:uid="{00000000-0005-0000-0000-0000DB590000}"/>
    <cellStyle name="Salida 16 3 2 2" xfId="4996" xr:uid="{00000000-0005-0000-0000-0000DC590000}"/>
    <cellStyle name="Salida 16 3 2 2 2" xfId="11360" xr:uid="{00000000-0005-0000-0000-0000DD590000}"/>
    <cellStyle name="Salida 16 3 2 2 2 2" xfId="26468" xr:uid="{00000000-0005-0000-0000-0000DE590000}"/>
    <cellStyle name="Salida 16 3 2 2 3" xfId="7984" xr:uid="{00000000-0005-0000-0000-0000DF590000}"/>
    <cellStyle name="Salida 16 3 2 2 3 2" xfId="23092" xr:uid="{00000000-0005-0000-0000-0000E0590000}"/>
    <cellStyle name="Salida 16 3 2 2 4" xfId="20104" xr:uid="{00000000-0005-0000-0000-0000E1590000}"/>
    <cellStyle name="Salida 16 3 2 3" xfId="8826" xr:uid="{00000000-0005-0000-0000-0000E2590000}"/>
    <cellStyle name="Salida 16 3 2 3 2" xfId="23934" xr:uid="{00000000-0005-0000-0000-0000E3590000}"/>
    <cellStyle name="Salida 16 3 3" xfId="2260" xr:uid="{00000000-0005-0000-0000-0000E4590000}"/>
    <cellStyle name="Salida 16 3 3 2" xfId="4897" xr:uid="{00000000-0005-0000-0000-0000E5590000}"/>
    <cellStyle name="Salida 16 3 3 2 2" xfId="11261" xr:uid="{00000000-0005-0000-0000-0000E6590000}"/>
    <cellStyle name="Salida 16 3 3 2 2 2" xfId="26369" xr:uid="{00000000-0005-0000-0000-0000E7590000}"/>
    <cellStyle name="Salida 16 3 3 2 3" xfId="8216" xr:uid="{00000000-0005-0000-0000-0000E8590000}"/>
    <cellStyle name="Salida 16 3 3 2 3 2" xfId="23324" xr:uid="{00000000-0005-0000-0000-0000E9590000}"/>
    <cellStyle name="Salida 16 3 3 2 4" xfId="20005" xr:uid="{00000000-0005-0000-0000-0000EA590000}"/>
    <cellStyle name="Salida 16 3 3 3" xfId="14601" xr:uid="{00000000-0005-0000-0000-0000EB590000}"/>
    <cellStyle name="Salida 16 3 3 3 2" xfId="29709" xr:uid="{00000000-0005-0000-0000-0000EC590000}"/>
    <cellStyle name="Salida 16 3 3 4" xfId="17485" xr:uid="{00000000-0005-0000-0000-0000ED590000}"/>
    <cellStyle name="Salida 16 3 4" xfId="2641" xr:uid="{00000000-0005-0000-0000-0000EE590000}"/>
    <cellStyle name="Salida 16 3 4 2" xfId="5278" xr:uid="{00000000-0005-0000-0000-0000EF590000}"/>
    <cellStyle name="Salida 16 3 4 2 2" xfId="11642" xr:uid="{00000000-0005-0000-0000-0000F0590000}"/>
    <cellStyle name="Salida 16 3 4 2 2 2" xfId="26750" xr:uid="{00000000-0005-0000-0000-0000F1590000}"/>
    <cellStyle name="Salida 16 3 4 2 3" xfId="14398" xr:uid="{00000000-0005-0000-0000-0000F2590000}"/>
    <cellStyle name="Salida 16 3 4 2 3 2" xfId="29506" xr:uid="{00000000-0005-0000-0000-0000F3590000}"/>
    <cellStyle name="Salida 16 3 4 2 4" xfId="20386" xr:uid="{00000000-0005-0000-0000-0000F4590000}"/>
    <cellStyle name="Salida 16 3 4 3" xfId="9108" xr:uid="{00000000-0005-0000-0000-0000F5590000}"/>
    <cellStyle name="Salida 16 3 4 3 2" xfId="24216" xr:uid="{00000000-0005-0000-0000-0000F6590000}"/>
    <cellStyle name="Salida 16 3 4 4" xfId="15609" xr:uid="{00000000-0005-0000-0000-0000F7590000}"/>
    <cellStyle name="Salida 16 3 4 4 2" xfId="30717" xr:uid="{00000000-0005-0000-0000-0000F8590000}"/>
    <cellStyle name="Salida 16 3 4 5" xfId="17749" xr:uid="{00000000-0005-0000-0000-0000F9590000}"/>
    <cellStyle name="Salida 16 3 5" xfId="2274" xr:uid="{00000000-0005-0000-0000-0000FA590000}"/>
    <cellStyle name="Salida 16 3 5 2" xfId="4911" xr:uid="{00000000-0005-0000-0000-0000FB590000}"/>
    <cellStyle name="Salida 16 3 5 2 2" xfId="11275" xr:uid="{00000000-0005-0000-0000-0000FC590000}"/>
    <cellStyle name="Salida 16 3 5 2 2 2" xfId="26383" xr:uid="{00000000-0005-0000-0000-0000FD590000}"/>
    <cellStyle name="Salida 16 3 5 2 3" xfId="8014" xr:uid="{00000000-0005-0000-0000-0000FE590000}"/>
    <cellStyle name="Salida 16 3 5 2 3 2" xfId="23122" xr:uid="{00000000-0005-0000-0000-0000FF590000}"/>
    <cellStyle name="Salida 16 3 5 2 4" xfId="20019" xr:uid="{00000000-0005-0000-0000-0000005A0000}"/>
    <cellStyle name="Salida 16 3 5 3" xfId="8741" xr:uid="{00000000-0005-0000-0000-0000015A0000}"/>
    <cellStyle name="Salida 16 3 5 3 2" xfId="23849" xr:uid="{00000000-0005-0000-0000-0000025A0000}"/>
    <cellStyle name="Salida 16 3 5 4" xfId="8175" xr:uid="{00000000-0005-0000-0000-0000035A0000}"/>
    <cellStyle name="Salida 16 3 5 4 2" xfId="23283" xr:uid="{00000000-0005-0000-0000-0000045A0000}"/>
    <cellStyle name="Salida 16 3 5 5" xfId="17499" xr:uid="{00000000-0005-0000-0000-0000055A0000}"/>
    <cellStyle name="Salida 16 3 6" xfId="2302" xr:uid="{00000000-0005-0000-0000-0000065A0000}"/>
    <cellStyle name="Salida 16 3 6 2" xfId="4939" xr:uid="{00000000-0005-0000-0000-0000075A0000}"/>
    <cellStyle name="Salida 16 3 6 2 2" xfId="11303" xr:uid="{00000000-0005-0000-0000-0000085A0000}"/>
    <cellStyle name="Salida 16 3 6 2 2 2" xfId="26411" xr:uid="{00000000-0005-0000-0000-0000095A0000}"/>
    <cellStyle name="Salida 16 3 6 2 3" xfId="15994" xr:uid="{00000000-0005-0000-0000-00000A5A0000}"/>
    <cellStyle name="Salida 16 3 6 2 3 2" xfId="31102" xr:uid="{00000000-0005-0000-0000-00000B5A0000}"/>
    <cellStyle name="Salida 16 3 6 2 4" xfId="20047" xr:uid="{00000000-0005-0000-0000-00000C5A0000}"/>
    <cellStyle name="Salida 16 3 6 3" xfId="8769" xr:uid="{00000000-0005-0000-0000-00000D5A0000}"/>
    <cellStyle name="Salida 16 3 6 3 2" xfId="23877" xr:uid="{00000000-0005-0000-0000-00000E5A0000}"/>
    <cellStyle name="Salida 16 3 6 4" xfId="7305" xr:uid="{00000000-0005-0000-0000-00000F5A0000}"/>
    <cellStyle name="Salida 16 3 6 4 2" xfId="22413" xr:uid="{00000000-0005-0000-0000-0000105A0000}"/>
    <cellStyle name="Salida 16 3 6 5" xfId="17527" xr:uid="{00000000-0005-0000-0000-0000115A0000}"/>
    <cellStyle name="Salida 16 3 7" xfId="3871" xr:uid="{00000000-0005-0000-0000-0000125A0000}"/>
    <cellStyle name="Salida 16 3 7 2" xfId="6508" xr:uid="{00000000-0005-0000-0000-0000135A0000}"/>
    <cellStyle name="Salida 16 3 7 2 2" xfId="12819" xr:uid="{00000000-0005-0000-0000-0000145A0000}"/>
    <cellStyle name="Salida 16 3 7 2 2 2" xfId="27927" xr:uid="{00000000-0005-0000-0000-0000155A0000}"/>
    <cellStyle name="Salida 16 3 7 2 3" xfId="7477" xr:uid="{00000000-0005-0000-0000-0000165A0000}"/>
    <cellStyle name="Salida 16 3 7 2 3 2" xfId="22585" xr:uid="{00000000-0005-0000-0000-0000175A0000}"/>
    <cellStyle name="Salida 16 3 7 2 4" xfId="21616" xr:uid="{00000000-0005-0000-0000-0000185A0000}"/>
    <cellStyle name="Salida 16 3 7 3" xfId="10253" xr:uid="{00000000-0005-0000-0000-0000195A0000}"/>
    <cellStyle name="Salida 16 3 7 3 2" xfId="25361" xr:uid="{00000000-0005-0000-0000-00001A5A0000}"/>
    <cellStyle name="Salida 16 3 7 4" xfId="14121" xr:uid="{00000000-0005-0000-0000-00001B5A0000}"/>
    <cellStyle name="Salida 16 3 7 4 2" xfId="29229" xr:uid="{00000000-0005-0000-0000-00001C5A0000}"/>
    <cellStyle name="Salida 16 3 7 5" xfId="18979" xr:uid="{00000000-0005-0000-0000-00001D5A0000}"/>
    <cellStyle name="Salida 16 3 8" xfId="4253" xr:uid="{00000000-0005-0000-0000-00001E5A0000}"/>
    <cellStyle name="Salida 16 3 8 2" xfId="6890" xr:uid="{00000000-0005-0000-0000-00001F5A0000}"/>
    <cellStyle name="Salida 16 3 8 2 2" xfId="13201" xr:uid="{00000000-0005-0000-0000-0000205A0000}"/>
    <cellStyle name="Salida 16 3 8 2 2 2" xfId="28309" xr:uid="{00000000-0005-0000-0000-0000215A0000}"/>
    <cellStyle name="Salida 16 3 8 2 3" xfId="16865" xr:uid="{00000000-0005-0000-0000-0000225A0000}"/>
    <cellStyle name="Salida 16 3 8 2 3 2" xfId="31973" xr:uid="{00000000-0005-0000-0000-0000235A0000}"/>
    <cellStyle name="Salida 16 3 8 2 4" xfId="21998" xr:uid="{00000000-0005-0000-0000-0000245A0000}"/>
    <cellStyle name="Salida 16 3 8 3" xfId="10635" xr:uid="{00000000-0005-0000-0000-0000255A0000}"/>
    <cellStyle name="Salida 16 3 8 3 2" xfId="25743" xr:uid="{00000000-0005-0000-0000-0000265A0000}"/>
    <cellStyle name="Salida 16 3 8 4" xfId="7944" xr:uid="{00000000-0005-0000-0000-0000275A0000}"/>
    <cellStyle name="Salida 16 3 8 4 2" xfId="23052" xr:uid="{00000000-0005-0000-0000-0000285A0000}"/>
    <cellStyle name="Salida 16 3 8 5" xfId="19361" xr:uid="{00000000-0005-0000-0000-0000295A0000}"/>
    <cellStyle name="Salida 16 3 9" xfId="4436" xr:uid="{00000000-0005-0000-0000-00002A5A0000}"/>
    <cellStyle name="Salida 16 3 9 2" xfId="10818" xr:uid="{00000000-0005-0000-0000-00002B5A0000}"/>
    <cellStyle name="Salida 16 3 9 2 2" xfId="25926" xr:uid="{00000000-0005-0000-0000-00002C5A0000}"/>
    <cellStyle name="Salida 16 3 9 3" xfId="15476" xr:uid="{00000000-0005-0000-0000-00002D5A0000}"/>
    <cellStyle name="Salida 16 3 9 3 2" xfId="30584" xr:uid="{00000000-0005-0000-0000-00002E5A0000}"/>
    <cellStyle name="Salida 16 3 9 4" xfId="19544" xr:uid="{00000000-0005-0000-0000-00002F5A0000}"/>
    <cellStyle name="Salida 16 4" xfId="2125" xr:uid="{00000000-0005-0000-0000-0000305A0000}"/>
    <cellStyle name="Salida 16 4 10" xfId="14278" xr:uid="{00000000-0005-0000-0000-0000315A0000}"/>
    <cellStyle name="Salida 16 4 10 2" xfId="29386" xr:uid="{00000000-0005-0000-0000-0000325A0000}"/>
    <cellStyle name="Salida 16 4 11" xfId="13769" xr:uid="{00000000-0005-0000-0000-0000335A0000}"/>
    <cellStyle name="Salida 16 4 11 2" xfId="28877" xr:uid="{00000000-0005-0000-0000-0000345A0000}"/>
    <cellStyle name="Salida 16 4 12" xfId="17350" xr:uid="{00000000-0005-0000-0000-0000355A0000}"/>
    <cellStyle name="Salida 16 4 2" xfId="2615" xr:uid="{00000000-0005-0000-0000-0000365A0000}"/>
    <cellStyle name="Salida 16 4 2 2" xfId="5252" xr:uid="{00000000-0005-0000-0000-0000375A0000}"/>
    <cellStyle name="Salida 16 4 2 2 2" xfId="11616" xr:uid="{00000000-0005-0000-0000-0000385A0000}"/>
    <cellStyle name="Salida 16 4 2 2 2 2" xfId="26724" xr:uid="{00000000-0005-0000-0000-0000395A0000}"/>
    <cellStyle name="Salida 16 4 2 2 3" xfId="14693" xr:uid="{00000000-0005-0000-0000-00003A5A0000}"/>
    <cellStyle name="Salida 16 4 2 2 3 2" xfId="29801" xr:uid="{00000000-0005-0000-0000-00003B5A0000}"/>
    <cellStyle name="Salida 16 4 2 2 4" xfId="20360" xr:uid="{00000000-0005-0000-0000-00003C5A0000}"/>
    <cellStyle name="Salida 16 4 2 3" xfId="9082" xr:uid="{00000000-0005-0000-0000-00003D5A0000}"/>
    <cellStyle name="Salida 16 4 2 3 2" xfId="24190" xr:uid="{00000000-0005-0000-0000-00003E5A0000}"/>
    <cellStyle name="Salida 16 4 2 4" xfId="15046" xr:uid="{00000000-0005-0000-0000-00003F5A0000}"/>
    <cellStyle name="Salida 16 4 2 4 2" xfId="30154" xr:uid="{00000000-0005-0000-0000-0000405A0000}"/>
    <cellStyle name="Salida 16 4 2 5" xfId="14666" xr:uid="{00000000-0005-0000-0000-0000415A0000}"/>
    <cellStyle name="Salida 16 4 2 5 2" xfId="29774" xr:uid="{00000000-0005-0000-0000-0000425A0000}"/>
    <cellStyle name="Salida 16 4 2 6" xfId="17723" xr:uid="{00000000-0005-0000-0000-0000435A0000}"/>
    <cellStyle name="Salida 16 4 3" xfId="2880" xr:uid="{00000000-0005-0000-0000-0000445A0000}"/>
    <cellStyle name="Salida 16 4 3 2" xfId="5517" xr:uid="{00000000-0005-0000-0000-0000455A0000}"/>
    <cellStyle name="Salida 16 4 3 2 2" xfId="11828" xr:uid="{00000000-0005-0000-0000-0000465A0000}"/>
    <cellStyle name="Salida 16 4 3 2 2 2" xfId="26936" xr:uid="{00000000-0005-0000-0000-0000475A0000}"/>
    <cellStyle name="Salida 16 4 3 2 3" xfId="13482" xr:uid="{00000000-0005-0000-0000-0000485A0000}"/>
    <cellStyle name="Salida 16 4 3 2 3 2" xfId="28590" xr:uid="{00000000-0005-0000-0000-0000495A0000}"/>
    <cellStyle name="Salida 16 4 3 2 4" xfId="20625" xr:uid="{00000000-0005-0000-0000-00004A5A0000}"/>
    <cellStyle name="Salida 16 4 3 3" xfId="16549" xr:uid="{00000000-0005-0000-0000-00004B5A0000}"/>
    <cellStyle name="Salida 16 4 3 3 2" xfId="31657" xr:uid="{00000000-0005-0000-0000-00004C5A0000}"/>
    <cellStyle name="Salida 16 4 3 4" xfId="17988" xr:uid="{00000000-0005-0000-0000-00004D5A0000}"/>
    <cellStyle name="Salida 16 4 4" xfId="3183" xr:uid="{00000000-0005-0000-0000-00004E5A0000}"/>
    <cellStyle name="Salida 16 4 4 2" xfId="5820" xr:uid="{00000000-0005-0000-0000-00004F5A0000}"/>
    <cellStyle name="Salida 16 4 4 2 2" xfId="12131" xr:uid="{00000000-0005-0000-0000-0000505A0000}"/>
    <cellStyle name="Salida 16 4 4 2 2 2" xfId="27239" xr:uid="{00000000-0005-0000-0000-0000515A0000}"/>
    <cellStyle name="Salida 16 4 4 2 3" xfId="14763" xr:uid="{00000000-0005-0000-0000-0000525A0000}"/>
    <cellStyle name="Salida 16 4 4 2 3 2" xfId="29871" xr:uid="{00000000-0005-0000-0000-0000535A0000}"/>
    <cellStyle name="Salida 16 4 4 2 4" xfId="20928" xr:uid="{00000000-0005-0000-0000-0000545A0000}"/>
    <cellStyle name="Salida 16 4 4 3" xfId="9565" xr:uid="{00000000-0005-0000-0000-0000555A0000}"/>
    <cellStyle name="Salida 16 4 4 3 2" xfId="24673" xr:uid="{00000000-0005-0000-0000-0000565A0000}"/>
    <cellStyle name="Salida 16 4 4 4" xfId="14904" xr:uid="{00000000-0005-0000-0000-0000575A0000}"/>
    <cellStyle name="Salida 16 4 4 4 2" xfId="30012" xr:uid="{00000000-0005-0000-0000-0000585A0000}"/>
    <cellStyle name="Salida 16 4 4 5" xfId="18291" xr:uid="{00000000-0005-0000-0000-0000595A0000}"/>
    <cellStyle name="Salida 16 4 5" xfId="3509" xr:uid="{00000000-0005-0000-0000-00005A5A0000}"/>
    <cellStyle name="Salida 16 4 5 2" xfId="6146" xr:uid="{00000000-0005-0000-0000-00005B5A0000}"/>
    <cellStyle name="Salida 16 4 5 2 2" xfId="12457" xr:uid="{00000000-0005-0000-0000-00005C5A0000}"/>
    <cellStyle name="Salida 16 4 5 2 2 2" xfId="27565" xr:uid="{00000000-0005-0000-0000-00005D5A0000}"/>
    <cellStyle name="Salida 16 4 5 2 3" xfId="14446" xr:uid="{00000000-0005-0000-0000-00005E5A0000}"/>
    <cellStyle name="Salida 16 4 5 2 3 2" xfId="29554" xr:uid="{00000000-0005-0000-0000-00005F5A0000}"/>
    <cellStyle name="Salida 16 4 5 2 4" xfId="21254" xr:uid="{00000000-0005-0000-0000-0000605A0000}"/>
    <cellStyle name="Salida 16 4 5 3" xfId="9891" xr:uid="{00000000-0005-0000-0000-0000615A0000}"/>
    <cellStyle name="Salida 16 4 5 3 2" xfId="24999" xr:uid="{00000000-0005-0000-0000-0000625A0000}"/>
    <cellStyle name="Salida 16 4 5 4" xfId="7273" xr:uid="{00000000-0005-0000-0000-0000635A0000}"/>
    <cellStyle name="Salida 16 4 5 4 2" xfId="22381" xr:uid="{00000000-0005-0000-0000-0000645A0000}"/>
    <cellStyle name="Salida 16 4 5 5" xfId="18617" xr:uid="{00000000-0005-0000-0000-0000655A0000}"/>
    <cellStyle name="Salida 16 4 6" xfId="3815" xr:uid="{00000000-0005-0000-0000-0000665A0000}"/>
    <cellStyle name="Salida 16 4 6 2" xfId="6452" xr:uid="{00000000-0005-0000-0000-0000675A0000}"/>
    <cellStyle name="Salida 16 4 6 2 2" xfId="12763" xr:uid="{00000000-0005-0000-0000-0000685A0000}"/>
    <cellStyle name="Salida 16 4 6 2 2 2" xfId="27871" xr:uid="{00000000-0005-0000-0000-0000695A0000}"/>
    <cellStyle name="Salida 16 4 6 2 3" xfId="7051" xr:uid="{00000000-0005-0000-0000-00006A5A0000}"/>
    <cellStyle name="Salida 16 4 6 2 3 2" xfId="22159" xr:uid="{00000000-0005-0000-0000-00006B5A0000}"/>
    <cellStyle name="Salida 16 4 6 2 4" xfId="21560" xr:uid="{00000000-0005-0000-0000-00006C5A0000}"/>
    <cellStyle name="Salida 16 4 6 3" xfId="10197" xr:uid="{00000000-0005-0000-0000-00006D5A0000}"/>
    <cellStyle name="Salida 16 4 6 3 2" xfId="25305" xr:uid="{00000000-0005-0000-0000-00006E5A0000}"/>
    <cellStyle name="Salida 16 4 6 4" xfId="13515" xr:uid="{00000000-0005-0000-0000-00006F5A0000}"/>
    <cellStyle name="Salida 16 4 6 4 2" xfId="28623" xr:uid="{00000000-0005-0000-0000-0000705A0000}"/>
    <cellStyle name="Salida 16 4 6 5" xfId="18923" xr:uid="{00000000-0005-0000-0000-0000715A0000}"/>
    <cellStyle name="Salida 16 4 7" xfId="4197" xr:uid="{00000000-0005-0000-0000-0000725A0000}"/>
    <cellStyle name="Salida 16 4 7 2" xfId="6834" xr:uid="{00000000-0005-0000-0000-0000735A0000}"/>
    <cellStyle name="Salida 16 4 7 2 2" xfId="13145" xr:uid="{00000000-0005-0000-0000-0000745A0000}"/>
    <cellStyle name="Salida 16 4 7 2 2 2" xfId="28253" xr:uid="{00000000-0005-0000-0000-0000755A0000}"/>
    <cellStyle name="Salida 16 4 7 2 3" xfId="16814" xr:uid="{00000000-0005-0000-0000-0000765A0000}"/>
    <cellStyle name="Salida 16 4 7 2 3 2" xfId="31922" xr:uid="{00000000-0005-0000-0000-0000775A0000}"/>
    <cellStyle name="Salida 16 4 7 2 4" xfId="21942" xr:uid="{00000000-0005-0000-0000-0000785A0000}"/>
    <cellStyle name="Salida 16 4 7 3" xfId="10579" xr:uid="{00000000-0005-0000-0000-0000795A0000}"/>
    <cellStyle name="Salida 16 4 7 3 2" xfId="25687" xr:uid="{00000000-0005-0000-0000-00007A5A0000}"/>
    <cellStyle name="Salida 16 4 7 4" xfId="7448" xr:uid="{00000000-0005-0000-0000-00007B5A0000}"/>
    <cellStyle name="Salida 16 4 7 4 2" xfId="22556" xr:uid="{00000000-0005-0000-0000-00007C5A0000}"/>
    <cellStyle name="Salida 16 4 7 5" xfId="19305" xr:uid="{00000000-0005-0000-0000-00007D5A0000}"/>
    <cellStyle name="Salida 16 4 8" xfId="4762" xr:uid="{00000000-0005-0000-0000-00007E5A0000}"/>
    <cellStyle name="Salida 16 4 8 2" xfId="11144" xr:uid="{00000000-0005-0000-0000-00007F5A0000}"/>
    <cellStyle name="Salida 16 4 8 2 2" xfId="26252" xr:uid="{00000000-0005-0000-0000-0000805A0000}"/>
    <cellStyle name="Salida 16 4 8 3" xfId="16343" xr:uid="{00000000-0005-0000-0000-0000815A0000}"/>
    <cellStyle name="Salida 16 4 8 3 2" xfId="31451" xr:uid="{00000000-0005-0000-0000-0000825A0000}"/>
    <cellStyle name="Salida 16 4 8 4" xfId="19870" xr:uid="{00000000-0005-0000-0000-0000835A0000}"/>
    <cellStyle name="Salida 16 4 9" xfId="8623" xr:uid="{00000000-0005-0000-0000-0000845A0000}"/>
    <cellStyle name="Salida 16 4 9 2" xfId="23731" xr:uid="{00000000-0005-0000-0000-0000855A0000}"/>
    <cellStyle name="Salida 16 5" xfId="1999" xr:uid="{00000000-0005-0000-0000-0000865A0000}"/>
    <cellStyle name="Salida 16 5 10" xfId="15970" xr:uid="{00000000-0005-0000-0000-0000875A0000}"/>
    <cellStyle name="Salida 16 5 10 2" xfId="31078" xr:uid="{00000000-0005-0000-0000-0000885A0000}"/>
    <cellStyle name="Salida 16 5 11" xfId="17224" xr:uid="{00000000-0005-0000-0000-0000895A0000}"/>
    <cellStyle name="Salida 16 5 2" xfId="2761" xr:uid="{00000000-0005-0000-0000-00008A5A0000}"/>
    <cellStyle name="Salida 16 5 2 2" xfId="5398" xr:uid="{00000000-0005-0000-0000-00008B5A0000}"/>
    <cellStyle name="Salida 16 5 2 2 2" xfId="11747" xr:uid="{00000000-0005-0000-0000-00008C5A0000}"/>
    <cellStyle name="Salida 16 5 2 2 2 2" xfId="26855" xr:uid="{00000000-0005-0000-0000-00008D5A0000}"/>
    <cellStyle name="Salida 16 5 2 2 3" xfId="7696" xr:uid="{00000000-0005-0000-0000-00008E5A0000}"/>
    <cellStyle name="Salida 16 5 2 2 3 2" xfId="22804" xr:uid="{00000000-0005-0000-0000-00008F5A0000}"/>
    <cellStyle name="Salida 16 5 2 2 4" xfId="20506" xr:uid="{00000000-0005-0000-0000-0000905A0000}"/>
    <cellStyle name="Salida 16 5 2 3" xfId="14798" xr:uid="{00000000-0005-0000-0000-0000915A0000}"/>
    <cellStyle name="Salida 16 5 2 3 2" xfId="29906" xr:uid="{00000000-0005-0000-0000-0000925A0000}"/>
    <cellStyle name="Salida 16 5 2 4" xfId="17869" xr:uid="{00000000-0005-0000-0000-0000935A0000}"/>
    <cellStyle name="Salida 16 5 3" xfId="3064" xr:uid="{00000000-0005-0000-0000-0000945A0000}"/>
    <cellStyle name="Salida 16 5 3 2" xfId="5701" xr:uid="{00000000-0005-0000-0000-0000955A0000}"/>
    <cellStyle name="Salida 16 5 3 2 2" xfId="12012" xr:uid="{00000000-0005-0000-0000-0000965A0000}"/>
    <cellStyle name="Salida 16 5 3 2 2 2" xfId="27120" xr:uid="{00000000-0005-0000-0000-0000975A0000}"/>
    <cellStyle name="Salida 16 5 3 2 3" xfId="7713" xr:uid="{00000000-0005-0000-0000-0000985A0000}"/>
    <cellStyle name="Salida 16 5 3 2 3 2" xfId="22821" xr:uid="{00000000-0005-0000-0000-0000995A0000}"/>
    <cellStyle name="Salida 16 5 3 2 4" xfId="20809" xr:uid="{00000000-0005-0000-0000-00009A5A0000}"/>
    <cellStyle name="Salida 16 5 3 3" xfId="9446" xr:uid="{00000000-0005-0000-0000-00009B5A0000}"/>
    <cellStyle name="Salida 16 5 3 3 2" xfId="24554" xr:uid="{00000000-0005-0000-0000-00009C5A0000}"/>
    <cellStyle name="Salida 16 5 3 4" xfId="14023" xr:uid="{00000000-0005-0000-0000-00009D5A0000}"/>
    <cellStyle name="Salida 16 5 3 4 2" xfId="29131" xr:uid="{00000000-0005-0000-0000-00009E5A0000}"/>
    <cellStyle name="Salida 16 5 3 5" xfId="18172" xr:uid="{00000000-0005-0000-0000-00009F5A0000}"/>
    <cellStyle name="Salida 16 5 4" xfId="3390" xr:uid="{00000000-0005-0000-0000-0000A05A0000}"/>
    <cellStyle name="Salida 16 5 4 2" xfId="6027" xr:uid="{00000000-0005-0000-0000-0000A15A0000}"/>
    <cellStyle name="Salida 16 5 4 2 2" xfId="12338" xr:uid="{00000000-0005-0000-0000-0000A25A0000}"/>
    <cellStyle name="Salida 16 5 4 2 2 2" xfId="27446" xr:uid="{00000000-0005-0000-0000-0000A35A0000}"/>
    <cellStyle name="Salida 16 5 4 2 3" xfId="13878" xr:uid="{00000000-0005-0000-0000-0000A45A0000}"/>
    <cellStyle name="Salida 16 5 4 2 3 2" xfId="28986" xr:uid="{00000000-0005-0000-0000-0000A55A0000}"/>
    <cellStyle name="Salida 16 5 4 2 4" xfId="21135" xr:uid="{00000000-0005-0000-0000-0000A65A0000}"/>
    <cellStyle name="Salida 16 5 4 3" xfId="9772" xr:uid="{00000000-0005-0000-0000-0000A75A0000}"/>
    <cellStyle name="Salida 16 5 4 3 2" xfId="24880" xr:uid="{00000000-0005-0000-0000-0000A85A0000}"/>
    <cellStyle name="Salida 16 5 4 4" xfId="14125" xr:uid="{00000000-0005-0000-0000-0000A95A0000}"/>
    <cellStyle name="Salida 16 5 4 4 2" xfId="29233" xr:uid="{00000000-0005-0000-0000-0000AA5A0000}"/>
    <cellStyle name="Salida 16 5 4 5" xfId="18498" xr:uid="{00000000-0005-0000-0000-0000AB5A0000}"/>
    <cellStyle name="Salida 16 5 5" xfId="3696" xr:uid="{00000000-0005-0000-0000-0000AC5A0000}"/>
    <cellStyle name="Salida 16 5 5 2" xfId="6333" xr:uid="{00000000-0005-0000-0000-0000AD5A0000}"/>
    <cellStyle name="Salida 16 5 5 2 2" xfId="12644" xr:uid="{00000000-0005-0000-0000-0000AE5A0000}"/>
    <cellStyle name="Salida 16 5 5 2 2 2" xfId="27752" xr:uid="{00000000-0005-0000-0000-0000AF5A0000}"/>
    <cellStyle name="Salida 16 5 5 2 3" xfId="15006" xr:uid="{00000000-0005-0000-0000-0000B05A0000}"/>
    <cellStyle name="Salida 16 5 5 2 3 2" xfId="30114" xr:uid="{00000000-0005-0000-0000-0000B15A0000}"/>
    <cellStyle name="Salida 16 5 5 2 4" xfId="21441" xr:uid="{00000000-0005-0000-0000-0000B25A0000}"/>
    <cellStyle name="Salida 16 5 5 3" xfId="10078" xr:uid="{00000000-0005-0000-0000-0000B35A0000}"/>
    <cellStyle name="Salida 16 5 5 3 2" xfId="25186" xr:uid="{00000000-0005-0000-0000-0000B45A0000}"/>
    <cellStyle name="Salida 16 5 5 4" xfId="7963" xr:uid="{00000000-0005-0000-0000-0000B55A0000}"/>
    <cellStyle name="Salida 16 5 5 4 2" xfId="23071" xr:uid="{00000000-0005-0000-0000-0000B65A0000}"/>
    <cellStyle name="Salida 16 5 5 5" xfId="18804" xr:uid="{00000000-0005-0000-0000-0000B75A0000}"/>
    <cellStyle name="Salida 16 5 6" xfId="4071" xr:uid="{00000000-0005-0000-0000-0000B85A0000}"/>
    <cellStyle name="Salida 16 5 6 2" xfId="6708" xr:uid="{00000000-0005-0000-0000-0000B95A0000}"/>
    <cellStyle name="Salida 16 5 6 2 2" xfId="13019" xr:uid="{00000000-0005-0000-0000-0000BA5A0000}"/>
    <cellStyle name="Salida 16 5 6 2 2 2" xfId="28127" xr:uid="{00000000-0005-0000-0000-0000BB5A0000}"/>
    <cellStyle name="Salida 16 5 6 2 3" xfId="16695" xr:uid="{00000000-0005-0000-0000-0000BC5A0000}"/>
    <cellStyle name="Salida 16 5 6 2 3 2" xfId="31803" xr:uid="{00000000-0005-0000-0000-0000BD5A0000}"/>
    <cellStyle name="Salida 16 5 6 2 4" xfId="21816" xr:uid="{00000000-0005-0000-0000-0000BE5A0000}"/>
    <cellStyle name="Salida 16 5 6 3" xfId="10453" xr:uid="{00000000-0005-0000-0000-0000BF5A0000}"/>
    <cellStyle name="Salida 16 5 6 3 2" xfId="25561" xr:uid="{00000000-0005-0000-0000-0000C05A0000}"/>
    <cellStyle name="Salida 16 5 6 4" xfId="14958" xr:uid="{00000000-0005-0000-0000-0000C15A0000}"/>
    <cellStyle name="Salida 16 5 6 4 2" xfId="30066" xr:uid="{00000000-0005-0000-0000-0000C25A0000}"/>
    <cellStyle name="Salida 16 5 6 5" xfId="19179" xr:uid="{00000000-0005-0000-0000-0000C35A0000}"/>
    <cellStyle name="Salida 16 5 7" xfId="4636" xr:uid="{00000000-0005-0000-0000-0000C45A0000}"/>
    <cellStyle name="Salida 16 5 7 2" xfId="11018" xr:uid="{00000000-0005-0000-0000-0000C55A0000}"/>
    <cellStyle name="Salida 16 5 7 2 2" xfId="26126" xr:uid="{00000000-0005-0000-0000-0000C65A0000}"/>
    <cellStyle name="Salida 16 5 7 3" xfId="15208" xr:uid="{00000000-0005-0000-0000-0000C75A0000}"/>
    <cellStyle name="Salida 16 5 7 3 2" xfId="30316" xr:uid="{00000000-0005-0000-0000-0000C85A0000}"/>
    <cellStyle name="Salida 16 5 7 4" xfId="19744" xr:uid="{00000000-0005-0000-0000-0000C95A0000}"/>
    <cellStyle name="Salida 16 5 8" xfId="8497" xr:uid="{00000000-0005-0000-0000-0000CA5A0000}"/>
    <cellStyle name="Salida 16 5 8 2" xfId="23605" xr:uid="{00000000-0005-0000-0000-0000CB5A0000}"/>
    <cellStyle name="Salida 16 5 9" xfId="13392" xr:uid="{00000000-0005-0000-0000-0000CC5A0000}"/>
    <cellStyle name="Salida 16 5 9 2" xfId="28500" xr:uid="{00000000-0005-0000-0000-0000CD5A0000}"/>
    <cellStyle name="Salida 17" xfId="1509" xr:uid="{00000000-0005-0000-0000-0000CE5A0000}"/>
    <cellStyle name="Salida 17 2" xfId="1935" xr:uid="{00000000-0005-0000-0000-0000CF5A0000}"/>
    <cellStyle name="Salida 17 2 10" xfId="8436" xr:uid="{00000000-0005-0000-0000-0000D05A0000}"/>
    <cellStyle name="Salida 17 2 10 2" xfId="23544" xr:uid="{00000000-0005-0000-0000-0000D15A0000}"/>
    <cellStyle name="Salida 17 2 11" xfId="7649" xr:uid="{00000000-0005-0000-0000-0000D25A0000}"/>
    <cellStyle name="Salida 17 2 11 2" xfId="22757" xr:uid="{00000000-0005-0000-0000-0000D35A0000}"/>
    <cellStyle name="Salida 17 2 12" xfId="13410" xr:uid="{00000000-0005-0000-0000-0000D45A0000}"/>
    <cellStyle name="Salida 17 2 12 2" xfId="28518" xr:uid="{00000000-0005-0000-0000-0000D55A0000}"/>
    <cellStyle name="Salida 17 2 13" xfId="17160" xr:uid="{00000000-0005-0000-0000-0000D65A0000}"/>
    <cellStyle name="Salida 17 2 2" xfId="2495" xr:uid="{00000000-0005-0000-0000-0000D75A0000}"/>
    <cellStyle name="Salida 17 2 2 2" xfId="5132" xr:uid="{00000000-0005-0000-0000-0000D85A0000}"/>
    <cellStyle name="Salida 17 2 2 2 2" xfId="11496" xr:uid="{00000000-0005-0000-0000-0000D95A0000}"/>
    <cellStyle name="Salida 17 2 2 2 2 2" xfId="26604" xr:uid="{00000000-0005-0000-0000-0000DA5A0000}"/>
    <cellStyle name="Salida 17 2 2 2 3" xfId="15552" xr:uid="{00000000-0005-0000-0000-0000DB5A0000}"/>
    <cellStyle name="Salida 17 2 2 2 3 2" xfId="30660" xr:uid="{00000000-0005-0000-0000-0000DC5A0000}"/>
    <cellStyle name="Salida 17 2 2 2 4" xfId="20240" xr:uid="{00000000-0005-0000-0000-0000DD5A0000}"/>
    <cellStyle name="Salida 17 2 2 3" xfId="8962" xr:uid="{00000000-0005-0000-0000-0000DE5A0000}"/>
    <cellStyle name="Salida 17 2 2 3 2" xfId="24070" xr:uid="{00000000-0005-0000-0000-0000DF5A0000}"/>
    <cellStyle name="Salida 17 2 3" xfId="2711" xr:uid="{00000000-0005-0000-0000-0000E05A0000}"/>
    <cellStyle name="Salida 17 2 3 2" xfId="5348" xr:uid="{00000000-0005-0000-0000-0000E15A0000}"/>
    <cellStyle name="Salida 17 2 3 2 2" xfId="11697" xr:uid="{00000000-0005-0000-0000-0000E25A0000}"/>
    <cellStyle name="Salida 17 2 3 2 2 2" xfId="26805" xr:uid="{00000000-0005-0000-0000-0000E35A0000}"/>
    <cellStyle name="Salida 17 2 3 2 3" xfId="7288" xr:uid="{00000000-0005-0000-0000-0000E45A0000}"/>
    <cellStyle name="Salida 17 2 3 2 3 2" xfId="22396" xr:uid="{00000000-0005-0000-0000-0000E55A0000}"/>
    <cellStyle name="Salida 17 2 3 2 4" xfId="20456" xr:uid="{00000000-0005-0000-0000-0000E65A0000}"/>
    <cellStyle name="Salida 17 2 3 3" xfId="14262" xr:uid="{00000000-0005-0000-0000-0000E75A0000}"/>
    <cellStyle name="Salida 17 2 3 3 2" xfId="29370" xr:uid="{00000000-0005-0000-0000-0000E85A0000}"/>
    <cellStyle name="Salida 17 2 3 4" xfId="17819" xr:uid="{00000000-0005-0000-0000-0000E95A0000}"/>
    <cellStyle name="Salida 17 2 4" xfId="3014" xr:uid="{00000000-0005-0000-0000-0000EA5A0000}"/>
    <cellStyle name="Salida 17 2 4 2" xfId="5651" xr:uid="{00000000-0005-0000-0000-0000EB5A0000}"/>
    <cellStyle name="Salida 17 2 4 2 2" xfId="11962" xr:uid="{00000000-0005-0000-0000-0000EC5A0000}"/>
    <cellStyle name="Salida 17 2 4 2 2 2" xfId="27070" xr:uid="{00000000-0005-0000-0000-0000ED5A0000}"/>
    <cellStyle name="Salida 17 2 4 2 3" xfId="13914" xr:uid="{00000000-0005-0000-0000-0000EE5A0000}"/>
    <cellStyle name="Salida 17 2 4 2 3 2" xfId="29022" xr:uid="{00000000-0005-0000-0000-0000EF5A0000}"/>
    <cellStyle name="Salida 17 2 4 2 4" xfId="20759" xr:uid="{00000000-0005-0000-0000-0000F05A0000}"/>
    <cellStyle name="Salida 17 2 4 3" xfId="9396" xr:uid="{00000000-0005-0000-0000-0000F15A0000}"/>
    <cellStyle name="Salida 17 2 4 3 2" xfId="24504" xr:uid="{00000000-0005-0000-0000-0000F25A0000}"/>
    <cellStyle name="Salida 17 2 4 4" xfId="14825" xr:uid="{00000000-0005-0000-0000-0000F35A0000}"/>
    <cellStyle name="Salida 17 2 4 4 2" xfId="29933" xr:uid="{00000000-0005-0000-0000-0000F45A0000}"/>
    <cellStyle name="Salida 17 2 4 5" xfId="18122" xr:uid="{00000000-0005-0000-0000-0000F55A0000}"/>
    <cellStyle name="Salida 17 2 5" xfId="3340" xr:uid="{00000000-0005-0000-0000-0000F65A0000}"/>
    <cellStyle name="Salida 17 2 5 2" xfId="5977" xr:uid="{00000000-0005-0000-0000-0000F75A0000}"/>
    <cellStyle name="Salida 17 2 5 2 2" xfId="12288" xr:uid="{00000000-0005-0000-0000-0000F85A0000}"/>
    <cellStyle name="Salida 17 2 5 2 2 2" xfId="27396" xr:uid="{00000000-0005-0000-0000-0000F95A0000}"/>
    <cellStyle name="Salida 17 2 5 2 3" xfId="7486" xr:uid="{00000000-0005-0000-0000-0000FA5A0000}"/>
    <cellStyle name="Salida 17 2 5 2 3 2" xfId="22594" xr:uid="{00000000-0005-0000-0000-0000FB5A0000}"/>
    <cellStyle name="Salida 17 2 5 2 4" xfId="21085" xr:uid="{00000000-0005-0000-0000-0000FC5A0000}"/>
    <cellStyle name="Salida 17 2 5 3" xfId="9722" xr:uid="{00000000-0005-0000-0000-0000FD5A0000}"/>
    <cellStyle name="Salida 17 2 5 3 2" xfId="24830" xr:uid="{00000000-0005-0000-0000-0000FE5A0000}"/>
    <cellStyle name="Salida 17 2 5 4" xfId="16317" xr:uid="{00000000-0005-0000-0000-0000FF5A0000}"/>
    <cellStyle name="Salida 17 2 5 4 2" xfId="31425" xr:uid="{00000000-0005-0000-0000-0000005B0000}"/>
    <cellStyle name="Salida 17 2 5 5" xfId="18448" xr:uid="{00000000-0005-0000-0000-0000015B0000}"/>
    <cellStyle name="Salida 17 2 6" xfId="3646" xr:uid="{00000000-0005-0000-0000-0000025B0000}"/>
    <cellStyle name="Salida 17 2 6 2" xfId="6283" xr:uid="{00000000-0005-0000-0000-0000035B0000}"/>
    <cellStyle name="Salida 17 2 6 2 2" xfId="12594" xr:uid="{00000000-0005-0000-0000-0000045B0000}"/>
    <cellStyle name="Salida 17 2 6 2 2 2" xfId="27702" xr:uid="{00000000-0005-0000-0000-0000055B0000}"/>
    <cellStyle name="Salida 17 2 6 2 3" xfId="15720" xr:uid="{00000000-0005-0000-0000-0000065B0000}"/>
    <cellStyle name="Salida 17 2 6 2 3 2" xfId="30828" xr:uid="{00000000-0005-0000-0000-0000075B0000}"/>
    <cellStyle name="Salida 17 2 6 2 4" xfId="21391" xr:uid="{00000000-0005-0000-0000-0000085B0000}"/>
    <cellStyle name="Salida 17 2 6 3" xfId="10028" xr:uid="{00000000-0005-0000-0000-0000095B0000}"/>
    <cellStyle name="Salida 17 2 6 3 2" xfId="25136" xr:uid="{00000000-0005-0000-0000-00000A5B0000}"/>
    <cellStyle name="Salida 17 2 6 4" xfId="8200" xr:uid="{00000000-0005-0000-0000-00000B5B0000}"/>
    <cellStyle name="Salida 17 2 6 4 2" xfId="23308" xr:uid="{00000000-0005-0000-0000-00000C5B0000}"/>
    <cellStyle name="Salida 17 2 6 5" xfId="18754" xr:uid="{00000000-0005-0000-0000-00000D5B0000}"/>
    <cellStyle name="Salida 17 2 7" xfId="4007" xr:uid="{00000000-0005-0000-0000-00000E5B0000}"/>
    <cellStyle name="Salida 17 2 7 2" xfId="6644" xr:uid="{00000000-0005-0000-0000-00000F5B0000}"/>
    <cellStyle name="Salida 17 2 7 2 2" xfId="12955" xr:uid="{00000000-0005-0000-0000-0000105B0000}"/>
    <cellStyle name="Salida 17 2 7 2 2 2" xfId="28063" xr:uid="{00000000-0005-0000-0000-0000115B0000}"/>
    <cellStyle name="Salida 17 2 7 2 3" xfId="16645" xr:uid="{00000000-0005-0000-0000-0000125B0000}"/>
    <cellStyle name="Salida 17 2 7 2 3 2" xfId="31753" xr:uid="{00000000-0005-0000-0000-0000135B0000}"/>
    <cellStyle name="Salida 17 2 7 2 4" xfId="21752" xr:uid="{00000000-0005-0000-0000-0000145B0000}"/>
    <cellStyle name="Salida 17 2 7 3" xfId="10389" xr:uid="{00000000-0005-0000-0000-0000155B0000}"/>
    <cellStyle name="Salida 17 2 7 3 2" xfId="25497" xr:uid="{00000000-0005-0000-0000-0000165B0000}"/>
    <cellStyle name="Salida 17 2 7 4" xfId="9169" xr:uid="{00000000-0005-0000-0000-0000175B0000}"/>
    <cellStyle name="Salida 17 2 7 4 2" xfId="24277" xr:uid="{00000000-0005-0000-0000-0000185B0000}"/>
    <cellStyle name="Salida 17 2 7 5" xfId="19115" xr:uid="{00000000-0005-0000-0000-0000195B0000}"/>
    <cellStyle name="Salida 17 2 8" xfId="4320" xr:uid="{00000000-0005-0000-0000-00001A5B0000}"/>
    <cellStyle name="Salida 17 2 8 2" xfId="6957" xr:uid="{00000000-0005-0000-0000-00001B5B0000}"/>
    <cellStyle name="Salida 17 2 8 2 2" xfId="13268" xr:uid="{00000000-0005-0000-0000-00001C5B0000}"/>
    <cellStyle name="Salida 17 2 8 2 2 2" xfId="28376" xr:uid="{00000000-0005-0000-0000-00001D5B0000}"/>
    <cellStyle name="Salida 17 2 8 2 3" xfId="16932" xr:uid="{00000000-0005-0000-0000-00001E5B0000}"/>
    <cellStyle name="Salida 17 2 8 2 3 2" xfId="32040" xr:uid="{00000000-0005-0000-0000-00001F5B0000}"/>
    <cellStyle name="Salida 17 2 8 2 4" xfId="22065" xr:uid="{00000000-0005-0000-0000-0000205B0000}"/>
    <cellStyle name="Salida 17 2 8 3" xfId="10702" xr:uid="{00000000-0005-0000-0000-0000215B0000}"/>
    <cellStyle name="Salida 17 2 8 3 2" xfId="25810" xr:uid="{00000000-0005-0000-0000-0000225B0000}"/>
    <cellStyle name="Salida 17 2 8 4" xfId="7249" xr:uid="{00000000-0005-0000-0000-0000235B0000}"/>
    <cellStyle name="Salida 17 2 8 4 2" xfId="22357" xr:uid="{00000000-0005-0000-0000-0000245B0000}"/>
    <cellStyle name="Salida 17 2 8 5" xfId="19428" xr:uid="{00000000-0005-0000-0000-0000255B0000}"/>
    <cellStyle name="Salida 17 2 9" xfId="4572" xr:uid="{00000000-0005-0000-0000-0000265B0000}"/>
    <cellStyle name="Salida 17 2 9 2" xfId="10954" xr:uid="{00000000-0005-0000-0000-0000275B0000}"/>
    <cellStyle name="Salida 17 2 9 2 2" xfId="26062" xr:uid="{00000000-0005-0000-0000-0000285B0000}"/>
    <cellStyle name="Salida 17 2 9 3" xfId="15629" xr:uid="{00000000-0005-0000-0000-0000295B0000}"/>
    <cellStyle name="Salida 17 2 9 3 2" xfId="30737" xr:uid="{00000000-0005-0000-0000-00002A5B0000}"/>
    <cellStyle name="Salida 17 2 9 4" xfId="19680" xr:uid="{00000000-0005-0000-0000-00002B5B0000}"/>
    <cellStyle name="Salida 17 3" xfId="1798" xr:uid="{00000000-0005-0000-0000-00002C5B0000}"/>
    <cellStyle name="Salida 17 3 10" xfId="8299" xr:uid="{00000000-0005-0000-0000-00002D5B0000}"/>
    <cellStyle name="Salida 17 3 10 2" xfId="23407" xr:uid="{00000000-0005-0000-0000-00002E5B0000}"/>
    <cellStyle name="Salida 17 3 11" xfId="15730" xr:uid="{00000000-0005-0000-0000-00002F5B0000}"/>
    <cellStyle name="Salida 17 3 11 2" xfId="30838" xr:uid="{00000000-0005-0000-0000-0000305B0000}"/>
    <cellStyle name="Salida 17 3 12" xfId="16445" xr:uid="{00000000-0005-0000-0000-0000315B0000}"/>
    <cellStyle name="Salida 17 3 12 2" xfId="31553" xr:uid="{00000000-0005-0000-0000-0000325B0000}"/>
    <cellStyle name="Salida 17 3 13" xfId="17023" xr:uid="{00000000-0005-0000-0000-0000335B0000}"/>
    <cellStyle name="Salida 17 3 2" xfId="2358" xr:uid="{00000000-0005-0000-0000-0000345B0000}"/>
    <cellStyle name="Salida 17 3 2 2" xfId="4995" xr:uid="{00000000-0005-0000-0000-0000355B0000}"/>
    <cellStyle name="Salida 17 3 2 2 2" xfId="11359" xr:uid="{00000000-0005-0000-0000-0000365B0000}"/>
    <cellStyle name="Salida 17 3 2 2 2 2" xfId="26467" xr:uid="{00000000-0005-0000-0000-0000375B0000}"/>
    <cellStyle name="Salida 17 3 2 2 3" xfId="7396" xr:uid="{00000000-0005-0000-0000-0000385B0000}"/>
    <cellStyle name="Salida 17 3 2 2 3 2" xfId="22504" xr:uid="{00000000-0005-0000-0000-0000395B0000}"/>
    <cellStyle name="Salida 17 3 2 2 4" xfId="20103" xr:uid="{00000000-0005-0000-0000-00003A5B0000}"/>
    <cellStyle name="Salida 17 3 2 3" xfId="8825" xr:uid="{00000000-0005-0000-0000-00003B5B0000}"/>
    <cellStyle name="Salida 17 3 2 3 2" xfId="23933" xr:uid="{00000000-0005-0000-0000-00003C5B0000}"/>
    <cellStyle name="Salida 17 3 3" xfId="2261" xr:uid="{00000000-0005-0000-0000-00003D5B0000}"/>
    <cellStyle name="Salida 17 3 3 2" xfId="4898" xr:uid="{00000000-0005-0000-0000-00003E5B0000}"/>
    <cellStyle name="Salida 17 3 3 2 2" xfId="11262" xr:uid="{00000000-0005-0000-0000-00003F5B0000}"/>
    <cellStyle name="Salida 17 3 3 2 2 2" xfId="26370" xr:uid="{00000000-0005-0000-0000-0000405B0000}"/>
    <cellStyle name="Salida 17 3 3 2 3" xfId="13815" xr:uid="{00000000-0005-0000-0000-0000415B0000}"/>
    <cellStyle name="Salida 17 3 3 2 3 2" xfId="28923" xr:uid="{00000000-0005-0000-0000-0000425B0000}"/>
    <cellStyle name="Salida 17 3 3 2 4" xfId="20006" xr:uid="{00000000-0005-0000-0000-0000435B0000}"/>
    <cellStyle name="Salida 17 3 3 3" xfId="16407" xr:uid="{00000000-0005-0000-0000-0000445B0000}"/>
    <cellStyle name="Salida 17 3 3 3 2" xfId="31515" xr:uid="{00000000-0005-0000-0000-0000455B0000}"/>
    <cellStyle name="Salida 17 3 3 4" xfId="17486" xr:uid="{00000000-0005-0000-0000-0000465B0000}"/>
    <cellStyle name="Salida 17 3 4" xfId="2335" xr:uid="{00000000-0005-0000-0000-0000475B0000}"/>
    <cellStyle name="Salida 17 3 4 2" xfId="4972" xr:uid="{00000000-0005-0000-0000-0000485B0000}"/>
    <cellStyle name="Salida 17 3 4 2 2" xfId="11336" xr:uid="{00000000-0005-0000-0000-0000495B0000}"/>
    <cellStyle name="Salida 17 3 4 2 2 2" xfId="26444" xr:uid="{00000000-0005-0000-0000-00004A5B0000}"/>
    <cellStyle name="Salida 17 3 4 2 3" xfId="15401" xr:uid="{00000000-0005-0000-0000-00004B5B0000}"/>
    <cellStyle name="Salida 17 3 4 2 3 2" xfId="30509" xr:uid="{00000000-0005-0000-0000-00004C5B0000}"/>
    <cellStyle name="Salida 17 3 4 2 4" xfId="20080" xr:uid="{00000000-0005-0000-0000-00004D5B0000}"/>
    <cellStyle name="Salida 17 3 4 3" xfId="8802" xr:uid="{00000000-0005-0000-0000-00004E5B0000}"/>
    <cellStyle name="Salida 17 3 4 3 2" xfId="23910" xr:uid="{00000000-0005-0000-0000-00004F5B0000}"/>
    <cellStyle name="Salida 17 3 4 4" xfId="8091" xr:uid="{00000000-0005-0000-0000-0000505B0000}"/>
    <cellStyle name="Salida 17 3 4 4 2" xfId="23199" xr:uid="{00000000-0005-0000-0000-0000515B0000}"/>
    <cellStyle name="Salida 17 3 4 5" xfId="17560" xr:uid="{00000000-0005-0000-0000-0000525B0000}"/>
    <cellStyle name="Salida 17 3 5" xfId="2275" xr:uid="{00000000-0005-0000-0000-0000535B0000}"/>
    <cellStyle name="Salida 17 3 5 2" xfId="4912" xr:uid="{00000000-0005-0000-0000-0000545B0000}"/>
    <cellStyle name="Salida 17 3 5 2 2" xfId="11276" xr:uid="{00000000-0005-0000-0000-0000555B0000}"/>
    <cellStyle name="Salida 17 3 5 2 2 2" xfId="26384" xr:uid="{00000000-0005-0000-0000-0000565B0000}"/>
    <cellStyle name="Salida 17 3 5 2 3" xfId="14395" xr:uid="{00000000-0005-0000-0000-0000575B0000}"/>
    <cellStyle name="Salida 17 3 5 2 3 2" xfId="29503" xr:uid="{00000000-0005-0000-0000-0000585B0000}"/>
    <cellStyle name="Salida 17 3 5 2 4" xfId="20020" xr:uid="{00000000-0005-0000-0000-0000595B0000}"/>
    <cellStyle name="Salida 17 3 5 3" xfId="8742" xr:uid="{00000000-0005-0000-0000-00005A5B0000}"/>
    <cellStyle name="Salida 17 3 5 3 2" xfId="23850" xr:uid="{00000000-0005-0000-0000-00005B5B0000}"/>
    <cellStyle name="Salida 17 3 5 4" xfId="14323" xr:uid="{00000000-0005-0000-0000-00005C5B0000}"/>
    <cellStyle name="Salida 17 3 5 4 2" xfId="29431" xr:uid="{00000000-0005-0000-0000-00005D5B0000}"/>
    <cellStyle name="Salida 17 3 5 5" xfId="17500" xr:uid="{00000000-0005-0000-0000-00005E5B0000}"/>
    <cellStyle name="Salida 17 3 6" xfId="2301" xr:uid="{00000000-0005-0000-0000-00005F5B0000}"/>
    <cellStyle name="Salida 17 3 6 2" xfId="4938" xr:uid="{00000000-0005-0000-0000-0000605B0000}"/>
    <cellStyle name="Salida 17 3 6 2 2" xfId="11302" xr:uid="{00000000-0005-0000-0000-0000615B0000}"/>
    <cellStyle name="Salida 17 3 6 2 2 2" xfId="26410" xr:uid="{00000000-0005-0000-0000-0000625B0000}"/>
    <cellStyle name="Salida 17 3 6 2 3" xfId="7423" xr:uid="{00000000-0005-0000-0000-0000635B0000}"/>
    <cellStyle name="Salida 17 3 6 2 3 2" xfId="22531" xr:uid="{00000000-0005-0000-0000-0000645B0000}"/>
    <cellStyle name="Salida 17 3 6 2 4" xfId="20046" xr:uid="{00000000-0005-0000-0000-0000655B0000}"/>
    <cellStyle name="Salida 17 3 6 3" xfId="8768" xr:uid="{00000000-0005-0000-0000-0000665B0000}"/>
    <cellStyle name="Salida 17 3 6 3 2" xfId="23876" xr:uid="{00000000-0005-0000-0000-0000675B0000}"/>
    <cellStyle name="Salida 17 3 6 4" xfId="14327" xr:uid="{00000000-0005-0000-0000-0000685B0000}"/>
    <cellStyle name="Salida 17 3 6 4 2" xfId="29435" xr:uid="{00000000-0005-0000-0000-0000695B0000}"/>
    <cellStyle name="Salida 17 3 6 5" xfId="17526" xr:uid="{00000000-0005-0000-0000-00006A5B0000}"/>
    <cellStyle name="Salida 17 3 7" xfId="3870" xr:uid="{00000000-0005-0000-0000-00006B5B0000}"/>
    <cellStyle name="Salida 17 3 7 2" xfId="6507" xr:uid="{00000000-0005-0000-0000-00006C5B0000}"/>
    <cellStyle name="Salida 17 3 7 2 2" xfId="12818" xr:uid="{00000000-0005-0000-0000-00006D5B0000}"/>
    <cellStyle name="Salida 17 3 7 2 2 2" xfId="27926" xr:uid="{00000000-0005-0000-0000-00006E5B0000}"/>
    <cellStyle name="Salida 17 3 7 2 3" xfId="7083" xr:uid="{00000000-0005-0000-0000-00006F5B0000}"/>
    <cellStyle name="Salida 17 3 7 2 3 2" xfId="22191" xr:uid="{00000000-0005-0000-0000-0000705B0000}"/>
    <cellStyle name="Salida 17 3 7 2 4" xfId="21615" xr:uid="{00000000-0005-0000-0000-0000715B0000}"/>
    <cellStyle name="Salida 17 3 7 3" xfId="10252" xr:uid="{00000000-0005-0000-0000-0000725B0000}"/>
    <cellStyle name="Salida 17 3 7 3 2" xfId="25360" xr:uid="{00000000-0005-0000-0000-0000735B0000}"/>
    <cellStyle name="Salida 17 3 7 4" xfId="7318" xr:uid="{00000000-0005-0000-0000-0000745B0000}"/>
    <cellStyle name="Salida 17 3 7 4 2" xfId="22426" xr:uid="{00000000-0005-0000-0000-0000755B0000}"/>
    <cellStyle name="Salida 17 3 7 5" xfId="18978" xr:uid="{00000000-0005-0000-0000-0000765B0000}"/>
    <cellStyle name="Salida 17 3 8" xfId="4252" xr:uid="{00000000-0005-0000-0000-0000775B0000}"/>
    <cellStyle name="Salida 17 3 8 2" xfId="6889" xr:uid="{00000000-0005-0000-0000-0000785B0000}"/>
    <cellStyle name="Salida 17 3 8 2 2" xfId="13200" xr:uid="{00000000-0005-0000-0000-0000795B0000}"/>
    <cellStyle name="Salida 17 3 8 2 2 2" xfId="28308" xr:uid="{00000000-0005-0000-0000-00007A5B0000}"/>
    <cellStyle name="Salida 17 3 8 2 3" xfId="16864" xr:uid="{00000000-0005-0000-0000-00007B5B0000}"/>
    <cellStyle name="Salida 17 3 8 2 3 2" xfId="31972" xr:uid="{00000000-0005-0000-0000-00007C5B0000}"/>
    <cellStyle name="Salida 17 3 8 2 4" xfId="21997" xr:uid="{00000000-0005-0000-0000-00007D5B0000}"/>
    <cellStyle name="Salida 17 3 8 3" xfId="10634" xr:uid="{00000000-0005-0000-0000-00007E5B0000}"/>
    <cellStyle name="Salida 17 3 8 3 2" xfId="25742" xr:uid="{00000000-0005-0000-0000-00007F5B0000}"/>
    <cellStyle name="Salida 17 3 8 4" xfId="8262" xr:uid="{00000000-0005-0000-0000-0000805B0000}"/>
    <cellStyle name="Salida 17 3 8 4 2" xfId="23370" xr:uid="{00000000-0005-0000-0000-0000815B0000}"/>
    <cellStyle name="Salida 17 3 8 5" xfId="19360" xr:uid="{00000000-0005-0000-0000-0000825B0000}"/>
    <cellStyle name="Salida 17 3 9" xfId="4435" xr:uid="{00000000-0005-0000-0000-0000835B0000}"/>
    <cellStyle name="Salida 17 3 9 2" xfId="10817" xr:uid="{00000000-0005-0000-0000-0000845B0000}"/>
    <cellStyle name="Salida 17 3 9 2 2" xfId="25925" xr:uid="{00000000-0005-0000-0000-0000855B0000}"/>
    <cellStyle name="Salida 17 3 9 3" xfId="11680" xr:uid="{00000000-0005-0000-0000-0000865B0000}"/>
    <cellStyle name="Salida 17 3 9 3 2" xfId="26788" xr:uid="{00000000-0005-0000-0000-0000875B0000}"/>
    <cellStyle name="Salida 17 3 9 4" xfId="19543" xr:uid="{00000000-0005-0000-0000-0000885B0000}"/>
    <cellStyle name="Salida 17 4" xfId="2126" xr:uid="{00000000-0005-0000-0000-0000895B0000}"/>
    <cellStyle name="Salida 17 4 10" xfId="15399" xr:uid="{00000000-0005-0000-0000-00008A5B0000}"/>
    <cellStyle name="Salida 17 4 10 2" xfId="30507" xr:uid="{00000000-0005-0000-0000-00008B5B0000}"/>
    <cellStyle name="Salida 17 4 11" xfId="13787" xr:uid="{00000000-0005-0000-0000-00008C5B0000}"/>
    <cellStyle name="Salida 17 4 11 2" xfId="28895" xr:uid="{00000000-0005-0000-0000-00008D5B0000}"/>
    <cellStyle name="Salida 17 4 12" xfId="17351" xr:uid="{00000000-0005-0000-0000-00008E5B0000}"/>
    <cellStyle name="Salida 17 4 2" xfId="2616" xr:uid="{00000000-0005-0000-0000-00008F5B0000}"/>
    <cellStyle name="Salida 17 4 2 2" xfId="5253" xr:uid="{00000000-0005-0000-0000-0000905B0000}"/>
    <cellStyle name="Salida 17 4 2 2 2" xfId="11617" xr:uid="{00000000-0005-0000-0000-0000915B0000}"/>
    <cellStyle name="Salida 17 4 2 2 2 2" xfId="26725" xr:uid="{00000000-0005-0000-0000-0000925B0000}"/>
    <cellStyle name="Salida 17 4 2 2 3" xfId="14416" xr:uid="{00000000-0005-0000-0000-0000935B0000}"/>
    <cellStyle name="Salida 17 4 2 2 3 2" xfId="29524" xr:uid="{00000000-0005-0000-0000-0000945B0000}"/>
    <cellStyle name="Salida 17 4 2 2 4" xfId="20361" xr:uid="{00000000-0005-0000-0000-0000955B0000}"/>
    <cellStyle name="Salida 17 4 2 3" xfId="9083" xr:uid="{00000000-0005-0000-0000-0000965B0000}"/>
    <cellStyle name="Salida 17 4 2 3 2" xfId="24191" xr:uid="{00000000-0005-0000-0000-0000975B0000}"/>
    <cellStyle name="Salida 17 4 2 4" xfId="14097" xr:uid="{00000000-0005-0000-0000-0000985B0000}"/>
    <cellStyle name="Salida 17 4 2 4 2" xfId="29205" xr:uid="{00000000-0005-0000-0000-0000995B0000}"/>
    <cellStyle name="Salida 17 4 2 5" xfId="7753" xr:uid="{00000000-0005-0000-0000-00009A5B0000}"/>
    <cellStyle name="Salida 17 4 2 5 2" xfId="22861" xr:uid="{00000000-0005-0000-0000-00009B5B0000}"/>
    <cellStyle name="Salida 17 4 2 6" xfId="17724" xr:uid="{00000000-0005-0000-0000-00009C5B0000}"/>
    <cellStyle name="Salida 17 4 3" xfId="2881" xr:uid="{00000000-0005-0000-0000-00009D5B0000}"/>
    <cellStyle name="Salida 17 4 3 2" xfId="5518" xr:uid="{00000000-0005-0000-0000-00009E5B0000}"/>
    <cellStyle name="Salida 17 4 3 2 2" xfId="11829" xr:uid="{00000000-0005-0000-0000-00009F5B0000}"/>
    <cellStyle name="Salida 17 4 3 2 2 2" xfId="26937" xr:uid="{00000000-0005-0000-0000-0000A05B0000}"/>
    <cellStyle name="Salida 17 4 3 2 3" xfId="7626" xr:uid="{00000000-0005-0000-0000-0000A15B0000}"/>
    <cellStyle name="Salida 17 4 3 2 3 2" xfId="22734" xr:uid="{00000000-0005-0000-0000-0000A25B0000}"/>
    <cellStyle name="Salida 17 4 3 2 4" xfId="20626" xr:uid="{00000000-0005-0000-0000-0000A35B0000}"/>
    <cellStyle name="Salida 17 4 3 3" xfId="15265" xr:uid="{00000000-0005-0000-0000-0000A45B0000}"/>
    <cellStyle name="Salida 17 4 3 3 2" xfId="30373" xr:uid="{00000000-0005-0000-0000-0000A55B0000}"/>
    <cellStyle name="Salida 17 4 3 4" xfId="17989" xr:uid="{00000000-0005-0000-0000-0000A65B0000}"/>
    <cellStyle name="Salida 17 4 4" xfId="3184" xr:uid="{00000000-0005-0000-0000-0000A75B0000}"/>
    <cellStyle name="Salida 17 4 4 2" xfId="5821" xr:uid="{00000000-0005-0000-0000-0000A85B0000}"/>
    <cellStyle name="Salida 17 4 4 2 2" xfId="12132" xr:uid="{00000000-0005-0000-0000-0000A95B0000}"/>
    <cellStyle name="Salida 17 4 4 2 2 2" xfId="27240" xr:uid="{00000000-0005-0000-0000-0000AA5B0000}"/>
    <cellStyle name="Salida 17 4 4 2 3" xfId="16198" xr:uid="{00000000-0005-0000-0000-0000AB5B0000}"/>
    <cellStyle name="Salida 17 4 4 2 3 2" xfId="31306" xr:uid="{00000000-0005-0000-0000-0000AC5B0000}"/>
    <cellStyle name="Salida 17 4 4 2 4" xfId="20929" xr:uid="{00000000-0005-0000-0000-0000AD5B0000}"/>
    <cellStyle name="Salida 17 4 4 3" xfId="9566" xr:uid="{00000000-0005-0000-0000-0000AE5B0000}"/>
    <cellStyle name="Salida 17 4 4 3 2" xfId="24674" xr:uid="{00000000-0005-0000-0000-0000AF5B0000}"/>
    <cellStyle name="Salida 17 4 4 4" xfId="8720" xr:uid="{00000000-0005-0000-0000-0000B05B0000}"/>
    <cellStyle name="Salida 17 4 4 4 2" xfId="23828" xr:uid="{00000000-0005-0000-0000-0000B15B0000}"/>
    <cellStyle name="Salida 17 4 4 5" xfId="18292" xr:uid="{00000000-0005-0000-0000-0000B25B0000}"/>
    <cellStyle name="Salida 17 4 5" xfId="3510" xr:uid="{00000000-0005-0000-0000-0000B35B0000}"/>
    <cellStyle name="Salida 17 4 5 2" xfId="6147" xr:uid="{00000000-0005-0000-0000-0000B45B0000}"/>
    <cellStyle name="Salida 17 4 5 2 2" xfId="12458" xr:uid="{00000000-0005-0000-0000-0000B55B0000}"/>
    <cellStyle name="Salida 17 4 5 2 2 2" xfId="27566" xr:uid="{00000000-0005-0000-0000-0000B65B0000}"/>
    <cellStyle name="Salida 17 4 5 2 3" xfId="14724" xr:uid="{00000000-0005-0000-0000-0000B75B0000}"/>
    <cellStyle name="Salida 17 4 5 2 3 2" xfId="29832" xr:uid="{00000000-0005-0000-0000-0000B85B0000}"/>
    <cellStyle name="Salida 17 4 5 2 4" xfId="21255" xr:uid="{00000000-0005-0000-0000-0000B95B0000}"/>
    <cellStyle name="Salida 17 4 5 3" xfId="9892" xr:uid="{00000000-0005-0000-0000-0000BA5B0000}"/>
    <cellStyle name="Salida 17 4 5 3 2" xfId="25000" xr:uid="{00000000-0005-0000-0000-0000BB5B0000}"/>
    <cellStyle name="Salida 17 4 5 4" xfId="13949" xr:uid="{00000000-0005-0000-0000-0000BC5B0000}"/>
    <cellStyle name="Salida 17 4 5 4 2" xfId="29057" xr:uid="{00000000-0005-0000-0000-0000BD5B0000}"/>
    <cellStyle name="Salida 17 4 5 5" xfId="18618" xr:uid="{00000000-0005-0000-0000-0000BE5B0000}"/>
    <cellStyle name="Salida 17 4 6" xfId="3816" xr:uid="{00000000-0005-0000-0000-0000BF5B0000}"/>
    <cellStyle name="Salida 17 4 6 2" xfId="6453" xr:uid="{00000000-0005-0000-0000-0000C05B0000}"/>
    <cellStyle name="Salida 17 4 6 2 2" xfId="12764" xr:uid="{00000000-0005-0000-0000-0000C15B0000}"/>
    <cellStyle name="Salida 17 4 6 2 2 2" xfId="27872" xr:uid="{00000000-0005-0000-0000-0000C25B0000}"/>
    <cellStyle name="Salida 17 4 6 2 3" xfId="13396" xr:uid="{00000000-0005-0000-0000-0000C35B0000}"/>
    <cellStyle name="Salida 17 4 6 2 3 2" xfId="28504" xr:uid="{00000000-0005-0000-0000-0000C45B0000}"/>
    <cellStyle name="Salida 17 4 6 2 4" xfId="21561" xr:uid="{00000000-0005-0000-0000-0000C55B0000}"/>
    <cellStyle name="Salida 17 4 6 3" xfId="10198" xr:uid="{00000000-0005-0000-0000-0000C65B0000}"/>
    <cellStyle name="Salida 17 4 6 3 2" xfId="25306" xr:uid="{00000000-0005-0000-0000-0000C75B0000}"/>
    <cellStyle name="Salida 17 4 6 4" xfId="15370" xr:uid="{00000000-0005-0000-0000-0000C85B0000}"/>
    <cellStyle name="Salida 17 4 6 4 2" xfId="30478" xr:uid="{00000000-0005-0000-0000-0000C95B0000}"/>
    <cellStyle name="Salida 17 4 6 5" xfId="18924" xr:uid="{00000000-0005-0000-0000-0000CA5B0000}"/>
    <cellStyle name="Salida 17 4 7" xfId="4198" xr:uid="{00000000-0005-0000-0000-0000CB5B0000}"/>
    <cellStyle name="Salida 17 4 7 2" xfId="6835" xr:uid="{00000000-0005-0000-0000-0000CC5B0000}"/>
    <cellStyle name="Salida 17 4 7 2 2" xfId="13146" xr:uid="{00000000-0005-0000-0000-0000CD5B0000}"/>
    <cellStyle name="Salida 17 4 7 2 2 2" xfId="28254" xr:uid="{00000000-0005-0000-0000-0000CE5B0000}"/>
    <cellStyle name="Salida 17 4 7 2 3" xfId="16815" xr:uid="{00000000-0005-0000-0000-0000CF5B0000}"/>
    <cellStyle name="Salida 17 4 7 2 3 2" xfId="31923" xr:uid="{00000000-0005-0000-0000-0000D05B0000}"/>
    <cellStyle name="Salida 17 4 7 2 4" xfId="21943" xr:uid="{00000000-0005-0000-0000-0000D15B0000}"/>
    <cellStyle name="Salida 17 4 7 3" xfId="10580" xr:uid="{00000000-0005-0000-0000-0000D25B0000}"/>
    <cellStyle name="Salida 17 4 7 3 2" xfId="25688" xr:uid="{00000000-0005-0000-0000-0000D35B0000}"/>
    <cellStyle name="Salida 17 4 7 4" xfId="15119" xr:uid="{00000000-0005-0000-0000-0000D45B0000}"/>
    <cellStyle name="Salida 17 4 7 4 2" xfId="30227" xr:uid="{00000000-0005-0000-0000-0000D55B0000}"/>
    <cellStyle name="Salida 17 4 7 5" xfId="19306" xr:uid="{00000000-0005-0000-0000-0000D65B0000}"/>
    <cellStyle name="Salida 17 4 8" xfId="4763" xr:uid="{00000000-0005-0000-0000-0000D75B0000}"/>
    <cellStyle name="Salida 17 4 8 2" xfId="11145" xr:uid="{00000000-0005-0000-0000-0000D85B0000}"/>
    <cellStyle name="Salida 17 4 8 2 2" xfId="26253" xr:uid="{00000000-0005-0000-0000-0000D95B0000}"/>
    <cellStyle name="Salida 17 4 8 3" xfId="15928" xr:uid="{00000000-0005-0000-0000-0000DA5B0000}"/>
    <cellStyle name="Salida 17 4 8 3 2" xfId="31036" xr:uid="{00000000-0005-0000-0000-0000DB5B0000}"/>
    <cellStyle name="Salida 17 4 8 4" xfId="19871" xr:uid="{00000000-0005-0000-0000-0000DC5B0000}"/>
    <cellStyle name="Salida 17 4 9" xfId="8624" xr:uid="{00000000-0005-0000-0000-0000DD5B0000}"/>
    <cellStyle name="Salida 17 4 9 2" xfId="23732" xr:uid="{00000000-0005-0000-0000-0000DE5B0000}"/>
    <cellStyle name="Salida 17 5" xfId="1998" xr:uid="{00000000-0005-0000-0000-0000DF5B0000}"/>
    <cellStyle name="Salida 17 5 10" xfId="15400" xr:uid="{00000000-0005-0000-0000-0000E05B0000}"/>
    <cellStyle name="Salida 17 5 10 2" xfId="30508" xr:uid="{00000000-0005-0000-0000-0000E15B0000}"/>
    <cellStyle name="Salida 17 5 11" xfId="17223" xr:uid="{00000000-0005-0000-0000-0000E25B0000}"/>
    <cellStyle name="Salida 17 5 2" xfId="2760" xr:uid="{00000000-0005-0000-0000-0000E35B0000}"/>
    <cellStyle name="Salida 17 5 2 2" xfId="5397" xr:uid="{00000000-0005-0000-0000-0000E45B0000}"/>
    <cellStyle name="Salida 17 5 2 2 2" xfId="11746" xr:uid="{00000000-0005-0000-0000-0000E55B0000}"/>
    <cellStyle name="Salida 17 5 2 2 2 2" xfId="26854" xr:uid="{00000000-0005-0000-0000-0000E65B0000}"/>
    <cellStyle name="Salida 17 5 2 2 3" xfId="7425" xr:uid="{00000000-0005-0000-0000-0000E75B0000}"/>
    <cellStyle name="Salida 17 5 2 2 3 2" xfId="22533" xr:uid="{00000000-0005-0000-0000-0000E85B0000}"/>
    <cellStyle name="Salida 17 5 2 2 4" xfId="20505" xr:uid="{00000000-0005-0000-0000-0000E95B0000}"/>
    <cellStyle name="Salida 17 5 2 3" xfId="7530" xr:uid="{00000000-0005-0000-0000-0000EA5B0000}"/>
    <cellStyle name="Salida 17 5 2 3 2" xfId="22638" xr:uid="{00000000-0005-0000-0000-0000EB5B0000}"/>
    <cellStyle name="Salida 17 5 2 4" xfId="17868" xr:uid="{00000000-0005-0000-0000-0000EC5B0000}"/>
    <cellStyle name="Salida 17 5 3" xfId="3063" xr:uid="{00000000-0005-0000-0000-0000ED5B0000}"/>
    <cellStyle name="Salida 17 5 3 2" xfId="5700" xr:uid="{00000000-0005-0000-0000-0000EE5B0000}"/>
    <cellStyle name="Salida 17 5 3 2 2" xfId="12011" xr:uid="{00000000-0005-0000-0000-0000EF5B0000}"/>
    <cellStyle name="Salida 17 5 3 2 2 2" xfId="27119" xr:uid="{00000000-0005-0000-0000-0000F05B0000}"/>
    <cellStyle name="Salida 17 5 3 2 3" xfId="15150" xr:uid="{00000000-0005-0000-0000-0000F15B0000}"/>
    <cellStyle name="Salida 17 5 3 2 3 2" xfId="30258" xr:uid="{00000000-0005-0000-0000-0000F25B0000}"/>
    <cellStyle name="Salida 17 5 3 2 4" xfId="20808" xr:uid="{00000000-0005-0000-0000-0000F35B0000}"/>
    <cellStyle name="Salida 17 5 3 3" xfId="9445" xr:uid="{00000000-0005-0000-0000-0000F45B0000}"/>
    <cellStyle name="Salida 17 5 3 3 2" xfId="24553" xr:uid="{00000000-0005-0000-0000-0000F55B0000}"/>
    <cellStyle name="Salida 17 5 3 4" xfId="7302" xr:uid="{00000000-0005-0000-0000-0000F65B0000}"/>
    <cellStyle name="Salida 17 5 3 4 2" xfId="22410" xr:uid="{00000000-0005-0000-0000-0000F75B0000}"/>
    <cellStyle name="Salida 17 5 3 5" xfId="18171" xr:uid="{00000000-0005-0000-0000-0000F85B0000}"/>
    <cellStyle name="Salida 17 5 4" xfId="3389" xr:uid="{00000000-0005-0000-0000-0000F95B0000}"/>
    <cellStyle name="Salida 17 5 4 2" xfId="6026" xr:uid="{00000000-0005-0000-0000-0000FA5B0000}"/>
    <cellStyle name="Salida 17 5 4 2 2" xfId="12337" xr:uid="{00000000-0005-0000-0000-0000FB5B0000}"/>
    <cellStyle name="Salida 17 5 4 2 2 2" xfId="27445" xr:uid="{00000000-0005-0000-0000-0000FC5B0000}"/>
    <cellStyle name="Salida 17 5 4 2 3" xfId="9129" xr:uid="{00000000-0005-0000-0000-0000FD5B0000}"/>
    <cellStyle name="Salida 17 5 4 2 3 2" xfId="24237" xr:uid="{00000000-0005-0000-0000-0000FE5B0000}"/>
    <cellStyle name="Salida 17 5 4 2 4" xfId="21134" xr:uid="{00000000-0005-0000-0000-0000FF5B0000}"/>
    <cellStyle name="Salida 17 5 4 3" xfId="9771" xr:uid="{00000000-0005-0000-0000-0000005C0000}"/>
    <cellStyle name="Salida 17 5 4 3 2" xfId="24879" xr:uid="{00000000-0005-0000-0000-0000015C0000}"/>
    <cellStyle name="Salida 17 5 4 4" xfId="14366" xr:uid="{00000000-0005-0000-0000-0000025C0000}"/>
    <cellStyle name="Salida 17 5 4 4 2" xfId="29474" xr:uid="{00000000-0005-0000-0000-0000035C0000}"/>
    <cellStyle name="Salida 17 5 4 5" xfId="18497" xr:uid="{00000000-0005-0000-0000-0000045C0000}"/>
    <cellStyle name="Salida 17 5 5" xfId="3695" xr:uid="{00000000-0005-0000-0000-0000055C0000}"/>
    <cellStyle name="Salida 17 5 5 2" xfId="6332" xr:uid="{00000000-0005-0000-0000-0000065C0000}"/>
    <cellStyle name="Salida 17 5 5 2 2" xfId="12643" xr:uid="{00000000-0005-0000-0000-0000075C0000}"/>
    <cellStyle name="Salida 17 5 5 2 2 2" xfId="27751" xr:uid="{00000000-0005-0000-0000-0000085C0000}"/>
    <cellStyle name="Salida 17 5 5 2 3" xfId="15916" xr:uid="{00000000-0005-0000-0000-0000095C0000}"/>
    <cellStyle name="Salida 17 5 5 2 3 2" xfId="31024" xr:uid="{00000000-0005-0000-0000-00000A5C0000}"/>
    <cellStyle name="Salida 17 5 5 2 4" xfId="21440" xr:uid="{00000000-0005-0000-0000-00000B5C0000}"/>
    <cellStyle name="Salida 17 5 5 3" xfId="10077" xr:uid="{00000000-0005-0000-0000-00000C5C0000}"/>
    <cellStyle name="Salida 17 5 5 3 2" xfId="25185" xr:uid="{00000000-0005-0000-0000-00000D5C0000}"/>
    <cellStyle name="Salida 17 5 5 4" xfId="15291" xr:uid="{00000000-0005-0000-0000-00000E5C0000}"/>
    <cellStyle name="Salida 17 5 5 4 2" xfId="30399" xr:uid="{00000000-0005-0000-0000-00000F5C0000}"/>
    <cellStyle name="Salida 17 5 5 5" xfId="18803" xr:uid="{00000000-0005-0000-0000-0000105C0000}"/>
    <cellStyle name="Salida 17 5 6" xfId="4070" xr:uid="{00000000-0005-0000-0000-0000115C0000}"/>
    <cellStyle name="Salida 17 5 6 2" xfId="6707" xr:uid="{00000000-0005-0000-0000-0000125C0000}"/>
    <cellStyle name="Salida 17 5 6 2 2" xfId="13018" xr:uid="{00000000-0005-0000-0000-0000135C0000}"/>
    <cellStyle name="Salida 17 5 6 2 2 2" xfId="28126" xr:uid="{00000000-0005-0000-0000-0000145C0000}"/>
    <cellStyle name="Salida 17 5 6 2 3" xfId="16694" xr:uid="{00000000-0005-0000-0000-0000155C0000}"/>
    <cellStyle name="Salida 17 5 6 2 3 2" xfId="31802" xr:uid="{00000000-0005-0000-0000-0000165C0000}"/>
    <cellStyle name="Salida 17 5 6 2 4" xfId="21815" xr:uid="{00000000-0005-0000-0000-0000175C0000}"/>
    <cellStyle name="Salida 17 5 6 3" xfId="10452" xr:uid="{00000000-0005-0000-0000-0000185C0000}"/>
    <cellStyle name="Salida 17 5 6 3 2" xfId="25560" xr:uid="{00000000-0005-0000-0000-0000195C0000}"/>
    <cellStyle name="Salida 17 5 6 4" xfId="14823" xr:uid="{00000000-0005-0000-0000-00001A5C0000}"/>
    <cellStyle name="Salida 17 5 6 4 2" xfId="29931" xr:uid="{00000000-0005-0000-0000-00001B5C0000}"/>
    <cellStyle name="Salida 17 5 6 5" xfId="19178" xr:uid="{00000000-0005-0000-0000-00001C5C0000}"/>
    <cellStyle name="Salida 17 5 7" xfId="4635" xr:uid="{00000000-0005-0000-0000-00001D5C0000}"/>
    <cellStyle name="Salida 17 5 7 2" xfId="11017" xr:uid="{00000000-0005-0000-0000-00001E5C0000}"/>
    <cellStyle name="Salida 17 5 7 2 2" xfId="26125" xr:uid="{00000000-0005-0000-0000-00001F5C0000}"/>
    <cellStyle name="Salida 17 5 7 3" xfId="8206" xr:uid="{00000000-0005-0000-0000-0000205C0000}"/>
    <cellStyle name="Salida 17 5 7 3 2" xfId="23314" xr:uid="{00000000-0005-0000-0000-0000215C0000}"/>
    <cellStyle name="Salida 17 5 7 4" xfId="19743" xr:uid="{00000000-0005-0000-0000-0000225C0000}"/>
    <cellStyle name="Salida 17 5 8" xfId="8496" xr:uid="{00000000-0005-0000-0000-0000235C0000}"/>
    <cellStyle name="Salida 17 5 8 2" xfId="23604" xr:uid="{00000000-0005-0000-0000-0000245C0000}"/>
    <cellStyle name="Salida 17 5 9" xfId="14695" xr:uid="{00000000-0005-0000-0000-0000255C0000}"/>
    <cellStyle name="Salida 17 5 9 2" xfId="29803" xr:uid="{00000000-0005-0000-0000-0000265C0000}"/>
    <cellStyle name="Salida 18" xfId="1510" xr:uid="{00000000-0005-0000-0000-0000275C0000}"/>
    <cellStyle name="Salida 18 2" xfId="1936" xr:uid="{00000000-0005-0000-0000-0000285C0000}"/>
    <cellStyle name="Salida 18 2 10" xfId="8437" xr:uid="{00000000-0005-0000-0000-0000295C0000}"/>
    <cellStyle name="Salida 18 2 10 2" xfId="23545" xr:uid="{00000000-0005-0000-0000-00002A5C0000}"/>
    <cellStyle name="Salida 18 2 11" xfId="15358" xr:uid="{00000000-0005-0000-0000-00002B5C0000}"/>
    <cellStyle name="Salida 18 2 11 2" xfId="30466" xr:uid="{00000000-0005-0000-0000-00002C5C0000}"/>
    <cellStyle name="Salida 18 2 12" xfId="14104" xr:uid="{00000000-0005-0000-0000-00002D5C0000}"/>
    <cellStyle name="Salida 18 2 12 2" xfId="29212" xr:uid="{00000000-0005-0000-0000-00002E5C0000}"/>
    <cellStyle name="Salida 18 2 13" xfId="17161" xr:uid="{00000000-0005-0000-0000-00002F5C0000}"/>
    <cellStyle name="Salida 18 2 2" xfId="2496" xr:uid="{00000000-0005-0000-0000-0000305C0000}"/>
    <cellStyle name="Salida 18 2 2 2" xfId="5133" xr:uid="{00000000-0005-0000-0000-0000315C0000}"/>
    <cellStyle name="Salida 18 2 2 2 2" xfId="11497" xr:uid="{00000000-0005-0000-0000-0000325C0000}"/>
    <cellStyle name="Salida 18 2 2 2 2 2" xfId="26605" xr:uid="{00000000-0005-0000-0000-0000335C0000}"/>
    <cellStyle name="Salida 18 2 2 2 3" xfId="14079" xr:uid="{00000000-0005-0000-0000-0000345C0000}"/>
    <cellStyle name="Salida 18 2 2 2 3 2" xfId="29187" xr:uid="{00000000-0005-0000-0000-0000355C0000}"/>
    <cellStyle name="Salida 18 2 2 2 4" xfId="20241" xr:uid="{00000000-0005-0000-0000-0000365C0000}"/>
    <cellStyle name="Salida 18 2 2 3" xfId="8963" xr:uid="{00000000-0005-0000-0000-0000375C0000}"/>
    <cellStyle name="Salida 18 2 2 3 2" xfId="24071" xr:uid="{00000000-0005-0000-0000-0000385C0000}"/>
    <cellStyle name="Salida 18 2 3" xfId="2712" xr:uid="{00000000-0005-0000-0000-0000395C0000}"/>
    <cellStyle name="Salida 18 2 3 2" xfId="5349" xr:uid="{00000000-0005-0000-0000-00003A5C0000}"/>
    <cellStyle name="Salida 18 2 3 2 2" xfId="11698" xr:uid="{00000000-0005-0000-0000-00003B5C0000}"/>
    <cellStyle name="Salida 18 2 3 2 2 2" xfId="26806" xr:uid="{00000000-0005-0000-0000-00003C5C0000}"/>
    <cellStyle name="Salida 18 2 3 2 3" xfId="15390" xr:uid="{00000000-0005-0000-0000-00003D5C0000}"/>
    <cellStyle name="Salida 18 2 3 2 3 2" xfId="30498" xr:uid="{00000000-0005-0000-0000-00003E5C0000}"/>
    <cellStyle name="Salida 18 2 3 2 4" xfId="20457" xr:uid="{00000000-0005-0000-0000-00003F5C0000}"/>
    <cellStyle name="Salida 18 2 3 3" xfId="14035" xr:uid="{00000000-0005-0000-0000-0000405C0000}"/>
    <cellStyle name="Salida 18 2 3 3 2" xfId="29143" xr:uid="{00000000-0005-0000-0000-0000415C0000}"/>
    <cellStyle name="Salida 18 2 3 4" xfId="17820" xr:uid="{00000000-0005-0000-0000-0000425C0000}"/>
    <cellStyle name="Salida 18 2 4" xfId="3015" xr:uid="{00000000-0005-0000-0000-0000435C0000}"/>
    <cellStyle name="Salida 18 2 4 2" xfId="5652" xr:uid="{00000000-0005-0000-0000-0000445C0000}"/>
    <cellStyle name="Salida 18 2 4 2 2" xfId="11963" xr:uid="{00000000-0005-0000-0000-0000455C0000}"/>
    <cellStyle name="Salida 18 2 4 2 2 2" xfId="27071" xr:uid="{00000000-0005-0000-0000-0000465C0000}"/>
    <cellStyle name="Salida 18 2 4 2 3" xfId="16450" xr:uid="{00000000-0005-0000-0000-0000475C0000}"/>
    <cellStyle name="Salida 18 2 4 2 3 2" xfId="31558" xr:uid="{00000000-0005-0000-0000-0000485C0000}"/>
    <cellStyle name="Salida 18 2 4 2 4" xfId="20760" xr:uid="{00000000-0005-0000-0000-0000495C0000}"/>
    <cellStyle name="Salida 18 2 4 3" xfId="9397" xr:uid="{00000000-0005-0000-0000-00004A5C0000}"/>
    <cellStyle name="Salida 18 2 4 3 2" xfId="24505" xr:uid="{00000000-0005-0000-0000-00004B5C0000}"/>
    <cellStyle name="Salida 18 2 4 4" xfId="7091" xr:uid="{00000000-0005-0000-0000-00004C5C0000}"/>
    <cellStyle name="Salida 18 2 4 4 2" xfId="22199" xr:uid="{00000000-0005-0000-0000-00004D5C0000}"/>
    <cellStyle name="Salida 18 2 4 5" xfId="18123" xr:uid="{00000000-0005-0000-0000-00004E5C0000}"/>
    <cellStyle name="Salida 18 2 5" xfId="3341" xr:uid="{00000000-0005-0000-0000-00004F5C0000}"/>
    <cellStyle name="Salida 18 2 5 2" xfId="5978" xr:uid="{00000000-0005-0000-0000-0000505C0000}"/>
    <cellStyle name="Salida 18 2 5 2 2" xfId="12289" xr:uid="{00000000-0005-0000-0000-0000515C0000}"/>
    <cellStyle name="Salida 18 2 5 2 2 2" xfId="27397" xr:uid="{00000000-0005-0000-0000-0000525C0000}"/>
    <cellStyle name="Salida 18 2 5 2 3" xfId="11666" xr:uid="{00000000-0005-0000-0000-0000535C0000}"/>
    <cellStyle name="Salida 18 2 5 2 3 2" xfId="26774" xr:uid="{00000000-0005-0000-0000-0000545C0000}"/>
    <cellStyle name="Salida 18 2 5 2 4" xfId="21086" xr:uid="{00000000-0005-0000-0000-0000555C0000}"/>
    <cellStyle name="Salida 18 2 5 3" xfId="9723" xr:uid="{00000000-0005-0000-0000-0000565C0000}"/>
    <cellStyle name="Salida 18 2 5 3 2" xfId="24831" xr:uid="{00000000-0005-0000-0000-0000575C0000}"/>
    <cellStyle name="Salida 18 2 5 4" xfId="15077" xr:uid="{00000000-0005-0000-0000-0000585C0000}"/>
    <cellStyle name="Salida 18 2 5 4 2" xfId="30185" xr:uid="{00000000-0005-0000-0000-0000595C0000}"/>
    <cellStyle name="Salida 18 2 5 5" xfId="18449" xr:uid="{00000000-0005-0000-0000-00005A5C0000}"/>
    <cellStyle name="Salida 18 2 6" xfId="3647" xr:uid="{00000000-0005-0000-0000-00005B5C0000}"/>
    <cellStyle name="Salida 18 2 6 2" xfId="6284" xr:uid="{00000000-0005-0000-0000-00005C5C0000}"/>
    <cellStyle name="Salida 18 2 6 2 2" xfId="12595" xr:uid="{00000000-0005-0000-0000-00005D5C0000}"/>
    <cellStyle name="Salida 18 2 6 2 2 2" xfId="27703" xr:uid="{00000000-0005-0000-0000-00005E5C0000}"/>
    <cellStyle name="Salida 18 2 6 2 3" xfId="13966" xr:uid="{00000000-0005-0000-0000-00005F5C0000}"/>
    <cellStyle name="Salida 18 2 6 2 3 2" xfId="29074" xr:uid="{00000000-0005-0000-0000-0000605C0000}"/>
    <cellStyle name="Salida 18 2 6 2 4" xfId="21392" xr:uid="{00000000-0005-0000-0000-0000615C0000}"/>
    <cellStyle name="Salida 18 2 6 3" xfId="10029" xr:uid="{00000000-0005-0000-0000-0000625C0000}"/>
    <cellStyle name="Salida 18 2 6 3 2" xfId="25137" xr:uid="{00000000-0005-0000-0000-0000635C0000}"/>
    <cellStyle name="Salida 18 2 6 4" xfId="7828" xr:uid="{00000000-0005-0000-0000-0000645C0000}"/>
    <cellStyle name="Salida 18 2 6 4 2" xfId="22936" xr:uid="{00000000-0005-0000-0000-0000655C0000}"/>
    <cellStyle name="Salida 18 2 6 5" xfId="18755" xr:uid="{00000000-0005-0000-0000-0000665C0000}"/>
    <cellStyle name="Salida 18 2 7" xfId="4008" xr:uid="{00000000-0005-0000-0000-0000675C0000}"/>
    <cellStyle name="Salida 18 2 7 2" xfId="6645" xr:uid="{00000000-0005-0000-0000-0000685C0000}"/>
    <cellStyle name="Salida 18 2 7 2 2" xfId="12956" xr:uid="{00000000-0005-0000-0000-0000695C0000}"/>
    <cellStyle name="Salida 18 2 7 2 2 2" xfId="28064" xr:uid="{00000000-0005-0000-0000-00006A5C0000}"/>
    <cellStyle name="Salida 18 2 7 2 3" xfId="16646" xr:uid="{00000000-0005-0000-0000-00006B5C0000}"/>
    <cellStyle name="Salida 18 2 7 2 3 2" xfId="31754" xr:uid="{00000000-0005-0000-0000-00006C5C0000}"/>
    <cellStyle name="Salida 18 2 7 2 4" xfId="21753" xr:uid="{00000000-0005-0000-0000-00006D5C0000}"/>
    <cellStyle name="Salida 18 2 7 3" xfId="10390" xr:uid="{00000000-0005-0000-0000-00006E5C0000}"/>
    <cellStyle name="Salida 18 2 7 3 2" xfId="25498" xr:uid="{00000000-0005-0000-0000-00006F5C0000}"/>
    <cellStyle name="Salida 18 2 7 4" xfId="13450" xr:uid="{00000000-0005-0000-0000-0000705C0000}"/>
    <cellStyle name="Salida 18 2 7 4 2" xfId="28558" xr:uid="{00000000-0005-0000-0000-0000715C0000}"/>
    <cellStyle name="Salida 18 2 7 5" xfId="19116" xr:uid="{00000000-0005-0000-0000-0000725C0000}"/>
    <cellStyle name="Salida 18 2 8" xfId="4321" xr:uid="{00000000-0005-0000-0000-0000735C0000}"/>
    <cellStyle name="Salida 18 2 8 2" xfId="6958" xr:uid="{00000000-0005-0000-0000-0000745C0000}"/>
    <cellStyle name="Salida 18 2 8 2 2" xfId="13269" xr:uid="{00000000-0005-0000-0000-0000755C0000}"/>
    <cellStyle name="Salida 18 2 8 2 2 2" xfId="28377" xr:uid="{00000000-0005-0000-0000-0000765C0000}"/>
    <cellStyle name="Salida 18 2 8 2 3" xfId="16933" xr:uid="{00000000-0005-0000-0000-0000775C0000}"/>
    <cellStyle name="Salida 18 2 8 2 3 2" xfId="32041" xr:uid="{00000000-0005-0000-0000-0000785C0000}"/>
    <cellStyle name="Salida 18 2 8 2 4" xfId="22066" xr:uid="{00000000-0005-0000-0000-0000795C0000}"/>
    <cellStyle name="Salida 18 2 8 3" xfId="10703" xr:uid="{00000000-0005-0000-0000-00007A5C0000}"/>
    <cellStyle name="Salida 18 2 8 3 2" xfId="25811" xr:uid="{00000000-0005-0000-0000-00007B5C0000}"/>
    <cellStyle name="Salida 18 2 8 4" xfId="14201" xr:uid="{00000000-0005-0000-0000-00007C5C0000}"/>
    <cellStyle name="Salida 18 2 8 4 2" xfId="29309" xr:uid="{00000000-0005-0000-0000-00007D5C0000}"/>
    <cellStyle name="Salida 18 2 8 5" xfId="19429" xr:uid="{00000000-0005-0000-0000-00007E5C0000}"/>
    <cellStyle name="Salida 18 2 9" xfId="4573" xr:uid="{00000000-0005-0000-0000-00007F5C0000}"/>
    <cellStyle name="Salida 18 2 9 2" xfId="10955" xr:uid="{00000000-0005-0000-0000-0000805C0000}"/>
    <cellStyle name="Salida 18 2 9 2 2" xfId="26063" xr:uid="{00000000-0005-0000-0000-0000815C0000}"/>
    <cellStyle name="Salida 18 2 9 3" xfId="7998" xr:uid="{00000000-0005-0000-0000-0000825C0000}"/>
    <cellStyle name="Salida 18 2 9 3 2" xfId="23106" xr:uid="{00000000-0005-0000-0000-0000835C0000}"/>
    <cellStyle name="Salida 18 2 9 4" xfId="19681" xr:uid="{00000000-0005-0000-0000-0000845C0000}"/>
    <cellStyle name="Salida 18 3" xfId="1797" xr:uid="{00000000-0005-0000-0000-0000855C0000}"/>
    <cellStyle name="Salida 18 3 10" xfId="8298" xr:uid="{00000000-0005-0000-0000-0000865C0000}"/>
    <cellStyle name="Salida 18 3 10 2" xfId="23406" xr:uid="{00000000-0005-0000-0000-0000875C0000}"/>
    <cellStyle name="Salida 18 3 11" xfId="9139" xr:uid="{00000000-0005-0000-0000-0000885C0000}"/>
    <cellStyle name="Salida 18 3 11 2" xfId="24247" xr:uid="{00000000-0005-0000-0000-0000895C0000}"/>
    <cellStyle name="Salida 18 3 12" xfId="16168" xr:uid="{00000000-0005-0000-0000-00008A5C0000}"/>
    <cellStyle name="Salida 18 3 12 2" xfId="31276" xr:uid="{00000000-0005-0000-0000-00008B5C0000}"/>
    <cellStyle name="Salida 18 3 13" xfId="17022" xr:uid="{00000000-0005-0000-0000-00008C5C0000}"/>
    <cellStyle name="Salida 18 3 2" xfId="2357" xr:uid="{00000000-0005-0000-0000-00008D5C0000}"/>
    <cellStyle name="Salida 18 3 2 2" xfId="4994" xr:uid="{00000000-0005-0000-0000-00008E5C0000}"/>
    <cellStyle name="Salida 18 3 2 2 2" xfId="11358" xr:uid="{00000000-0005-0000-0000-00008F5C0000}"/>
    <cellStyle name="Salida 18 3 2 2 2 2" xfId="26466" xr:uid="{00000000-0005-0000-0000-0000905C0000}"/>
    <cellStyle name="Salida 18 3 2 2 3" xfId="15735" xr:uid="{00000000-0005-0000-0000-0000915C0000}"/>
    <cellStyle name="Salida 18 3 2 2 3 2" xfId="30843" xr:uid="{00000000-0005-0000-0000-0000925C0000}"/>
    <cellStyle name="Salida 18 3 2 2 4" xfId="20102" xr:uid="{00000000-0005-0000-0000-0000935C0000}"/>
    <cellStyle name="Salida 18 3 2 3" xfId="8824" xr:uid="{00000000-0005-0000-0000-0000945C0000}"/>
    <cellStyle name="Salida 18 3 2 3 2" xfId="23932" xr:uid="{00000000-0005-0000-0000-0000955C0000}"/>
    <cellStyle name="Salida 18 3 3" xfId="2262" xr:uid="{00000000-0005-0000-0000-0000965C0000}"/>
    <cellStyle name="Salida 18 3 3 2" xfId="4899" xr:uid="{00000000-0005-0000-0000-0000975C0000}"/>
    <cellStyle name="Salida 18 3 3 2 2" xfId="11263" xr:uid="{00000000-0005-0000-0000-0000985C0000}"/>
    <cellStyle name="Salida 18 3 3 2 2 2" xfId="26371" xr:uid="{00000000-0005-0000-0000-0000995C0000}"/>
    <cellStyle name="Salida 18 3 3 2 3" xfId="14877" xr:uid="{00000000-0005-0000-0000-00009A5C0000}"/>
    <cellStyle name="Salida 18 3 3 2 3 2" xfId="29985" xr:uid="{00000000-0005-0000-0000-00009B5C0000}"/>
    <cellStyle name="Salida 18 3 3 2 4" xfId="20007" xr:uid="{00000000-0005-0000-0000-00009C5C0000}"/>
    <cellStyle name="Salida 18 3 3 3" xfId="14077" xr:uid="{00000000-0005-0000-0000-00009D5C0000}"/>
    <cellStyle name="Salida 18 3 3 3 2" xfId="29185" xr:uid="{00000000-0005-0000-0000-00009E5C0000}"/>
    <cellStyle name="Salida 18 3 3 4" xfId="17487" xr:uid="{00000000-0005-0000-0000-00009F5C0000}"/>
    <cellStyle name="Salida 18 3 4" xfId="2334" xr:uid="{00000000-0005-0000-0000-0000A05C0000}"/>
    <cellStyle name="Salida 18 3 4 2" xfId="4971" xr:uid="{00000000-0005-0000-0000-0000A15C0000}"/>
    <cellStyle name="Salida 18 3 4 2 2" xfId="11335" xr:uid="{00000000-0005-0000-0000-0000A25C0000}"/>
    <cellStyle name="Salida 18 3 4 2 2 2" xfId="26443" xr:uid="{00000000-0005-0000-0000-0000A35C0000}"/>
    <cellStyle name="Salida 18 3 4 2 3" xfId="14151" xr:uid="{00000000-0005-0000-0000-0000A45C0000}"/>
    <cellStyle name="Salida 18 3 4 2 3 2" xfId="29259" xr:uid="{00000000-0005-0000-0000-0000A55C0000}"/>
    <cellStyle name="Salida 18 3 4 2 4" xfId="20079" xr:uid="{00000000-0005-0000-0000-0000A65C0000}"/>
    <cellStyle name="Salida 18 3 4 3" xfId="8801" xr:uid="{00000000-0005-0000-0000-0000A75C0000}"/>
    <cellStyle name="Salida 18 3 4 3 2" xfId="23909" xr:uid="{00000000-0005-0000-0000-0000A85C0000}"/>
    <cellStyle name="Salida 18 3 4 4" xfId="14358" xr:uid="{00000000-0005-0000-0000-0000A95C0000}"/>
    <cellStyle name="Salida 18 3 4 4 2" xfId="29466" xr:uid="{00000000-0005-0000-0000-0000AA5C0000}"/>
    <cellStyle name="Salida 18 3 4 5" xfId="17559" xr:uid="{00000000-0005-0000-0000-0000AB5C0000}"/>
    <cellStyle name="Salida 18 3 5" xfId="2276" xr:uid="{00000000-0005-0000-0000-0000AC5C0000}"/>
    <cellStyle name="Salida 18 3 5 2" xfId="4913" xr:uid="{00000000-0005-0000-0000-0000AD5C0000}"/>
    <cellStyle name="Salida 18 3 5 2 2" xfId="11277" xr:uid="{00000000-0005-0000-0000-0000AE5C0000}"/>
    <cellStyle name="Salida 18 3 5 2 2 2" xfId="26385" xr:uid="{00000000-0005-0000-0000-0000AF5C0000}"/>
    <cellStyle name="Salida 18 3 5 2 3" xfId="15408" xr:uid="{00000000-0005-0000-0000-0000B05C0000}"/>
    <cellStyle name="Salida 18 3 5 2 3 2" xfId="30516" xr:uid="{00000000-0005-0000-0000-0000B15C0000}"/>
    <cellStyle name="Salida 18 3 5 2 4" xfId="20021" xr:uid="{00000000-0005-0000-0000-0000B25C0000}"/>
    <cellStyle name="Salida 18 3 5 3" xfId="8743" xr:uid="{00000000-0005-0000-0000-0000B35C0000}"/>
    <cellStyle name="Salida 18 3 5 3 2" xfId="23851" xr:uid="{00000000-0005-0000-0000-0000B45C0000}"/>
    <cellStyle name="Salida 18 3 5 4" xfId="7666" xr:uid="{00000000-0005-0000-0000-0000B55C0000}"/>
    <cellStyle name="Salida 18 3 5 4 2" xfId="22774" xr:uid="{00000000-0005-0000-0000-0000B65C0000}"/>
    <cellStyle name="Salida 18 3 5 5" xfId="17501" xr:uid="{00000000-0005-0000-0000-0000B75C0000}"/>
    <cellStyle name="Salida 18 3 6" xfId="2300" xr:uid="{00000000-0005-0000-0000-0000B85C0000}"/>
    <cellStyle name="Salida 18 3 6 2" xfId="4937" xr:uid="{00000000-0005-0000-0000-0000B95C0000}"/>
    <cellStyle name="Salida 18 3 6 2 2" xfId="11301" xr:uid="{00000000-0005-0000-0000-0000BA5C0000}"/>
    <cellStyle name="Salida 18 3 6 2 2 2" xfId="26409" xr:uid="{00000000-0005-0000-0000-0000BB5C0000}"/>
    <cellStyle name="Salida 18 3 6 2 3" xfId="16286" xr:uid="{00000000-0005-0000-0000-0000BC5C0000}"/>
    <cellStyle name="Salida 18 3 6 2 3 2" xfId="31394" xr:uid="{00000000-0005-0000-0000-0000BD5C0000}"/>
    <cellStyle name="Salida 18 3 6 2 4" xfId="20045" xr:uid="{00000000-0005-0000-0000-0000BE5C0000}"/>
    <cellStyle name="Salida 18 3 6 3" xfId="8767" xr:uid="{00000000-0005-0000-0000-0000BF5C0000}"/>
    <cellStyle name="Salida 18 3 6 3 2" xfId="23875" xr:uid="{00000000-0005-0000-0000-0000C05C0000}"/>
    <cellStyle name="Salida 18 3 6 4" xfId="13359" xr:uid="{00000000-0005-0000-0000-0000C15C0000}"/>
    <cellStyle name="Salida 18 3 6 4 2" xfId="28467" xr:uid="{00000000-0005-0000-0000-0000C25C0000}"/>
    <cellStyle name="Salida 18 3 6 5" xfId="17525" xr:uid="{00000000-0005-0000-0000-0000C35C0000}"/>
    <cellStyle name="Salida 18 3 7" xfId="3869" xr:uid="{00000000-0005-0000-0000-0000C45C0000}"/>
    <cellStyle name="Salida 18 3 7 2" xfId="6506" xr:uid="{00000000-0005-0000-0000-0000C55C0000}"/>
    <cellStyle name="Salida 18 3 7 2 2" xfId="12817" xr:uid="{00000000-0005-0000-0000-0000C65C0000}"/>
    <cellStyle name="Salida 18 3 7 2 2 2" xfId="27925" xr:uid="{00000000-0005-0000-0000-0000C75C0000}"/>
    <cellStyle name="Salida 18 3 7 2 3" xfId="14543" xr:uid="{00000000-0005-0000-0000-0000C85C0000}"/>
    <cellStyle name="Salida 18 3 7 2 3 2" xfId="29651" xr:uid="{00000000-0005-0000-0000-0000C95C0000}"/>
    <cellStyle name="Salida 18 3 7 2 4" xfId="21614" xr:uid="{00000000-0005-0000-0000-0000CA5C0000}"/>
    <cellStyle name="Salida 18 3 7 3" xfId="10251" xr:uid="{00000000-0005-0000-0000-0000CB5C0000}"/>
    <cellStyle name="Salida 18 3 7 3 2" xfId="25359" xr:uid="{00000000-0005-0000-0000-0000CC5C0000}"/>
    <cellStyle name="Salida 18 3 7 4" xfId="13913" xr:uid="{00000000-0005-0000-0000-0000CD5C0000}"/>
    <cellStyle name="Salida 18 3 7 4 2" xfId="29021" xr:uid="{00000000-0005-0000-0000-0000CE5C0000}"/>
    <cellStyle name="Salida 18 3 7 5" xfId="18977" xr:uid="{00000000-0005-0000-0000-0000CF5C0000}"/>
    <cellStyle name="Salida 18 3 8" xfId="4251" xr:uid="{00000000-0005-0000-0000-0000D05C0000}"/>
    <cellStyle name="Salida 18 3 8 2" xfId="6888" xr:uid="{00000000-0005-0000-0000-0000D15C0000}"/>
    <cellStyle name="Salida 18 3 8 2 2" xfId="13199" xr:uid="{00000000-0005-0000-0000-0000D25C0000}"/>
    <cellStyle name="Salida 18 3 8 2 2 2" xfId="28307" xr:uid="{00000000-0005-0000-0000-0000D35C0000}"/>
    <cellStyle name="Salida 18 3 8 2 3" xfId="16863" xr:uid="{00000000-0005-0000-0000-0000D45C0000}"/>
    <cellStyle name="Salida 18 3 8 2 3 2" xfId="31971" xr:uid="{00000000-0005-0000-0000-0000D55C0000}"/>
    <cellStyle name="Salida 18 3 8 2 4" xfId="21996" xr:uid="{00000000-0005-0000-0000-0000D65C0000}"/>
    <cellStyle name="Salida 18 3 8 3" xfId="10633" xr:uid="{00000000-0005-0000-0000-0000D75C0000}"/>
    <cellStyle name="Salida 18 3 8 3 2" xfId="25741" xr:uid="{00000000-0005-0000-0000-0000D85C0000}"/>
    <cellStyle name="Salida 18 3 8 4" xfId="7516" xr:uid="{00000000-0005-0000-0000-0000D95C0000}"/>
    <cellStyle name="Salida 18 3 8 4 2" xfId="22624" xr:uid="{00000000-0005-0000-0000-0000DA5C0000}"/>
    <cellStyle name="Salida 18 3 8 5" xfId="19359" xr:uid="{00000000-0005-0000-0000-0000DB5C0000}"/>
    <cellStyle name="Salida 18 3 9" xfId="4434" xr:uid="{00000000-0005-0000-0000-0000DC5C0000}"/>
    <cellStyle name="Salida 18 3 9 2" xfId="10816" xr:uid="{00000000-0005-0000-0000-0000DD5C0000}"/>
    <cellStyle name="Salida 18 3 9 2 2" xfId="25924" xr:uid="{00000000-0005-0000-0000-0000DE5C0000}"/>
    <cellStyle name="Salida 18 3 9 3" xfId="7914" xr:uid="{00000000-0005-0000-0000-0000DF5C0000}"/>
    <cellStyle name="Salida 18 3 9 3 2" xfId="23022" xr:uid="{00000000-0005-0000-0000-0000E05C0000}"/>
    <cellStyle name="Salida 18 3 9 4" xfId="19542" xr:uid="{00000000-0005-0000-0000-0000E15C0000}"/>
    <cellStyle name="Salida 18 4" xfId="2127" xr:uid="{00000000-0005-0000-0000-0000E25C0000}"/>
    <cellStyle name="Salida 18 4 10" xfId="13791" xr:uid="{00000000-0005-0000-0000-0000E35C0000}"/>
    <cellStyle name="Salida 18 4 10 2" xfId="28899" xr:uid="{00000000-0005-0000-0000-0000E45C0000}"/>
    <cellStyle name="Salida 18 4 11" xfId="8038" xr:uid="{00000000-0005-0000-0000-0000E55C0000}"/>
    <cellStyle name="Salida 18 4 11 2" xfId="23146" xr:uid="{00000000-0005-0000-0000-0000E65C0000}"/>
    <cellStyle name="Salida 18 4 12" xfId="17352" xr:uid="{00000000-0005-0000-0000-0000E75C0000}"/>
    <cellStyle name="Salida 18 4 2" xfId="2617" xr:uid="{00000000-0005-0000-0000-0000E85C0000}"/>
    <cellStyle name="Salida 18 4 2 2" xfId="5254" xr:uid="{00000000-0005-0000-0000-0000E95C0000}"/>
    <cellStyle name="Salida 18 4 2 2 2" xfId="11618" xr:uid="{00000000-0005-0000-0000-0000EA5C0000}"/>
    <cellStyle name="Salida 18 4 2 2 2 2" xfId="26726" xr:uid="{00000000-0005-0000-0000-0000EB5C0000}"/>
    <cellStyle name="Salida 18 4 2 2 3" xfId="15696" xr:uid="{00000000-0005-0000-0000-0000EC5C0000}"/>
    <cellStyle name="Salida 18 4 2 2 3 2" xfId="30804" xr:uid="{00000000-0005-0000-0000-0000ED5C0000}"/>
    <cellStyle name="Salida 18 4 2 2 4" xfId="20362" xr:uid="{00000000-0005-0000-0000-0000EE5C0000}"/>
    <cellStyle name="Salida 18 4 2 3" xfId="9084" xr:uid="{00000000-0005-0000-0000-0000EF5C0000}"/>
    <cellStyle name="Salida 18 4 2 3 2" xfId="24192" xr:uid="{00000000-0005-0000-0000-0000F05C0000}"/>
    <cellStyle name="Salida 18 4 2 4" xfId="14864" xr:uid="{00000000-0005-0000-0000-0000F15C0000}"/>
    <cellStyle name="Salida 18 4 2 4 2" xfId="29972" xr:uid="{00000000-0005-0000-0000-0000F25C0000}"/>
    <cellStyle name="Salida 18 4 2 5" xfId="14577" xr:uid="{00000000-0005-0000-0000-0000F35C0000}"/>
    <cellStyle name="Salida 18 4 2 5 2" xfId="29685" xr:uid="{00000000-0005-0000-0000-0000F45C0000}"/>
    <cellStyle name="Salida 18 4 2 6" xfId="17725" xr:uid="{00000000-0005-0000-0000-0000F55C0000}"/>
    <cellStyle name="Salida 18 4 3" xfId="2882" xr:uid="{00000000-0005-0000-0000-0000F65C0000}"/>
    <cellStyle name="Salida 18 4 3 2" xfId="5519" xr:uid="{00000000-0005-0000-0000-0000F75C0000}"/>
    <cellStyle name="Salida 18 4 3 2 2" xfId="11830" xr:uid="{00000000-0005-0000-0000-0000F85C0000}"/>
    <cellStyle name="Salida 18 4 3 2 2 2" xfId="26938" xr:uid="{00000000-0005-0000-0000-0000F95C0000}"/>
    <cellStyle name="Salida 18 4 3 2 3" xfId="15018" xr:uid="{00000000-0005-0000-0000-0000FA5C0000}"/>
    <cellStyle name="Salida 18 4 3 2 3 2" xfId="30126" xr:uid="{00000000-0005-0000-0000-0000FB5C0000}"/>
    <cellStyle name="Salida 18 4 3 2 4" xfId="20627" xr:uid="{00000000-0005-0000-0000-0000FC5C0000}"/>
    <cellStyle name="Salida 18 4 3 3" xfId="8068" xr:uid="{00000000-0005-0000-0000-0000FD5C0000}"/>
    <cellStyle name="Salida 18 4 3 3 2" xfId="23176" xr:uid="{00000000-0005-0000-0000-0000FE5C0000}"/>
    <cellStyle name="Salida 18 4 3 4" xfId="17990" xr:uid="{00000000-0005-0000-0000-0000FF5C0000}"/>
    <cellStyle name="Salida 18 4 4" xfId="3185" xr:uid="{00000000-0005-0000-0000-0000005D0000}"/>
    <cellStyle name="Salida 18 4 4 2" xfId="5822" xr:uid="{00000000-0005-0000-0000-0000015D0000}"/>
    <cellStyle name="Salida 18 4 4 2 2" xfId="12133" xr:uid="{00000000-0005-0000-0000-0000025D0000}"/>
    <cellStyle name="Salida 18 4 4 2 2 2" xfId="27241" xr:uid="{00000000-0005-0000-0000-0000035D0000}"/>
    <cellStyle name="Salida 18 4 4 2 3" xfId="14945" xr:uid="{00000000-0005-0000-0000-0000045D0000}"/>
    <cellStyle name="Salida 18 4 4 2 3 2" xfId="30053" xr:uid="{00000000-0005-0000-0000-0000055D0000}"/>
    <cellStyle name="Salida 18 4 4 2 4" xfId="20930" xr:uid="{00000000-0005-0000-0000-0000065D0000}"/>
    <cellStyle name="Salida 18 4 4 3" xfId="9567" xr:uid="{00000000-0005-0000-0000-0000075D0000}"/>
    <cellStyle name="Salida 18 4 4 3 2" xfId="24675" xr:uid="{00000000-0005-0000-0000-0000085D0000}"/>
    <cellStyle name="Salida 18 4 4 4" xfId="14306" xr:uid="{00000000-0005-0000-0000-0000095D0000}"/>
    <cellStyle name="Salida 18 4 4 4 2" xfId="29414" xr:uid="{00000000-0005-0000-0000-00000A5D0000}"/>
    <cellStyle name="Salida 18 4 4 5" xfId="18293" xr:uid="{00000000-0005-0000-0000-00000B5D0000}"/>
    <cellStyle name="Salida 18 4 5" xfId="3511" xr:uid="{00000000-0005-0000-0000-00000C5D0000}"/>
    <cellStyle name="Salida 18 4 5 2" xfId="6148" xr:uid="{00000000-0005-0000-0000-00000D5D0000}"/>
    <cellStyle name="Salida 18 4 5 2 2" xfId="12459" xr:uid="{00000000-0005-0000-0000-00000E5D0000}"/>
    <cellStyle name="Salida 18 4 5 2 2 2" xfId="27567" xr:uid="{00000000-0005-0000-0000-00000F5D0000}"/>
    <cellStyle name="Salida 18 4 5 2 3" xfId="13883" xr:uid="{00000000-0005-0000-0000-0000105D0000}"/>
    <cellStyle name="Salida 18 4 5 2 3 2" xfId="28991" xr:uid="{00000000-0005-0000-0000-0000115D0000}"/>
    <cellStyle name="Salida 18 4 5 2 4" xfId="21256" xr:uid="{00000000-0005-0000-0000-0000125D0000}"/>
    <cellStyle name="Salida 18 4 5 3" xfId="9893" xr:uid="{00000000-0005-0000-0000-0000135D0000}"/>
    <cellStyle name="Salida 18 4 5 3 2" xfId="25001" xr:uid="{00000000-0005-0000-0000-0000145D0000}"/>
    <cellStyle name="Salida 18 4 5 4" xfId="11798" xr:uid="{00000000-0005-0000-0000-0000155D0000}"/>
    <cellStyle name="Salida 18 4 5 4 2" xfId="26906" xr:uid="{00000000-0005-0000-0000-0000165D0000}"/>
    <cellStyle name="Salida 18 4 5 5" xfId="18619" xr:uid="{00000000-0005-0000-0000-0000175D0000}"/>
    <cellStyle name="Salida 18 4 6" xfId="3817" xr:uid="{00000000-0005-0000-0000-0000185D0000}"/>
    <cellStyle name="Salida 18 4 6 2" xfId="6454" xr:uid="{00000000-0005-0000-0000-0000195D0000}"/>
    <cellStyle name="Salida 18 4 6 2 2" xfId="12765" xr:uid="{00000000-0005-0000-0000-00001A5D0000}"/>
    <cellStyle name="Salida 18 4 6 2 2 2" xfId="27873" xr:uid="{00000000-0005-0000-0000-00001B5D0000}"/>
    <cellStyle name="Salida 18 4 6 2 3" xfId="15098" xr:uid="{00000000-0005-0000-0000-00001C5D0000}"/>
    <cellStyle name="Salida 18 4 6 2 3 2" xfId="30206" xr:uid="{00000000-0005-0000-0000-00001D5D0000}"/>
    <cellStyle name="Salida 18 4 6 2 4" xfId="21562" xr:uid="{00000000-0005-0000-0000-00001E5D0000}"/>
    <cellStyle name="Salida 18 4 6 3" xfId="10199" xr:uid="{00000000-0005-0000-0000-00001F5D0000}"/>
    <cellStyle name="Salida 18 4 6 3 2" xfId="25307" xr:uid="{00000000-0005-0000-0000-0000205D0000}"/>
    <cellStyle name="Salida 18 4 6 4" xfId="16158" xr:uid="{00000000-0005-0000-0000-0000215D0000}"/>
    <cellStyle name="Salida 18 4 6 4 2" xfId="31266" xr:uid="{00000000-0005-0000-0000-0000225D0000}"/>
    <cellStyle name="Salida 18 4 6 5" xfId="18925" xr:uid="{00000000-0005-0000-0000-0000235D0000}"/>
    <cellStyle name="Salida 18 4 7" xfId="4199" xr:uid="{00000000-0005-0000-0000-0000245D0000}"/>
    <cellStyle name="Salida 18 4 7 2" xfId="6836" xr:uid="{00000000-0005-0000-0000-0000255D0000}"/>
    <cellStyle name="Salida 18 4 7 2 2" xfId="13147" xr:uid="{00000000-0005-0000-0000-0000265D0000}"/>
    <cellStyle name="Salida 18 4 7 2 2 2" xfId="28255" xr:uid="{00000000-0005-0000-0000-0000275D0000}"/>
    <cellStyle name="Salida 18 4 7 2 3" xfId="16816" xr:uid="{00000000-0005-0000-0000-0000285D0000}"/>
    <cellStyle name="Salida 18 4 7 2 3 2" xfId="31924" xr:uid="{00000000-0005-0000-0000-0000295D0000}"/>
    <cellStyle name="Salida 18 4 7 2 4" xfId="21944" xr:uid="{00000000-0005-0000-0000-00002A5D0000}"/>
    <cellStyle name="Salida 18 4 7 3" xfId="10581" xr:uid="{00000000-0005-0000-0000-00002B5D0000}"/>
    <cellStyle name="Salida 18 4 7 3 2" xfId="25689" xr:uid="{00000000-0005-0000-0000-00002C5D0000}"/>
    <cellStyle name="Salida 18 4 7 4" xfId="7691" xr:uid="{00000000-0005-0000-0000-00002D5D0000}"/>
    <cellStyle name="Salida 18 4 7 4 2" xfId="22799" xr:uid="{00000000-0005-0000-0000-00002E5D0000}"/>
    <cellStyle name="Salida 18 4 7 5" xfId="19307" xr:uid="{00000000-0005-0000-0000-00002F5D0000}"/>
    <cellStyle name="Salida 18 4 8" xfId="4764" xr:uid="{00000000-0005-0000-0000-0000305D0000}"/>
    <cellStyle name="Salida 18 4 8 2" xfId="11146" xr:uid="{00000000-0005-0000-0000-0000315D0000}"/>
    <cellStyle name="Salida 18 4 8 2 2" xfId="26254" xr:uid="{00000000-0005-0000-0000-0000325D0000}"/>
    <cellStyle name="Salida 18 4 8 3" xfId="15845" xr:uid="{00000000-0005-0000-0000-0000335D0000}"/>
    <cellStyle name="Salida 18 4 8 3 2" xfId="30953" xr:uid="{00000000-0005-0000-0000-0000345D0000}"/>
    <cellStyle name="Salida 18 4 8 4" xfId="19872" xr:uid="{00000000-0005-0000-0000-0000355D0000}"/>
    <cellStyle name="Salida 18 4 9" xfId="8625" xr:uid="{00000000-0005-0000-0000-0000365D0000}"/>
    <cellStyle name="Salida 18 4 9 2" xfId="23733" xr:uid="{00000000-0005-0000-0000-0000375D0000}"/>
    <cellStyle name="Salida 18 5" xfId="1997" xr:uid="{00000000-0005-0000-0000-0000385D0000}"/>
    <cellStyle name="Salida 18 5 10" xfId="15403" xr:uid="{00000000-0005-0000-0000-0000395D0000}"/>
    <cellStyle name="Salida 18 5 10 2" xfId="30511" xr:uid="{00000000-0005-0000-0000-00003A5D0000}"/>
    <cellStyle name="Salida 18 5 11" xfId="17222" xr:uid="{00000000-0005-0000-0000-00003B5D0000}"/>
    <cellStyle name="Salida 18 5 2" xfId="2759" xr:uid="{00000000-0005-0000-0000-00003C5D0000}"/>
    <cellStyle name="Salida 18 5 2 2" xfId="5396" xr:uid="{00000000-0005-0000-0000-00003D5D0000}"/>
    <cellStyle name="Salida 18 5 2 2 2" xfId="11745" xr:uid="{00000000-0005-0000-0000-00003E5D0000}"/>
    <cellStyle name="Salida 18 5 2 2 2 2" xfId="26853" xr:uid="{00000000-0005-0000-0000-00003F5D0000}"/>
    <cellStyle name="Salida 18 5 2 2 3" xfId="8031" xr:uid="{00000000-0005-0000-0000-0000405D0000}"/>
    <cellStyle name="Salida 18 5 2 2 3 2" xfId="23139" xr:uid="{00000000-0005-0000-0000-0000415D0000}"/>
    <cellStyle name="Salida 18 5 2 2 4" xfId="20504" xr:uid="{00000000-0005-0000-0000-0000425D0000}"/>
    <cellStyle name="Salida 18 5 2 3" xfId="15715" xr:uid="{00000000-0005-0000-0000-0000435D0000}"/>
    <cellStyle name="Salida 18 5 2 3 2" xfId="30823" xr:uid="{00000000-0005-0000-0000-0000445D0000}"/>
    <cellStyle name="Salida 18 5 2 4" xfId="17867" xr:uid="{00000000-0005-0000-0000-0000455D0000}"/>
    <cellStyle name="Salida 18 5 3" xfId="3062" xr:uid="{00000000-0005-0000-0000-0000465D0000}"/>
    <cellStyle name="Salida 18 5 3 2" xfId="5699" xr:uid="{00000000-0005-0000-0000-0000475D0000}"/>
    <cellStyle name="Salida 18 5 3 2 2" xfId="12010" xr:uid="{00000000-0005-0000-0000-0000485D0000}"/>
    <cellStyle name="Salida 18 5 3 2 2 2" xfId="27118" xr:uid="{00000000-0005-0000-0000-0000495D0000}"/>
    <cellStyle name="Salida 18 5 3 2 3" xfId="13902" xr:uid="{00000000-0005-0000-0000-00004A5D0000}"/>
    <cellStyle name="Salida 18 5 3 2 3 2" xfId="29010" xr:uid="{00000000-0005-0000-0000-00004B5D0000}"/>
    <cellStyle name="Salida 18 5 3 2 4" xfId="20807" xr:uid="{00000000-0005-0000-0000-00004C5D0000}"/>
    <cellStyle name="Salida 18 5 3 3" xfId="9444" xr:uid="{00000000-0005-0000-0000-00004D5D0000}"/>
    <cellStyle name="Salida 18 5 3 3 2" xfId="24552" xr:uid="{00000000-0005-0000-0000-00004E5D0000}"/>
    <cellStyle name="Salida 18 5 3 4" xfId="7188" xr:uid="{00000000-0005-0000-0000-00004F5D0000}"/>
    <cellStyle name="Salida 18 5 3 4 2" xfId="22296" xr:uid="{00000000-0005-0000-0000-0000505D0000}"/>
    <cellStyle name="Salida 18 5 3 5" xfId="18170" xr:uid="{00000000-0005-0000-0000-0000515D0000}"/>
    <cellStyle name="Salida 18 5 4" xfId="3388" xr:uid="{00000000-0005-0000-0000-0000525D0000}"/>
    <cellStyle name="Salida 18 5 4 2" xfId="6025" xr:uid="{00000000-0005-0000-0000-0000535D0000}"/>
    <cellStyle name="Salida 18 5 4 2 2" xfId="12336" xr:uid="{00000000-0005-0000-0000-0000545D0000}"/>
    <cellStyle name="Salida 18 5 4 2 2 2" xfId="27444" xr:uid="{00000000-0005-0000-0000-0000555D0000}"/>
    <cellStyle name="Salida 18 5 4 2 3" xfId="7656" xr:uid="{00000000-0005-0000-0000-0000565D0000}"/>
    <cellStyle name="Salida 18 5 4 2 3 2" xfId="22764" xr:uid="{00000000-0005-0000-0000-0000575D0000}"/>
    <cellStyle name="Salida 18 5 4 2 4" xfId="21133" xr:uid="{00000000-0005-0000-0000-0000585D0000}"/>
    <cellStyle name="Salida 18 5 4 3" xfId="9770" xr:uid="{00000000-0005-0000-0000-0000595D0000}"/>
    <cellStyle name="Salida 18 5 4 3 2" xfId="24878" xr:uid="{00000000-0005-0000-0000-00005A5D0000}"/>
    <cellStyle name="Salida 18 5 4 4" xfId="14111" xr:uid="{00000000-0005-0000-0000-00005B5D0000}"/>
    <cellStyle name="Salida 18 5 4 4 2" xfId="29219" xr:uid="{00000000-0005-0000-0000-00005C5D0000}"/>
    <cellStyle name="Salida 18 5 4 5" xfId="18496" xr:uid="{00000000-0005-0000-0000-00005D5D0000}"/>
    <cellStyle name="Salida 18 5 5" xfId="3694" xr:uid="{00000000-0005-0000-0000-00005E5D0000}"/>
    <cellStyle name="Salida 18 5 5 2" xfId="6331" xr:uid="{00000000-0005-0000-0000-00005F5D0000}"/>
    <cellStyle name="Salida 18 5 5 2 2" xfId="12642" xr:uid="{00000000-0005-0000-0000-0000605D0000}"/>
    <cellStyle name="Salida 18 5 5 2 2 2" xfId="27750" xr:uid="{00000000-0005-0000-0000-0000615D0000}"/>
    <cellStyle name="Salida 18 5 5 2 3" xfId="7480" xr:uid="{00000000-0005-0000-0000-0000625D0000}"/>
    <cellStyle name="Salida 18 5 5 2 3 2" xfId="22588" xr:uid="{00000000-0005-0000-0000-0000635D0000}"/>
    <cellStyle name="Salida 18 5 5 2 4" xfId="21439" xr:uid="{00000000-0005-0000-0000-0000645D0000}"/>
    <cellStyle name="Salida 18 5 5 3" xfId="10076" xr:uid="{00000000-0005-0000-0000-0000655D0000}"/>
    <cellStyle name="Salida 18 5 5 3 2" xfId="25184" xr:uid="{00000000-0005-0000-0000-0000665D0000}"/>
    <cellStyle name="Salida 18 5 5 4" xfId="13528" xr:uid="{00000000-0005-0000-0000-0000675D0000}"/>
    <cellStyle name="Salida 18 5 5 4 2" xfId="28636" xr:uid="{00000000-0005-0000-0000-0000685D0000}"/>
    <cellStyle name="Salida 18 5 5 5" xfId="18802" xr:uid="{00000000-0005-0000-0000-0000695D0000}"/>
    <cellStyle name="Salida 18 5 6" xfId="4069" xr:uid="{00000000-0005-0000-0000-00006A5D0000}"/>
    <cellStyle name="Salida 18 5 6 2" xfId="6706" xr:uid="{00000000-0005-0000-0000-00006B5D0000}"/>
    <cellStyle name="Salida 18 5 6 2 2" xfId="13017" xr:uid="{00000000-0005-0000-0000-00006C5D0000}"/>
    <cellStyle name="Salida 18 5 6 2 2 2" xfId="28125" xr:uid="{00000000-0005-0000-0000-00006D5D0000}"/>
    <cellStyle name="Salida 18 5 6 2 3" xfId="16693" xr:uid="{00000000-0005-0000-0000-00006E5D0000}"/>
    <cellStyle name="Salida 18 5 6 2 3 2" xfId="31801" xr:uid="{00000000-0005-0000-0000-00006F5D0000}"/>
    <cellStyle name="Salida 18 5 6 2 4" xfId="21814" xr:uid="{00000000-0005-0000-0000-0000705D0000}"/>
    <cellStyle name="Salida 18 5 6 3" xfId="10451" xr:uid="{00000000-0005-0000-0000-0000715D0000}"/>
    <cellStyle name="Salida 18 5 6 3 2" xfId="25559" xr:uid="{00000000-0005-0000-0000-0000725D0000}"/>
    <cellStyle name="Salida 18 5 6 4" xfId="13840" xr:uid="{00000000-0005-0000-0000-0000735D0000}"/>
    <cellStyle name="Salida 18 5 6 4 2" xfId="28948" xr:uid="{00000000-0005-0000-0000-0000745D0000}"/>
    <cellStyle name="Salida 18 5 6 5" xfId="19177" xr:uid="{00000000-0005-0000-0000-0000755D0000}"/>
    <cellStyle name="Salida 18 5 7" xfId="4634" xr:uid="{00000000-0005-0000-0000-0000765D0000}"/>
    <cellStyle name="Salida 18 5 7 2" xfId="11016" xr:uid="{00000000-0005-0000-0000-0000775D0000}"/>
    <cellStyle name="Salida 18 5 7 2 2" xfId="26124" xr:uid="{00000000-0005-0000-0000-0000785D0000}"/>
    <cellStyle name="Salida 18 5 7 3" xfId="13882" xr:uid="{00000000-0005-0000-0000-0000795D0000}"/>
    <cellStyle name="Salida 18 5 7 3 2" xfId="28990" xr:uid="{00000000-0005-0000-0000-00007A5D0000}"/>
    <cellStyle name="Salida 18 5 7 4" xfId="19742" xr:uid="{00000000-0005-0000-0000-00007B5D0000}"/>
    <cellStyle name="Salida 18 5 8" xfId="8495" xr:uid="{00000000-0005-0000-0000-00007C5D0000}"/>
    <cellStyle name="Salida 18 5 8 2" xfId="23603" xr:uid="{00000000-0005-0000-0000-00007D5D0000}"/>
    <cellStyle name="Salida 18 5 9" xfId="15301" xr:uid="{00000000-0005-0000-0000-00007E5D0000}"/>
    <cellStyle name="Salida 18 5 9 2" xfId="30409" xr:uid="{00000000-0005-0000-0000-00007F5D0000}"/>
    <cellStyle name="Salida 2" xfId="1511" xr:uid="{00000000-0005-0000-0000-0000805D0000}"/>
    <cellStyle name="Salida 2 2" xfId="1937" xr:uid="{00000000-0005-0000-0000-0000815D0000}"/>
    <cellStyle name="Salida 2 2 10" xfId="8438" xr:uid="{00000000-0005-0000-0000-0000825D0000}"/>
    <cellStyle name="Salida 2 2 10 2" xfId="23546" xr:uid="{00000000-0005-0000-0000-0000835D0000}"/>
    <cellStyle name="Salida 2 2 11" xfId="7562" xr:uid="{00000000-0005-0000-0000-0000845D0000}"/>
    <cellStyle name="Salida 2 2 11 2" xfId="22670" xr:uid="{00000000-0005-0000-0000-0000855D0000}"/>
    <cellStyle name="Salida 2 2 12" xfId="14354" xr:uid="{00000000-0005-0000-0000-0000865D0000}"/>
    <cellStyle name="Salida 2 2 12 2" xfId="29462" xr:uid="{00000000-0005-0000-0000-0000875D0000}"/>
    <cellStyle name="Salida 2 2 13" xfId="17162" xr:uid="{00000000-0005-0000-0000-0000885D0000}"/>
    <cellStyle name="Salida 2 2 2" xfId="2497" xr:uid="{00000000-0005-0000-0000-0000895D0000}"/>
    <cellStyle name="Salida 2 2 2 2" xfId="5134" xr:uid="{00000000-0005-0000-0000-00008A5D0000}"/>
    <cellStyle name="Salida 2 2 2 2 2" xfId="11498" xr:uid="{00000000-0005-0000-0000-00008B5D0000}"/>
    <cellStyle name="Salida 2 2 2 2 2 2" xfId="26606" xr:uid="{00000000-0005-0000-0000-00008C5D0000}"/>
    <cellStyle name="Salida 2 2 2 2 3" xfId="13620" xr:uid="{00000000-0005-0000-0000-00008D5D0000}"/>
    <cellStyle name="Salida 2 2 2 2 3 2" xfId="28728" xr:uid="{00000000-0005-0000-0000-00008E5D0000}"/>
    <cellStyle name="Salida 2 2 2 2 4" xfId="20242" xr:uid="{00000000-0005-0000-0000-00008F5D0000}"/>
    <cellStyle name="Salida 2 2 2 3" xfId="8964" xr:uid="{00000000-0005-0000-0000-0000905D0000}"/>
    <cellStyle name="Salida 2 2 2 3 2" xfId="24072" xr:uid="{00000000-0005-0000-0000-0000915D0000}"/>
    <cellStyle name="Salida 2 2 3" xfId="2713" xr:uid="{00000000-0005-0000-0000-0000925D0000}"/>
    <cellStyle name="Salida 2 2 3 2" xfId="5350" xr:uid="{00000000-0005-0000-0000-0000935D0000}"/>
    <cellStyle name="Salida 2 2 3 2 2" xfId="11699" xr:uid="{00000000-0005-0000-0000-0000945D0000}"/>
    <cellStyle name="Salida 2 2 3 2 2 2" xfId="26807" xr:uid="{00000000-0005-0000-0000-0000955D0000}"/>
    <cellStyle name="Salida 2 2 3 2 3" xfId="13370" xr:uid="{00000000-0005-0000-0000-0000965D0000}"/>
    <cellStyle name="Salida 2 2 3 2 3 2" xfId="28478" xr:uid="{00000000-0005-0000-0000-0000975D0000}"/>
    <cellStyle name="Salida 2 2 3 2 4" xfId="20458" xr:uid="{00000000-0005-0000-0000-0000985D0000}"/>
    <cellStyle name="Salida 2 2 3 3" xfId="7886" xr:uid="{00000000-0005-0000-0000-0000995D0000}"/>
    <cellStyle name="Salida 2 2 3 3 2" xfId="22994" xr:uid="{00000000-0005-0000-0000-00009A5D0000}"/>
    <cellStyle name="Salida 2 2 3 4" xfId="17821" xr:uid="{00000000-0005-0000-0000-00009B5D0000}"/>
    <cellStyle name="Salida 2 2 4" xfId="3016" xr:uid="{00000000-0005-0000-0000-00009C5D0000}"/>
    <cellStyle name="Salida 2 2 4 2" xfId="5653" xr:uid="{00000000-0005-0000-0000-00009D5D0000}"/>
    <cellStyle name="Salida 2 2 4 2 2" xfId="11964" xr:uid="{00000000-0005-0000-0000-00009E5D0000}"/>
    <cellStyle name="Salida 2 2 4 2 2 2" xfId="27072" xr:uid="{00000000-0005-0000-0000-00009F5D0000}"/>
    <cellStyle name="Salida 2 2 4 2 3" xfId="9180" xr:uid="{00000000-0005-0000-0000-0000A05D0000}"/>
    <cellStyle name="Salida 2 2 4 2 3 2" xfId="24288" xr:uid="{00000000-0005-0000-0000-0000A15D0000}"/>
    <cellStyle name="Salida 2 2 4 2 4" xfId="20761" xr:uid="{00000000-0005-0000-0000-0000A25D0000}"/>
    <cellStyle name="Salida 2 2 4 3" xfId="9398" xr:uid="{00000000-0005-0000-0000-0000A35D0000}"/>
    <cellStyle name="Salida 2 2 4 3 2" xfId="24506" xr:uid="{00000000-0005-0000-0000-0000A45D0000}"/>
    <cellStyle name="Salida 2 2 4 4" xfId="7969" xr:uid="{00000000-0005-0000-0000-0000A55D0000}"/>
    <cellStyle name="Salida 2 2 4 4 2" xfId="23077" xr:uid="{00000000-0005-0000-0000-0000A65D0000}"/>
    <cellStyle name="Salida 2 2 4 5" xfId="18124" xr:uid="{00000000-0005-0000-0000-0000A75D0000}"/>
    <cellStyle name="Salida 2 2 5" xfId="3342" xr:uid="{00000000-0005-0000-0000-0000A85D0000}"/>
    <cellStyle name="Salida 2 2 5 2" xfId="5979" xr:uid="{00000000-0005-0000-0000-0000A95D0000}"/>
    <cellStyle name="Salida 2 2 5 2 2" xfId="12290" xr:uid="{00000000-0005-0000-0000-0000AA5D0000}"/>
    <cellStyle name="Salida 2 2 5 2 2 2" xfId="27398" xr:uid="{00000000-0005-0000-0000-0000AB5D0000}"/>
    <cellStyle name="Salida 2 2 5 2 3" xfId="14168" xr:uid="{00000000-0005-0000-0000-0000AC5D0000}"/>
    <cellStyle name="Salida 2 2 5 2 3 2" xfId="29276" xr:uid="{00000000-0005-0000-0000-0000AD5D0000}"/>
    <cellStyle name="Salida 2 2 5 2 4" xfId="21087" xr:uid="{00000000-0005-0000-0000-0000AE5D0000}"/>
    <cellStyle name="Salida 2 2 5 3" xfId="9724" xr:uid="{00000000-0005-0000-0000-0000AF5D0000}"/>
    <cellStyle name="Salida 2 2 5 3 2" xfId="24832" xr:uid="{00000000-0005-0000-0000-0000B05D0000}"/>
    <cellStyle name="Salida 2 2 5 4" xfId="16439" xr:uid="{00000000-0005-0000-0000-0000B15D0000}"/>
    <cellStyle name="Salida 2 2 5 4 2" xfId="31547" xr:uid="{00000000-0005-0000-0000-0000B25D0000}"/>
    <cellStyle name="Salida 2 2 5 5" xfId="18450" xr:uid="{00000000-0005-0000-0000-0000B35D0000}"/>
    <cellStyle name="Salida 2 2 6" xfId="3648" xr:uid="{00000000-0005-0000-0000-0000B45D0000}"/>
    <cellStyle name="Salida 2 2 6 2" xfId="6285" xr:uid="{00000000-0005-0000-0000-0000B55D0000}"/>
    <cellStyle name="Salida 2 2 6 2 2" xfId="12596" xr:uid="{00000000-0005-0000-0000-0000B65D0000}"/>
    <cellStyle name="Salida 2 2 6 2 2 2" xfId="27704" xr:uid="{00000000-0005-0000-0000-0000B75D0000}"/>
    <cellStyle name="Salida 2 2 6 2 3" xfId="14464" xr:uid="{00000000-0005-0000-0000-0000B85D0000}"/>
    <cellStyle name="Salida 2 2 6 2 3 2" xfId="29572" xr:uid="{00000000-0005-0000-0000-0000B95D0000}"/>
    <cellStyle name="Salida 2 2 6 2 4" xfId="21393" xr:uid="{00000000-0005-0000-0000-0000BA5D0000}"/>
    <cellStyle name="Salida 2 2 6 3" xfId="10030" xr:uid="{00000000-0005-0000-0000-0000BB5D0000}"/>
    <cellStyle name="Salida 2 2 6 3 2" xfId="25138" xr:uid="{00000000-0005-0000-0000-0000BC5D0000}"/>
    <cellStyle name="Salida 2 2 6 4" xfId="15894" xr:uid="{00000000-0005-0000-0000-0000BD5D0000}"/>
    <cellStyle name="Salida 2 2 6 4 2" xfId="31002" xr:uid="{00000000-0005-0000-0000-0000BE5D0000}"/>
    <cellStyle name="Salida 2 2 6 5" xfId="18756" xr:uid="{00000000-0005-0000-0000-0000BF5D0000}"/>
    <cellStyle name="Salida 2 2 7" xfId="4009" xr:uid="{00000000-0005-0000-0000-0000C05D0000}"/>
    <cellStyle name="Salida 2 2 7 2" xfId="6646" xr:uid="{00000000-0005-0000-0000-0000C15D0000}"/>
    <cellStyle name="Salida 2 2 7 2 2" xfId="12957" xr:uid="{00000000-0005-0000-0000-0000C25D0000}"/>
    <cellStyle name="Salida 2 2 7 2 2 2" xfId="28065" xr:uid="{00000000-0005-0000-0000-0000C35D0000}"/>
    <cellStyle name="Salida 2 2 7 2 3" xfId="16647" xr:uid="{00000000-0005-0000-0000-0000C45D0000}"/>
    <cellStyle name="Salida 2 2 7 2 3 2" xfId="31755" xr:uid="{00000000-0005-0000-0000-0000C55D0000}"/>
    <cellStyle name="Salida 2 2 7 2 4" xfId="21754" xr:uid="{00000000-0005-0000-0000-0000C65D0000}"/>
    <cellStyle name="Salida 2 2 7 3" xfId="10391" xr:uid="{00000000-0005-0000-0000-0000C75D0000}"/>
    <cellStyle name="Salida 2 2 7 3 2" xfId="25499" xr:uid="{00000000-0005-0000-0000-0000C85D0000}"/>
    <cellStyle name="Salida 2 2 7 4" xfId="7808" xr:uid="{00000000-0005-0000-0000-0000C95D0000}"/>
    <cellStyle name="Salida 2 2 7 4 2" xfId="22916" xr:uid="{00000000-0005-0000-0000-0000CA5D0000}"/>
    <cellStyle name="Salida 2 2 7 5" xfId="19117" xr:uid="{00000000-0005-0000-0000-0000CB5D0000}"/>
    <cellStyle name="Salida 2 2 8" xfId="4322" xr:uid="{00000000-0005-0000-0000-0000CC5D0000}"/>
    <cellStyle name="Salida 2 2 8 2" xfId="6959" xr:uid="{00000000-0005-0000-0000-0000CD5D0000}"/>
    <cellStyle name="Salida 2 2 8 2 2" xfId="13270" xr:uid="{00000000-0005-0000-0000-0000CE5D0000}"/>
    <cellStyle name="Salida 2 2 8 2 2 2" xfId="28378" xr:uid="{00000000-0005-0000-0000-0000CF5D0000}"/>
    <cellStyle name="Salida 2 2 8 2 3" xfId="16934" xr:uid="{00000000-0005-0000-0000-0000D05D0000}"/>
    <cellStyle name="Salida 2 2 8 2 3 2" xfId="32042" xr:uid="{00000000-0005-0000-0000-0000D15D0000}"/>
    <cellStyle name="Salida 2 2 8 2 4" xfId="22067" xr:uid="{00000000-0005-0000-0000-0000D25D0000}"/>
    <cellStyle name="Salida 2 2 8 3" xfId="10704" xr:uid="{00000000-0005-0000-0000-0000D35D0000}"/>
    <cellStyle name="Salida 2 2 8 3 2" xfId="25812" xr:uid="{00000000-0005-0000-0000-0000D45D0000}"/>
    <cellStyle name="Salida 2 2 8 4" xfId="9172" xr:uid="{00000000-0005-0000-0000-0000D55D0000}"/>
    <cellStyle name="Salida 2 2 8 4 2" xfId="24280" xr:uid="{00000000-0005-0000-0000-0000D65D0000}"/>
    <cellStyle name="Salida 2 2 8 5" xfId="19430" xr:uid="{00000000-0005-0000-0000-0000D75D0000}"/>
    <cellStyle name="Salida 2 2 9" xfId="4574" xr:uid="{00000000-0005-0000-0000-0000D85D0000}"/>
    <cellStyle name="Salida 2 2 9 2" xfId="10956" xr:uid="{00000000-0005-0000-0000-0000D95D0000}"/>
    <cellStyle name="Salida 2 2 9 2 2" xfId="26064" xr:uid="{00000000-0005-0000-0000-0000DA5D0000}"/>
    <cellStyle name="Salida 2 2 9 3" xfId="15347" xr:uid="{00000000-0005-0000-0000-0000DB5D0000}"/>
    <cellStyle name="Salida 2 2 9 3 2" xfId="30455" xr:uid="{00000000-0005-0000-0000-0000DC5D0000}"/>
    <cellStyle name="Salida 2 2 9 4" xfId="19682" xr:uid="{00000000-0005-0000-0000-0000DD5D0000}"/>
    <cellStyle name="Salida 2 3" xfId="1796" xr:uid="{00000000-0005-0000-0000-0000DE5D0000}"/>
    <cellStyle name="Salida 2 3 10" xfId="8297" xr:uid="{00000000-0005-0000-0000-0000DF5D0000}"/>
    <cellStyle name="Salida 2 3 10 2" xfId="23405" xr:uid="{00000000-0005-0000-0000-0000E05D0000}"/>
    <cellStyle name="Salida 2 3 11" xfId="13666" xr:uid="{00000000-0005-0000-0000-0000E15D0000}"/>
    <cellStyle name="Salida 2 3 11 2" xfId="28774" xr:uid="{00000000-0005-0000-0000-0000E25D0000}"/>
    <cellStyle name="Salida 2 3 12" xfId="14750" xr:uid="{00000000-0005-0000-0000-0000E35D0000}"/>
    <cellStyle name="Salida 2 3 12 2" xfId="29858" xr:uid="{00000000-0005-0000-0000-0000E45D0000}"/>
    <cellStyle name="Salida 2 3 13" xfId="17021" xr:uid="{00000000-0005-0000-0000-0000E55D0000}"/>
    <cellStyle name="Salida 2 3 2" xfId="2356" xr:uid="{00000000-0005-0000-0000-0000E65D0000}"/>
    <cellStyle name="Salida 2 3 2 2" xfId="4993" xr:uid="{00000000-0005-0000-0000-0000E75D0000}"/>
    <cellStyle name="Salida 2 3 2 2 2" xfId="11357" xr:uid="{00000000-0005-0000-0000-0000E85D0000}"/>
    <cellStyle name="Salida 2 3 2 2 2 2" xfId="26465" xr:uid="{00000000-0005-0000-0000-0000E95D0000}"/>
    <cellStyle name="Salida 2 3 2 2 3" xfId="7731" xr:uid="{00000000-0005-0000-0000-0000EA5D0000}"/>
    <cellStyle name="Salida 2 3 2 2 3 2" xfId="22839" xr:uid="{00000000-0005-0000-0000-0000EB5D0000}"/>
    <cellStyle name="Salida 2 3 2 2 4" xfId="20101" xr:uid="{00000000-0005-0000-0000-0000EC5D0000}"/>
    <cellStyle name="Salida 2 3 2 3" xfId="8823" xr:uid="{00000000-0005-0000-0000-0000ED5D0000}"/>
    <cellStyle name="Salida 2 3 2 3 2" xfId="23931" xr:uid="{00000000-0005-0000-0000-0000EE5D0000}"/>
    <cellStyle name="Salida 2 3 3" xfId="2263" xr:uid="{00000000-0005-0000-0000-0000EF5D0000}"/>
    <cellStyle name="Salida 2 3 3 2" xfId="4900" xr:uid="{00000000-0005-0000-0000-0000F05D0000}"/>
    <cellStyle name="Salida 2 3 3 2 2" xfId="11264" xr:uid="{00000000-0005-0000-0000-0000F15D0000}"/>
    <cellStyle name="Salida 2 3 3 2 2 2" xfId="26372" xr:uid="{00000000-0005-0000-0000-0000F25D0000}"/>
    <cellStyle name="Salida 2 3 3 2 3" xfId="13825" xr:uid="{00000000-0005-0000-0000-0000F35D0000}"/>
    <cellStyle name="Salida 2 3 3 2 3 2" xfId="28933" xr:uid="{00000000-0005-0000-0000-0000F45D0000}"/>
    <cellStyle name="Salida 2 3 3 2 4" xfId="20008" xr:uid="{00000000-0005-0000-0000-0000F55D0000}"/>
    <cellStyle name="Salida 2 3 3 3" xfId="13959" xr:uid="{00000000-0005-0000-0000-0000F65D0000}"/>
    <cellStyle name="Salida 2 3 3 3 2" xfId="29067" xr:uid="{00000000-0005-0000-0000-0000F75D0000}"/>
    <cellStyle name="Salida 2 3 3 4" xfId="17488" xr:uid="{00000000-0005-0000-0000-0000F85D0000}"/>
    <cellStyle name="Salida 2 3 4" xfId="2333" xr:uid="{00000000-0005-0000-0000-0000F95D0000}"/>
    <cellStyle name="Salida 2 3 4 2" xfId="4970" xr:uid="{00000000-0005-0000-0000-0000FA5D0000}"/>
    <cellStyle name="Salida 2 3 4 2 2" xfId="11334" xr:uid="{00000000-0005-0000-0000-0000FB5D0000}"/>
    <cellStyle name="Salida 2 3 4 2 2 2" xfId="26442" xr:uid="{00000000-0005-0000-0000-0000FC5D0000}"/>
    <cellStyle name="Salida 2 3 4 2 3" xfId="7720" xr:uid="{00000000-0005-0000-0000-0000FD5D0000}"/>
    <cellStyle name="Salida 2 3 4 2 3 2" xfId="22828" xr:uid="{00000000-0005-0000-0000-0000FE5D0000}"/>
    <cellStyle name="Salida 2 3 4 2 4" xfId="20078" xr:uid="{00000000-0005-0000-0000-0000FF5D0000}"/>
    <cellStyle name="Salida 2 3 4 3" xfId="8800" xr:uid="{00000000-0005-0000-0000-0000005E0000}"/>
    <cellStyle name="Salida 2 3 4 3 2" xfId="23908" xr:uid="{00000000-0005-0000-0000-0000015E0000}"/>
    <cellStyle name="Salida 2 3 4 4" xfId="7365" xr:uid="{00000000-0005-0000-0000-0000025E0000}"/>
    <cellStyle name="Salida 2 3 4 4 2" xfId="22473" xr:uid="{00000000-0005-0000-0000-0000035E0000}"/>
    <cellStyle name="Salida 2 3 4 5" xfId="17558" xr:uid="{00000000-0005-0000-0000-0000045E0000}"/>
    <cellStyle name="Salida 2 3 5" xfId="2277" xr:uid="{00000000-0005-0000-0000-0000055E0000}"/>
    <cellStyle name="Salida 2 3 5 2" xfId="4914" xr:uid="{00000000-0005-0000-0000-0000065E0000}"/>
    <cellStyle name="Salida 2 3 5 2 2" xfId="11278" xr:uid="{00000000-0005-0000-0000-0000075E0000}"/>
    <cellStyle name="Salida 2 3 5 2 2 2" xfId="26386" xr:uid="{00000000-0005-0000-0000-0000085E0000}"/>
    <cellStyle name="Salida 2 3 5 2 3" xfId="14936" xr:uid="{00000000-0005-0000-0000-0000095E0000}"/>
    <cellStyle name="Salida 2 3 5 2 3 2" xfId="30044" xr:uid="{00000000-0005-0000-0000-00000A5E0000}"/>
    <cellStyle name="Salida 2 3 5 2 4" xfId="20022" xr:uid="{00000000-0005-0000-0000-00000B5E0000}"/>
    <cellStyle name="Salida 2 3 5 3" xfId="8744" xr:uid="{00000000-0005-0000-0000-00000C5E0000}"/>
    <cellStyle name="Salida 2 3 5 3 2" xfId="23852" xr:uid="{00000000-0005-0000-0000-00000D5E0000}"/>
    <cellStyle name="Salida 2 3 5 4" xfId="15315" xr:uid="{00000000-0005-0000-0000-00000E5E0000}"/>
    <cellStyle name="Salida 2 3 5 4 2" xfId="30423" xr:uid="{00000000-0005-0000-0000-00000F5E0000}"/>
    <cellStyle name="Salida 2 3 5 5" xfId="17502" xr:uid="{00000000-0005-0000-0000-0000105E0000}"/>
    <cellStyle name="Salida 2 3 6" xfId="2299" xr:uid="{00000000-0005-0000-0000-0000115E0000}"/>
    <cellStyle name="Salida 2 3 6 2" xfId="4936" xr:uid="{00000000-0005-0000-0000-0000125E0000}"/>
    <cellStyle name="Salida 2 3 6 2 2" xfId="11300" xr:uid="{00000000-0005-0000-0000-0000135E0000}"/>
    <cellStyle name="Salida 2 3 6 2 2 2" xfId="26408" xr:uid="{00000000-0005-0000-0000-0000145E0000}"/>
    <cellStyle name="Salida 2 3 6 2 3" xfId="15204" xr:uid="{00000000-0005-0000-0000-0000155E0000}"/>
    <cellStyle name="Salida 2 3 6 2 3 2" xfId="30312" xr:uid="{00000000-0005-0000-0000-0000165E0000}"/>
    <cellStyle name="Salida 2 3 6 2 4" xfId="20044" xr:uid="{00000000-0005-0000-0000-0000175E0000}"/>
    <cellStyle name="Salida 2 3 6 3" xfId="8766" xr:uid="{00000000-0005-0000-0000-0000185E0000}"/>
    <cellStyle name="Salida 2 3 6 3 2" xfId="23874" xr:uid="{00000000-0005-0000-0000-0000195E0000}"/>
    <cellStyle name="Salida 2 3 6 4" xfId="15674" xr:uid="{00000000-0005-0000-0000-00001A5E0000}"/>
    <cellStyle name="Salida 2 3 6 4 2" xfId="30782" xr:uid="{00000000-0005-0000-0000-00001B5E0000}"/>
    <cellStyle name="Salida 2 3 6 5" xfId="17524" xr:uid="{00000000-0005-0000-0000-00001C5E0000}"/>
    <cellStyle name="Salida 2 3 7" xfId="3868" xr:uid="{00000000-0005-0000-0000-00001D5E0000}"/>
    <cellStyle name="Salida 2 3 7 2" xfId="6505" xr:uid="{00000000-0005-0000-0000-00001E5E0000}"/>
    <cellStyle name="Salida 2 3 7 2 2" xfId="12816" xr:uid="{00000000-0005-0000-0000-00001F5E0000}"/>
    <cellStyle name="Salida 2 3 7 2 2 2" xfId="27924" xr:uid="{00000000-0005-0000-0000-0000205E0000}"/>
    <cellStyle name="Salida 2 3 7 2 3" xfId="13942" xr:uid="{00000000-0005-0000-0000-0000215E0000}"/>
    <cellStyle name="Salida 2 3 7 2 3 2" xfId="29050" xr:uid="{00000000-0005-0000-0000-0000225E0000}"/>
    <cellStyle name="Salida 2 3 7 2 4" xfId="21613" xr:uid="{00000000-0005-0000-0000-0000235E0000}"/>
    <cellStyle name="Salida 2 3 7 3" xfId="10250" xr:uid="{00000000-0005-0000-0000-0000245E0000}"/>
    <cellStyle name="Salida 2 3 7 3 2" xfId="25358" xr:uid="{00000000-0005-0000-0000-0000255E0000}"/>
    <cellStyle name="Salida 2 3 7 4" xfId="14800" xr:uid="{00000000-0005-0000-0000-0000265E0000}"/>
    <cellStyle name="Salida 2 3 7 4 2" xfId="29908" xr:uid="{00000000-0005-0000-0000-0000275E0000}"/>
    <cellStyle name="Salida 2 3 7 5" xfId="18976" xr:uid="{00000000-0005-0000-0000-0000285E0000}"/>
    <cellStyle name="Salida 2 3 8" xfId="4250" xr:uid="{00000000-0005-0000-0000-0000295E0000}"/>
    <cellStyle name="Salida 2 3 8 2" xfId="6887" xr:uid="{00000000-0005-0000-0000-00002A5E0000}"/>
    <cellStyle name="Salida 2 3 8 2 2" xfId="13198" xr:uid="{00000000-0005-0000-0000-00002B5E0000}"/>
    <cellStyle name="Salida 2 3 8 2 2 2" xfId="28306" xr:uid="{00000000-0005-0000-0000-00002C5E0000}"/>
    <cellStyle name="Salida 2 3 8 2 3" xfId="16862" xr:uid="{00000000-0005-0000-0000-00002D5E0000}"/>
    <cellStyle name="Salida 2 3 8 2 3 2" xfId="31970" xr:uid="{00000000-0005-0000-0000-00002E5E0000}"/>
    <cellStyle name="Salida 2 3 8 2 4" xfId="21995" xr:uid="{00000000-0005-0000-0000-00002F5E0000}"/>
    <cellStyle name="Salida 2 3 8 3" xfId="10632" xr:uid="{00000000-0005-0000-0000-0000305E0000}"/>
    <cellStyle name="Salida 2 3 8 3 2" xfId="25740" xr:uid="{00000000-0005-0000-0000-0000315E0000}"/>
    <cellStyle name="Salida 2 3 8 4" xfId="15779" xr:uid="{00000000-0005-0000-0000-0000325E0000}"/>
    <cellStyle name="Salida 2 3 8 4 2" xfId="30887" xr:uid="{00000000-0005-0000-0000-0000335E0000}"/>
    <cellStyle name="Salida 2 3 8 5" xfId="19358" xr:uid="{00000000-0005-0000-0000-0000345E0000}"/>
    <cellStyle name="Salida 2 3 9" xfId="4433" xr:uid="{00000000-0005-0000-0000-0000355E0000}"/>
    <cellStyle name="Salida 2 3 9 2" xfId="10815" xr:uid="{00000000-0005-0000-0000-0000365E0000}"/>
    <cellStyle name="Salida 2 3 9 2 2" xfId="25923" xr:uid="{00000000-0005-0000-0000-0000375E0000}"/>
    <cellStyle name="Salida 2 3 9 3" xfId="15558" xr:uid="{00000000-0005-0000-0000-0000385E0000}"/>
    <cellStyle name="Salida 2 3 9 3 2" xfId="30666" xr:uid="{00000000-0005-0000-0000-0000395E0000}"/>
    <cellStyle name="Salida 2 3 9 4" xfId="19541" xr:uid="{00000000-0005-0000-0000-00003A5E0000}"/>
    <cellStyle name="Salida 2 4" xfId="2128" xr:uid="{00000000-0005-0000-0000-00003B5E0000}"/>
    <cellStyle name="Salida 2 4 10" xfId="13778" xr:uid="{00000000-0005-0000-0000-00003C5E0000}"/>
    <cellStyle name="Salida 2 4 10 2" xfId="28886" xr:uid="{00000000-0005-0000-0000-00003D5E0000}"/>
    <cellStyle name="Salida 2 4 11" xfId="13804" xr:uid="{00000000-0005-0000-0000-00003E5E0000}"/>
    <cellStyle name="Salida 2 4 11 2" xfId="28912" xr:uid="{00000000-0005-0000-0000-00003F5E0000}"/>
    <cellStyle name="Salida 2 4 12" xfId="17353" xr:uid="{00000000-0005-0000-0000-0000405E0000}"/>
    <cellStyle name="Salida 2 4 2" xfId="2618" xr:uid="{00000000-0005-0000-0000-0000415E0000}"/>
    <cellStyle name="Salida 2 4 2 2" xfId="5255" xr:uid="{00000000-0005-0000-0000-0000425E0000}"/>
    <cellStyle name="Salida 2 4 2 2 2" xfId="11619" xr:uid="{00000000-0005-0000-0000-0000435E0000}"/>
    <cellStyle name="Salida 2 4 2 2 2 2" xfId="26727" xr:uid="{00000000-0005-0000-0000-0000445E0000}"/>
    <cellStyle name="Salida 2 4 2 2 3" xfId="14199" xr:uid="{00000000-0005-0000-0000-0000455E0000}"/>
    <cellStyle name="Salida 2 4 2 2 3 2" xfId="29307" xr:uid="{00000000-0005-0000-0000-0000465E0000}"/>
    <cellStyle name="Salida 2 4 2 2 4" xfId="20363" xr:uid="{00000000-0005-0000-0000-0000475E0000}"/>
    <cellStyle name="Salida 2 4 2 3" xfId="9085" xr:uid="{00000000-0005-0000-0000-0000485E0000}"/>
    <cellStyle name="Salida 2 4 2 3 2" xfId="24193" xr:uid="{00000000-0005-0000-0000-0000495E0000}"/>
    <cellStyle name="Salida 2 4 2 4" xfId="11821" xr:uid="{00000000-0005-0000-0000-00004A5E0000}"/>
    <cellStyle name="Salida 2 4 2 4 2" xfId="26929" xr:uid="{00000000-0005-0000-0000-00004B5E0000}"/>
    <cellStyle name="Salida 2 4 2 5" xfId="7856" xr:uid="{00000000-0005-0000-0000-00004C5E0000}"/>
    <cellStyle name="Salida 2 4 2 5 2" xfId="22964" xr:uid="{00000000-0005-0000-0000-00004D5E0000}"/>
    <cellStyle name="Salida 2 4 2 6" xfId="17726" xr:uid="{00000000-0005-0000-0000-00004E5E0000}"/>
    <cellStyle name="Salida 2 4 3" xfId="2883" xr:uid="{00000000-0005-0000-0000-00004F5E0000}"/>
    <cellStyle name="Salida 2 4 3 2" xfId="5520" xr:uid="{00000000-0005-0000-0000-0000505E0000}"/>
    <cellStyle name="Salida 2 4 3 2 2" xfId="11831" xr:uid="{00000000-0005-0000-0000-0000515E0000}"/>
    <cellStyle name="Salida 2 4 3 2 2 2" xfId="26939" xr:uid="{00000000-0005-0000-0000-0000525E0000}"/>
    <cellStyle name="Salida 2 4 3 2 3" xfId="15220" xr:uid="{00000000-0005-0000-0000-0000535E0000}"/>
    <cellStyle name="Salida 2 4 3 2 3 2" xfId="30328" xr:uid="{00000000-0005-0000-0000-0000545E0000}"/>
    <cellStyle name="Salida 2 4 3 2 4" xfId="20628" xr:uid="{00000000-0005-0000-0000-0000555E0000}"/>
    <cellStyle name="Salida 2 4 3 3" xfId="8120" xr:uid="{00000000-0005-0000-0000-0000565E0000}"/>
    <cellStyle name="Salida 2 4 3 3 2" xfId="23228" xr:uid="{00000000-0005-0000-0000-0000575E0000}"/>
    <cellStyle name="Salida 2 4 3 4" xfId="17991" xr:uid="{00000000-0005-0000-0000-0000585E0000}"/>
    <cellStyle name="Salida 2 4 4" xfId="3186" xr:uid="{00000000-0005-0000-0000-0000595E0000}"/>
    <cellStyle name="Salida 2 4 4 2" xfId="5823" xr:uid="{00000000-0005-0000-0000-00005A5E0000}"/>
    <cellStyle name="Salida 2 4 4 2 2" xfId="12134" xr:uid="{00000000-0005-0000-0000-00005B5E0000}"/>
    <cellStyle name="Salida 2 4 4 2 2 2" xfId="27242" xr:uid="{00000000-0005-0000-0000-00005C5E0000}"/>
    <cellStyle name="Salida 2 4 4 2 3" xfId="11213" xr:uid="{00000000-0005-0000-0000-00005D5E0000}"/>
    <cellStyle name="Salida 2 4 4 2 3 2" xfId="26321" xr:uid="{00000000-0005-0000-0000-00005E5E0000}"/>
    <cellStyle name="Salida 2 4 4 2 4" xfId="20931" xr:uid="{00000000-0005-0000-0000-00005F5E0000}"/>
    <cellStyle name="Salida 2 4 4 3" xfId="9568" xr:uid="{00000000-0005-0000-0000-0000605E0000}"/>
    <cellStyle name="Salida 2 4 4 3 2" xfId="24676" xr:uid="{00000000-0005-0000-0000-0000615E0000}"/>
    <cellStyle name="Salida 2 4 4 4" xfId="9272" xr:uid="{00000000-0005-0000-0000-0000625E0000}"/>
    <cellStyle name="Salida 2 4 4 4 2" xfId="24380" xr:uid="{00000000-0005-0000-0000-0000635E0000}"/>
    <cellStyle name="Salida 2 4 4 5" xfId="18294" xr:uid="{00000000-0005-0000-0000-0000645E0000}"/>
    <cellStyle name="Salida 2 4 5" xfId="3512" xr:uid="{00000000-0005-0000-0000-0000655E0000}"/>
    <cellStyle name="Salida 2 4 5 2" xfId="6149" xr:uid="{00000000-0005-0000-0000-0000665E0000}"/>
    <cellStyle name="Salida 2 4 5 2 2" xfId="12460" xr:uid="{00000000-0005-0000-0000-0000675E0000}"/>
    <cellStyle name="Salida 2 4 5 2 2 2" xfId="27568" xr:uid="{00000000-0005-0000-0000-0000685E0000}"/>
    <cellStyle name="Salida 2 4 5 2 3" xfId="15024" xr:uid="{00000000-0005-0000-0000-0000695E0000}"/>
    <cellStyle name="Salida 2 4 5 2 3 2" xfId="30132" xr:uid="{00000000-0005-0000-0000-00006A5E0000}"/>
    <cellStyle name="Salida 2 4 5 2 4" xfId="21257" xr:uid="{00000000-0005-0000-0000-00006B5E0000}"/>
    <cellStyle name="Salida 2 4 5 3" xfId="9894" xr:uid="{00000000-0005-0000-0000-00006C5E0000}"/>
    <cellStyle name="Salida 2 4 5 3 2" xfId="25002" xr:uid="{00000000-0005-0000-0000-00006D5E0000}"/>
    <cellStyle name="Salida 2 4 5 4" xfId="15176" xr:uid="{00000000-0005-0000-0000-00006E5E0000}"/>
    <cellStyle name="Salida 2 4 5 4 2" xfId="30284" xr:uid="{00000000-0005-0000-0000-00006F5E0000}"/>
    <cellStyle name="Salida 2 4 5 5" xfId="18620" xr:uid="{00000000-0005-0000-0000-0000705E0000}"/>
    <cellStyle name="Salida 2 4 6" xfId="3818" xr:uid="{00000000-0005-0000-0000-0000715E0000}"/>
    <cellStyle name="Salida 2 4 6 2" xfId="6455" xr:uid="{00000000-0005-0000-0000-0000725E0000}"/>
    <cellStyle name="Salida 2 4 6 2 2" xfId="12766" xr:uid="{00000000-0005-0000-0000-0000735E0000}"/>
    <cellStyle name="Salida 2 4 6 2 2 2" xfId="27874" xr:uid="{00000000-0005-0000-0000-0000745E0000}"/>
    <cellStyle name="Salida 2 4 6 2 3" xfId="11216" xr:uid="{00000000-0005-0000-0000-0000755E0000}"/>
    <cellStyle name="Salida 2 4 6 2 3 2" xfId="26324" xr:uid="{00000000-0005-0000-0000-0000765E0000}"/>
    <cellStyle name="Salida 2 4 6 2 4" xfId="21563" xr:uid="{00000000-0005-0000-0000-0000775E0000}"/>
    <cellStyle name="Salida 2 4 6 3" xfId="10200" xr:uid="{00000000-0005-0000-0000-0000785E0000}"/>
    <cellStyle name="Salida 2 4 6 3 2" xfId="25308" xr:uid="{00000000-0005-0000-0000-0000795E0000}"/>
    <cellStyle name="Salida 2 4 6 4" xfId="14557" xr:uid="{00000000-0005-0000-0000-00007A5E0000}"/>
    <cellStyle name="Salida 2 4 6 4 2" xfId="29665" xr:uid="{00000000-0005-0000-0000-00007B5E0000}"/>
    <cellStyle name="Salida 2 4 6 5" xfId="18926" xr:uid="{00000000-0005-0000-0000-00007C5E0000}"/>
    <cellStyle name="Salida 2 4 7" xfId="4200" xr:uid="{00000000-0005-0000-0000-00007D5E0000}"/>
    <cellStyle name="Salida 2 4 7 2" xfId="6837" xr:uid="{00000000-0005-0000-0000-00007E5E0000}"/>
    <cellStyle name="Salida 2 4 7 2 2" xfId="13148" xr:uid="{00000000-0005-0000-0000-00007F5E0000}"/>
    <cellStyle name="Salida 2 4 7 2 2 2" xfId="28256" xr:uid="{00000000-0005-0000-0000-0000805E0000}"/>
    <cellStyle name="Salida 2 4 7 2 3" xfId="16817" xr:uid="{00000000-0005-0000-0000-0000815E0000}"/>
    <cellStyle name="Salida 2 4 7 2 3 2" xfId="31925" xr:uid="{00000000-0005-0000-0000-0000825E0000}"/>
    <cellStyle name="Salida 2 4 7 2 4" xfId="21945" xr:uid="{00000000-0005-0000-0000-0000835E0000}"/>
    <cellStyle name="Salida 2 4 7 3" xfId="10582" xr:uid="{00000000-0005-0000-0000-0000845E0000}"/>
    <cellStyle name="Salida 2 4 7 3 2" xfId="25690" xr:uid="{00000000-0005-0000-0000-0000855E0000}"/>
    <cellStyle name="Salida 2 4 7 4" xfId="16389" xr:uid="{00000000-0005-0000-0000-0000865E0000}"/>
    <cellStyle name="Salida 2 4 7 4 2" xfId="31497" xr:uid="{00000000-0005-0000-0000-0000875E0000}"/>
    <cellStyle name="Salida 2 4 7 5" xfId="19308" xr:uid="{00000000-0005-0000-0000-0000885E0000}"/>
    <cellStyle name="Salida 2 4 8" xfId="4765" xr:uid="{00000000-0005-0000-0000-0000895E0000}"/>
    <cellStyle name="Salida 2 4 8 2" xfId="11147" xr:uid="{00000000-0005-0000-0000-00008A5E0000}"/>
    <cellStyle name="Salida 2 4 8 2 2" xfId="26255" xr:uid="{00000000-0005-0000-0000-00008B5E0000}"/>
    <cellStyle name="Salida 2 4 8 3" xfId="7821" xr:uid="{00000000-0005-0000-0000-00008C5E0000}"/>
    <cellStyle name="Salida 2 4 8 3 2" xfId="22929" xr:uid="{00000000-0005-0000-0000-00008D5E0000}"/>
    <cellStyle name="Salida 2 4 8 4" xfId="19873" xr:uid="{00000000-0005-0000-0000-00008E5E0000}"/>
    <cellStyle name="Salida 2 4 9" xfId="8626" xr:uid="{00000000-0005-0000-0000-00008F5E0000}"/>
    <cellStyle name="Salida 2 4 9 2" xfId="23734" xr:uid="{00000000-0005-0000-0000-0000905E0000}"/>
    <cellStyle name="Salida 2 5" xfId="1996" xr:uid="{00000000-0005-0000-0000-0000915E0000}"/>
    <cellStyle name="Salida 2 5 10" xfId="14956" xr:uid="{00000000-0005-0000-0000-0000925E0000}"/>
    <cellStyle name="Salida 2 5 10 2" xfId="30064" xr:uid="{00000000-0005-0000-0000-0000935E0000}"/>
    <cellStyle name="Salida 2 5 11" xfId="17221" xr:uid="{00000000-0005-0000-0000-0000945E0000}"/>
    <cellStyle name="Salida 2 5 2" xfId="2758" xr:uid="{00000000-0005-0000-0000-0000955E0000}"/>
    <cellStyle name="Salida 2 5 2 2" xfId="5395" xr:uid="{00000000-0005-0000-0000-0000965E0000}"/>
    <cellStyle name="Salida 2 5 2 2 2" xfId="11744" xr:uid="{00000000-0005-0000-0000-0000975E0000}"/>
    <cellStyle name="Salida 2 5 2 2 2 2" xfId="26852" xr:uid="{00000000-0005-0000-0000-0000985E0000}"/>
    <cellStyle name="Salida 2 5 2 2 3" xfId="14560" xr:uid="{00000000-0005-0000-0000-0000995E0000}"/>
    <cellStyle name="Salida 2 5 2 2 3 2" xfId="29668" xr:uid="{00000000-0005-0000-0000-00009A5E0000}"/>
    <cellStyle name="Salida 2 5 2 2 4" xfId="20503" xr:uid="{00000000-0005-0000-0000-00009B5E0000}"/>
    <cellStyle name="Salida 2 5 2 3" xfId="7593" xr:uid="{00000000-0005-0000-0000-00009C5E0000}"/>
    <cellStyle name="Salida 2 5 2 3 2" xfId="22701" xr:uid="{00000000-0005-0000-0000-00009D5E0000}"/>
    <cellStyle name="Salida 2 5 2 4" xfId="17866" xr:uid="{00000000-0005-0000-0000-00009E5E0000}"/>
    <cellStyle name="Salida 2 5 3" xfId="3061" xr:uid="{00000000-0005-0000-0000-00009F5E0000}"/>
    <cellStyle name="Salida 2 5 3 2" xfId="5698" xr:uid="{00000000-0005-0000-0000-0000A05E0000}"/>
    <cellStyle name="Salida 2 5 3 2 2" xfId="12009" xr:uid="{00000000-0005-0000-0000-0000A15E0000}"/>
    <cellStyle name="Salida 2 5 3 2 2 2" xfId="27117" xr:uid="{00000000-0005-0000-0000-0000A25E0000}"/>
    <cellStyle name="Salida 2 5 3 2 3" xfId="16482" xr:uid="{00000000-0005-0000-0000-0000A35E0000}"/>
    <cellStyle name="Salida 2 5 3 2 3 2" xfId="31590" xr:uid="{00000000-0005-0000-0000-0000A45E0000}"/>
    <cellStyle name="Salida 2 5 3 2 4" xfId="20806" xr:uid="{00000000-0005-0000-0000-0000A55E0000}"/>
    <cellStyle name="Salida 2 5 3 3" xfId="9443" xr:uid="{00000000-0005-0000-0000-0000A65E0000}"/>
    <cellStyle name="Salida 2 5 3 3 2" xfId="24551" xr:uid="{00000000-0005-0000-0000-0000A75E0000}"/>
    <cellStyle name="Salida 2 5 3 4" xfId="14005" xr:uid="{00000000-0005-0000-0000-0000A85E0000}"/>
    <cellStyle name="Salida 2 5 3 4 2" xfId="29113" xr:uid="{00000000-0005-0000-0000-0000A95E0000}"/>
    <cellStyle name="Salida 2 5 3 5" xfId="18169" xr:uid="{00000000-0005-0000-0000-0000AA5E0000}"/>
    <cellStyle name="Salida 2 5 4" xfId="3387" xr:uid="{00000000-0005-0000-0000-0000AB5E0000}"/>
    <cellStyle name="Salida 2 5 4 2" xfId="6024" xr:uid="{00000000-0005-0000-0000-0000AC5E0000}"/>
    <cellStyle name="Salida 2 5 4 2 2" xfId="12335" xr:uid="{00000000-0005-0000-0000-0000AD5E0000}"/>
    <cellStyle name="Salida 2 5 4 2 2 2" xfId="27443" xr:uid="{00000000-0005-0000-0000-0000AE5E0000}"/>
    <cellStyle name="Salida 2 5 4 2 3" xfId="8152" xr:uid="{00000000-0005-0000-0000-0000AF5E0000}"/>
    <cellStyle name="Salida 2 5 4 2 3 2" xfId="23260" xr:uid="{00000000-0005-0000-0000-0000B05E0000}"/>
    <cellStyle name="Salida 2 5 4 2 4" xfId="21132" xr:uid="{00000000-0005-0000-0000-0000B15E0000}"/>
    <cellStyle name="Salida 2 5 4 3" xfId="9769" xr:uid="{00000000-0005-0000-0000-0000B25E0000}"/>
    <cellStyle name="Salida 2 5 4 3 2" xfId="24877" xr:uid="{00000000-0005-0000-0000-0000B35E0000}"/>
    <cellStyle name="Salida 2 5 4 4" xfId="7438" xr:uid="{00000000-0005-0000-0000-0000B45E0000}"/>
    <cellStyle name="Salida 2 5 4 4 2" xfId="22546" xr:uid="{00000000-0005-0000-0000-0000B55E0000}"/>
    <cellStyle name="Salida 2 5 4 5" xfId="18495" xr:uid="{00000000-0005-0000-0000-0000B65E0000}"/>
    <cellStyle name="Salida 2 5 5" xfId="3693" xr:uid="{00000000-0005-0000-0000-0000B75E0000}"/>
    <cellStyle name="Salida 2 5 5 2" xfId="6330" xr:uid="{00000000-0005-0000-0000-0000B85E0000}"/>
    <cellStyle name="Salida 2 5 5 2 2" xfId="12641" xr:uid="{00000000-0005-0000-0000-0000B95E0000}"/>
    <cellStyle name="Salida 2 5 5 2 2 2" xfId="27749" xr:uid="{00000000-0005-0000-0000-0000BA5E0000}"/>
    <cellStyle name="Salida 2 5 5 2 3" xfId="15240" xr:uid="{00000000-0005-0000-0000-0000BB5E0000}"/>
    <cellStyle name="Salida 2 5 5 2 3 2" xfId="30348" xr:uid="{00000000-0005-0000-0000-0000BC5E0000}"/>
    <cellStyle name="Salida 2 5 5 2 4" xfId="21438" xr:uid="{00000000-0005-0000-0000-0000BD5E0000}"/>
    <cellStyle name="Salida 2 5 5 3" xfId="10075" xr:uid="{00000000-0005-0000-0000-0000BE5E0000}"/>
    <cellStyle name="Salida 2 5 5 3 2" xfId="25183" xr:uid="{00000000-0005-0000-0000-0000BF5E0000}"/>
    <cellStyle name="Salida 2 5 5 4" xfId="14190" xr:uid="{00000000-0005-0000-0000-0000C05E0000}"/>
    <cellStyle name="Salida 2 5 5 4 2" xfId="29298" xr:uid="{00000000-0005-0000-0000-0000C15E0000}"/>
    <cellStyle name="Salida 2 5 5 5" xfId="18801" xr:uid="{00000000-0005-0000-0000-0000C25E0000}"/>
    <cellStyle name="Salida 2 5 6" xfId="4068" xr:uid="{00000000-0005-0000-0000-0000C35E0000}"/>
    <cellStyle name="Salida 2 5 6 2" xfId="6705" xr:uid="{00000000-0005-0000-0000-0000C45E0000}"/>
    <cellStyle name="Salida 2 5 6 2 2" xfId="13016" xr:uid="{00000000-0005-0000-0000-0000C55E0000}"/>
    <cellStyle name="Salida 2 5 6 2 2 2" xfId="28124" xr:uid="{00000000-0005-0000-0000-0000C65E0000}"/>
    <cellStyle name="Salida 2 5 6 2 3" xfId="16692" xr:uid="{00000000-0005-0000-0000-0000C75E0000}"/>
    <cellStyle name="Salida 2 5 6 2 3 2" xfId="31800" xr:uid="{00000000-0005-0000-0000-0000C85E0000}"/>
    <cellStyle name="Salida 2 5 6 2 4" xfId="21813" xr:uid="{00000000-0005-0000-0000-0000C95E0000}"/>
    <cellStyle name="Salida 2 5 6 3" xfId="10450" xr:uid="{00000000-0005-0000-0000-0000CA5E0000}"/>
    <cellStyle name="Salida 2 5 6 3 2" xfId="25558" xr:uid="{00000000-0005-0000-0000-0000CB5E0000}"/>
    <cellStyle name="Salida 2 5 6 4" xfId="14374" xr:uid="{00000000-0005-0000-0000-0000CC5E0000}"/>
    <cellStyle name="Salida 2 5 6 4 2" xfId="29482" xr:uid="{00000000-0005-0000-0000-0000CD5E0000}"/>
    <cellStyle name="Salida 2 5 6 5" xfId="19176" xr:uid="{00000000-0005-0000-0000-0000CE5E0000}"/>
    <cellStyle name="Salida 2 5 7" xfId="4633" xr:uid="{00000000-0005-0000-0000-0000CF5E0000}"/>
    <cellStyle name="Salida 2 5 7 2" xfId="11015" xr:uid="{00000000-0005-0000-0000-0000D05E0000}"/>
    <cellStyle name="Salida 2 5 7 2 2" xfId="26123" xr:uid="{00000000-0005-0000-0000-0000D15E0000}"/>
    <cellStyle name="Salida 2 5 7 3" xfId="8709" xr:uid="{00000000-0005-0000-0000-0000D25E0000}"/>
    <cellStyle name="Salida 2 5 7 3 2" xfId="23817" xr:uid="{00000000-0005-0000-0000-0000D35E0000}"/>
    <cellStyle name="Salida 2 5 7 4" xfId="19741" xr:uid="{00000000-0005-0000-0000-0000D45E0000}"/>
    <cellStyle name="Salida 2 5 8" xfId="8494" xr:uid="{00000000-0005-0000-0000-0000D55E0000}"/>
    <cellStyle name="Salida 2 5 8 2" xfId="23602" xr:uid="{00000000-0005-0000-0000-0000D65E0000}"/>
    <cellStyle name="Salida 2 5 9" xfId="11795" xr:uid="{00000000-0005-0000-0000-0000D75E0000}"/>
    <cellStyle name="Salida 2 5 9 2" xfId="26903" xr:uid="{00000000-0005-0000-0000-0000D85E0000}"/>
    <cellStyle name="Salida 3" xfId="1512" xr:uid="{00000000-0005-0000-0000-0000D95E0000}"/>
    <cellStyle name="Salida 3 2" xfId="1938" xr:uid="{00000000-0005-0000-0000-0000DA5E0000}"/>
    <cellStyle name="Salida 3 2 10" xfId="8439" xr:uid="{00000000-0005-0000-0000-0000DB5E0000}"/>
    <cellStyle name="Salida 3 2 10 2" xfId="23547" xr:uid="{00000000-0005-0000-0000-0000DC5E0000}"/>
    <cellStyle name="Salida 3 2 11" xfId="15225" xr:uid="{00000000-0005-0000-0000-0000DD5E0000}"/>
    <cellStyle name="Salida 3 2 11 2" xfId="30333" xr:uid="{00000000-0005-0000-0000-0000DE5E0000}"/>
    <cellStyle name="Salida 3 2 12" xfId="13873" xr:uid="{00000000-0005-0000-0000-0000DF5E0000}"/>
    <cellStyle name="Salida 3 2 12 2" xfId="28981" xr:uid="{00000000-0005-0000-0000-0000E05E0000}"/>
    <cellStyle name="Salida 3 2 13" xfId="17163" xr:uid="{00000000-0005-0000-0000-0000E15E0000}"/>
    <cellStyle name="Salida 3 2 2" xfId="2498" xr:uid="{00000000-0005-0000-0000-0000E25E0000}"/>
    <cellStyle name="Salida 3 2 2 2" xfId="5135" xr:uid="{00000000-0005-0000-0000-0000E35E0000}"/>
    <cellStyle name="Salida 3 2 2 2 2" xfId="11499" xr:uid="{00000000-0005-0000-0000-0000E45E0000}"/>
    <cellStyle name="Salida 3 2 2 2 2 2" xfId="26607" xr:uid="{00000000-0005-0000-0000-0000E55E0000}"/>
    <cellStyle name="Salida 3 2 2 2 3" xfId="16171" xr:uid="{00000000-0005-0000-0000-0000E65E0000}"/>
    <cellStyle name="Salida 3 2 2 2 3 2" xfId="31279" xr:uid="{00000000-0005-0000-0000-0000E75E0000}"/>
    <cellStyle name="Salida 3 2 2 2 4" xfId="20243" xr:uid="{00000000-0005-0000-0000-0000E85E0000}"/>
    <cellStyle name="Salida 3 2 2 3" xfId="8965" xr:uid="{00000000-0005-0000-0000-0000E95E0000}"/>
    <cellStyle name="Salida 3 2 2 3 2" xfId="24073" xr:uid="{00000000-0005-0000-0000-0000EA5E0000}"/>
    <cellStyle name="Salida 3 2 3" xfId="2714" xr:uid="{00000000-0005-0000-0000-0000EB5E0000}"/>
    <cellStyle name="Salida 3 2 3 2" xfId="5351" xr:uid="{00000000-0005-0000-0000-0000EC5E0000}"/>
    <cellStyle name="Salida 3 2 3 2 2" xfId="11700" xr:uid="{00000000-0005-0000-0000-0000ED5E0000}"/>
    <cellStyle name="Salida 3 2 3 2 2 2" xfId="26808" xr:uid="{00000000-0005-0000-0000-0000EE5E0000}"/>
    <cellStyle name="Salida 3 2 3 2 3" xfId="14694" xr:uid="{00000000-0005-0000-0000-0000EF5E0000}"/>
    <cellStyle name="Salida 3 2 3 2 3 2" xfId="29802" xr:uid="{00000000-0005-0000-0000-0000F05E0000}"/>
    <cellStyle name="Salida 3 2 3 2 4" xfId="20459" xr:uid="{00000000-0005-0000-0000-0000F15E0000}"/>
    <cellStyle name="Salida 3 2 3 3" xfId="14459" xr:uid="{00000000-0005-0000-0000-0000F25E0000}"/>
    <cellStyle name="Salida 3 2 3 3 2" xfId="29567" xr:uid="{00000000-0005-0000-0000-0000F35E0000}"/>
    <cellStyle name="Salida 3 2 3 4" xfId="17822" xr:uid="{00000000-0005-0000-0000-0000F45E0000}"/>
    <cellStyle name="Salida 3 2 4" xfId="3017" xr:uid="{00000000-0005-0000-0000-0000F55E0000}"/>
    <cellStyle name="Salida 3 2 4 2" xfId="5654" xr:uid="{00000000-0005-0000-0000-0000F65E0000}"/>
    <cellStyle name="Salida 3 2 4 2 2" xfId="11965" xr:uid="{00000000-0005-0000-0000-0000F75E0000}"/>
    <cellStyle name="Salida 3 2 4 2 2 2" xfId="27073" xr:uid="{00000000-0005-0000-0000-0000F85E0000}"/>
    <cellStyle name="Salida 3 2 4 2 3" xfId="15670" xr:uid="{00000000-0005-0000-0000-0000F95E0000}"/>
    <cellStyle name="Salida 3 2 4 2 3 2" xfId="30778" xr:uid="{00000000-0005-0000-0000-0000FA5E0000}"/>
    <cellStyle name="Salida 3 2 4 2 4" xfId="20762" xr:uid="{00000000-0005-0000-0000-0000FB5E0000}"/>
    <cellStyle name="Salida 3 2 4 3" xfId="9399" xr:uid="{00000000-0005-0000-0000-0000FC5E0000}"/>
    <cellStyle name="Salida 3 2 4 3 2" xfId="24507" xr:uid="{00000000-0005-0000-0000-0000FD5E0000}"/>
    <cellStyle name="Salida 3 2 4 4" xfId="14410" xr:uid="{00000000-0005-0000-0000-0000FE5E0000}"/>
    <cellStyle name="Salida 3 2 4 4 2" xfId="29518" xr:uid="{00000000-0005-0000-0000-0000FF5E0000}"/>
    <cellStyle name="Salida 3 2 4 5" xfId="18125" xr:uid="{00000000-0005-0000-0000-0000005F0000}"/>
    <cellStyle name="Salida 3 2 5" xfId="3343" xr:uid="{00000000-0005-0000-0000-0000015F0000}"/>
    <cellStyle name="Salida 3 2 5 2" xfId="5980" xr:uid="{00000000-0005-0000-0000-0000025F0000}"/>
    <cellStyle name="Salida 3 2 5 2 2" xfId="12291" xr:uid="{00000000-0005-0000-0000-0000035F0000}"/>
    <cellStyle name="Salida 3 2 5 2 2 2" xfId="27399" xr:uid="{00000000-0005-0000-0000-0000045F0000}"/>
    <cellStyle name="Salida 3 2 5 2 3" xfId="8264" xr:uid="{00000000-0005-0000-0000-0000055F0000}"/>
    <cellStyle name="Salida 3 2 5 2 3 2" xfId="23372" xr:uid="{00000000-0005-0000-0000-0000065F0000}"/>
    <cellStyle name="Salida 3 2 5 2 4" xfId="21088" xr:uid="{00000000-0005-0000-0000-0000075F0000}"/>
    <cellStyle name="Salida 3 2 5 3" xfId="9725" xr:uid="{00000000-0005-0000-0000-0000085F0000}"/>
    <cellStyle name="Salida 3 2 5 3 2" xfId="24833" xr:uid="{00000000-0005-0000-0000-0000095F0000}"/>
    <cellStyle name="Salida 3 2 5 4" xfId="8234" xr:uid="{00000000-0005-0000-0000-00000A5F0000}"/>
    <cellStyle name="Salida 3 2 5 4 2" xfId="23342" xr:uid="{00000000-0005-0000-0000-00000B5F0000}"/>
    <cellStyle name="Salida 3 2 5 5" xfId="18451" xr:uid="{00000000-0005-0000-0000-00000C5F0000}"/>
    <cellStyle name="Salida 3 2 6" xfId="3649" xr:uid="{00000000-0005-0000-0000-00000D5F0000}"/>
    <cellStyle name="Salida 3 2 6 2" xfId="6286" xr:uid="{00000000-0005-0000-0000-00000E5F0000}"/>
    <cellStyle name="Salida 3 2 6 2 2" xfId="12597" xr:uid="{00000000-0005-0000-0000-00000F5F0000}"/>
    <cellStyle name="Salida 3 2 6 2 2 2" xfId="27705" xr:uid="{00000000-0005-0000-0000-0000105F0000}"/>
    <cellStyle name="Salida 3 2 6 2 3" xfId="16347" xr:uid="{00000000-0005-0000-0000-0000115F0000}"/>
    <cellStyle name="Salida 3 2 6 2 3 2" xfId="31455" xr:uid="{00000000-0005-0000-0000-0000125F0000}"/>
    <cellStyle name="Salida 3 2 6 2 4" xfId="21394" xr:uid="{00000000-0005-0000-0000-0000135F0000}"/>
    <cellStyle name="Salida 3 2 6 3" xfId="10031" xr:uid="{00000000-0005-0000-0000-0000145F0000}"/>
    <cellStyle name="Salida 3 2 6 3 2" xfId="25139" xr:uid="{00000000-0005-0000-0000-0000155F0000}"/>
    <cellStyle name="Salida 3 2 6 4" xfId="13828" xr:uid="{00000000-0005-0000-0000-0000165F0000}"/>
    <cellStyle name="Salida 3 2 6 4 2" xfId="28936" xr:uid="{00000000-0005-0000-0000-0000175F0000}"/>
    <cellStyle name="Salida 3 2 6 5" xfId="18757" xr:uid="{00000000-0005-0000-0000-0000185F0000}"/>
    <cellStyle name="Salida 3 2 7" xfId="4010" xr:uid="{00000000-0005-0000-0000-0000195F0000}"/>
    <cellStyle name="Salida 3 2 7 2" xfId="6647" xr:uid="{00000000-0005-0000-0000-00001A5F0000}"/>
    <cellStyle name="Salida 3 2 7 2 2" xfId="12958" xr:uid="{00000000-0005-0000-0000-00001B5F0000}"/>
    <cellStyle name="Salida 3 2 7 2 2 2" xfId="28066" xr:uid="{00000000-0005-0000-0000-00001C5F0000}"/>
    <cellStyle name="Salida 3 2 7 2 3" xfId="16648" xr:uid="{00000000-0005-0000-0000-00001D5F0000}"/>
    <cellStyle name="Salida 3 2 7 2 3 2" xfId="31756" xr:uid="{00000000-0005-0000-0000-00001E5F0000}"/>
    <cellStyle name="Salida 3 2 7 2 4" xfId="21755" xr:uid="{00000000-0005-0000-0000-00001F5F0000}"/>
    <cellStyle name="Salida 3 2 7 3" xfId="10392" xr:uid="{00000000-0005-0000-0000-0000205F0000}"/>
    <cellStyle name="Salida 3 2 7 3 2" xfId="25500" xr:uid="{00000000-0005-0000-0000-0000215F0000}"/>
    <cellStyle name="Salida 3 2 7 4" xfId="16166" xr:uid="{00000000-0005-0000-0000-0000225F0000}"/>
    <cellStyle name="Salida 3 2 7 4 2" xfId="31274" xr:uid="{00000000-0005-0000-0000-0000235F0000}"/>
    <cellStyle name="Salida 3 2 7 5" xfId="19118" xr:uid="{00000000-0005-0000-0000-0000245F0000}"/>
    <cellStyle name="Salida 3 2 8" xfId="4323" xr:uid="{00000000-0005-0000-0000-0000255F0000}"/>
    <cellStyle name="Salida 3 2 8 2" xfId="6960" xr:uid="{00000000-0005-0000-0000-0000265F0000}"/>
    <cellStyle name="Salida 3 2 8 2 2" xfId="13271" xr:uid="{00000000-0005-0000-0000-0000275F0000}"/>
    <cellStyle name="Salida 3 2 8 2 2 2" xfId="28379" xr:uid="{00000000-0005-0000-0000-0000285F0000}"/>
    <cellStyle name="Salida 3 2 8 2 3" xfId="16935" xr:uid="{00000000-0005-0000-0000-0000295F0000}"/>
    <cellStyle name="Salida 3 2 8 2 3 2" xfId="32043" xr:uid="{00000000-0005-0000-0000-00002A5F0000}"/>
    <cellStyle name="Salida 3 2 8 2 4" xfId="22068" xr:uid="{00000000-0005-0000-0000-00002B5F0000}"/>
    <cellStyle name="Salida 3 2 8 3" xfId="10705" xr:uid="{00000000-0005-0000-0000-00002C5F0000}"/>
    <cellStyle name="Salida 3 2 8 3 2" xfId="25813" xr:uid="{00000000-0005-0000-0000-00002D5F0000}"/>
    <cellStyle name="Salida 3 2 8 4" xfId="16039" xr:uid="{00000000-0005-0000-0000-00002E5F0000}"/>
    <cellStyle name="Salida 3 2 8 4 2" xfId="31147" xr:uid="{00000000-0005-0000-0000-00002F5F0000}"/>
    <cellStyle name="Salida 3 2 8 5" xfId="19431" xr:uid="{00000000-0005-0000-0000-0000305F0000}"/>
    <cellStyle name="Salida 3 2 9" xfId="4575" xr:uid="{00000000-0005-0000-0000-0000315F0000}"/>
    <cellStyle name="Salida 3 2 9 2" xfId="10957" xr:uid="{00000000-0005-0000-0000-0000325F0000}"/>
    <cellStyle name="Salida 3 2 9 2 2" xfId="26065" xr:uid="{00000000-0005-0000-0000-0000335F0000}"/>
    <cellStyle name="Salida 3 2 9 3" xfId="15079" xr:uid="{00000000-0005-0000-0000-0000345F0000}"/>
    <cellStyle name="Salida 3 2 9 3 2" xfId="30187" xr:uid="{00000000-0005-0000-0000-0000355F0000}"/>
    <cellStyle name="Salida 3 2 9 4" xfId="19683" xr:uid="{00000000-0005-0000-0000-0000365F0000}"/>
    <cellStyle name="Salida 3 3" xfId="1795" xr:uid="{00000000-0005-0000-0000-0000375F0000}"/>
    <cellStyle name="Salida 3 3 10" xfId="8272" xr:uid="{00000000-0005-0000-0000-0000385F0000}"/>
    <cellStyle name="Salida 3 3 10 2" xfId="23380" xr:uid="{00000000-0005-0000-0000-0000395F0000}"/>
    <cellStyle name="Salida 3 3 11" xfId="16187" xr:uid="{00000000-0005-0000-0000-00003A5F0000}"/>
    <cellStyle name="Salida 3 3 11 2" xfId="31295" xr:uid="{00000000-0005-0000-0000-00003B5F0000}"/>
    <cellStyle name="Salida 3 3 12" xfId="15316" xr:uid="{00000000-0005-0000-0000-00003C5F0000}"/>
    <cellStyle name="Salida 3 3 12 2" xfId="30424" xr:uid="{00000000-0005-0000-0000-00003D5F0000}"/>
    <cellStyle name="Salida 3 3 13" xfId="17020" xr:uid="{00000000-0005-0000-0000-00003E5F0000}"/>
    <cellStyle name="Salida 3 3 2" xfId="2355" xr:uid="{00000000-0005-0000-0000-00003F5F0000}"/>
    <cellStyle name="Salida 3 3 2 2" xfId="4992" xr:uid="{00000000-0005-0000-0000-0000405F0000}"/>
    <cellStyle name="Salida 3 3 2 2 2" xfId="11356" xr:uid="{00000000-0005-0000-0000-0000415F0000}"/>
    <cellStyle name="Salida 3 3 2 2 2 2" xfId="26464" xr:uid="{00000000-0005-0000-0000-0000425F0000}"/>
    <cellStyle name="Salida 3 3 2 2 3" xfId="7143" xr:uid="{00000000-0005-0000-0000-0000435F0000}"/>
    <cellStyle name="Salida 3 3 2 2 3 2" xfId="22251" xr:uid="{00000000-0005-0000-0000-0000445F0000}"/>
    <cellStyle name="Salida 3 3 2 2 4" xfId="20100" xr:uid="{00000000-0005-0000-0000-0000455F0000}"/>
    <cellStyle name="Salida 3 3 2 3" xfId="8822" xr:uid="{00000000-0005-0000-0000-0000465F0000}"/>
    <cellStyle name="Salida 3 3 2 3 2" xfId="23930" xr:uid="{00000000-0005-0000-0000-0000475F0000}"/>
    <cellStyle name="Salida 3 3 3" xfId="2264" xr:uid="{00000000-0005-0000-0000-0000485F0000}"/>
    <cellStyle name="Salida 3 3 3 2" xfId="4901" xr:uid="{00000000-0005-0000-0000-0000495F0000}"/>
    <cellStyle name="Salida 3 3 3 2 2" xfId="11265" xr:uid="{00000000-0005-0000-0000-00004A5F0000}"/>
    <cellStyle name="Salida 3 3 3 2 2 2" xfId="26373" xr:uid="{00000000-0005-0000-0000-00004B5F0000}"/>
    <cellStyle name="Salida 3 3 3 2 3" xfId="15641" xr:uid="{00000000-0005-0000-0000-00004C5F0000}"/>
    <cellStyle name="Salida 3 3 3 2 3 2" xfId="30749" xr:uid="{00000000-0005-0000-0000-00004D5F0000}"/>
    <cellStyle name="Salida 3 3 3 2 4" xfId="20009" xr:uid="{00000000-0005-0000-0000-00004E5F0000}"/>
    <cellStyle name="Salida 3 3 3 3" xfId="11688" xr:uid="{00000000-0005-0000-0000-00004F5F0000}"/>
    <cellStyle name="Salida 3 3 3 3 2" xfId="26796" xr:uid="{00000000-0005-0000-0000-0000505F0000}"/>
    <cellStyle name="Salida 3 3 3 4" xfId="17489" xr:uid="{00000000-0005-0000-0000-0000515F0000}"/>
    <cellStyle name="Salida 3 3 4" xfId="2332" xr:uid="{00000000-0005-0000-0000-0000525F0000}"/>
    <cellStyle name="Salida 3 3 4 2" xfId="4969" xr:uid="{00000000-0005-0000-0000-0000535F0000}"/>
    <cellStyle name="Salida 3 3 4 2 2" xfId="11333" xr:uid="{00000000-0005-0000-0000-0000545F0000}"/>
    <cellStyle name="Salida 3 3 4 2 2 2" xfId="26441" xr:uid="{00000000-0005-0000-0000-0000555F0000}"/>
    <cellStyle name="Salida 3 3 4 2 3" xfId="14901" xr:uid="{00000000-0005-0000-0000-0000565F0000}"/>
    <cellStyle name="Salida 3 3 4 2 3 2" xfId="30009" xr:uid="{00000000-0005-0000-0000-0000575F0000}"/>
    <cellStyle name="Salida 3 3 4 2 4" xfId="20077" xr:uid="{00000000-0005-0000-0000-0000585F0000}"/>
    <cellStyle name="Salida 3 3 4 3" xfId="8799" xr:uid="{00000000-0005-0000-0000-0000595F0000}"/>
    <cellStyle name="Salida 3 3 4 3 2" xfId="23907" xr:uid="{00000000-0005-0000-0000-00005A5F0000}"/>
    <cellStyle name="Salida 3 3 4 4" xfId="8218" xr:uid="{00000000-0005-0000-0000-00005B5F0000}"/>
    <cellStyle name="Salida 3 3 4 4 2" xfId="23326" xr:uid="{00000000-0005-0000-0000-00005C5F0000}"/>
    <cellStyle name="Salida 3 3 4 5" xfId="17557" xr:uid="{00000000-0005-0000-0000-00005D5F0000}"/>
    <cellStyle name="Salida 3 3 5" xfId="2278" xr:uid="{00000000-0005-0000-0000-00005E5F0000}"/>
    <cellStyle name="Salida 3 3 5 2" xfId="4915" xr:uid="{00000000-0005-0000-0000-00005F5F0000}"/>
    <cellStyle name="Salida 3 3 5 2 2" xfId="11279" xr:uid="{00000000-0005-0000-0000-0000605F0000}"/>
    <cellStyle name="Salida 3 3 5 2 2 2" xfId="26387" xr:uid="{00000000-0005-0000-0000-0000615F0000}"/>
    <cellStyle name="Salida 3 3 5 2 3" xfId="16530" xr:uid="{00000000-0005-0000-0000-0000625F0000}"/>
    <cellStyle name="Salida 3 3 5 2 3 2" xfId="31638" xr:uid="{00000000-0005-0000-0000-0000635F0000}"/>
    <cellStyle name="Salida 3 3 5 2 4" xfId="20023" xr:uid="{00000000-0005-0000-0000-0000645F0000}"/>
    <cellStyle name="Salida 3 3 5 3" xfId="8745" xr:uid="{00000000-0005-0000-0000-0000655F0000}"/>
    <cellStyle name="Salida 3 3 5 3 2" xfId="23853" xr:uid="{00000000-0005-0000-0000-0000665F0000}"/>
    <cellStyle name="Salida 3 3 5 4" xfId="7521" xr:uid="{00000000-0005-0000-0000-0000675F0000}"/>
    <cellStyle name="Salida 3 3 5 4 2" xfId="22629" xr:uid="{00000000-0005-0000-0000-0000685F0000}"/>
    <cellStyle name="Salida 3 3 5 5" xfId="17503" xr:uid="{00000000-0005-0000-0000-0000695F0000}"/>
    <cellStyle name="Salida 3 3 6" xfId="2298" xr:uid="{00000000-0005-0000-0000-00006A5F0000}"/>
    <cellStyle name="Salida 3 3 6 2" xfId="4935" xr:uid="{00000000-0005-0000-0000-00006B5F0000}"/>
    <cellStyle name="Salida 3 3 6 2 2" xfId="11299" xr:uid="{00000000-0005-0000-0000-00006C5F0000}"/>
    <cellStyle name="Salida 3 3 6 2 2 2" xfId="26407" xr:uid="{00000000-0005-0000-0000-00006D5F0000}"/>
    <cellStyle name="Salida 3 3 6 2 3" xfId="13548" xr:uid="{00000000-0005-0000-0000-00006E5F0000}"/>
    <cellStyle name="Salida 3 3 6 2 3 2" xfId="28656" xr:uid="{00000000-0005-0000-0000-00006F5F0000}"/>
    <cellStyle name="Salida 3 3 6 2 4" xfId="20043" xr:uid="{00000000-0005-0000-0000-0000705F0000}"/>
    <cellStyle name="Salida 3 3 6 3" xfId="8765" xr:uid="{00000000-0005-0000-0000-0000715F0000}"/>
    <cellStyle name="Salida 3 3 6 3 2" xfId="23873" xr:uid="{00000000-0005-0000-0000-0000725F0000}"/>
    <cellStyle name="Salida 3 3 6 4" xfId="13427" xr:uid="{00000000-0005-0000-0000-0000735F0000}"/>
    <cellStyle name="Salida 3 3 6 4 2" xfId="28535" xr:uid="{00000000-0005-0000-0000-0000745F0000}"/>
    <cellStyle name="Salida 3 3 6 5" xfId="17523" xr:uid="{00000000-0005-0000-0000-0000755F0000}"/>
    <cellStyle name="Salida 3 3 7" xfId="3867" xr:uid="{00000000-0005-0000-0000-0000765F0000}"/>
    <cellStyle name="Salida 3 3 7 2" xfId="6504" xr:uid="{00000000-0005-0000-0000-0000775F0000}"/>
    <cellStyle name="Salida 3 3 7 2 2" xfId="12815" xr:uid="{00000000-0005-0000-0000-0000785F0000}"/>
    <cellStyle name="Salida 3 3 7 2 2 2" xfId="27923" xr:uid="{00000000-0005-0000-0000-0000795F0000}"/>
    <cellStyle name="Salida 3 3 7 2 3" xfId="9199" xr:uid="{00000000-0005-0000-0000-00007A5F0000}"/>
    <cellStyle name="Salida 3 3 7 2 3 2" xfId="24307" xr:uid="{00000000-0005-0000-0000-00007B5F0000}"/>
    <cellStyle name="Salida 3 3 7 2 4" xfId="21612" xr:uid="{00000000-0005-0000-0000-00007C5F0000}"/>
    <cellStyle name="Salida 3 3 7 3" xfId="10249" xr:uid="{00000000-0005-0000-0000-00007D5F0000}"/>
    <cellStyle name="Salida 3 3 7 3 2" xfId="25357" xr:uid="{00000000-0005-0000-0000-00007E5F0000}"/>
    <cellStyle name="Salida 3 3 7 4" xfId="13465" xr:uid="{00000000-0005-0000-0000-00007F5F0000}"/>
    <cellStyle name="Salida 3 3 7 4 2" xfId="28573" xr:uid="{00000000-0005-0000-0000-0000805F0000}"/>
    <cellStyle name="Salida 3 3 7 5" xfId="18975" xr:uid="{00000000-0005-0000-0000-0000815F0000}"/>
    <cellStyle name="Salida 3 3 8" xfId="4249" xr:uid="{00000000-0005-0000-0000-0000825F0000}"/>
    <cellStyle name="Salida 3 3 8 2" xfId="6886" xr:uid="{00000000-0005-0000-0000-0000835F0000}"/>
    <cellStyle name="Salida 3 3 8 2 2" xfId="13197" xr:uid="{00000000-0005-0000-0000-0000845F0000}"/>
    <cellStyle name="Salida 3 3 8 2 2 2" xfId="28305" xr:uid="{00000000-0005-0000-0000-0000855F0000}"/>
    <cellStyle name="Salida 3 3 8 2 3" xfId="16861" xr:uid="{00000000-0005-0000-0000-0000865F0000}"/>
    <cellStyle name="Salida 3 3 8 2 3 2" xfId="31969" xr:uid="{00000000-0005-0000-0000-0000875F0000}"/>
    <cellStyle name="Salida 3 3 8 2 4" xfId="21994" xr:uid="{00000000-0005-0000-0000-0000885F0000}"/>
    <cellStyle name="Salida 3 3 8 3" xfId="10631" xr:uid="{00000000-0005-0000-0000-0000895F0000}"/>
    <cellStyle name="Salida 3 3 8 3 2" xfId="25739" xr:uid="{00000000-0005-0000-0000-00008A5F0000}"/>
    <cellStyle name="Salida 3 3 8 4" xfId="7431" xr:uid="{00000000-0005-0000-0000-00008B5F0000}"/>
    <cellStyle name="Salida 3 3 8 4 2" xfId="22539" xr:uid="{00000000-0005-0000-0000-00008C5F0000}"/>
    <cellStyle name="Salida 3 3 8 5" xfId="19357" xr:uid="{00000000-0005-0000-0000-00008D5F0000}"/>
    <cellStyle name="Salida 3 3 9" xfId="4432" xr:uid="{00000000-0005-0000-0000-00008E5F0000}"/>
    <cellStyle name="Salida 3 3 9 2" xfId="10814" xr:uid="{00000000-0005-0000-0000-00008F5F0000}"/>
    <cellStyle name="Salida 3 3 9 2 2" xfId="25922" xr:uid="{00000000-0005-0000-0000-0000905F0000}"/>
    <cellStyle name="Salida 3 3 9 3" xfId="14497" xr:uid="{00000000-0005-0000-0000-0000915F0000}"/>
    <cellStyle name="Salida 3 3 9 3 2" xfId="29605" xr:uid="{00000000-0005-0000-0000-0000925F0000}"/>
    <cellStyle name="Salida 3 3 9 4" xfId="19540" xr:uid="{00000000-0005-0000-0000-0000935F0000}"/>
    <cellStyle name="Salida 3 4" xfId="2131" xr:uid="{00000000-0005-0000-0000-0000945F0000}"/>
    <cellStyle name="Salida 3 4 10" xfId="13928" xr:uid="{00000000-0005-0000-0000-0000955F0000}"/>
    <cellStyle name="Salida 3 4 10 2" xfId="29036" xr:uid="{00000000-0005-0000-0000-0000965F0000}"/>
    <cellStyle name="Salida 3 4 11" xfId="8036" xr:uid="{00000000-0005-0000-0000-0000975F0000}"/>
    <cellStyle name="Salida 3 4 11 2" xfId="23144" xr:uid="{00000000-0005-0000-0000-0000985F0000}"/>
    <cellStyle name="Salida 3 4 12" xfId="17356" xr:uid="{00000000-0005-0000-0000-0000995F0000}"/>
    <cellStyle name="Salida 3 4 2" xfId="2621" xr:uid="{00000000-0005-0000-0000-00009A5F0000}"/>
    <cellStyle name="Salida 3 4 2 2" xfId="5258" xr:uid="{00000000-0005-0000-0000-00009B5F0000}"/>
    <cellStyle name="Salida 3 4 2 2 2" xfId="11622" xr:uid="{00000000-0005-0000-0000-00009C5F0000}"/>
    <cellStyle name="Salida 3 4 2 2 2 2" xfId="26730" xr:uid="{00000000-0005-0000-0000-00009D5F0000}"/>
    <cellStyle name="Salida 3 4 2 2 3" xfId="15475" xr:uid="{00000000-0005-0000-0000-00009E5F0000}"/>
    <cellStyle name="Salida 3 4 2 2 3 2" xfId="30583" xr:uid="{00000000-0005-0000-0000-00009F5F0000}"/>
    <cellStyle name="Salida 3 4 2 2 4" xfId="20366" xr:uid="{00000000-0005-0000-0000-0000A05F0000}"/>
    <cellStyle name="Salida 3 4 2 3" xfId="9088" xr:uid="{00000000-0005-0000-0000-0000A15F0000}"/>
    <cellStyle name="Salida 3 4 2 3 2" xfId="24196" xr:uid="{00000000-0005-0000-0000-0000A25F0000}"/>
    <cellStyle name="Salida 3 4 2 4" xfId="14720" xr:uid="{00000000-0005-0000-0000-0000A35F0000}"/>
    <cellStyle name="Salida 3 4 2 4 2" xfId="29828" xr:uid="{00000000-0005-0000-0000-0000A45F0000}"/>
    <cellStyle name="Salida 3 4 2 5" xfId="14680" xr:uid="{00000000-0005-0000-0000-0000A55F0000}"/>
    <cellStyle name="Salida 3 4 2 5 2" xfId="29788" xr:uid="{00000000-0005-0000-0000-0000A65F0000}"/>
    <cellStyle name="Salida 3 4 2 6" xfId="17729" xr:uid="{00000000-0005-0000-0000-0000A75F0000}"/>
    <cellStyle name="Salida 3 4 3" xfId="2886" xr:uid="{00000000-0005-0000-0000-0000A85F0000}"/>
    <cellStyle name="Salida 3 4 3 2" xfId="5523" xr:uid="{00000000-0005-0000-0000-0000A95F0000}"/>
    <cellStyle name="Salida 3 4 3 2 2" xfId="11834" xr:uid="{00000000-0005-0000-0000-0000AA5F0000}"/>
    <cellStyle name="Salida 3 4 3 2 2 2" xfId="26942" xr:uid="{00000000-0005-0000-0000-0000AB5F0000}"/>
    <cellStyle name="Salida 3 4 3 2 3" xfId="13709" xr:uid="{00000000-0005-0000-0000-0000AC5F0000}"/>
    <cellStyle name="Salida 3 4 3 2 3 2" xfId="28817" xr:uid="{00000000-0005-0000-0000-0000AD5F0000}"/>
    <cellStyle name="Salida 3 4 3 2 4" xfId="20631" xr:uid="{00000000-0005-0000-0000-0000AE5F0000}"/>
    <cellStyle name="Salida 3 4 3 3" xfId="13435" xr:uid="{00000000-0005-0000-0000-0000AF5F0000}"/>
    <cellStyle name="Salida 3 4 3 3 2" xfId="28543" xr:uid="{00000000-0005-0000-0000-0000B05F0000}"/>
    <cellStyle name="Salida 3 4 3 4" xfId="17994" xr:uid="{00000000-0005-0000-0000-0000B15F0000}"/>
    <cellStyle name="Salida 3 4 4" xfId="3189" xr:uid="{00000000-0005-0000-0000-0000B25F0000}"/>
    <cellStyle name="Salida 3 4 4 2" xfId="5826" xr:uid="{00000000-0005-0000-0000-0000B35F0000}"/>
    <cellStyle name="Salida 3 4 4 2 2" xfId="12137" xr:uid="{00000000-0005-0000-0000-0000B45F0000}"/>
    <cellStyle name="Salida 3 4 4 2 2 2" xfId="27245" xr:uid="{00000000-0005-0000-0000-0000B55F0000}"/>
    <cellStyle name="Salida 3 4 4 2 3" xfId="15981" xr:uid="{00000000-0005-0000-0000-0000B65F0000}"/>
    <cellStyle name="Salida 3 4 4 2 3 2" xfId="31089" xr:uid="{00000000-0005-0000-0000-0000B75F0000}"/>
    <cellStyle name="Salida 3 4 4 2 4" xfId="20934" xr:uid="{00000000-0005-0000-0000-0000B85F0000}"/>
    <cellStyle name="Salida 3 4 4 3" xfId="9571" xr:uid="{00000000-0005-0000-0000-0000B95F0000}"/>
    <cellStyle name="Salida 3 4 4 3 2" xfId="24679" xr:uid="{00000000-0005-0000-0000-0000BA5F0000}"/>
    <cellStyle name="Salida 3 4 4 4" xfId="14850" xr:uid="{00000000-0005-0000-0000-0000BB5F0000}"/>
    <cellStyle name="Salida 3 4 4 4 2" xfId="29958" xr:uid="{00000000-0005-0000-0000-0000BC5F0000}"/>
    <cellStyle name="Salida 3 4 4 5" xfId="18297" xr:uid="{00000000-0005-0000-0000-0000BD5F0000}"/>
    <cellStyle name="Salida 3 4 5" xfId="3515" xr:uid="{00000000-0005-0000-0000-0000BE5F0000}"/>
    <cellStyle name="Salida 3 4 5 2" xfId="6152" xr:uid="{00000000-0005-0000-0000-0000BF5F0000}"/>
    <cellStyle name="Salida 3 4 5 2 2" xfId="12463" xr:uid="{00000000-0005-0000-0000-0000C05F0000}"/>
    <cellStyle name="Salida 3 4 5 2 2 2" xfId="27571" xr:uid="{00000000-0005-0000-0000-0000C15F0000}"/>
    <cellStyle name="Salida 3 4 5 2 3" xfId="13564" xr:uid="{00000000-0005-0000-0000-0000C25F0000}"/>
    <cellStyle name="Salida 3 4 5 2 3 2" xfId="28672" xr:uid="{00000000-0005-0000-0000-0000C35F0000}"/>
    <cellStyle name="Salida 3 4 5 2 4" xfId="21260" xr:uid="{00000000-0005-0000-0000-0000C45F0000}"/>
    <cellStyle name="Salida 3 4 5 3" xfId="9897" xr:uid="{00000000-0005-0000-0000-0000C55F0000}"/>
    <cellStyle name="Salida 3 4 5 3 2" xfId="25005" xr:uid="{00000000-0005-0000-0000-0000C65F0000}"/>
    <cellStyle name="Salida 3 4 5 4" xfId="14687" xr:uid="{00000000-0005-0000-0000-0000C75F0000}"/>
    <cellStyle name="Salida 3 4 5 4 2" xfId="29795" xr:uid="{00000000-0005-0000-0000-0000C85F0000}"/>
    <cellStyle name="Salida 3 4 5 5" xfId="18623" xr:uid="{00000000-0005-0000-0000-0000C95F0000}"/>
    <cellStyle name="Salida 3 4 6" xfId="3821" xr:uid="{00000000-0005-0000-0000-0000CA5F0000}"/>
    <cellStyle name="Salida 3 4 6 2" xfId="6458" xr:uid="{00000000-0005-0000-0000-0000CB5F0000}"/>
    <cellStyle name="Salida 3 4 6 2 2" xfId="12769" xr:uid="{00000000-0005-0000-0000-0000CC5F0000}"/>
    <cellStyle name="Salida 3 4 6 2 2 2" xfId="27877" xr:uid="{00000000-0005-0000-0000-0000CD5F0000}"/>
    <cellStyle name="Salida 3 4 6 2 3" xfId="13360" xr:uid="{00000000-0005-0000-0000-0000CE5F0000}"/>
    <cellStyle name="Salida 3 4 6 2 3 2" xfId="28468" xr:uid="{00000000-0005-0000-0000-0000CF5F0000}"/>
    <cellStyle name="Salida 3 4 6 2 4" xfId="21566" xr:uid="{00000000-0005-0000-0000-0000D05F0000}"/>
    <cellStyle name="Salida 3 4 6 3" xfId="10203" xr:uid="{00000000-0005-0000-0000-0000D15F0000}"/>
    <cellStyle name="Salida 3 4 6 3 2" xfId="25311" xr:uid="{00000000-0005-0000-0000-0000D25F0000}"/>
    <cellStyle name="Salida 3 4 6 4" xfId="14812" xr:uid="{00000000-0005-0000-0000-0000D35F0000}"/>
    <cellStyle name="Salida 3 4 6 4 2" xfId="29920" xr:uid="{00000000-0005-0000-0000-0000D45F0000}"/>
    <cellStyle name="Salida 3 4 6 5" xfId="18929" xr:uid="{00000000-0005-0000-0000-0000D55F0000}"/>
    <cellStyle name="Salida 3 4 7" xfId="4203" xr:uid="{00000000-0005-0000-0000-0000D65F0000}"/>
    <cellStyle name="Salida 3 4 7 2" xfId="6840" xr:uid="{00000000-0005-0000-0000-0000D75F0000}"/>
    <cellStyle name="Salida 3 4 7 2 2" xfId="13151" xr:uid="{00000000-0005-0000-0000-0000D85F0000}"/>
    <cellStyle name="Salida 3 4 7 2 2 2" xfId="28259" xr:uid="{00000000-0005-0000-0000-0000D95F0000}"/>
    <cellStyle name="Salida 3 4 7 2 3" xfId="16820" xr:uid="{00000000-0005-0000-0000-0000DA5F0000}"/>
    <cellStyle name="Salida 3 4 7 2 3 2" xfId="31928" xr:uid="{00000000-0005-0000-0000-0000DB5F0000}"/>
    <cellStyle name="Salida 3 4 7 2 4" xfId="21948" xr:uid="{00000000-0005-0000-0000-0000DC5F0000}"/>
    <cellStyle name="Salida 3 4 7 3" xfId="10585" xr:uid="{00000000-0005-0000-0000-0000DD5F0000}"/>
    <cellStyle name="Salida 3 4 7 3 2" xfId="25693" xr:uid="{00000000-0005-0000-0000-0000DE5F0000}"/>
    <cellStyle name="Salida 3 4 7 4" xfId="15731" xr:uid="{00000000-0005-0000-0000-0000DF5F0000}"/>
    <cellStyle name="Salida 3 4 7 4 2" xfId="30839" xr:uid="{00000000-0005-0000-0000-0000E05F0000}"/>
    <cellStyle name="Salida 3 4 7 5" xfId="19311" xr:uid="{00000000-0005-0000-0000-0000E15F0000}"/>
    <cellStyle name="Salida 3 4 8" xfId="4768" xr:uid="{00000000-0005-0000-0000-0000E25F0000}"/>
    <cellStyle name="Salida 3 4 8 2" xfId="11150" xr:uid="{00000000-0005-0000-0000-0000E35F0000}"/>
    <cellStyle name="Salida 3 4 8 2 2" xfId="26258" xr:uid="{00000000-0005-0000-0000-0000E45F0000}"/>
    <cellStyle name="Salida 3 4 8 3" xfId="15571" xr:uid="{00000000-0005-0000-0000-0000E55F0000}"/>
    <cellStyle name="Salida 3 4 8 3 2" xfId="30679" xr:uid="{00000000-0005-0000-0000-0000E65F0000}"/>
    <cellStyle name="Salida 3 4 8 4" xfId="19876" xr:uid="{00000000-0005-0000-0000-0000E75F0000}"/>
    <cellStyle name="Salida 3 4 9" xfId="8629" xr:uid="{00000000-0005-0000-0000-0000E85F0000}"/>
    <cellStyle name="Salida 3 4 9 2" xfId="23737" xr:uid="{00000000-0005-0000-0000-0000E95F0000}"/>
    <cellStyle name="Salida 3 5" xfId="1995" xr:uid="{00000000-0005-0000-0000-0000EA5F0000}"/>
    <cellStyle name="Salida 3 5 10" xfId="15453" xr:uid="{00000000-0005-0000-0000-0000EB5F0000}"/>
    <cellStyle name="Salida 3 5 10 2" xfId="30561" xr:uid="{00000000-0005-0000-0000-0000EC5F0000}"/>
    <cellStyle name="Salida 3 5 11" xfId="17220" xr:uid="{00000000-0005-0000-0000-0000ED5F0000}"/>
    <cellStyle name="Salida 3 5 2" xfId="2757" xr:uid="{00000000-0005-0000-0000-0000EE5F0000}"/>
    <cellStyle name="Salida 3 5 2 2" xfId="5394" xr:uid="{00000000-0005-0000-0000-0000EF5F0000}"/>
    <cellStyle name="Salida 3 5 2 2 2" xfId="11743" xr:uid="{00000000-0005-0000-0000-0000F05F0000}"/>
    <cellStyle name="Salida 3 5 2 2 2 2" xfId="26851" xr:uid="{00000000-0005-0000-0000-0000F15F0000}"/>
    <cellStyle name="Salida 3 5 2 2 3" xfId="16295" xr:uid="{00000000-0005-0000-0000-0000F25F0000}"/>
    <cellStyle name="Salida 3 5 2 2 3 2" xfId="31403" xr:uid="{00000000-0005-0000-0000-0000F35F0000}"/>
    <cellStyle name="Salida 3 5 2 2 4" xfId="20502" xr:uid="{00000000-0005-0000-0000-0000F45F0000}"/>
    <cellStyle name="Salida 3 5 2 3" xfId="16241" xr:uid="{00000000-0005-0000-0000-0000F55F0000}"/>
    <cellStyle name="Salida 3 5 2 3 2" xfId="31349" xr:uid="{00000000-0005-0000-0000-0000F65F0000}"/>
    <cellStyle name="Salida 3 5 2 4" xfId="17865" xr:uid="{00000000-0005-0000-0000-0000F75F0000}"/>
    <cellStyle name="Salida 3 5 3" xfId="3060" xr:uid="{00000000-0005-0000-0000-0000F85F0000}"/>
    <cellStyle name="Salida 3 5 3 2" xfId="5697" xr:uid="{00000000-0005-0000-0000-0000F95F0000}"/>
    <cellStyle name="Salida 3 5 3 2 2" xfId="12008" xr:uid="{00000000-0005-0000-0000-0000FA5F0000}"/>
    <cellStyle name="Salida 3 5 3 2 2 2" xfId="27116" xr:uid="{00000000-0005-0000-0000-0000FB5F0000}"/>
    <cellStyle name="Salida 3 5 3 2 3" xfId="14719" xr:uid="{00000000-0005-0000-0000-0000FC5F0000}"/>
    <cellStyle name="Salida 3 5 3 2 3 2" xfId="29827" xr:uid="{00000000-0005-0000-0000-0000FD5F0000}"/>
    <cellStyle name="Salida 3 5 3 2 4" xfId="20805" xr:uid="{00000000-0005-0000-0000-0000FE5F0000}"/>
    <cellStyle name="Salida 3 5 3 3" xfId="9442" xr:uid="{00000000-0005-0000-0000-0000FF5F0000}"/>
    <cellStyle name="Salida 3 5 3 3 2" xfId="24550" xr:uid="{00000000-0005-0000-0000-000000600000}"/>
    <cellStyle name="Salida 3 5 3 4" xfId="15802" xr:uid="{00000000-0005-0000-0000-000001600000}"/>
    <cellStyle name="Salida 3 5 3 4 2" xfId="30910" xr:uid="{00000000-0005-0000-0000-000002600000}"/>
    <cellStyle name="Salida 3 5 3 5" xfId="18168" xr:uid="{00000000-0005-0000-0000-000003600000}"/>
    <cellStyle name="Salida 3 5 4" xfId="3386" xr:uid="{00000000-0005-0000-0000-000004600000}"/>
    <cellStyle name="Salida 3 5 4 2" xfId="6023" xr:uid="{00000000-0005-0000-0000-000005600000}"/>
    <cellStyle name="Salida 3 5 4 2 2" xfId="12334" xr:uid="{00000000-0005-0000-0000-000006600000}"/>
    <cellStyle name="Salida 3 5 4 2 2 2" xfId="27442" xr:uid="{00000000-0005-0000-0000-000007600000}"/>
    <cellStyle name="Salida 3 5 4 2 3" xfId="15583" xr:uid="{00000000-0005-0000-0000-000008600000}"/>
    <cellStyle name="Salida 3 5 4 2 3 2" xfId="30691" xr:uid="{00000000-0005-0000-0000-000009600000}"/>
    <cellStyle name="Salida 3 5 4 2 4" xfId="21131" xr:uid="{00000000-0005-0000-0000-00000A600000}"/>
    <cellStyle name="Salida 3 5 4 3" xfId="9768" xr:uid="{00000000-0005-0000-0000-00000B600000}"/>
    <cellStyle name="Salida 3 5 4 3 2" xfId="24876" xr:uid="{00000000-0005-0000-0000-00000C600000}"/>
    <cellStyle name="Salida 3 5 4 4" xfId="15993" xr:uid="{00000000-0005-0000-0000-00000D600000}"/>
    <cellStyle name="Salida 3 5 4 4 2" xfId="31101" xr:uid="{00000000-0005-0000-0000-00000E600000}"/>
    <cellStyle name="Salida 3 5 4 5" xfId="18494" xr:uid="{00000000-0005-0000-0000-00000F600000}"/>
    <cellStyle name="Salida 3 5 5" xfId="3692" xr:uid="{00000000-0005-0000-0000-000010600000}"/>
    <cellStyle name="Salida 3 5 5 2" xfId="6329" xr:uid="{00000000-0005-0000-0000-000011600000}"/>
    <cellStyle name="Salida 3 5 5 2 2" xfId="12640" xr:uid="{00000000-0005-0000-0000-000012600000}"/>
    <cellStyle name="Salida 3 5 5 2 2 2" xfId="27748" xr:uid="{00000000-0005-0000-0000-000013600000}"/>
    <cellStyle name="Salida 3 5 5 2 3" xfId="7570" xr:uid="{00000000-0005-0000-0000-000014600000}"/>
    <cellStyle name="Salida 3 5 5 2 3 2" xfId="22678" xr:uid="{00000000-0005-0000-0000-000015600000}"/>
    <cellStyle name="Salida 3 5 5 2 4" xfId="21437" xr:uid="{00000000-0005-0000-0000-000016600000}"/>
    <cellStyle name="Salida 3 5 5 3" xfId="10074" xr:uid="{00000000-0005-0000-0000-000017600000}"/>
    <cellStyle name="Salida 3 5 5 3 2" xfId="25182" xr:uid="{00000000-0005-0000-0000-000018600000}"/>
    <cellStyle name="Salida 3 5 5 4" xfId="14250" xr:uid="{00000000-0005-0000-0000-000019600000}"/>
    <cellStyle name="Salida 3 5 5 4 2" xfId="29358" xr:uid="{00000000-0005-0000-0000-00001A600000}"/>
    <cellStyle name="Salida 3 5 5 5" xfId="18800" xr:uid="{00000000-0005-0000-0000-00001B600000}"/>
    <cellStyle name="Salida 3 5 6" xfId="4067" xr:uid="{00000000-0005-0000-0000-00001C600000}"/>
    <cellStyle name="Salida 3 5 6 2" xfId="6704" xr:uid="{00000000-0005-0000-0000-00001D600000}"/>
    <cellStyle name="Salida 3 5 6 2 2" xfId="13015" xr:uid="{00000000-0005-0000-0000-00001E600000}"/>
    <cellStyle name="Salida 3 5 6 2 2 2" xfId="28123" xr:uid="{00000000-0005-0000-0000-00001F600000}"/>
    <cellStyle name="Salida 3 5 6 2 3" xfId="16691" xr:uid="{00000000-0005-0000-0000-000020600000}"/>
    <cellStyle name="Salida 3 5 6 2 3 2" xfId="31799" xr:uid="{00000000-0005-0000-0000-000021600000}"/>
    <cellStyle name="Salida 3 5 6 2 4" xfId="21812" xr:uid="{00000000-0005-0000-0000-000022600000}"/>
    <cellStyle name="Salida 3 5 6 3" xfId="10449" xr:uid="{00000000-0005-0000-0000-000023600000}"/>
    <cellStyle name="Salida 3 5 6 3 2" xfId="25557" xr:uid="{00000000-0005-0000-0000-000024600000}"/>
    <cellStyle name="Salida 3 5 6 4" xfId="15596" xr:uid="{00000000-0005-0000-0000-000025600000}"/>
    <cellStyle name="Salida 3 5 6 4 2" xfId="30704" xr:uid="{00000000-0005-0000-0000-000026600000}"/>
    <cellStyle name="Salida 3 5 6 5" xfId="19175" xr:uid="{00000000-0005-0000-0000-000027600000}"/>
    <cellStyle name="Salida 3 5 7" xfId="4632" xr:uid="{00000000-0005-0000-0000-000028600000}"/>
    <cellStyle name="Salida 3 5 7 2" xfId="11014" xr:uid="{00000000-0005-0000-0000-000029600000}"/>
    <cellStyle name="Salida 3 5 7 2 2" xfId="26122" xr:uid="{00000000-0005-0000-0000-00002A600000}"/>
    <cellStyle name="Salida 3 5 7 3" xfId="15598" xr:uid="{00000000-0005-0000-0000-00002B600000}"/>
    <cellStyle name="Salida 3 5 7 3 2" xfId="30706" xr:uid="{00000000-0005-0000-0000-00002C600000}"/>
    <cellStyle name="Salida 3 5 7 4" xfId="19740" xr:uid="{00000000-0005-0000-0000-00002D600000}"/>
    <cellStyle name="Salida 3 5 8" xfId="8493" xr:uid="{00000000-0005-0000-0000-00002E600000}"/>
    <cellStyle name="Salida 3 5 8 2" xfId="23601" xr:uid="{00000000-0005-0000-0000-00002F600000}"/>
    <cellStyle name="Salida 3 5 9" xfId="15831" xr:uid="{00000000-0005-0000-0000-000030600000}"/>
    <cellStyle name="Salida 3 5 9 2" xfId="30939" xr:uid="{00000000-0005-0000-0000-000031600000}"/>
    <cellStyle name="Salida 4" xfId="1513" xr:uid="{00000000-0005-0000-0000-000032600000}"/>
    <cellStyle name="Salida 4 2" xfId="1939" xr:uid="{00000000-0005-0000-0000-000033600000}"/>
    <cellStyle name="Salida 4 2 10" xfId="8440" xr:uid="{00000000-0005-0000-0000-000034600000}"/>
    <cellStyle name="Salida 4 2 10 2" xfId="23548" xr:uid="{00000000-0005-0000-0000-000035600000}"/>
    <cellStyle name="Salida 4 2 11" xfId="7780" xr:uid="{00000000-0005-0000-0000-000036600000}"/>
    <cellStyle name="Salida 4 2 11 2" xfId="22888" xr:uid="{00000000-0005-0000-0000-000037600000}"/>
    <cellStyle name="Salida 4 2 12" xfId="15415" xr:uid="{00000000-0005-0000-0000-000038600000}"/>
    <cellStyle name="Salida 4 2 12 2" xfId="30523" xr:uid="{00000000-0005-0000-0000-000039600000}"/>
    <cellStyle name="Salida 4 2 13" xfId="17164" xr:uid="{00000000-0005-0000-0000-00003A600000}"/>
    <cellStyle name="Salida 4 2 2" xfId="2499" xr:uid="{00000000-0005-0000-0000-00003B600000}"/>
    <cellStyle name="Salida 4 2 2 2" xfId="5136" xr:uid="{00000000-0005-0000-0000-00003C600000}"/>
    <cellStyle name="Salida 4 2 2 2 2" xfId="11500" xr:uid="{00000000-0005-0000-0000-00003D600000}"/>
    <cellStyle name="Salida 4 2 2 2 2 2" xfId="26608" xr:uid="{00000000-0005-0000-0000-00003E600000}"/>
    <cellStyle name="Salida 4 2 2 2 3" xfId="7744" xr:uid="{00000000-0005-0000-0000-00003F600000}"/>
    <cellStyle name="Salida 4 2 2 2 3 2" xfId="22852" xr:uid="{00000000-0005-0000-0000-000040600000}"/>
    <cellStyle name="Salida 4 2 2 2 4" xfId="20244" xr:uid="{00000000-0005-0000-0000-000041600000}"/>
    <cellStyle name="Salida 4 2 2 3" xfId="8966" xr:uid="{00000000-0005-0000-0000-000042600000}"/>
    <cellStyle name="Salida 4 2 2 3 2" xfId="24074" xr:uid="{00000000-0005-0000-0000-000043600000}"/>
    <cellStyle name="Salida 4 2 3" xfId="2715" xr:uid="{00000000-0005-0000-0000-000044600000}"/>
    <cellStyle name="Salida 4 2 3 2" xfId="5352" xr:uid="{00000000-0005-0000-0000-000045600000}"/>
    <cellStyle name="Salida 4 2 3 2 2" xfId="11701" xr:uid="{00000000-0005-0000-0000-000046600000}"/>
    <cellStyle name="Salida 4 2 3 2 2 2" xfId="26809" xr:uid="{00000000-0005-0000-0000-000047600000}"/>
    <cellStyle name="Salida 4 2 3 2 3" xfId="15570" xr:uid="{00000000-0005-0000-0000-000048600000}"/>
    <cellStyle name="Salida 4 2 3 2 3 2" xfId="30678" xr:uid="{00000000-0005-0000-0000-000049600000}"/>
    <cellStyle name="Salida 4 2 3 2 4" xfId="20460" xr:uid="{00000000-0005-0000-0000-00004A600000}"/>
    <cellStyle name="Salida 4 2 3 3" xfId="8157" xr:uid="{00000000-0005-0000-0000-00004B600000}"/>
    <cellStyle name="Salida 4 2 3 3 2" xfId="23265" xr:uid="{00000000-0005-0000-0000-00004C600000}"/>
    <cellStyle name="Salida 4 2 3 4" xfId="17823" xr:uid="{00000000-0005-0000-0000-00004D600000}"/>
    <cellStyle name="Salida 4 2 4" xfId="3018" xr:uid="{00000000-0005-0000-0000-00004E600000}"/>
    <cellStyle name="Salida 4 2 4 2" xfId="5655" xr:uid="{00000000-0005-0000-0000-00004F600000}"/>
    <cellStyle name="Salida 4 2 4 2 2" xfId="11966" xr:uid="{00000000-0005-0000-0000-000050600000}"/>
    <cellStyle name="Salida 4 2 4 2 2 2" xfId="27074" xr:uid="{00000000-0005-0000-0000-000051600000}"/>
    <cellStyle name="Salida 4 2 4 2 3" xfId="7596" xr:uid="{00000000-0005-0000-0000-000052600000}"/>
    <cellStyle name="Salida 4 2 4 2 3 2" xfId="22704" xr:uid="{00000000-0005-0000-0000-000053600000}"/>
    <cellStyle name="Salida 4 2 4 2 4" xfId="20763" xr:uid="{00000000-0005-0000-0000-000054600000}"/>
    <cellStyle name="Salida 4 2 4 3" xfId="9400" xr:uid="{00000000-0005-0000-0000-000055600000}"/>
    <cellStyle name="Salida 4 2 4 3 2" xfId="24508" xr:uid="{00000000-0005-0000-0000-000056600000}"/>
    <cellStyle name="Salida 4 2 4 4" xfId="7117" xr:uid="{00000000-0005-0000-0000-000057600000}"/>
    <cellStyle name="Salida 4 2 4 4 2" xfId="22225" xr:uid="{00000000-0005-0000-0000-000058600000}"/>
    <cellStyle name="Salida 4 2 4 5" xfId="18126" xr:uid="{00000000-0005-0000-0000-000059600000}"/>
    <cellStyle name="Salida 4 2 5" xfId="3344" xr:uid="{00000000-0005-0000-0000-00005A600000}"/>
    <cellStyle name="Salida 4 2 5 2" xfId="5981" xr:uid="{00000000-0005-0000-0000-00005B600000}"/>
    <cellStyle name="Salida 4 2 5 2 2" xfId="12292" xr:uid="{00000000-0005-0000-0000-00005C600000}"/>
    <cellStyle name="Salida 4 2 5 2 2 2" xfId="27400" xr:uid="{00000000-0005-0000-0000-00005D600000}"/>
    <cellStyle name="Salida 4 2 5 2 3" xfId="7353" xr:uid="{00000000-0005-0000-0000-00005E600000}"/>
    <cellStyle name="Salida 4 2 5 2 3 2" xfId="22461" xr:uid="{00000000-0005-0000-0000-00005F600000}"/>
    <cellStyle name="Salida 4 2 5 2 4" xfId="21089" xr:uid="{00000000-0005-0000-0000-000060600000}"/>
    <cellStyle name="Salida 4 2 5 3" xfId="9726" xr:uid="{00000000-0005-0000-0000-000061600000}"/>
    <cellStyle name="Salida 4 2 5 3 2" xfId="24834" xr:uid="{00000000-0005-0000-0000-000062600000}"/>
    <cellStyle name="Salida 4 2 5 4" xfId="16193" xr:uid="{00000000-0005-0000-0000-000063600000}"/>
    <cellStyle name="Salida 4 2 5 4 2" xfId="31301" xr:uid="{00000000-0005-0000-0000-000064600000}"/>
    <cellStyle name="Salida 4 2 5 5" xfId="18452" xr:uid="{00000000-0005-0000-0000-000065600000}"/>
    <cellStyle name="Salida 4 2 6" xfId="3650" xr:uid="{00000000-0005-0000-0000-000066600000}"/>
    <cellStyle name="Salida 4 2 6 2" xfId="6287" xr:uid="{00000000-0005-0000-0000-000067600000}"/>
    <cellStyle name="Salida 4 2 6 2 2" xfId="12598" xr:uid="{00000000-0005-0000-0000-000068600000}"/>
    <cellStyle name="Salida 4 2 6 2 2 2" xfId="27706" xr:uid="{00000000-0005-0000-0000-000069600000}"/>
    <cellStyle name="Salida 4 2 6 2 3" xfId="13376" xr:uid="{00000000-0005-0000-0000-00006A600000}"/>
    <cellStyle name="Salida 4 2 6 2 3 2" xfId="28484" xr:uid="{00000000-0005-0000-0000-00006B600000}"/>
    <cellStyle name="Salida 4 2 6 2 4" xfId="21395" xr:uid="{00000000-0005-0000-0000-00006C600000}"/>
    <cellStyle name="Salida 4 2 6 3" xfId="10032" xr:uid="{00000000-0005-0000-0000-00006D600000}"/>
    <cellStyle name="Salida 4 2 6 3 2" xfId="25140" xr:uid="{00000000-0005-0000-0000-00006E600000}"/>
    <cellStyle name="Salida 4 2 6 4" xfId="13919" xr:uid="{00000000-0005-0000-0000-00006F600000}"/>
    <cellStyle name="Salida 4 2 6 4 2" xfId="29027" xr:uid="{00000000-0005-0000-0000-000070600000}"/>
    <cellStyle name="Salida 4 2 6 5" xfId="18758" xr:uid="{00000000-0005-0000-0000-000071600000}"/>
    <cellStyle name="Salida 4 2 7" xfId="4011" xr:uid="{00000000-0005-0000-0000-000072600000}"/>
    <cellStyle name="Salida 4 2 7 2" xfId="6648" xr:uid="{00000000-0005-0000-0000-000073600000}"/>
    <cellStyle name="Salida 4 2 7 2 2" xfId="12959" xr:uid="{00000000-0005-0000-0000-000074600000}"/>
    <cellStyle name="Salida 4 2 7 2 2 2" xfId="28067" xr:uid="{00000000-0005-0000-0000-000075600000}"/>
    <cellStyle name="Salida 4 2 7 2 3" xfId="16649" xr:uid="{00000000-0005-0000-0000-000076600000}"/>
    <cellStyle name="Salida 4 2 7 2 3 2" xfId="31757" xr:uid="{00000000-0005-0000-0000-000077600000}"/>
    <cellStyle name="Salida 4 2 7 2 4" xfId="21756" xr:uid="{00000000-0005-0000-0000-000078600000}"/>
    <cellStyle name="Salida 4 2 7 3" xfId="10393" xr:uid="{00000000-0005-0000-0000-000079600000}"/>
    <cellStyle name="Salida 4 2 7 3 2" xfId="25501" xr:uid="{00000000-0005-0000-0000-00007A600000}"/>
    <cellStyle name="Salida 4 2 7 4" xfId="14393" xr:uid="{00000000-0005-0000-0000-00007B600000}"/>
    <cellStyle name="Salida 4 2 7 4 2" xfId="29501" xr:uid="{00000000-0005-0000-0000-00007C600000}"/>
    <cellStyle name="Salida 4 2 7 5" xfId="19119" xr:uid="{00000000-0005-0000-0000-00007D600000}"/>
    <cellStyle name="Salida 4 2 8" xfId="4324" xr:uid="{00000000-0005-0000-0000-00007E600000}"/>
    <cellStyle name="Salida 4 2 8 2" xfId="6961" xr:uid="{00000000-0005-0000-0000-00007F600000}"/>
    <cellStyle name="Salida 4 2 8 2 2" xfId="13272" xr:uid="{00000000-0005-0000-0000-000080600000}"/>
    <cellStyle name="Salida 4 2 8 2 2 2" xfId="28380" xr:uid="{00000000-0005-0000-0000-000081600000}"/>
    <cellStyle name="Salida 4 2 8 2 3" xfId="16936" xr:uid="{00000000-0005-0000-0000-000082600000}"/>
    <cellStyle name="Salida 4 2 8 2 3 2" xfId="32044" xr:uid="{00000000-0005-0000-0000-000083600000}"/>
    <cellStyle name="Salida 4 2 8 2 4" xfId="22069" xr:uid="{00000000-0005-0000-0000-000084600000}"/>
    <cellStyle name="Salida 4 2 8 3" xfId="10706" xr:uid="{00000000-0005-0000-0000-000085600000}"/>
    <cellStyle name="Salida 4 2 8 3 2" xfId="25814" xr:uid="{00000000-0005-0000-0000-000086600000}"/>
    <cellStyle name="Salida 4 2 8 4" xfId="7362" xr:uid="{00000000-0005-0000-0000-000087600000}"/>
    <cellStyle name="Salida 4 2 8 4 2" xfId="22470" xr:uid="{00000000-0005-0000-0000-000088600000}"/>
    <cellStyle name="Salida 4 2 8 5" xfId="19432" xr:uid="{00000000-0005-0000-0000-000089600000}"/>
    <cellStyle name="Salida 4 2 9" xfId="4576" xr:uid="{00000000-0005-0000-0000-00008A600000}"/>
    <cellStyle name="Salida 4 2 9 2" xfId="10958" xr:uid="{00000000-0005-0000-0000-00008B600000}"/>
    <cellStyle name="Salida 4 2 9 2 2" xfId="26066" xr:uid="{00000000-0005-0000-0000-00008C600000}"/>
    <cellStyle name="Salida 4 2 9 3" xfId="7082" xr:uid="{00000000-0005-0000-0000-00008D600000}"/>
    <cellStyle name="Salida 4 2 9 3 2" xfId="22190" xr:uid="{00000000-0005-0000-0000-00008E600000}"/>
    <cellStyle name="Salida 4 2 9 4" xfId="19684" xr:uid="{00000000-0005-0000-0000-00008F600000}"/>
    <cellStyle name="Salida 4 3" xfId="1794" xr:uid="{00000000-0005-0000-0000-000090600000}"/>
    <cellStyle name="Salida 4 3 10" xfId="8271" xr:uid="{00000000-0005-0000-0000-000091600000}"/>
    <cellStyle name="Salida 4 3 10 2" xfId="23379" xr:uid="{00000000-0005-0000-0000-000092600000}"/>
    <cellStyle name="Salida 4 3 11" xfId="14325" xr:uid="{00000000-0005-0000-0000-000093600000}"/>
    <cellStyle name="Salida 4 3 11 2" xfId="29433" xr:uid="{00000000-0005-0000-0000-000094600000}"/>
    <cellStyle name="Salida 4 3 12" xfId="15165" xr:uid="{00000000-0005-0000-0000-000095600000}"/>
    <cellStyle name="Salida 4 3 12 2" xfId="30273" xr:uid="{00000000-0005-0000-0000-000096600000}"/>
    <cellStyle name="Salida 4 3 13" xfId="17019" xr:uid="{00000000-0005-0000-0000-000097600000}"/>
    <cellStyle name="Salida 4 3 2" xfId="2354" xr:uid="{00000000-0005-0000-0000-000098600000}"/>
    <cellStyle name="Salida 4 3 2 2" xfId="4991" xr:uid="{00000000-0005-0000-0000-000099600000}"/>
    <cellStyle name="Salida 4 3 2 2 2" xfId="11355" xr:uid="{00000000-0005-0000-0000-00009A600000}"/>
    <cellStyle name="Salida 4 3 2 2 2 2" xfId="26463" xr:uid="{00000000-0005-0000-0000-00009B600000}"/>
    <cellStyle name="Salida 4 3 2 2 3" xfId="7407" xr:uid="{00000000-0005-0000-0000-00009C600000}"/>
    <cellStyle name="Salida 4 3 2 2 3 2" xfId="22515" xr:uid="{00000000-0005-0000-0000-00009D600000}"/>
    <cellStyle name="Salida 4 3 2 2 4" xfId="20099" xr:uid="{00000000-0005-0000-0000-00009E600000}"/>
    <cellStyle name="Salida 4 3 2 3" xfId="8821" xr:uid="{00000000-0005-0000-0000-00009F600000}"/>
    <cellStyle name="Salida 4 3 2 3 2" xfId="23929" xr:uid="{00000000-0005-0000-0000-0000A0600000}"/>
    <cellStyle name="Salida 4 3 3" xfId="2265" xr:uid="{00000000-0005-0000-0000-0000A1600000}"/>
    <cellStyle name="Salida 4 3 3 2" xfId="4902" xr:uid="{00000000-0005-0000-0000-0000A2600000}"/>
    <cellStyle name="Salida 4 3 3 2 2" xfId="11266" xr:uid="{00000000-0005-0000-0000-0000A3600000}"/>
    <cellStyle name="Salida 4 3 3 2 2 2" xfId="26374" xr:uid="{00000000-0005-0000-0000-0000A4600000}"/>
    <cellStyle name="Salida 4 3 3 2 3" xfId="8141" xr:uid="{00000000-0005-0000-0000-0000A5600000}"/>
    <cellStyle name="Salida 4 3 3 2 3 2" xfId="23249" xr:uid="{00000000-0005-0000-0000-0000A6600000}"/>
    <cellStyle name="Salida 4 3 3 2 4" xfId="20010" xr:uid="{00000000-0005-0000-0000-0000A7600000}"/>
    <cellStyle name="Salida 4 3 3 3" xfId="14550" xr:uid="{00000000-0005-0000-0000-0000A8600000}"/>
    <cellStyle name="Salida 4 3 3 3 2" xfId="29658" xr:uid="{00000000-0005-0000-0000-0000A9600000}"/>
    <cellStyle name="Salida 4 3 3 4" xfId="17490" xr:uid="{00000000-0005-0000-0000-0000AA600000}"/>
    <cellStyle name="Salida 4 3 4" xfId="2331" xr:uid="{00000000-0005-0000-0000-0000AB600000}"/>
    <cellStyle name="Salida 4 3 4 2" xfId="4968" xr:uid="{00000000-0005-0000-0000-0000AC600000}"/>
    <cellStyle name="Salida 4 3 4 2 2" xfId="11332" xr:uid="{00000000-0005-0000-0000-0000AD600000}"/>
    <cellStyle name="Salida 4 3 4 2 2 2" xfId="26440" xr:uid="{00000000-0005-0000-0000-0000AE600000}"/>
    <cellStyle name="Salida 4 3 4 2 3" xfId="14150" xr:uid="{00000000-0005-0000-0000-0000AF600000}"/>
    <cellStyle name="Salida 4 3 4 2 3 2" xfId="29258" xr:uid="{00000000-0005-0000-0000-0000B0600000}"/>
    <cellStyle name="Salida 4 3 4 2 4" xfId="20076" xr:uid="{00000000-0005-0000-0000-0000B1600000}"/>
    <cellStyle name="Salida 4 3 4 3" xfId="8798" xr:uid="{00000000-0005-0000-0000-0000B2600000}"/>
    <cellStyle name="Salida 4 3 4 3 2" xfId="23906" xr:uid="{00000000-0005-0000-0000-0000B3600000}"/>
    <cellStyle name="Salida 4 3 4 4" xfId="13710" xr:uid="{00000000-0005-0000-0000-0000B4600000}"/>
    <cellStyle name="Salida 4 3 4 4 2" xfId="28818" xr:uid="{00000000-0005-0000-0000-0000B5600000}"/>
    <cellStyle name="Salida 4 3 4 5" xfId="17556" xr:uid="{00000000-0005-0000-0000-0000B6600000}"/>
    <cellStyle name="Salida 4 3 5" xfId="2279" xr:uid="{00000000-0005-0000-0000-0000B7600000}"/>
    <cellStyle name="Salida 4 3 5 2" xfId="4916" xr:uid="{00000000-0005-0000-0000-0000B8600000}"/>
    <cellStyle name="Salida 4 3 5 2 2" xfId="11280" xr:uid="{00000000-0005-0000-0000-0000B9600000}"/>
    <cellStyle name="Salida 4 3 5 2 2 2" xfId="26388" xr:uid="{00000000-0005-0000-0000-0000BA600000}"/>
    <cellStyle name="Salida 4 3 5 2 3" xfId="7204" xr:uid="{00000000-0005-0000-0000-0000BB600000}"/>
    <cellStyle name="Salida 4 3 5 2 3 2" xfId="22312" xr:uid="{00000000-0005-0000-0000-0000BC600000}"/>
    <cellStyle name="Salida 4 3 5 2 4" xfId="20024" xr:uid="{00000000-0005-0000-0000-0000BD600000}"/>
    <cellStyle name="Salida 4 3 5 3" xfId="8746" xr:uid="{00000000-0005-0000-0000-0000BE600000}"/>
    <cellStyle name="Salida 4 3 5 3 2" xfId="23854" xr:uid="{00000000-0005-0000-0000-0000BF600000}"/>
    <cellStyle name="Salida 4 3 5 4" xfId="15956" xr:uid="{00000000-0005-0000-0000-0000C0600000}"/>
    <cellStyle name="Salida 4 3 5 4 2" xfId="31064" xr:uid="{00000000-0005-0000-0000-0000C1600000}"/>
    <cellStyle name="Salida 4 3 5 5" xfId="17504" xr:uid="{00000000-0005-0000-0000-0000C2600000}"/>
    <cellStyle name="Salida 4 3 6" xfId="2297" xr:uid="{00000000-0005-0000-0000-0000C3600000}"/>
    <cellStyle name="Salida 4 3 6 2" xfId="4934" xr:uid="{00000000-0005-0000-0000-0000C4600000}"/>
    <cellStyle name="Salida 4 3 6 2 2" xfId="11298" xr:uid="{00000000-0005-0000-0000-0000C5600000}"/>
    <cellStyle name="Salida 4 3 6 2 2 2" xfId="26406" xr:uid="{00000000-0005-0000-0000-0000C6600000}"/>
    <cellStyle name="Salida 4 3 6 2 3" xfId="15947" xr:uid="{00000000-0005-0000-0000-0000C7600000}"/>
    <cellStyle name="Salida 4 3 6 2 3 2" xfId="31055" xr:uid="{00000000-0005-0000-0000-0000C8600000}"/>
    <cellStyle name="Salida 4 3 6 2 4" xfId="20042" xr:uid="{00000000-0005-0000-0000-0000C9600000}"/>
    <cellStyle name="Salida 4 3 6 3" xfId="8764" xr:uid="{00000000-0005-0000-0000-0000CA600000}"/>
    <cellStyle name="Salida 4 3 6 3 2" xfId="23872" xr:uid="{00000000-0005-0000-0000-0000CB600000}"/>
    <cellStyle name="Salida 4 3 6 4" xfId="14838" xr:uid="{00000000-0005-0000-0000-0000CC600000}"/>
    <cellStyle name="Salida 4 3 6 4 2" xfId="29946" xr:uid="{00000000-0005-0000-0000-0000CD600000}"/>
    <cellStyle name="Salida 4 3 6 5" xfId="17522" xr:uid="{00000000-0005-0000-0000-0000CE600000}"/>
    <cellStyle name="Salida 4 3 7" xfId="3866" xr:uid="{00000000-0005-0000-0000-0000CF600000}"/>
    <cellStyle name="Salida 4 3 7 2" xfId="6503" xr:uid="{00000000-0005-0000-0000-0000D0600000}"/>
    <cellStyle name="Salida 4 3 7 2 2" xfId="12814" xr:uid="{00000000-0005-0000-0000-0000D1600000}"/>
    <cellStyle name="Salida 4 3 7 2 2 2" xfId="27922" xr:uid="{00000000-0005-0000-0000-0000D2600000}"/>
    <cellStyle name="Salida 4 3 7 2 3" xfId="15417" xr:uid="{00000000-0005-0000-0000-0000D3600000}"/>
    <cellStyle name="Salida 4 3 7 2 3 2" xfId="30525" xr:uid="{00000000-0005-0000-0000-0000D4600000}"/>
    <cellStyle name="Salida 4 3 7 2 4" xfId="21611" xr:uid="{00000000-0005-0000-0000-0000D5600000}"/>
    <cellStyle name="Salida 4 3 7 3" xfId="10248" xr:uid="{00000000-0005-0000-0000-0000D6600000}"/>
    <cellStyle name="Salida 4 3 7 3 2" xfId="25356" xr:uid="{00000000-0005-0000-0000-0000D7600000}"/>
    <cellStyle name="Salida 4 3 7 4" xfId="13451" xr:uid="{00000000-0005-0000-0000-0000D8600000}"/>
    <cellStyle name="Salida 4 3 7 4 2" xfId="28559" xr:uid="{00000000-0005-0000-0000-0000D9600000}"/>
    <cellStyle name="Salida 4 3 7 5" xfId="18974" xr:uid="{00000000-0005-0000-0000-0000DA600000}"/>
    <cellStyle name="Salida 4 3 8" xfId="4248" xr:uid="{00000000-0005-0000-0000-0000DB600000}"/>
    <cellStyle name="Salida 4 3 8 2" xfId="6885" xr:uid="{00000000-0005-0000-0000-0000DC600000}"/>
    <cellStyle name="Salida 4 3 8 2 2" xfId="13196" xr:uid="{00000000-0005-0000-0000-0000DD600000}"/>
    <cellStyle name="Salida 4 3 8 2 2 2" xfId="28304" xr:uid="{00000000-0005-0000-0000-0000DE600000}"/>
    <cellStyle name="Salida 4 3 8 2 3" xfId="16860" xr:uid="{00000000-0005-0000-0000-0000DF600000}"/>
    <cellStyle name="Salida 4 3 8 2 3 2" xfId="31968" xr:uid="{00000000-0005-0000-0000-0000E0600000}"/>
    <cellStyle name="Salida 4 3 8 2 4" xfId="21993" xr:uid="{00000000-0005-0000-0000-0000E1600000}"/>
    <cellStyle name="Salida 4 3 8 3" xfId="10630" xr:uid="{00000000-0005-0000-0000-0000E2600000}"/>
    <cellStyle name="Salida 4 3 8 3 2" xfId="25738" xr:uid="{00000000-0005-0000-0000-0000E3600000}"/>
    <cellStyle name="Salida 4 3 8 4" xfId="14842" xr:uid="{00000000-0005-0000-0000-0000E4600000}"/>
    <cellStyle name="Salida 4 3 8 4 2" xfId="29950" xr:uid="{00000000-0005-0000-0000-0000E5600000}"/>
    <cellStyle name="Salida 4 3 8 5" xfId="19356" xr:uid="{00000000-0005-0000-0000-0000E6600000}"/>
    <cellStyle name="Salida 4 3 9" xfId="4431" xr:uid="{00000000-0005-0000-0000-0000E7600000}"/>
    <cellStyle name="Salida 4 3 9 2" xfId="10813" xr:uid="{00000000-0005-0000-0000-0000E8600000}"/>
    <cellStyle name="Salida 4 3 9 2 2" xfId="25921" xr:uid="{00000000-0005-0000-0000-0000E9600000}"/>
    <cellStyle name="Salida 4 3 9 3" xfId="13669" xr:uid="{00000000-0005-0000-0000-0000EA600000}"/>
    <cellStyle name="Salida 4 3 9 3 2" xfId="28777" xr:uid="{00000000-0005-0000-0000-0000EB600000}"/>
    <cellStyle name="Salida 4 3 9 4" xfId="19539" xr:uid="{00000000-0005-0000-0000-0000EC600000}"/>
    <cellStyle name="Salida 4 4" xfId="2129" xr:uid="{00000000-0005-0000-0000-0000ED600000}"/>
    <cellStyle name="Salida 4 4 10" xfId="15948" xr:uid="{00000000-0005-0000-0000-0000EE600000}"/>
    <cellStyle name="Salida 4 4 10 2" xfId="31056" xr:uid="{00000000-0005-0000-0000-0000EF600000}"/>
    <cellStyle name="Salida 4 4 11" xfId="15321" xr:uid="{00000000-0005-0000-0000-0000F0600000}"/>
    <cellStyle name="Salida 4 4 11 2" xfId="30429" xr:uid="{00000000-0005-0000-0000-0000F1600000}"/>
    <cellStyle name="Salida 4 4 12" xfId="17354" xr:uid="{00000000-0005-0000-0000-0000F2600000}"/>
    <cellStyle name="Salida 4 4 2" xfId="2619" xr:uid="{00000000-0005-0000-0000-0000F3600000}"/>
    <cellStyle name="Salida 4 4 2 2" xfId="5256" xr:uid="{00000000-0005-0000-0000-0000F4600000}"/>
    <cellStyle name="Salida 4 4 2 2 2" xfId="11620" xr:uid="{00000000-0005-0000-0000-0000F5600000}"/>
    <cellStyle name="Salida 4 4 2 2 2 2" xfId="26728" xr:uid="{00000000-0005-0000-0000-0000F6600000}"/>
    <cellStyle name="Salida 4 4 2 2 3" xfId="15217" xr:uid="{00000000-0005-0000-0000-0000F7600000}"/>
    <cellStyle name="Salida 4 4 2 2 3 2" xfId="30325" xr:uid="{00000000-0005-0000-0000-0000F8600000}"/>
    <cellStyle name="Salida 4 4 2 2 4" xfId="20364" xr:uid="{00000000-0005-0000-0000-0000F9600000}"/>
    <cellStyle name="Salida 4 4 2 3" xfId="9086" xr:uid="{00000000-0005-0000-0000-0000FA600000}"/>
    <cellStyle name="Salida 4 4 2 3 2" xfId="24194" xr:uid="{00000000-0005-0000-0000-0000FB600000}"/>
    <cellStyle name="Salida 4 4 2 4" xfId="16487" xr:uid="{00000000-0005-0000-0000-0000FC600000}"/>
    <cellStyle name="Salida 4 4 2 4 2" xfId="31595" xr:uid="{00000000-0005-0000-0000-0000FD600000}"/>
    <cellStyle name="Salida 4 4 2 5" xfId="16330" xr:uid="{00000000-0005-0000-0000-0000FE600000}"/>
    <cellStyle name="Salida 4 4 2 5 2" xfId="31438" xr:uid="{00000000-0005-0000-0000-0000FF600000}"/>
    <cellStyle name="Salida 4 4 2 6" xfId="17727" xr:uid="{00000000-0005-0000-0000-000000610000}"/>
    <cellStyle name="Salida 4 4 3" xfId="2884" xr:uid="{00000000-0005-0000-0000-000001610000}"/>
    <cellStyle name="Salida 4 4 3 2" xfId="5521" xr:uid="{00000000-0005-0000-0000-000002610000}"/>
    <cellStyle name="Salida 4 4 3 2 2" xfId="11832" xr:uid="{00000000-0005-0000-0000-000003610000}"/>
    <cellStyle name="Salida 4 4 3 2 2 2" xfId="26940" xr:uid="{00000000-0005-0000-0000-000004610000}"/>
    <cellStyle name="Salida 4 4 3 2 3" xfId="7061" xr:uid="{00000000-0005-0000-0000-000005610000}"/>
    <cellStyle name="Salida 4 4 3 2 3 2" xfId="22169" xr:uid="{00000000-0005-0000-0000-000006610000}"/>
    <cellStyle name="Salida 4 4 3 2 4" xfId="20629" xr:uid="{00000000-0005-0000-0000-000007610000}"/>
    <cellStyle name="Salida 4 4 3 3" xfId="13507" xr:uid="{00000000-0005-0000-0000-000008610000}"/>
    <cellStyle name="Salida 4 4 3 3 2" xfId="28615" xr:uid="{00000000-0005-0000-0000-000009610000}"/>
    <cellStyle name="Salida 4 4 3 4" xfId="17992" xr:uid="{00000000-0005-0000-0000-00000A610000}"/>
    <cellStyle name="Salida 4 4 4" xfId="3187" xr:uid="{00000000-0005-0000-0000-00000B610000}"/>
    <cellStyle name="Salida 4 4 4 2" xfId="5824" xr:uid="{00000000-0005-0000-0000-00000C610000}"/>
    <cellStyle name="Salida 4 4 4 2 2" xfId="12135" xr:uid="{00000000-0005-0000-0000-00000D610000}"/>
    <cellStyle name="Salida 4 4 4 2 2 2" xfId="27243" xr:uid="{00000000-0005-0000-0000-00000E610000}"/>
    <cellStyle name="Salida 4 4 4 2 3" xfId="14897" xr:uid="{00000000-0005-0000-0000-00000F610000}"/>
    <cellStyle name="Salida 4 4 4 2 3 2" xfId="30005" xr:uid="{00000000-0005-0000-0000-000010610000}"/>
    <cellStyle name="Salida 4 4 4 2 4" xfId="20932" xr:uid="{00000000-0005-0000-0000-000011610000}"/>
    <cellStyle name="Salida 4 4 4 3" xfId="9569" xr:uid="{00000000-0005-0000-0000-000012610000}"/>
    <cellStyle name="Salida 4 4 4 3 2" xfId="24677" xr:uid="{00000000-0005-0000-0000-000013610000}"/>
    <cellStyle name="Salida 4 4 4 4" xfId="14003" xr:uid="{00000000-0005-0000-0000-000014610000}"/>
    <cellStyle name="Salida 4 4 4 4 2" xfId="29111" xr:uid="{00000000-0005-0000-0000-000015610000}"/>
    <cellStyle name="Salida 4 4 4 5" xfId="18295" xr:uid="{00000000-0005-0000-0000-000016610000}"/>
    <cellStyle name="Salida 4 4 5" xfId="3513" xr:uid="{00000000-0005-0000-0000-000017610000}"/>
    <cellStyle name="Salida 4 4 5 2" xfId="6150" xr:uid="{00000000-0005-0000-0000-000018610000}"/>
    <cellStyle name="Salida 4 4 5 2 2" xfId="12461" xr:uid="{00000000-0005-0000-0000-000019610000}"/>
    <cellStyle name="Salida 4 4 5 2 2 2" xfId="27569" xr:uid="{00000000-0005-0000-0000-00001A610000}"/>
    <cellStyle name="Salida 4 4 5 2 3" xfId="13763" xr:uid="{00000000-0005-0000-0000-00001B610000}"/>
    <cellStyle name="Salida 4 4 5 2 3 2" xfId="28871" xr:uid="{00000000-0005-0000-0000-00001C610000}"/>
    <cellStyle name="Salida 4 4 5 2 4" xfId="21258" xr:uid="{00000000-0005-0000-0000-00001D610000}"/>
    <cellStyle name="Salida 4 4 5 3" xfId="9895" xr:uid="{00000000-0005-0000-0000-00001E610000}"/>
    <cellStyle name="Salida 4 4 5 3 2" xfId="25003" xr:uid="{00000000-0005-0000-0000-00001F610000}"/>
    <cellStyle name="Salida 4 4 5 4" xfId="14690" xr:uid="{00000000-0005-0000-0000-000020610000}"/>
    <cellStyle name="Salida 4 4 5 4 2" xfId="29798" xr:uid="{00000000-0005-0000-0000-000021610000}"/>
    <cellStyle name="Salida 4 4 5 5" xfId="18621" xr:uid="{00000000-0005-0000-0000-000022610000}"/>
    <cellStyle name="Salida 4 4 6" xfId="3819" xr:uid="{00000000-0005-0000-0000-000023610000}"/>
    <cellStyle name="Salida 4 4 6 2" xfId="6456" xr:uid="{00000000-0005-0000-0000-000024610000}"/>
    <cellStyle name="Salida 4 4 6 2 2" xfId="12767" xr:uid="{00000000-0005-0000-0000-000025610000}"/>
    <cellStyle name="Salida 4 4 6 2 2 2" xfId="27875" xr:uid="{00000000-0005-0000-0000-000026610000}"/>
    <cellStyle name="Salida 4 4 6 2 3" xfId="7086" xr:uid="{00000000-0005-0000-0000-000027610000}"/>
    <cellStyle name="Salida 4 4 6 2 3 2" xfId="22194" xr:uid="{00000000-0005-0000-0000-000028610000}"/>
    <cellStyle name="Salida 4 4 6 2 4" xfId="21564" xr:uid="{00000000-0005-0000-0000-000029610000}"/>
    <cellStyle name="Salida 4 4 6 3" xfId="10201" xr:uid="{00000000-0005-0000-0000-00002A610000}"/>
    <cellStyle name="Salida 4 4 6 3 2" xfId="25309" xr:uid="{00000000-0005-0000-0000-00002B610000}"/>
    <cellStyle name="Salida 4 4 6 4" xfId="14122" xr:uid="{00000000-0005-0000-0000-00002C610000}"/>
    <cellStyle name="Salida 4 4 6 4 2" xfId="29230" xr:uid="{00000000-0005-0000-0000-00002D610000}"/>
    <cellStyle name="Salida 4 4 6 5" xfId="18927" xr:uid="{00000000-0005-0000-0000-00002E610000}"/>
    <cellStyle name="Salida 4 4 7" xfId="4201" xr:uid="{00000000-0005-0000-0000-00002F610000}"/>
    <cellStyle name="Salida 4 4 7 2" xfId="6838" xr:uid="{00000000-0005-0000-0000-000030610000}"/>
    <cellStyle name="Salida 4 4 7 2 2" xfId="13149" xr:uid="{00000000-0005-0000-0000-000031610000}"/>
    <cellStyle name="Salida 4 4 7 2 2 2" xfId="28257" xr:uid="{00000000-0005-0000-0000-000032610000}"/>
    <cellStyle name="Salida 4 4 7 2 3" xfId="16818" xr:uid="{00000000-0005-0000-0000-000033610000}"/>
    <cellStyle name="Salida 4 4 7 2 3 2" xfId="31926" xr:uid="{00000000-0005-0000-0000-000034610000}"/>
    <cellStyle name="Salida 4 4 7 2 4" xfId="21946" xr:uid="{00000000-0005-0000-0000-000035610000}"/>
    <cellStyle name="Salida 4 4 7 3" xfId="10583" xr:uid="{00000000-0005-0000-0000-000036610000}"/>
    <cellStyle name="Salida 4 4 7 3 2" xfId="25691" xr:uid="{00000000-0005-0000-0000-000037610000}"/>
    <cellStyle name="Salida 4 4 7 4" xfId="8044" xr:uid="{00000000-0005-0000-0000-000038610000}"/>
    <cellStyle name="Salida 4 4 7 4 2" xfId="23152" xr:uid="{00000000-0005-0000-0000-000039610000}"/>
    <cellStyle name="Salida 4 4 7 5" xfId="19309" xr:uid="{00000000-0005-0000-0000-00003A610000}"/>
    <cellStyle name="Salida 4 4 8" xfId="4766" xr:uid="{00000000-0005-0000-0000-00003B610000}"/>
    <cellStyle name="Salida 4 4 8 2" xfId="11148" xr:uid="{00000000-0005-0000-0000-00003C610000}"/>
    <cellStyle name="Salida 4 4 8 2 2" xfId="26256" xr:uid="{00000000-0005-0000-0000-00003D610000}"/>
    <cellStyle name="Salida 4 4 8 3" xfId="13713" xr:uid="{00000000-0005-0000-0000-00003E610000}"/>
    <cellStyle name="Salida 4 4 8 3 2" xfId="28821" xr:uid="{00000000-0005-0000-0000-00003F610000}"/>
    <cellStyle name="Salida 4 4 8 4" xfId="19874" xr:uid="{00000000-0005-0000-0000-000040610000}"/>
    <cellStyle name="Salida 4 4 9" xfId="8627" xr:uid="{00000000-0005-0000-0000-000041610000}"/>
    <cellStyle name="Salida 4 4 9 2" xfId="23735" xr:uid="{00000000-0005-0000-0000-000042610000}"/>
    <cellStyle name="Salida 4 5" xfId="1994" xr:uid="{00000000-0005-0000-0000-000043610000}"/>
    <cellStyle name="Salida 4 5 10" xfId="7603" xr:uid="{00000000-0005-0000-0000-000044610000}"/>
    <cellStyle name="Salida 4 5 10 2" xfId="22711" xr:uid="{00000000-0005-0000-0000-000045610000}"/>
    <cellStyle name="Salida 4 5 11" xfId="17219" xr:uid="{00000000-0005-0000-0000-000046610000}"/>
    <cellStyle name="Salida 4 5 2" xfId="2756" xr:uid="{00000000-0005-0000-0000-000047610000}"/>
    <cellStyle name="Salida 4 5 2 2" xfId="5393" xr:uid="{00000000-0005-0000-0000-000048610000}"/>
    <cellStyle name="Salida 4 5 2 2 2" xfId="11742" xr:uid="{00000000-0005-0000-0000-000049610000}"/>
    <cellStyle name="Salida 4 5 2 2 2 2" xfId="26850" xr:uid="{00000000-0005-0000-0000-00004A610000}"/>
    <cellStyle name="Salida 4 5 2 2 3" xfId="15874" xr:uid="{00000000-0005-0000-0000-00004B610000}"/>
    <cellStyle name="Salida 4 5 2 2 3 2" xfId="30982" xr:uid="{00000000-0005-0000-0000-00004C610000}"/>
    <cellStyle name="Salida 4 5 2 2 4" xfId="20501" xr:uid="{00000000-0005-0000-0000-00004D610000}"/>
    <cellStyle name="Salida 4 5 2 3" xfId="15193" xr:uid="{00000000-0005-0000-0000-00004E610000}"/>
    <cellStyle name="Salida 4 5 2 3 2" xfId="30301" xr:uid="{00000000-0005-0000-0000-00004F610000}"/>
    <cellStyle name="Salida 4 5 2 4" xfId="17864" xr:uid="{00000000-0005-0000-0000-000050610000}"/>
    <cellStyle name="Salida 4 5 3" xfId="3059" xr:uid="{00000000-0005-0000-0000-000051610000}"/>
    <cellStyle name="Salida 4 5 3 2" xfId="5696" xr:uid="{00000000-0005-0000-0000-000052610000}"/>
    <cellStyle name="Salida 4 5 3 2 2" xfId="12007" xr:uid="{00000000-0005-0000-0000-000053610000}"/>
    <cellStyle name="Salida 4 5 3 2 2 2" xfId="27115" xr:uid="{00000000-0005-0000-0000-000054610000}"/>
    <cellStyle name="Salida 4 5 3 2 3" xfId="16335" xr:uid="{00000000-0005-0000-0000-000055610000}"/>
    <cellStyle name="Salida 4 5 3 2 3 2" xfId="31443" xr:uid="{00000000-0005-0000-0000-000056610000}"/>
    <cellStyle name="Salida 4 5 3 2 4" xfId="20804" xr:uid="{00000000-0005-0000-0000-000057610000}"/>
    <cellStyle name="Salida 4 5 3 3" xfId="9441" xr:uid="{00000000-0005-0000-0000-000058610000}"/>
    <cellStyle name="Salida 4 5 3 3 2" xfId="24549" xr:uid="{00000000-0005-0000-0000-000059610000}"/>
    <cellStyle name="Salida 4 5 3 4" xfId="14935" xr:uid="{00000000-0005-0000-0000-00005A610000}"/>
    <cellStyle name="Salida 4 5 3 4 2" xfId="30043" xr:uid="{00000000-0005-0000-0000-00005B610000}"/>
    <cellStyle name="Salida 4 5 3 5" xfId="18167" xr:uid="{00000000-0005-0000-0000-00005C610000}"/>
    <cellStyle name="Salida 4 5 4" xfId="3385" xr:uid="{00000000-0005-0000-0000-00005D610000}"/>
    <cellStyle name="Salida 4 5 4 2" xfId="6022" xr:uid="{00000000-0005-0000-0000-00005E610000}"/>
    <cellStyle name="Salida 4 5 4 2 2" xfId="12333" xr:uid="{00000000-0005-0000-0000-00005F610000}"/>
    <cellStyle name="Salida 4 5 4 2 2 2" xfId="27441" xr:uid="{00000000-0005-0000-0000-000060610000}"/>
    <cellStyle name="Salida 4 5 4 2 3" xfId="9142" xr:uid="{00000000-0005-0000-0000-000061610000}"/>
    <cellStyle name="Salida 4 5 4 2 3 2" xfId="24250" xr:uid="{00000000-0005-0000-0000-000062610000}"/>
    <cellStyle name="Salida 4 5 4 2 4" xfId="21130" xr:uid="{00000000-0005-0000-0000-000063610000}"/>
    <cellStyle name="Salida 4 5 4 3" xfId="9767" xr:uid="{00000000-0005-0000-0000-000064610000}"/>
    <cellStyle name="Salida 4 5 4 3 2" xfId="24875" xr:uid="{00000000-0005-0000-0000-000065610000}"/>
    <cellStyle name="Salida 4 5 4 4" xfId="7399" xr:uid="{00000000-0005-0000-0000-000066610000}"/>
    <cellStyle name="Salida 4 5 4 4 2" xfId="22507" xr:uid="{00000000-0005-0000-0000-000067610000}"/>
    <cellStyle name="Salida 4 5 4 5" xfId="18493" xr:uid="{00000000-0005-0000-0000-000068610000}"/>
    <cellStyle name="Salida 4 5 5" xfId="3691" xr:uid="{00000000-0005-0000-0000-000069610000}"/>
    <cellStyle name="Salida 4 5 5 2" xfId="6328" xr:uid="{00000000-0005-0000-0000-00006A610000}"/>
    <cellStyle name="Salida 4 5 5 2 2" xfId="12639" xr:uid="{00000000-0005-0000-0000-00006B610000}"/>
    <cellStyle name="Salida 4 5 5 2 2 2" xfId="27747" xr:uid="{00000000-0005-0000-0000-00006C610000}"/>
    <cellStyle name="Salida 4 5 5 2 3" xfId="11770" xr:uid="{00000000-0005-0000-0000-00006D610000}"/>
    <cellStyle name="Salida 4 5 5 2 3 2" xfId="26878" xr:uid="{00000000-0005-0000-0000-00006E610000}"/>
    <cellStyle name="Salida 4 5 5 2 4" xfId="21436" xr:uid="{00000000-0005-0000-0000-00006F610000}"/>
    <cellStyle name="Salida 4 5 5 3" xfId="10073" xr:uid="{00000000-0005-0000-0000-000070610000}"/>
    <cellStyle name="Salida 4 5 5 3 2" xfId="25181" xr:uid="{00000000-0005-0000-0000-000071610000}"/>
    <cellStyle name="Salida 4 5 5 4" xfId="15724" xr:uid="{00000000-0005-0000-0000-000072610000}"/>
    <cellStyle name="Salida 4 5 5 4 2" xfId="30832" xr:uid="{00000000-0005-0000-0000-000073610000}"/>
    <cellStyle name="Salida 4 5 5 5" xfId="18799" xr:uid="{00000000-0005-0000-0000-000074610000}"/>
    <cellStyle name="Salida 4 5 6" xfId="4066" xr:uid="{00000000-0005-0000-0000-000075610000}"/>
    <cellStyle name="Salida 4 5 6 2" xfId="6703" xr:uid="{00000000-0005-0000-0000-000076610000}"/>
    <cellStyle name="Salida 4 5 6 2 2" xfId="13014" xr:uid="{00000000-0005-0000-0000-000077610000}"/>
    <cellStyle name="Salida 4 5 6 2 2 2" xfId="28122" xr:uid="{00000000-0005-0000-0000-000078610000}"/>
    <cellStyle name="Salida 4 5 6 2 3" xfId="16690" xr:uid="{00000000-0005-0000-0000-000079610000}"/>
    <cellStyle name="Salida 4 5 6 2 3 2" xfId="31798" xr:uid="{00000000-0005-0000-0000-00007A610000}"/>
    <cellStyle name="Salida 4 5 6 2 4" xfId="21811" xr:uid="{00000000-0005-0000-0000-00007B610000}"/>
    <cellStyle name="Salida 4 5 6 3" xfId="10448" xr:uid="{00000000-0005-0000-0000-00007C610000}"/>
    <cellStyle name="Salida 4 5 6 3 2" xfId="25556" xr:uid="{00000000-0005-0000-0000-00007D610000}"/>
    <cellStyle name="Salida 4 5 6 4" xfId="15869" xr:uid="{00000000-0005-0000-0000-00007E610000}"/>
    <cellStyle name="Salida 4 5 6 4 2" xfId="30977" xr:uid="{00000000-0005-0000-0000-00007F610000}"/>
    <cellStyle name="Salida 4 5 6 5" xfId="19174" xr:uid="{00000000-0005-0000-0000-000080610000}"/>
    <cellStyle name="Salida 4 5 7" xfId="4631" xr:uid="{00000000-0005-0000-0000-000081610000}"/>
    <cellStyle name="Salida 4 5 7 2" xfId="11013" xr:uid="{00000000-0005-0000-0000-000082610000}"/>
    <cellStyle name="Salida 4 5 7 2 2" xfId="26121" xr:uid="{00000000-0005-0000-0000-000083610000}"/>
    <cellStyle name="Salida 4 5 7 3" xfId="7908" xr:uid="{00000000-0005-0000-0000-000084610000}"/>
    <cellStyle name="Salida 4 5 7 3 2" xfId="23016" xr:uid="{00000000-0005-0000-0000-000085610000}"/>
    <cellStyle name="Salida 4 5 7 4" xfId="19739" xr:uid="{00000000-0005-0000-0000-000086610000}"/>
    <cellStyle name="Salida 4 5 8" xfId="8492" xr:uid="{00000000-0005-0000-0000-000087610000}"/>
    <cellStyle name="Salida 4 5 8 2" xfId="23600" xr:uid="{00000000-0005-0000-0000-000088610000}"/>
    <cellStyle name="Salida 4 5 9" xfId="16116" xr:uid="{00000000-0005-0000-0000-000089610000}"/>
    <cellStyle name="Salida 4 5 9 2" xfId="31224" xr:uid="{00000000-0005-0000-0000-00008A610000}"/>
    <cellStyle name="Salida 5" xfId="1514" xr:uid="{00000000-0005-0000-0000-00008B610000}"/>
    <cellStyle name="Salida 5 2" xfId="1940" xr:uid="{00000000-0005-0000-0000-00008C610000}"/>
    <cellStyle name="Salida 5 2 10" xfId="8441" xr:uid="{00000000-0005-0000-0000-00008D610000}"/>
    <cellStyle name="Salida 5 2 10 2" xfId="23549" xr:uid="{00000000-0005-0000-0000-00008E610000}"/>
    <cellStyle name="Salida 5 2 11" xfId="16157" xr:uid="{00000000-0005-0000-0000-00008F610000}"/>
    <cellStyle name="Salida 5 2 11 2" xfId="31265" xr:uid="{00000000-0005-0000-0000-000090610000}"/>
    <cellStyle name="Salida 5 2 12" xfId="15872" xr:uid="{00000000-0005-0000-0000-000091610000}"/>
    <cellStyle name="Salida 5 2 12 2" xfId="30980" xr:uid="{00000000-0005-0000-0000-000092610000}"/>
    <cellStyle name="Salida 5 2 13" xfId="17165" xr:uid="{00000000-0005-0000-0000-000093610000}"/>
    <cellStyle name="Salida 5 2 2" xfId="2500" xr:uid="{00000000-0005-0000-0000-000094610000}"/>
    <cellStyle name="Salida 5 2 2 2" xfId="5137" xr:uid="{00000000-0005-0000-0000-000095610000}"/>
    <cellStyle name="Salida 5 2 2 2 2" xfId="11501" xr:uid="{00000000-0005-0000-0000-000096610000}"/>
    <cellStyle name="Salida 5 2 2 2 2 2" xfId="26609" xr:uid="{00000000-0005-0000-0000-000097610000}"/>
    <cellStyle name="Salida 5 2 2 2 3" xfId="14514" xr:uid="{00000000-0005-0000-0000-000098610000}"/>
    <cellStyle name="Salida 5 2 2 2 3 2" xfId="29622" xr:uid="{00000000-0005-0000-0000-000099610000}"/>
    <cellStyle name="Salida 5 2 2 2 4" xfId="20245" xr:uid="{00000000-0005-0000-0000-00009A610000}"/>
    <cellStyle name="Salida 5 2 2 3" xfId="8967" xr:uid="{00000000-0005-0000-0000-00009B610000}"/>
    <cellStyle name="Salida 5 2 2 3 2" xfId="24075" xr:uid="{00000000-0005-0000-0000-00009C610000}"/>
    <cellStyle name="Salida 5 2 3" xfId="2716" xr:uid="{00000000-0005-0000-0000-00009D610000}"/>
    <cellStyle name="Salida 5 2 3 2" xfId="5353" xr:uid="{00000000-0005-0000-0000-00009E610000}"/>
    <cellStyle name="Salida 5 2 3 2 2" xfId="11702" xr:uid="{00000000-0005-0000-0000-00009F610000}"/>
    <cellStyle name="Salida 5 2 3 2 2 2" xfId="26810" xr:uid="{00000000-0005-0000-0000-0000A0610000}"/>
    <cellStyle name="Salida 5 2 3 2 3" xfId="13954" xr:uid="{00000000-0005-0000-0000-0000A1610000}"/>
    <cellStyle name="Salida 5 2 3 2 3 2" xfId="29062" xr:uid="{00000000-0005-0000-0000-0000A2610000}"/>
    <cellStyle name="Salida 5 2 3 2 4" xfId="20461" xr:uid="{00000000-0005-0000-0000-0000A3610000}"/>
    <cellStyle name="Salida 5 2 3 3" xfId="14310" xr:uid="{00000000-0005-0000-0000-0000A4610000}"/>
    <cellStyle name="Salida 5 2 3 3 2" xfId="29418" xr:uid="{00000000-0005-0000-0000-0000A5610000}"/>
    <cellStyle name="Salida 5 2 3 4" xfId="17824" xr:uid="{00000000-0005-0000-0000-0000A6610000}"/>
    <cellStyle name="Salida 5 2 4" xfId="3019" xr:uid="{00000000-0005-0000-0000-0000A7610000}"/>
    <cellStyle name="Salida 5 2 4 2" xfId="5656" xr:uid="{00000000-0005-0000-0000-0000A8610000}"/>
    <cellStyle name="Salida 5 2 4 2 2" xfId="11967" xr:uid="{00000000-0005-0000-0000-0000A9610000}"/>
    <cellStyle name="Salida 5 2 4 2 2 2" xfId="27075" xr:uid="{00000000-0005-0000-0000-0000AA610000}"/>
    <cellStyle name="Salida 5 2 4 2 3" xfId="7740" xr:uid="{00000000-0005-0000-0000-0000AB610000}"/>
    <cellStyle name="Salida 5 2 4 2 3 2" xfId="22848" xr:uid="{00000000-0005-0000-0000-0000AC610000}"/>
    <cellStyle name="Salida 5 2 4 2 4" xfId="20764" xr:uid="{00000000-0005-0000-0000-0000AD610000}"/>
    <cellStyle name="Salida 5 2 4 3" xfId="9401" xr:uid="{00000000-0005-0000-0000-0000AE610000}"/>
    <cellStyle name="Salida 5 2 4 3 2" xfId="24509" xr:uid="{00000000-0005-0000-0000-0000AF610000}"/>
    <cellStyle name="Salida 5 2 4 4" xfId="14531" xr:uid="{00000000-0005-0000-0000-0000B0610000}"/>
    <cellStyle name="Salida 5 2 4 4 2" xfId="29639" xr:uid="{00000000-0005-0000-0000-0000B1610000}"/>
    <cellStyle name="Salida 5 2 4 5" xfId="18127" xr:uid="{00000000-0005-0000-0000-0000B2610000}"/>
    <cellStyle name="Salida 5 2 5" xfId="3345" xr:uid="{00000000-0005-0000-0000-0000B3610000}"/>
    <cellStyle name="Salida 5 2 5 2" xfId="5982" xr:uid="{00000000-0005-0000-0000-0000B4610000}"/>
    <cellStyle name="Salida 5 2 5 2 2" xfId="12293" xr:uid="{00000000-0005-0000-0000-0000B5610000}"/>
    <cellStyle name="Salida 5 2 5 2 2 2" xfId="27401" xr:uid="{00000000-0005-0000-0000-0000B6610000}"/>
    <cellStyle name="Salida 5 2 5 2 3" xfId="7412" xr:uid="{00000000-0005-0000-0000-0000B7610000}"/>
    <cellStyle name="Salida 5 2 5 2 3 2" xfId="22520" xr:uid="{00000000-0005-0000-0000-0000B8610000}"/>
    <cellStyle name="Salida 5 2 5 2 4" xfId="21090" xr:uid="{00000000-0005-0000-0000-0000B9610000}"/>
    <cellStyle name="Salida 5 2 5 3" xfId="9727" xr:uid="{00000000-0005-0000-0000-0000BA610000}"/>
    <cellStyle name="Salida 5 2 5 3 2" xfId="24835" xr:uid="{00000000-0005-0000-0000-0000BB610000}"/>
    <cellStyle name="Salida 5 2 5 4" xfId="13826" xr:uid="{00000000-0005-0000-0000-0000BC610000}"/>
    <cellStyle name="Salida 5 2 5 4 2" xfId="28934" xr:uid="{00000000-0005-0000-0000-0000BD610000}"/>
    <cellStyle name="Salida 5 2 5 5" xfId="18453" xr:uid="{00000000-0005-0000-0000-0000BE610000}"/>
    <cellStyle name="Salida 5 2 6" xfId="3651" xr:uid="{00000000-0005-0000-0000-0000BF610000}"/>
    <cellStyle name="Salida 5 2 6 2" xfId="6288" xr:uid="{00000000-0005-0000-0000-0000C0610000}"/>
    <cellStyle name="Salida 5 2 6 2 2" xfId="12599" xr:uid="{00000000-0005-0000-0000-0000C1610000}"/>
    <cellStyle name="Salida 5 2 6 2 2 2" xfId="27707" xr:uid="{00000000-0005-0000-0000-0000C2610000}"/>
    <cellStyle name="Salida 5 2 6 2 3" xfId="7456" xr:uid="{00000000-0005-0000-0000-0000C3610000}"/>
    <cellStyle name="Salida 5 2 6 2 3 2" xfId="22564" xr:uid="{00000000-0005-0000-0000-0000C4610000}"/>
    <cellStyle name="Salida 5 2 6 2 4" xfId="21396" xr:uid="{00000000-0005-0000-0000-0000C5610000}"/>
    <cellStyle name="Salida 5 2 6 3" xfId="10033" xr:uid="{00000000-0005-0000-0000-0000C6610000}"/>
    <cellStyle name="Salida 5 2 6 3 2" xfId="25141" xr:uid="{00000000-0005-0000-0000-0000C7610000}"/>
    <cellStyle name="Salida 5 2 6 4" xfId="13558" xr:uid="{00000000-0005-0000-0000-0000C8610000}"/>
    <cellStyle name="Salida 5 2 6 4 2" xfId="28666" xr:uid="{00000000-0005-0000-0000-0000C9610000}"/>
    <cellStyle name="Salida 5 2 6 5" xfId="18759" xr:uid="{00000000-0005-0000-0000-0000CA610000}"/>
    <cellStyle name="Salida 5 2 7" xfId="4012" xr:uid="{00000000-0005-0000-0000-0000CB610000}"/>
    <cellStyle name="Salida 5 2 7 2" xfId="6649" xr:uid="{00000000-0005-0000-0000-0000CC610000}"/>
    <cellStyle name="Salida 5 2 7 2 2" xfId="12960" xr:uid="{00000000-0005-0000-0000-0000CD610000}"/>
    <cellStyle name="Salida 5 2 7 2 2 2" xfId="28068" xr:uid="{00000000-0005-0000-0000-0000CE610000}"/>
    <cellStyle name="Salida 5 2 7 2 3" xfId="16650" xr:uid="{00000000-0005-0000-0000-0000CF610000}"/>
    <cellStyle name="Salida 5 2 7 2 3 2" xfId="31758" xr:uid="{00000000-0005-0000-0000-0000D0610000}"/>
    <cellStyle name="Salida 5 2 7 2 4" xfId="21757" xr:uid="{00000000-0005-0000-0000-0000D1610000}"/>
    <cellStyle name="Salida 5 2 7 3" xfId="10394" xr:uid="{00000000-0005-0000-0000-0000D2610000}"/>
    <cellStyle name="Salida 5 2 7 3 2" xfId="25502" xr:uid="{00000000-0005-0000-0000-0000D3610000}"/>
    <cellStyle name="Salida 5 2 7 4" xfId="7729" xr:uid="{00000000-0005-0000-0000-0000D4610000}"/>
    <cellStyle name="Salida 5 2 7 4 2" xfId="22837" xr:uid="{00000000-0005-0000-0000-0000D5610000}"/>
    <cellStyle name="Salida 5 2 7 5" xfId="19120" xr:uid="{00000000-0005-0000-0000-0000D6610000}"/>
    <cellStyle name="Salida 5 2 8" xfId="4325" xr:uid="{00000000-0005-0000-0000-0000D7610000}"/>
    <cellStyle name="Salida 5 2 8 2" xfId="6962" xr:uid="{00000000-0005-0000-0000-0000D8610000}"/>
    <cellStyle name="Salida 5 2 8 2 2" xfId="13273" xr:uid="{00000000-0005-0000-0000-0000D9610000}"/>
    <cellStyle name="Salida 5 2 8 2 2 2" xfId="28381" xr:uid="{00000000-0005-0000-0000-0000DA610000}"/>
    <cellStyle name="Salida 5 2 8 2 3" xfId="16937" xr:uid="{00000000-0005-0000-0000-0000DB610000}"/>
    <cellStyle name="Salida 5 2 8 2 3 2" xfId="32045" xr:uid="{00000000-0005-0000-0000-0000DC610000}"/>
    <cellStyle name="Salida 5 2 8 2 4" xfId="22070" xr:uid="{00000000-0005-0000-0000-0000DD610000}"/>
    <cellStyle name="Salida 5 2 8 3" xfId="10707" xr:uid="{00000000-0005-0000-0000-0000DE610000}"/>
    <cellStyle name="Salida 5 2 8 3 2" xfId="25815" xr:uid="{00000000-0005-0000-0000-0000DF610000}"/>
    <cellStyle name="Salida 5 2 8 4" xfId="7761" xr:uid="{00000000-0005-0000-0000-0000E0610000}"/>
    <cellStyle name="Salida 5 2 8 4 2" xfId="22869" xr:uid="{00000000-0005-0000-0000-0000E1610000}"/>
    <cellStyle name="Salida 5 2 8 5" xfId="19433" xr:uid="{00000000-0005-0000-0000-0000E2610000}"/>
    <cellStyle name="Salida 5 2 9" xfId="4577" xr:uid="{00000000-0005-0000-0000-0000E3610000}"/>
    <cellStyle name="Salida 5 2 9 2" xfId="10959" xr:uid="{00000000-0005-0000-0000-0000E4610000}"/>
    <cellStyle name="Salida 5 2 9 2 2" xfId="26067" xr:uid="{00000000-0005-0000-0000-0000E5610000}"/>
    <cellStyle name="Salida 5 2 9 3" xfId="16096" xr:uid="{00000000-0005-0000-0000-0000E6610000}"/>
    <cellStyle name="Salida 5 2 9 3 2" xfId="31204" xr:uid="{00000000-0005-0000-0000-0000E7610000}"/>
    <cellStyle name="Salida 5 2 9 4" xfId="19685" xr:uid="{00000000-0005-0000-0000-0000E8610000}"/>
    <cellStyle name="Salida 5 3" xfId="1793" xr:uid="{00000000-0005-0000-0000-0000E9610000}"/>
    <cellStyle name="Salida 5 3 10" xfId="8270" xr:uid="{00000000-0005-0000-0000-0000EA610000}"/>
    <cellStyle name="Salida 5 3 10 2" xfId="23378" xr:uid="{00000000-0005-0000-0000-0000EB610000}"/>
    <cellStyle name="Salida 5 3 11" xfId="14066" xr:uid="{00000000-0005-0000-0000-0000EC610000}"/>
    <cellStyle name="Salida 5 3 11 2" xfId="29174" xr:uid="{00000000-0005-0000-0000-0000ED610000}"/>
    <cellStyle name="Salida 5 3 12" xfId="15855" xr:uid="{00000000-0005-0000-0000-0000EE610000}"/>
    <cellStyle name="Salida 5 3 12 2" xfId="30963" xr:uid="{00000000-0005-0000-0000-0000EF610000}"/>
    <cellStyle name="Salida 5 3 13" xfId="17018" xr:uid="{00000000-0005-0000-0000-0000F0610000}"/>
    <cellStyle name="Salida 5 3 2" xfId="2353" xr:uid="{00000000-0005-0000-0000-0000F1610000}"/>
    <cellStyle name="Salida 5 3 2 2" xfId="4990" xr:uid="{00000000-0005-0000-0000-0000F2610000}"/>
    <cellStyle name="Salida 5 3 2 2 2" xfId="11354" xr:uid="{00000000-0005-0000-0000-0000F3610000}"/>
    <cellStyle name="Salida 5 3 2 2 2 2" xfId="26462" xr:uid="{00000000-0005-0000-0000-0000F4610000}"/>
    <cellStyle name="Salida 5 3 2 2 3" xfId="7193" xr:uid="{00000000-0005-0000-0000-0000F5610000}"/>
    <cellStyle name="Salida 5 3 2 2 3 2" xfId="22301" xr:uid="{00000000-0005-0000-0000-0000F6610000}"/>
    <cellStyle name="Salida 5 3 2 2 4" xfId="20098" xr:uid="{00000000-0005-0000-0000-0000F7610000}"/>
    <cellStyle name="Salida 5 3 2 3" xfId="8820" xr:uid="{00000000-0005-0000-0000-0000F8610000}"/>
    <cellStyle name="Salida 5 3 2 3 2" xfId="23928" xr:uid="{00000000-0005-0000-0000-0000F9610000}"/>
    <cellStyle name="Salida 5 3 3" xfId="2266" xr:uid="{00000000-0005-0000-0000-0000FA610000}"/>
    <cellStyle name="Salida 5 3 3 2" xfId="4903" xr:uid="{00000000-0005-0000-0000-0000FB610000}"/>
    <cellStyle name="Salida 5 3 3 2 2" xfId="11267" xr:uid="{00000000-0005-0000-0000-0000FC610000}"/>
    <cellStyle name="Salida 5 3 3 2 2 2" xfId="26375" xr:uid="{00000000-0005-0000-0000-0000FD610000}"/>
    <cellStyle name="Salida 5 3 3 2 3" xfId="15974" xr:uid="{00000000-0005-0000-0000-0000FE610000}"/>
    <cellStyle name="Salida 5 3 3 2 3 2" xfId="31082" xr:uid="{00000000-0005-0000-0000-0000FF610000}"/>
    <cellStyle name="Salida 5 3 3 2 4" xfId="20011" xr:uid="{00000000-0005-0000-0000-000000620000}"/>
    <cellStyle name="Salida 5 3 3 3" xfId="15721" xr:uid="{00000000-0005-0000-0000-000001620000}"/>
    <cellStyle name="Salida 5 3 3 3 2" xfId="30829" xr:uid="{00000000-0005-0000-0000-000002620000}"/>
    <cellStyle name="Salida 5 3 3 4" xfId="17491" xr:uid="{00000000-0005-0000-0000-000003620000}"/>
    <cellStyle name="Salida 5 3 4" xfId="2330" xr:uid="{00000000-0005-0000-0000-000004620000}"/>
    <cellStyle name="Salida 5 3 4 2" xfId="4967" xr:uid="{00000000-0005-0000-0000-000005620000}"/>
    <cellStyle name="Salida 5 3 4 2 2" xfId="11331" xr:uid="{00000000-0005-0000-0000-000006620000}"/>
    <cellStyle name="Salida 5 3 4 2 2 2" xfId="26439" xr:uid="{00000000-0005-0000-0000-000007620000}"/>
    <cellStyle name="Salida 5 3 4 2 3" xfId="13782" xr:uid="{00000000-0005-0000-0000-000008620000}"/>
    <cellStyle name="Salida 5 3 4 2 3 2" xfId="28890" xr:uid="{00000000-0005-0000-0000-000009620000}"/>
    <cellStyle name="Salida 5 3 4 2 4" xfId="20075" xr:uid="{00000000-0005-0000-0000-00000A620000}"/>
    <cellStyle name="Salida 5 3 4 3" xfId="8797" xr:uid="{00000000-0005-0000-0000-00000B620000}"/>
    <cellStyle name="Salida 5 3 4 3 2" xfId="23905" xr:uid="{00000000-0005-0000-0000-00000C620000}"/>
    <cellStyle name="Salida 5 3 4 4" xfId="7444" xr:uid="{00000000-0005-0000-0000-00000D620000}"/>
    <cellStyle name="Salida 5 3 4 4 2" xfId="22552" xr:uid="{00000000-0005-0000-0000-00000E620000}"/>
    <cellStyle name="Salida 5 3 4 5" xfId="17555" xr:uid="{00000000-0005-0000-0000-00000F620000}"/>
    <cellStyle name="Salida 5 3 5" xfId="2280" xr:uid="{00000000-0005-0000-0000-000010620000}"/>
    <cellStyle name="Salida 5 3 5 2" xfId="4917" xr:uid="{00000000-0005-0000-0000-000011620000}"/>
    <cellStyle name="Salida 5 3 5 2 2" xfId="11281" xr:uid="{00000000-0005-0000-0000-000012620000}"/>
    <cellStyle name="Salida 5 3 5 2 2 2" xfId="26389" xr:uid="{00000000-0005-0000-0000-000013620000}"/>
    <cellStyle name="Salida 5 3 5 2 3" xfId="14183" xr:uid="{00000000-0005-0000-0000-000014620000}"/>
    <cellStyle name="Salida 5 3 5 2 3 2" xfId="29291" xr:uid="{00000000-0005-0000-0000-000015620000}"/>
    <cellStyle name="Salida 5 3 5 2 4" xfId="20025" xr:uid="{00000000-0005-0000-0000-000016620000}"/>
    <cellStyle name="Salida 5 3 5 3" xfId="8747" xr:uid="{00000000-0005-0000-0000-000017620000}"/>
    <cellStyle name="Salida 5 3 5 3 2" xfId="23855" xr:uid="{00000000-0005-0000-0000-000018620000}"/>
    <cellStyle name="Salida 5 3 5 4" xfId="16314" xr:uid="{00000000-0005-0000-0000-000019620000}"/>
    <cellStyle name="Salida 5 3 5 4 2" xfId="31422" xr:uid="{00000000-0005-0000-0000-00001A620000}"/>
    <cellStyle name="Salida 5 3 5 5" xfId="17505" xr:uid="{00000000-0005-0000-0000-00001B620000}"/>
    <cellStyle name="Salida 5 3 6" xfId="2296" xr:uid="{00000000-0005-0000-0000-00001C620000}"/>
    <cellStyle name="Salida 5 3 6 2" xfId="4933" xr:uid="{00000000-0005-0000-0000-00001D620000}"/>
    <cellStyle name="Salida 5 3 6 2 2" xfId="11297" xr:uid="{00000000-0005-0000-0000-00001E620000}"/>
    <cellStyle name="Salida 5 3 6 2 2 2" xfId="26405" xr:uid="{00000000-0005-0000-0000-00001F620000}"/>
    <cellStyle name="Salida 5 3 6 2 3" xfId="15978" xr:uid="{00000000-0005-0000-0000-000020620000}"/>
    <cellStyle name="Salida 5 3 6 2 3 2" xfId="31086" xr:uid="{00000000-0005-0000-0000-000021620000}"/>
    <cellStyle name="Salida 5 3 6 2 4" xfId="20041" xr:uid="{00000000-0005-0000-0000-000022620000}"/>
    <cellStyle name="Salida 5 3 6 3" xfId="8763" xr:uid="{00000000-0005-0000-0000-000023620000}"/>
    <cellStyle name="Salida 5 3 6 3 2" xfId="23871" xr:uid="{00000000-0005-0000-0000-000024620000}"/>
    <cellStyle name="Salida 5 3 6 4" xfId="15277" xr:uid="{00000000-0005-0000-0000-000025620000}"/>
    <cellStyle name="Salida 5 3 6 4 2" xfId="30385" xr:uid="{00000000-0005-0000-0000-000026620000}"/>
    <cellStyle name="Salida 5 3 6 5" xfId="17521" xr:uid="{00000000-0005-0000-0000-000027620000}"/>
    <cellStyle name="Salida 5 3 7" xfId="3865" xr:uid="{00000000-0005-0000-0000-000028620000}"/>
    <cellStyle name="Salida 5 3 7 2" xfId="6502" xr:uid="{00000000-0005-0000-0000-000029620000}"/>
    <cellStyle name="Salida 5 3 7 2 2" xfId="12813" xr:uid="{00000000-0005-0000-0000-00002A620000}"/>
    <cellStyle name="Salida 5 3 7 2 2 2" xfId="27921" xr:uid="{00000000-0005-0000-0000-00002B620000}"/>
    <cellStyle name="Salida 5 3 7 2 3" xfId="15941" xr:uid="{00000000-0005-0000-0000-00002C620000}"/>
    <cellStyle name="Salida 5 3 7 2 3 2" xfId="31049" xr:uid="{00000000-0005-0000-0000-00002D620000}"/>
    <cellStyle name="Salida 5 3 7 2 4" xfId="21610" xr:uid="{00000000-0005-0000-0000-00002E620000}"/>
    <cellStyle name="Salida 5 3 7 3" xfId="10247" xr:uid="{00000000-0005-0000-0000-00002F620000}"/>
    <cellStyle name="Salida 5 3 7 3 2" xfId="25355" xr:uid="{00000000-0005-0000-0000-000030620000}"/>
    <cellStyle name="Salida 5 3 7 4" xfId="14676" xr:uid="{00000000-0005-0000-0000-000031620000}"/>
    <cellStyle name="Salida 5 3 7 4 2" xfId="29784" xr:uid="{00000000-0005-0000-0000-000032620000}"/>
    <cellStyle name="Salida 5 3 7 5" xfId="18973" xr:uid="{00000000-0005-0000-0000-000033620000}"/>
    <cellStyle name="Salida 5 3 8" xfId="4247" xr:uid="{00000000-0005-0000-0000-000034620000}"/>
    <cellStyle name="Salida 5 3 8 2" xfId="6884" xr:uid="{00000000-0005-0000-0000-000035620000}"/>
    <cellStyle name="Salida 5 3 8 2 2" xfId="13195" xr:uid="{00000000-0005-0000-0000-000036620000}"/>
    <cellStyle name="Salida 5 3 8 2 2 2" xfId="28303" xr:uid="{00000000-0005-0000-0000-000037620000}"/>
    <cellStyle name="Salida 5 3 8 2 3" xfId="16859" xr:uid="{00000000-0005-0000-0000-000038620000}"/>
    <cellStyle name="Salida 5 3 8 2 3 2" xfId="31967" xr:uid="{00000000-0005-0000-0000-000039620000}"/>
    <cellStyle name="Salida 5 3 8 2 4" xfId="21992" xr:uid="{00000000-0005-0000-0000-00003A620000}"/>
    <cellStyle name="Salida 5 3 8 3" xfId="10629" xr:uid="{00000000-0005-0000-0000-00003B620000}"/>
    <cellStyle name="Salida 5 3 8 3 2" xfId="25737" xr:uid="{00000000-0005-0000-0000-00003C620000}"/>
    <cellStyle name="Salida 5 3 8 4" xfId="7531" xr:uid="{00000000-0005-0000-0000-00003D620000}"/>
    <cellStyle name="Salida 5 3 8 4 2" xfId="22639" xr:uid="{00000000-0005-0000-0000-00003E620000}"/>
    <cellStyle name="Salida 5 3 8 5" xfId="19355" xr:uid="{00000000-0005-0000-0000-00003F620000}"/>
    <cellStyle name="Salida 5 3 9" xfId="4430" xr:uid="{00000000-0005-0000-0000-000040620000}"/>
    <cellStyle name="Salida 5 3 9 2" xfId="10812" xr:uid="{00000000-0005-0000-0000-000041620000}"/>
    <cellStyle name="Salida 5 3 9 2 2" xfId="25920" xr:uid="{00000000-0005-0000-0000-000042620000}"/>
    <cellStyle name="Salida 5 3 9 3" xfId="14460" xr:uid="{00000000-0005-0000-0000-000043620000}"/>
    <cellStyle name="Salida 5 3 9 3 2" xfId="29568" xr:uid="{00000000-0005-0000-0000-000044620000}"/>
    <cellStyle name="Salida 5 3 9 4" xfId="19538" xr:uid="{00000000-0005-0000-0000-000045620000}"/>
    <cellStyle name="Salida 5 4" xfId="2130" xr:uid="{00000000-0005-0000-0000-000046620000}"/>
    <cellStyle name="Salida 5 4 10" xfId="7503" xr:uid="{00000000-0005-0000-0000-000047620000}"/>
    <cellStyle name="Salida 5 4 10 2" xfId="22611" xr:uid="{00000000-0005-0000-0000-000048620000}"/>
    <cellStyle name="Salida 5 4 11" xfId="15745" xr:uid="{00000000-0005-0000-0000-000049620000}"/>
    <cellStyle name="Salida 5 4 11 2" xfId="30853" xr:uid="{00000000-0005-0000-0000-00004A620000}"/>
    <cellStyle name="Salida 5 4 12" xfId="17355" xr:uid="{00000000-0005-0000-0000-00004B620000}"/>
    <cellStyle name="Salida 5 4 2" xfId="2620" xr:uid="{00000000-0005-0000-0000-00004C620000}"/>
    <cellStyle name="Salida 5 4 2 2" xfId="5257" xr:uid="{00000000-0005-0000-0000-00004D620000}"/>
    <cellStyle name="Salida 5 4 2 2 2" xfId="11621" xr:uid="{00000000-0005-0000-0000-00004E620000}"/>
    <cellStyle name="Salida 5 4 2 2 2 2" xfId="26729" xr:uid="{00000000-0005-0000-0000-00004F620000}"/>
    <cellStyle name="Salida 5 4 2 2 3" xfId="13961" xr:uid="{00000000-0005-0000-0000-000050620000}"/>
    <cellStyle name="Salida 5 4 2 2 3 2" xfId="29069" xr:uid="{00000000-0005-0000-0000-000051620000}"/>
    <cellStyle name="Salida 5 4 2 2 4" xfId="20365" xr:uid="{00000000-0005-0000-0000-000052620000}"/>
    <cellStyle name="Salida 5 4 2 3" xfId="9087" xr:uid="{00000000-0005-0000-0000-000053620000}"/>
    <cellStyle name="Salida 5 4 2 3 2" xfId="24195" xr:uid="{00000000-0005-0000-0000-000054620000}"/>
    <cellStyle name="Salida 5 4 2 4" xfId="13889" xr:uid="{00000000-0005-0000-0000-000055620000}"/>
    <cellStyle name="Salida 5 4 2 4 2" xfId="28997" xr:uid="{00000000-0005-0000-0000-000056620000}"/>
    <cellStyle name="Salida 5 4 2 5" xfId="13519" xr:uid="{00000000-0005-0000-0000-000057620000}"/>
    <cellStyle name="Salida 5 4 2 5 2" xfId="28627" xr:uid="{00000000-0005-0000-0000-000058620000}"/>
    <cellStyle name="Salida 5 4 2 6" xfId="17728" xr:uid="{00000000-0005-0000-0000-000059620000}"/>
    <cellStyle name="Salida 5 4 3" xfId="2885" xr:uid="{00000000-0005-0000-0000-00005A620000}"/>
    <cellStyle name="Salida 5 4 3 2" xfId="5522" xr:uid="{00000000-0005-0000-0000-00005B620000}"/>
    <cellStyle name="Salida 5 4 3 2 2" xfId="11833" xr:uid="{00000000-0005-0000-0000-00005C620000}"/>
    <cellStyle name="Salida 5 4 3 2 2 2" xfId="26941" xr:uid="{00000000-0005-0000-0000-00005D620000}"/>
    <cellStyle name="Salida 5 4 3 2 3" xfId="15126" xr:uid="{00000000-0005-0000-0000-00005E620000}"/>
    <cellStyle name="Salida 5 4 3 2 3 2" xfId="30234" xr:uid="{00000000-0005-0000-0000-00005F620000}"/>
    <cellStyle name="Salida 5 4 3 2 4" xfId="20630" xr:uid="{00000000-0005-0000-0000-000060620000}"/>
    <cellStyle name="Salida 5 4 3 3" xfId="14008" xr:uid="{00000000-0005-0000-0000-000061620000}"/>
    <cellStyle name="Salida 5 4 3 3 2" xfId="29116" xr:uid="{00000000-0005-0000-0000-000062620000}"/>
    <cellStyle name="Salida 5 4 3 4" xfId="17993" xr:uid="{00000000-0005-0000-0000-000063620000}"/>
    <cellStyle name="Salida 5 4 4" xfId="3188" xr:uid="{00000000-0005-0000-0000-000064620000}"/>
    <cellStyle name="Salida 5 4 4 2" xfId="5825" xr:uid="{00000000-0005-0000-0000-000065620000}"/>
    <cellStyle name="Salida 5 4 4 2 2" xfId="12136" xr:uid="{00000000-0005-0000-0000-000066620000}"/>
    <cellStyle name="Salida 5 4 4 2 2 2" xfId="27244" xr:uid="{00000000-0005-0000-0000-000067620000}"/>
    <cellStyle name="Salida 5 4 4 2 3" xfId="11674" xr:uid="{00000000-0005-0000-0000-000068620000}"/>
    <cellStyle name="Salida 5 4 4 2 3 2" xfId="26782" xr:uid="{00000000-0005-0000-0000-000069620000}"/>
    <cellStyle name="Salida 5 4 4 2 4" xfId="20933" xr:uid="{00000000-0005-0000-0000-00006A620000}"/>
    <cellStyle name="Salida 5 4 4 3" xfId="9570" xr:uid="{00000000-0005-0000-0000-00006B620000}"/>
    <cellStyle name="Salida 5 4 4 3 2" xfId="24678" xr:uid="{00000000-0005-0000-0000-00006C620000}"/>
    <cellStyle name="Salida 5 4 4 4" xfId="11223" xr:uid="{00000000-0005-0000-0000-00006D620000}"/>
    <cellStyle name="Salida 5 4 4 4 2" xfId="26331" xr:uid="{00000000-0005-0000-0000-00006E620000}"/>
    <cellStyle name="Salida 5 4 4 5" xfId="18296" xr:uid="{00000000-0005-0000-0000-00006F620000}"/>
    <cellStyle name="Salida 5 4 5" xfId="3514" xr:uid="{00000000-0005-0000-0000-000070620000}"/>
    <cellStyle name="Salida 5 4 5 2" xfId="6151" xr:uid="{00000000-0005-0000-0000-000071620000}"/>
    <cellStyle name="Salida 5 4 5 2 2" xfId="12462" xr:uid="{00000000-0005-0000-0000-000072620000}"/>
    <cellStyle name="Salida 5 4 5 2 2 2" xfId="27570" xr:uid="{00000000-0005-0000-0000-000073620000}"/>
    <cellStyle name="Salida 5 4 5 2 3" xfId="16101" xr:uid="{00000000-0005-0000-0000-000074620000}"/>
    <cellStyle name="Salida 5 4 5 2 3 2" xfId="31209" xr:uid="{00000000-0005-0000-0000-000075620000}"/>
    <cellStyle name="Salida 5 4 5 2 4" xfId="21259" xr:uid="{00000000-0005-0000-0000-000076620000}"/>
    <cellStyle name="Salida 5 4 5 3" xfId="9896" xr:uid="{00000000-0005-0000-0000-000077620000}"/>
    <cellStyle name="Salida 5 4 5 3 2" xfId="25004" xr:uid="{00000000-0005-0000-0000-000078620000}"/>
    <cellStyle name="Salida 5 4 5 4" xfId="14847" xr:uid="{00000000-0005-0000-0000-000079620000}"/>
    <cellStyle name="Salida 5 4 5 4 2" xfId="29955" xr:uid="{00000000-0005-0000-0000-00007A620000}"/>
    <cellStyle name="Salida 5 4 5 5" xfId="18622" xr:uid="{00000000-0005-0000-0000-00007B620000}"/>
    <cellStyle name="Salida 5 4 6" xfId="3820" xr:uid="{00000000-0005-0000-0000-00007C620000}"/>
    <cellStyle name="Salida 5 4 6 2" xfId="6457" xr:uid="{00000000-0005-0000-0000-00007D620000}"/>
    <cellStyle name="Salida 5 4 6 2 2" xfId="12768" xr:uid="{00000000-0005-0000-0000-00007E620000}"/>
    <cellStyle name="Salida 5 4 6 2 2 2" xfId="27876" xr:uid="{00000000-0005-0000-0000-00007F620000}"/>
    <cellStyle name="Salida 5 4 6 2 3" xfId="14521" xr:uid="{00000000-0005-0000-0000-000080620000}"/>
    <cellStyle name="Salida 5 4 6 2 3 2" xfId="29629" xr:uid="{00000000-0005-0000-0000-000081620000}"/>
    <cellStyle name="Salida 5 4 6 2 4" xfId="21565" xr:uid="{00000000-0005-0000-0000-000082620000}"/>
    <cellStyle name="Salida 5 4 6 3" xfId="10202" xr:uid="{00000000-0005-0000-0000-000083620000}"/>
    <cellStyle name="Salida 5 4 6 3 2" xfId="25310" xr:uid="{00000000-0005-0000-0000-000084620000}"/>
    <cellStyle name="Salida 5 4 6 4" xfId="7594" xr:uid="{00000000-0005-0000-0000-000085620000}"/>
    <cellStyle name="Salida 5 4 6 4 2" xfId="22702" xr:uid="{00000000-0005-0000-0000-000086620000}"/>
    <cellStyle name="Salida 5 4 6 5" xfId="18928" xr:uid="{00000000-0005-0000-0000-000087620000}"/>
    <cellStyle name="Salida 5 4 7" xfId="4202" xr:uid="{00000000-0005-0000-0000-000088620000}"/>
    <cellStyle name="Salida 5 4 7 2" xfId="6839" xr:uid="{00000000-0005-0000-0000-000089620000}"/>
    <cellStyle name="Salida 5 4 7 2 2" xfId="13150" xr:uid="{00000000-0005-0000-0000-00008A620000}"/>
    <cellStyle name="Salida 5 4 7 2 2 2" xfId="28258" xr:uid="{00000000-0005-0000-0000-00008B620000}"/>
    <cellStyle name="Salida 5 4 7 2 3" xfId="16819" xr:uid="{00000000-0005-0000-0000-00008C620000}"/>
    <cellStyle name="Salida 5 4 7 2 3 2" xfId="31927" xr:uid="{00000000-0005-0000-0000-00008D620000}"/>
    <cellStyle name="Salida 5 4 7 2 4" xfId="21947" xr:uid="{00000000-0005-0000-0000-00008E620000}"/>
    <cellStyle name="Salida 5 4 7 3" xfId="10584" xr:uid="{00000000-0005-0000-0000-00008F620000}"/>
    <cellStyle name="Salida 5 4 7 3 2" xfId="25692" xr:uid="{00000000-0005-0000-0000-000090620000}"/>
    <cellStyle name="Salida 5 4 7 4" xfId="16287" xr:uid="{00000000-0005-0000-0000-000091620000}"/>
    <cellStyle name="Salida 5 4 7 4 2" xfId="31395" xr:uid="{00000000-0005-0000-0000-000092620000}"/>
    <cellStyle name="Salida 5 4 7 5" xfId="19310" xr:uid="{00000000-0005-0000-0000-000093620000}"/>
    <cellStyle name="Salida 5 4 8" xfId="4767" xr:uid="{00000000-0005-0000-0000-000094620000}"/>
    <cellStyle name="Salida 5 4 8 2" xfId="11149" xr:uid="{00000000-0005-0000-0000-000095620000}"/>
    <cellStyle name="Salida 5 4 8 2 2" xfId="26257" xr:uid="{00000000-0005-0000-0000-000096620000}"/>
    <cellStyle name="Salida 5 4 8 3" xfId="15092" xr:uid="{00000000-0005-0000-0000-000097620000}"/>
    <cellStyle name="Salida 5 4 8 3 2" xfId="30200" xr:uid="{00000000-0005-0000-0000-000098620000}"/>
    <cellStyle name="Salida 5 4 8 4" xfId="19875" xr:uid="{00000000-0005-0000-0000-000099620000}"/>
    <cellStyle name="Salida 5 4 9" xfId="8628" xr:uid="{00000000-0005-0000-0000-00009A620000}"/>
    <cellStyle name="Salida 5 4 9 2" xfId="23736" xr:uid="{00000000-0005-0000-0000-00009B620000}"/>
    <cellStyle name="Salida 5 5" xfId="1993" xr:uid="{00000000-0005-0000-0000-00009C620000}"/>
    <cellStyle name="Salida 5 5 10" xfId="8114" xr:uid="{00000000-0005-0000-0000-00009D620000}"/>
    <cellStyle name="Salida 5 5 10 2" xfId="23222" xr:uid="{00000000-0005-0000-0000-00009E620000}"/>
    <cellStyle name="Salida 5 5 11" xfId="17218" xr:uid="{00000000-0005-0000-0000-00009F620000}"/>
    <cellStyle name="Salida 5 5 2" xfId="2755" xr:uid="{00000000-0005-0000-0000-0000A0620000}"/>
    <cellStyle name="Salida 5 5 2 2" xfId="5392" xr:uid="{00000000-0005-0000-0000-0000A1620000}"/>
    <cellStyle name="Salida 5 5 2 2 2" xfId="11741" xr:uid="{00000000-0005-0000-0000-0000A2620000}"/>
    <cellStyle name="Salida 5 5 2 2 2 2" xfId="26849" xr:uid="{00000000-0005-0000-0000-0000A3620000}"/>
    <cellStyle name="Salida 5 5 2 2 3" xfId="8167" xr:uid="{00000000-0005-0000-0000-0000A4620000}"/>
    <cellStyle name="Salida 5 5 2 2 3 2" xfId="23275" xr:uid="{00000000-0005-0000-0000-0000A5620000}"/>
    <cellStyle name="Salida 5 5 2 2 4" xfId="20500" xr:uid="{00000000-0005-0000-0000-0000A6620000}"/>
    <cellStyle name="Salida 5 5 2 3" xfId="7197" xr:uid="{00000000-0005-0000-0000-0000A7620000}"/>
    <cellStyle name="Salida 5 5 2 3 2" xfId="22305" xr:uid="{00000000-0005-0000-0000-0000A8620000}"/>
    <cellStyle name="Salida 5 5 2 4" xfId="17863" xr:uid="{00000000-0005-0000-0000-0000A9620000}"/>
    <cellStyle name="Salida 5 5 3" xfId="3058" xr:uid="{00000000-0005-0000-0000-0000AA620000}"/>
    <cellStyle name="Salida 5 5 3 2" xfId="5695" xr:uid="{00000000-0005-0000-0000-0000AB620000}"/>
    <cellStyle name="Salida 5 5 3 2 2" xfId="12006" xr:uid="{00000000-0005-0000-0000-0000AC620000}"/>
    <cellStyle name="Salida 5 5 3 2 2 2" xfId="27114" xr:uid="{00000000-0005-0000-0000-0000AD620000}"/>
    <cellStyle name="Salida 5 5 3 2 3" xfId="8155" xr:uid="{00000000-0005-0000-0000-0000AE620000}"/>
    <cellStyle name="Salida 5 5 3 2 3 2" xfId="23263" xr:uid="{00000000-0005-0000-0000-0000AF620000}"/>
    <cellStyle name="Salida 5 5 3 2 4" xfId="20803" xr:uid="{00000000-0005-0000-0000-0000B0620000}"/>
    <cellStyle name="Salida 5 5 3 3" xfId="9440" xr:uid="{00000000-0005-0000-0000-0000B1620000}"/>
    <cellStyle name="Salida 5 5 3 3 2" xfId="24548" xr:uid="{00000000-0005-0000-0000-0000B2620000}"/>
    <cellStyle name="Salida 5 5 3 4" xfId="15701" xr:uid="{00000000-0005-0000-0000-0000B3620000}"/>
    <cellStyle name="Salida 5 5 3 4 2" xfId="30809" xr:uid="{00000000-0005-0000-0000-0000B4620000}"/>
    <cellStyle name="Salida 5 5 3 5" xfId="18166" xr:uid="{00000000-0005-0000-0000-0000B5620000}"/>
    <cellStyle name="Salida 5 5 4" xfId="3384" xr:uid="{00000000-0005-0000-0000-0000B6620000}"/>
    <cellStyle name="Salida 5 5 4 2" xfId="6021" xr:uid="{00000000-0005-0000-0000-0000B7620000}"/>
    <cellStyle name="Salida 5 5 4 2 2" xfId="12332" xr:uid="{00000000-0005-0000-0000-0000B8620000}"/>
    <cellStyle name="Salida 5 5 4 2 2 2" xfId="27440" xr:uid="{00000000-0005-0000-0000-0000B9620000}"/>
    <cellStyle name="Salida 5 5 4 2 3" xfId="16566" xr:uid="{00000000-0005-0000-0000-0000BA620000}"/>
    <cellStyle name="Salida 5 5 4 2 3 2" xfId="31674" xr:uid="{00000000-0005-0000-0000-0000BB620000}"/>
    <cellStyle name="Salida 5 5 4 2 4" xfId="21129" xr:uid="{00000000-0005-0000-0000-0000BC620000}"/>
    <cellStyle name="Salida 5 5 4 3" xfId="9766" xr:uid="{00000000-0005-0000-0000-0000BD620000}"/>
    <cellStyle name="Salida 5 5 4 3 2" xfId="24874" xr:uid="{00000000-0005-0000-0000-0000BE620000}"/>
    <cellStyle name="Salida 5 5 4 4" xfId="15388" xr:uid="{00000000-0005-0000-0000-0000BF620000}"/>
    <cellStyle name="Salida 5 5 4 4 2" xfId="30496" xr:uid="{00000000-0005-0000-0000-0000C0620000}"/>
    <cellStyle name="Salida 5 5 4 5" xfId="18492" xr:uid="{00000000-0005-0000-0000-0000C1620000}"/>
    <cellStyle name="Salida 5 5 5" xfId="3690" xr:uid="{00000000-0005-0000-0000-0000C2620000}"/>
    <cellStyle name="Salida 5 5 5 2" xfId="6327" xr:uid="{00000000-0005-0000-0000-0000C3620000}"/>
    <cellStyle name="Salida 5 5 5 2 2" xfId="12638" xr:uid="{00000000-0005-0000-0000-0000C4620000}"/>
    <cellStyle name="Salida 5 5 5 2 2 2" xfId="27746" xr:uid="{00000000-0005-0000-0000-0000C5620000}"/>
    <cellStyle name="Salida 5 5 5 2 3" xfId="15389" xr:uid="{00000000-0005-0000-0000-0000C6620000}"/>
    <cellStyle name="Salida 5 5 5 2 3 2" xfId="30497" xr:uid="{00000000-0005-0000-0000-0000C7620000}"/>
    <cellStyle name="Salida 5 5 5 2 4" xfId="21435" xr:uid="{00000000-0005-0000-0000-0000C8620000}"/>
    <cellStyle name="Salida 5 5 5 3" xfId="10072" xr:uid="{00000000-0005-0000-0000-0000C9620000}"/>
    <cellStyle name="Salida 5 5 5 3 2" xfId="25180" xr:uid="{00000000-0005-0000-0000-0000CA620000}"/>
    <cellStyle name="Salida 5 5 5 4" xfId="7754" xr:uid="{00000000-0005-0000-0000-0000CB620000}"/>
    <cellStyle name="Salida 5 5 5 4 2" xfId="22862" xr:uid="{00000000-0005-0000-0000-0000CC620000}"/>
    <cellStyle name="Salida 5 5 5 5" xfId="18798" xr:uid="{00000000-0005-0000-0000-0000CD620000}"/>
    <cellStyle name="Salida 5 5 6" xfId="4065" xr:uid="{00000000-0005-0000-0000-0000CE620000}"/>
    <cellStyle name="Salida 5 5 6 2" xfId="6702" xr:uid="{00000000-0005-0000-0000-0000CF620000}"/>
    <cellStyle name="Salida 5 5 6 2 2" xfId="13013" xr:uid="{00000000-0005-0000-0000-0000D0620000}"/>
    <cellStyle name="Salida 5 5 6 2 2 2" xfId="28121" xr:uid="{00000000-0005-0000-0000-0000D1620000}"/>
    <cellStyle name="Salida 5 5 6 2 3" xfId="16689" xr:uid="{00000000-0005-0000-0000-0000D2620000}"/>
    <cellStyle name="Salida 5 5 6 2 3 2" xfId="31797" xr:uid="{00000000-0005-0000-0000-0000D3620000}"/>
    <cellStyle name="Salida 5 5 6 2 4" xfId="21810" xr:uid="{00000000-0005-0000-0000-0000D4620000}"/>
    <cellStyle name="Salida 5 5 6 3" xfId="10447" xr:uid="{00000000-0005-0000-0000-0000D5620000}"/>
    <cellStyle name="Salida 5 5 6 3 2" xfId="25555" xr:uid="{00000000-0005-0000-0000-0000D6620000}"/>
    <cellStyle name="Salida 5 5 6 4" xfId="9265" xr:uid="{00000000-0005-0000-0000-0000D7620000}"/>
    <cellStyle name="Salida 5 5 6 4 2" xfId="24373" xr:uid="{00000000-0005-0000-0000-0000D8620000}"/>
    <cellStyle name="Salida 5 5 6 5" xfId="19173" xr:uid="{00000000-0005-0000-0000-0000D9620000}"/>
    <cellStyle name="Salida 5 5 7" xfId="4630" xr:uid="{00000000-0005-0000-0000-0000DA620000}"/>
    <cellStyle name="Salida 5 5 7 2" xfId="11012" xr:uid="{00000000-0005-0000-0000-0000DB620000}"/>
    <cellStyle name="Salida 5 5 7 2 2" xfId="26120" xr:uid="{00000000-0005-0000-0000-0000DC620000}"/>
    <cellStyle name="Salida 5 5 7 3" xfId="13441" xr:uid="{00000000-0005-0000-0000-0000DD620000}"/>
    <cellStyle name="Salida 5 5 7 3 2" xfId="28549" xr:uid="{00000000-0005-0000-0000-0000DE620000}"/>
    <cellStyle name="Salida 5 5 7 4" xfId="19738" xr:uid="{00000000-0005-0000-0000-0000DF620000}"/>
    <cellStyle name="Salida 5 5 8" xfId="8491" xr:uid="{00000000-0005-0000-0000-0000E0620000}"/>
    <cellStyle name="Salida 5 5 8 2" xfId="23599" xr:uid="{00000000-0005-0000-0000-0000E1620000}"/>
    <cellStyle name="Salida 5 5 9" xfId="14149" xr:uid="{00000000-0005-0000-0000-0000E2620000}"/>
    <cellStyle name="Salida 5 5 9 2" xfId="29257" xr:uid="{00000000-0005-0000-0000-0000E3620000}"/>
    <cellStyle name="Salida 6" xfId="1515" xr:uid="{00000000-0005-0000-0000-0000E4620000}"/>
    <cellStyle name="Salida 6 2" xfId="1941" xr:uid="{00000000-0005-0000-0000-0000E5620000}"/>
    <cellStyle name="Salida 6 2 10" xfId="8442" xr:uid="{00000000-0005-0000-0000-0000E6620000}"/>
    <cellStyle name="Salida 6 2 10 2" xfId="23550" xr:uid="{00000000-0005-0000-0000-0000E7620000}"/>
    <cellStyle name="Salida 6 2 11" xfId="14272" xr:uid="{00000000-0005-0000-0000-0000E8620000}"/>
    <cellStyle name="Salida 6 2 11 2" xfId="29380" xr:uid="{00000000-0005-0000-0000-0000E9620000}"/>
    <cellStyle name="Salida 6 2 12" xfId="15005" xr:uid="{00000000-0005-0000-0000-0000EA620000}"/>
    <cellStyle name="Salida 6 2 12 2" xfId="30113" xr:uid="{00000000-0005-0000-0000-0000EB620000}"/>
    <cellStyle name="Salida 6 2 13" xfId="17166" xr:uid="{00000000-0005-0000-0000-0000EC620000}"/>
    <cellStyle name="Salida 6 2 2" xfId="2501" xr:uid="{00000000-0005-0000-0000-0000ED620000}"/>
    <cellStyle name="Salida 6 2 2 2" xfId="5138" xr:uid="{00000000-0005-0000-0000-0000EE620000}"/>
    <cellStyle name="Salida 6 2 2 2 2" xfId="11502" xr:uid="{00000000-0005-0000-0000-0000EF620000}"/>
    <cellStyle name="Salida 6 2 2 2 2 2" xfId="26610" xr:uid="{00000000-0005-0000-0000-0000F0620000}"/>
    <cellStyle name="Salida 6 2 2 2 3" xfId="15498" xr:uid="{00000000-0005-0000-0000-0000F1620000}"/>
    <cellStyle name="Salida 6 2 2 2 3 2" xfId="30606" xr:uid="{00000000-0005-0000-0000-0000F2620000}"/>
    <cellStyle name="Salida 6 2 2 2 4" xfId="20246" xr:uid="{00000000-0005-0000-0000-0000F3620000}"/>
    <cellStyle name="Salida 6 2 2 3" xfId="8968" xr:uid="{00000000-0005-0000-0000-0000F4620000}"/>
    <cellStyle name="Salida 6 2 2 3 2" xfId="24076" xr:uid="{00000000-0005-0000-0000-0000F5620000}"/>
    <cellStyle name="Salida 6 2 3" xfId="2717" xr:uid="{00000000-0005-0000-0000-0000F6620000}"/>
    <cellStyle name="Salida 6 2 3 2" xfId="5354" xr:uid="{00000000-0005-0000-0000-0000F7620000}"/>
    <cellStyle name="Salida 6 2 3 2 2" xfId="11703" xr:uid="{00000000-0005-0000-0000-0000F8620000}"/>
    <cellStyle name="Salida 6 2 3 2 2 2" xfId="26811" xr:uid="{00000000-0005-0000-0000-0000F9620000}"/>
    <cellStyle name="Salida 6 2 3 2 3" xfId="15027" xr:uid="{00000000-0005-0000-0000-0000FA620000}"/>
    <cellStyle name="Salida 6 2 3 2 3 2" xfId="30135" xr:uid="{00000000-0005-0000-0000-0000FB620000}"/>
    <cellStyle name="Salida 6 2 3 2 4" xfId="20462" xr:uid="{00000000-0005-0000-0000-0000FC620000}"/>
    <cellStyle name="Salida 6 2 3 3" xfId="14934" xr:uid="{00000000-0005-0000-0000-0000FD620000}"/>
    <cellStyle name="Salida 6 2 3 3 2" xfId="30042" xr:uid="{00000000-0005-0000-0000-0000FE620000}"/>
    <cellStyle name="Salida 6 2 3 4" xfId="17825" xr:uid="{00000000-0005-0000-0000-0000FF620000}"/>
    <cellStyle name="Salida 6 2 4" xfId="3020" xr:uid="{00000000-0005-0000-0000-000000630000}"/>
    <cellStyle name="Salida 6 2 4 2" xfId="5657" xr:uid="{00000000-0005-0000-0000-000001630000}"/>
    <cellStyle name="Salida 6 2 4 2 2" xfId="11968" xr:uid="{00000000-0005-0000-0000-000002630000}"/>
    <cellStyle name="Salida 6 2 4 2 2 2" xfId="27076" xr:uid="{00000000-0005-0000-0000-000003630000}"/>
    <cellStyle name="Salida 6 2 4 2 3" xfId="13864" xr:uid="{00000000-0005-0000-0000-000004630000}"/>
    <cellStyle name="Salida 6 2 4 2 3 2" xfId="28972" xr:uid="{00000000-0005-0000-0000-000005630000}"/>
    <cellStyle name="Salida 6 2 4 2 4" xfId="20765" xr:uid="{00000000-0005-0000-0000-000006630000}"/>
    <cellStyle name="Salida 6 2 4 3" xfId="9402" xr:uid="{00000000-0005-0000-0000-000007630000}"/>
    <cellStyle name="Salida 6 2 4 3 2" xfId="24510" xr:uid="{00000000-0005-0000-0000-000008630000}"/>
    <cellStyle name="Salida 6 2 4 4" xfId="13525" xr:uid="{00000000-0005-0000-0000-000009630000}"/>
    <cellStyle name="Salida 6 2 4 4 2" xfId="28633" xr:uid="{00000000-0005-0000-0000-00000A630000}"/>
    <cellStyle name="Salida 6 2 4 5" xfId="18128" xr:uid="{00000000-0005-0000-0000-00000B630000}"/>
    <cellStyle name="Salida 6 2 5" xfId="3346" xr:uid="{00000000-0005-0000-0000-00000C630000}"/>
    <cellStyle name="Salida 6 2 5 2" xfId="5983" xr:uid="{00000000-0005-0000-0000-00000D630000}"/>
    <cellStyle name="Salida 6 2 5 2 2" xfId="12294" xr:uid="{00000000-0005-0000-0000-00000E630000}"/>
    <cellStyle name="Salida 6 2 5 2 2 2" xfId="27402" xr:uid="{00000000-0005-0000-0000-00000F630000}"/>
    <cellStyle name="Salida 6 2 5 2 3" xfId="13504" xr:uid="{00000000-0005-0000-0000-000010630000}"/>
    <cellStyle name="Salida 6 2 5 2 3 2" xfId="28612" xr:uid="{00000000-0005-0000-0000-000011630000}"/>
    <cellStyle name="Salida 6 2 5 2 4" xfId="21091" xr:uid="{00000000-0005-0000-0000-000012630000}"/>
    <cellStyle name="Salida 6 2 5 3" xfId="9728" xr:uid="{00000000-0005-0000-0000-000013630000}"/>
    <cellStyle name="Salida 6 2 5 3 2" xfId="24836" xr:uid="{00000000-0005-0000-0000-000014630000}"/>
    <cellStyle name="Salida 6 2 5 4" xfId="14319" xr:uid="{00000000-0005-0000-0000-000015630000}"/>
    <cellStyle name="Salida 6 2 5 4 2" xfId="29427" xr:uid="{00000000-0005-0000-0000-000016630000}"/>
    <cellStyle name="Salida 6 2 5 5" xfId="18454" xr:uid="{00000000-0005-0000-0000-000017630000}"/>
    <cellStyle name="Salida 6 2 6" xfId="3652" xr:uid="{00000000-0005-0000-0000-000018630000}"/>
    <cellStyle name="Salida 6 2 6 2" xfId="6289" xr:uid="{00000000-0005-0000-0000-000019630000}"/>
    <cellStyle name="Salida 6 2 6 2 2" xfId="12600" xr:uid="{00000000-0005-0000-0000-00001A630000}"/>
    <cellStyle name="Salida 6 2 6 2 2 2" xfId="27708" xr:uid="{00000000-0005-0000-0000-00001B630000}"/>
    <cellStyle name="Salida 6 2 6 2 3" xfId="15915" xr:uid="{00000000-0005-0000-0000-00001C630000}"/>
    <cellStyle name="Salida 6 2 6 2 3 2" xfId="31023" xr:uid="{00000000-0005-0000-0000-00001D630000}"/>
    <cellStyle name="Salida 6 2 6 2 4" xfId="21397" xr:uid="{00000000-0005-0000-0000-00001E630000}"/>
    <cellStyle name="Salida 6 2 6 3" xfId="10034" xr:uid="{00000000-0005-0000-0000-00001F630000}"/>
    <cellStyle name="Salida 6 2 6 3 2" xfId="25142" xr:uid="{00000000-0005-0000-0000-000020630000}"/>
    <cellStyle name="Salida 6 2 6 4" xfId="13536" xr:uid="{00000000-0005-0000-0000-000021630000}"/>
    <cellStyle name="Salida 6 2 6 4 2" xfId="28644" xr:uid="{00000000-0005-0000-0000-000022630000}"/>
    <cellStyle name="Salida 6 2 6 5" xfId="18760" xr:uid="{00000000-0005-0000-0000-000023630000}"/>
    <cellStyle name="Salida 6 2 7" xfId="4013" xr:uid="{00000000-0005-0000-0000-000024630000}"/>
    <cellStyle name="Salida 6 2 7 2" xfId="6650" xr:uid="{00000000-0005-0000-0000-000025630000}"/>
    <cellStyle name="Salida 6 2 7 2 2" xfId="12961" xr:uid="{00000000-0005-0000-0000-000026630000}"/>
    <cellStyle name="Salida 6 2 7 2 2 2" xfId="28069" xr:uid="{00000000-0005-0000-0000-000027630000}"/>
    <cellStyle name="Salida 6 2 7 2 3" xfId="16651" xr:uid="{00000000-0005-0000-0000-000028630000}"/>
    <cellStyle name="Salida 6 2 7 2 3 2" xfId="31759" xr:uid="{00000000-0005-0000-0000-000029630000}"/>
    <cellStyle name="Salida 6 2 7 2 4" xfId="21758" xr:uid="{00000000-0005-0000-0000-00002A630000}"/>
    <cellStyle name="Salida 6 2 7 3" xfId="10395" xr:uid="{00000000-0005-0000-0000-00002B630000}"/>
    <cellStyle name="Salida 6 2 7 3 2" xfId="25503" xr:uid="{00000000-0005-0000-0000-00002C630000}"/>
    <cellStyle name="Salida 6 2 7 4" xfId="14745" xr:uid="{00000000-0005-0000-0000-00002D630000}"/>
    <cellStyle name="Salida 6 2 7 4 2" xfId="29853" xr:uid="{00000000-0005-0000-0000-00002E630000}"/>
    <cellStyle name="Salida 6 2 7 5" xfId="19121" xr:uid="{00000000-0005-0000-0000-00002F630000}"/>
    <cellStyle name="Salida 6 2 8" xfId="4326" xr:uid="{00000000-0005-0000-0000-000030630000}"/>
    <cellStyle name="Salida 6 2 8 2" xfId="6963" xr:uid="{00000000-0005-0000-0000-000031630000}"/>
    <cellStyle name="Salida 6 2 8 2 2" xfId="13274" xr:uid="{00000000-0005-0000-0000-000032630000}"/>
    <cellStyle name="Salida 6 2 8 2 2 2" xfId="28382" xr:uid="{00000000-0005-0000-0000-000033630000}"/>
    <cellStyle name="Salida 6 2 8 2 3" xfId="16938" xr:uid="{00000000-0005-0000-0000-000034630000}"/>
    <cellStyle name="Salida 6 2 8 2 3 2" xfId="32046" xr:uid="{00000000-0005-0000-0000-000035630000}"/>
    <cellStyle name="Salida 6 2 8 2 4" xfId="22071" xr:uid="{00000000-0005-0000-0000-000036630000}"/>
    <cellStyle name="Salida 6 2 8 3" xfId="10708" xr:uid="{00000000-0005-0000-0000-000037630000}"/>
    <cellStyle name="Salida 6 2 8 3 2" xfId="25816" xr:uid="{00000000-0005-0000-0000-000038630000}"/>
    <cellStyle name="Salida 6 2 8 4" xfId="15172" xr:uid="{00000000-0005-0000-0000-000039630000}"/>
    <cellStyle name="Salida 6 2 8 4 2" xfId="30280" xr:uid="{00000000-0005-0000-0000-00003A630000}"/>
    <cellStyle name="Salida 6 2 8 5" xfId="19434" xr:uid="{00000000-0005-0000-0000-00003B630000}"/>
    <cellStyle name="Salida 6 2 9" xfId="4578" xr:uid="{00000000-0005-0000-0000-00003C630000}"/>
    <cellStyle name="Salida 6 2 9 2" xfId="10960" xr:uid="{00000000-0005-0000-0000-00003D630000}"/>
    <cellStyle name="Salida 6 2 9 2 2" xfId="26068" xr:uid="{00000000-0005-0000-0000-00003E630000}"/>
    <cellStyle name="Salida 6 2 9 3" xfId="14544" xr:uid="{00000000-0005-0000-0000-00003F630000}"/>
    <cellStyle name="Salida 6 2 9 3 2" xfId="29652" xr:uid="{00000000-0005-0000-0000-000040630000}"/>
    <cellStyle name="Salida 6 2 9 4" xfId="19686" xr:uid="{00000000-0005-0000-0000-000041630000}"/>
    <cellStyle name="Salida 6 3" xfId="1792" xr:uid="{00000000-0005-0000-0000-000042630000}"/>
    <cellStyle name="Salida 6 3 10" xfId="8269" xr:uid="{00000000-0005-0000-0000-000043630000}"/>
    <cellStyle name="Salida 6 3 10 2" xfId="23377" xr:uid="{00000000-0005-0000-0000-000044630000}"/>
    <cellStyle name="Salida 6 3 11" xfId="7741" xr:uid="{00000000-0005-0000-0000-000045630000}"/>
    <cellStyle name="Salida 6 3 11 2" xfId="22849" xr:uid="{00000000-0005-0000-0000-000046630000}"/>
    <cellStyle name="Salida 6 3 12" xfId="7703" xr:uid="{00000000-0005-0000-0000-000047630000}"/>
    <cellStyle name="Salida 6 3 12 2" xfId="22811" xr:uid="{00000000-0005-0000-0000-000048630000}"/>
    <cellStyle name="Salida 6 3 13" xfId="17017" xr:uid="{00000000-0005-0000-0000-000049630000}"/>
    <cellStyle name="Salida 6 3 2" xfId="2352" xr:uid="{00000000-0005-0000-0000-00004A630000}"/>
    <cellStyle name="Salida 6 3 2 2" xfId="4989" xr:uid="{00000000-0005-0000-0000-00004B630000}"/>
    <cellStyle name="Salida 6 3 2 2 2" xfId="11353" xr:uid="{00000000-0005-0000-0000-00004C630000}"/>
    <cellStyle name="Salida 6 3 2 2 2 2" xfId="26461" xr:uid="{00000000-0005-0000-0000-00004D630000}"/>
    <cellStyle name="Salida 6 3 2 2 3" xfId="9279" xr:uid="{00000000-0005-0000-0000-00004E630000}"/>
    <cellStyle name="Salida 6 3 2 2 3 2" xfId="24387" xr:uid="{00000000-0005-0000-0000-00004F630000}"/>
    <cellStyle name="Salida 6 3 2 2 4" xfId="20097" xr:uid="{00000000-0005-0000-0000-000050630000}"/>
    <cellStyle name="Salida 6 3 2 3" xfId="8819" xr:uid="{00000000-0005-0000-0000-000051630000}"/>
    <cellStyle name="Salida 6 3 2 3 2" xfId="23927" xr:uid="{00000000-0005-0000-0000-000052630000}"/>
    <cellStyle name="Salida 6 3 3" xfId="2267" xr:uid="{00000000-0005-0000-0000-000053630000}"/>
    <cellStyle name="Salida 6 3 3 2" xfId="4904" xr:uid="{00000000-0005-0000-0000-000054630000}"/>
    <cellStyle name="Salida 6 3 3 2 2" xfId="11268" xr:uid="{00000000-0005-0000-0000-000055630000}"/>
    <cellStyle name="Salida 6 3 3 2 2 2" xfId="26376" xr:uid="{00000000-0005-0000-0000-000056630000}"/>
    <cellStyle name="Salida 6 3 3 2 3" xfId="11215" xr:uid="{00000000-0005-0000-0000-000057630000}"/>
    <cellStyle name="Salida 6 3 3 2 3 2" xfId="26323" xr:uid="{00000000-0005-0000-0000-000058630000}"/>
    <cellStyle name="Salida 6 3 3 2 4" xfId="20012" xr:uid="{00000000-0005-0000-0000-000059630000}"/>
    <cellStyle name="Salida 6 3 3 3" xfId="13854" xr:uid="{00000000-0005-0000-0000-00005A630000}"/>
    <cellStyle name="Salida 6 3 3 3 2" xfId="28962" xr:uid="{00000000-0005-0000-0000-00005B630000}"/>
    <cellStyle name="Salida 6 3 3 4" xfId="17492" xr:uid="{00000000-0005-0000-0000-00005C630000}"/>
    <cellStyle name="Salida 6 3 4" xfId="2329" xr:uid="{00000000-0005-0000-0000-00005D630000}"/>
    <cellStyle name="Salida 6 3 4 2" xfId="4966" xr:uid="{00000000-0005-0000-0000-00005E630000}"/>
    <cellStyle name="Salida 6 3 4 2 2" xfId="11330" xr:uid="{00000000-0005-0000-0000-00005F630000}"/>
    <cellStyle name="Salida 6 3 4 2 2 2" xfId="26438" xr:uid="{00000000-0005-0000-0000-000060630000}"/>
    <cellStyle name="Salida 6 3 4 2 3" xfId="8086" xr:uid="{00000000-0005-0000-0000-000061630000}"/>
    <cellStyle name="Salida 6 3 4 2 3 2" xfId="23194" xr:uid="{00000000-0005-0000-0000-000062630000}"/>
    <cellStyle name="Salida 6 3 4 2 4" xfId="20074" xr:uid="{00000000-0005-0000-0000-000063630000}"/>
    <cellStyle name="Salida 6 3 4 3" xfId="8796" xr:uid="{00000000-0005-0000-0000-000064630000}"/>
    <cellStyle name="Salida 6 3 4 3 2" xfId="23904" xr:uid="{00000000-0005-0000-0000-000065630000}"/>
    <cellStyle name="Salida 6 3 4 4" xfId="13415" xr:uid="{00000000-0005-0000-0000-000066630000}"/>
    <cellStyle name="Salida 6 3 4 4 2" xfId="28523" xr:uid="{00000000-0005-0000-0000-000067630000}"/>
    <cellStyle name="Salida 6 3 4 5" xfId="17554" xr:uid="{00000000-0005-0000-0000-000068630000}"/>
    <cellStyle name="Salida 6 3 5" xfId="2281" xr:uid="{00000000-0005-0000-0000-000069630000}"/>
    <cellStyle name="Salida 6 3 5 2" xfId="4918" xr:uid="{00000000-0005-0000-0000-00006A630000}"/>
    <cellStyle name="Salida 6 3 5 2 2" xfId="11282" xr:uid="{00000000-0005-0000-0000-00006B630000}"/>
    <cellStyle name="Salida 6 3 5 2 2 2" xfId="26390" xr:uid="{00000000-0005-0000-0000-00006C630000}"/>
    <cellStyle name="Salida 6 3 5 2 3" xfId="7733" xr:uid="{00000000-0005-0000-0000-00006D630000}"/>
    <cellStyle name="Salida 6 3 5 2 3 2" xfId="22841" xr:uid="{00000000-0005-0000-0000-00006E630000}"/>
    <cellStyle name="Salida 6 3 5 2 4" xfId="20026" xr:uid="{00000000-0005-0000-0000-00006F630000}"/>
    <cellStyle name="Salida 6 3 5 3" xfId="8748" xr:uid="{00000000-0005-0000-0000-000070630000}"/>
    <cellStyle name="Salida 6 3 5 3 2" xfId="23856" xr:uid="{00000000-0005-0000-0000-000071630000}"/>
    <cellStyle name="Salida 6 3 5 4" xfId="7905" xr:uid="{00000000-0005-0000-0000-000072630000}"/>
    <cellStyle name="Salida 6 3 5 4 2" xfId="23013" xr:uid="{00000000-0005-0000-0000-000073630000}"/>
    <cellStyle name="Salida 6 3 5 5" xfId="17506" xr:uid="{00000000-0005-0000-0000-000074630000}"/>
    <cellStyle name="Salida 6 3 6" xfId="2295" xr:uid="{00000000-0005-0000-0000-000075630000}"/>
    <cellStyle name="Salida 6 3 6 2" xfId="4932" xr:uid="{00000000-0005-0000-0000-000076630000}"/>
    <cellStyle name="Salida 6 3 6 2 2" xfId="11296" xr:uid="{00000000-0005-0000-0000-000077630000}"/>
    <cellStyle name="Salida 6 3 6 2 2 2" xfId="26404" xr:uid="{00000000-0005-0000-0000-000078630000}"/>
    <cellStyle name="Salida 6 3 6 2 3" xfId="8032" xr:uid="{00000000-0005-0000-0000-000079630000}"/>
    <cellStyle name="Salida 6 3 6 2 3 2" xfId="23140" xr:uid="{00000000-0005-0000-0000-00007A630000}"/>
    <cellStyle name="Salida 6 3 6 2 4" xfId="20040" xr:uid="{00000000-0005-0000-0000-00007B630000}"/>
    <cellStyle name="Salida 6 3 6 3" xfId="8762" xr:uid="{00000000-0005-0000-0000-00007C630000}"/>
    <cellStyle name="Salida 6 3 6 3 2" xfId="23870" xr:uid="{00000000-0005-0000-0000-00007D630000}"/>
    <cellStyle name="Salida 6 3 6 4" xfId="13577" xr:uid="{00000000-0005-0000-0000-00007E630000}"/>
    <cellStyle name="Salida 6 3 6 4 2" xfId="28685" xr:uid="{00000000-0005-0000-0000-00007F630000}"/>
    <cellStyle name="Salida 6 3 6 5" xfId="17520" xr:uid="{00000000-0005-0000-0000-000080630000}"/>
    <cellStyle name="Salida 6 3 7" xfId="3864" xr:uid="{00000000-0005-0000-0000-000081630000}"/>
    <cellStyle name="Salida 6 3 7 2" xfId="6501" xr:uid="{00000000-0005-0000-0000-000082630000}"/>
    <cellStyle name="Salida 6 3 7 2 2" xfId="12812" xr:uid="{00000000-0005-0000-0000-000083630000}"/>
    <cellStyle name="Salida 6 3 7 2 2 2" xfId="27920" xr:uid="{00000000-0005-0000-0000-000084630000}"/>
    <cellStyle name="Salida 6 3 7 2 3" xfId="13734" xr:uid="{00000000-0005-0000-0000-000085630000}"/>
    <cellStyle name="Salida 6 3 7 2 3 2" xfId="28842" xr:uid="{00000000-0005-0000-0000-000086630000}"/>
    <cellStyle name="Salida 6 3 7 2 4" xfId="21609" xr:uid="{00000000-0005-0000-0000-000087630000}"/>
    <cellStyle name="Salida 6 3 7 3" xfId="10246" xr:uid="{00000000-0005-0000-0000-000088630000}"/>
    <cellStyle name="Salida 6 3 7 3 2" xfId="25354" xr:uid="{00000000-0005-0000-0000-000089630000}"/>
    <cellStyle name="Salida 6 3 7 4" xfId="8292" xr:uid="{00000000-0005-0000-0000-00008A630000}"/>
    <cellStyle name="Salida 6 3 7 4 2" xfId="23400" xr:uid="{00000000-0005-0000-0000-00008B630000}"/>
    <cellStyle name="Salida 6 3 7 5" xfId="18972" xr:uid="{00000000-0005-0000-0000-00008C630000}"/>
    <cellStyle name="Salida 6 3 8" xfId="4246" xr:uid="{00000000-0005-0000-0000-00008D630000}"/>
    <cellStyle name="Salida 6 3 8 2" xfId="6883" xr:uid="{00000000-0005-0000-0000-00008E630000}"/>
    <cellStyle name="Salida 6 3 8 2 2" xfId="13194" xr:uid="{00000000-0005-0000-0000-00008F630000}"/>
    <cellStyle name="Salida 6 3 8 2 2 2" xfId="28302" xr:uid="{00000000-0005-0000-0000-000090630000}"/>
    <cellStyle name="Salida 6 3 8 2 3" xfId="16858" xr:uid="{00000000-0005-0000-0000-000091630000}"/>
    <cellStyle name="Salida 6 3 8 2 3 2" xfId="31966" xr:uid="{00000000-0005-0000-0000-000092630000}"/>
    <cellStyle name="Salida 6 3 8 2 4" xfId="21991" xr:uid="{00000000-0005-0000-0000-000093630000}"/>
    <cellStyle name="Salida 6 3 8 3" xfId="10628" xr:uid="{00000000-0005-0000-0000-000094630000}"/>
    <cellStyle name="Salida 6 3 8 3 2" xfId="25736" xr:uid="{00000000-0005-0000-0000-000095630000}"/>
    <cellStyle name="Salida 6 3 8 4" xfId="13634" xr:uid="{00000000-0005-0000-0000-000096630000}"/>
    <cellStyle name="Salida 6 3 8 4 2" xfId="28742" xr:uid="{00000000-0005-0000-0000-000097630000}"/>
    <cellStyle name="Salida 6 3 8 5" xfId="19354" xr:uid="{00000000-0005-0000-0000-000098630000}"/>
    <cellStyle name="Salida 6 3 9" xfId="4429" xr:uid="{00000000-0005-0000-0000-000099630000}"/>
    <cellStyle name="Salida 6 3 9 2" xfId="10811" xr:uid="{00000000-0005-0000-0000-00009A630000}"/>
    <cellStyle name="Salida 6 3 9 2 2" xfId="25919" xr:uid="{00000000-0005-0000-0000-00009B630000}"/>
    <cellStyle name="Salida 6 3 9 3" xfId="13969" xr:uid="{00000000-0005-0000-0000-00009C630000}"/>
    <cellStyle name="Salida 6 3 9 3 2" xfId="29077" xr:uid="{00000000-0005-0000-0000-00009D630000}"/>
    <cellStyle name="Salida 6 3 9 4" xfId="19537" xr:uid="{00000000-0005-0000-0000-00009E630000}"/>
    <cellStyle name="Salida 6 4" xfId="2132" xr:uid="{00000000-0005-0000-0000-00009F630000}"/>
    <cellStyle name="Salida 6 4 10" xfId="7823" xr:uid="{00000000-0005-0000-0000-0000A0630000}"/>
    <cellStyle name="Salida 6 4 10 2" xfId="22931" xr:uid="{00000000-0005-0000-0000-0000A1630000}"/>
    <cellStyle name="Salida 6 4 11" xfId="8211" xr:uid="{00000000-0005-0000-0000-0000A2630000}"/>
    <cellStyle name="Salida 6 4 11 2" xfId="23319" xr:uid="{00000000-0005-0000-0000-0000A3630000}"/>
    <cellStyle name="Salida 6 4 12" xfId="17357" xr:uid="{00000000-0005-0000-0000-0000A4630000}"/>
    <cellStyle name="Salida 6 4 2" xfId="2622" xr:uid="{00000000-0005-0000-0000-0000A5630000}"/>
    <cellStyle name="Salida 6 4 2 2" xfId="5259" xr:uid="{00000000-0005-0000-0000-0000A6630000}"/>
    <cellStyle name="Salida 6 4 2 2 2" xfId="11623" xr:uid="{00000000-0005-0000-0000-0000A7630000}"/>
    <cellStyle name="Salida 6 4 2 2 2 2" xfId="26731" xr:uid="{00000000-0005-0000-0000-0000A8630000}"/>
    <cellStyle name="Salida 6 4 2 2 3" xfId="14921" xr:uid="{00000000-0005-0000-0000-0000A9630000}"/>
    <cellStyle name="Salida 6 4 2 2 3 2" xfId="30029" xr:uid="{00000000-0005-0000-0000-0000AA630000}"/>
    <cellStyle name="Salida 6 4 2 2 4" xfId="20367" xr:uid="{00000000-0005-0000-0000-0000AB630000}"/>
    <cellStyle name="Salida 6 4 2 3" xfId="9089" xr:uid="{00000000-0005-0000-0000-0000AC630000}"/>
    <cellStyle name="Salida 6 4 2 3 2" xfId="24197" xr:uid="{00000000-0005-0000-0000-0000AD630000}"/>
    <cellStyle name="Salida 6 4 2 4" xfId="13700" xr:uid="{00000000-0005-0000-0000-0000AE630000}"/>
    <cellStyle name="Salida 6 4 2 4 2" xfId="28808" xr:uid="{00000000-0005-0000-0000-0000AF630000}"/>
    <cellStyle name="Salida 6 4 2 5" xfId="7956" xr:uid="{00000000-0005-0000-0000-0000B0630000}"/>
    <cellStyle name="Salida 6 4 2 5 2" xfId="23064" xr:uid="{00000000-0005-0000-0000-0000B1630000}"/>
    <cellStyle name="Salida 6 4 2 6" xfId="17730" xr:uid="{00000000-0005-0000-0000-0000B2630000}"/>
    <cellStyle name="Salida 6 4 3" xfId="2887" xr:uid="{00000000-0005-0000-0000-0000B3630000}"/>
    <cellStyle name="Salida 6 4 3 2" xfId="5524" xr:uid="{00000000-0005-0000-0000-0000B4630000}"/>
    <cellStyle name="Salida 6 4 3 2 2" xfId="11835" xr:uid="{00000000-0005-0000-0000-0000B5630000}"/>
    <cellStyle name="Salida 6 4 3 2 2 2" xfId="26943" xr:uid="{00000000-0005-0000-0000-0000B6630000}"/>
    <cellStyle name="Salida 6 4 3 2 3" xfId="7475" xr:uid="{00000000-0005-0000-0000-0000B7630000}"/>
    <cellStyle name="Salida 6 4 3 2 3 2" xfId="22583" xr:uid="{00000000-0005-0000-0000-0000B8630000}"/>
    <cellStyle name="Salida 6 4 3 2 4" xfId="20632" xr:uid="{00000000-0005-0000-0000-0000B9630000}"/>
    <cellStyle name="Salida 6 4 3 3" xfId="14453" xr:uid="{00000000-0005-0000-0000-0000BA630000}"/>
    <cellStyle name="Salida 6 4 3 3 2" xfId="29561" xr:uid="{00000000-0005-0000-0000-0000BB630000}"/>
    <cellStyle name="Salida 6 4 3 4" xfId="17995" xr:uid="{00000000-0005-0000-0000-0000BC630000}"/>
    <cellStyle name="Salida 6 4 4" xfId="3190" xr:uid="{00000000-0005-0000-0000-0000BD630000}"/>
    <cellStyle name="Salida 6 4 4 2" xfId="5827" xr:uid="{00000000-0005-0000-0000-0000BE630000}"/>
    <cellStyle name="Salida 6 4 4 2 2" xfId="12138" xr:uid="{00000000-0005-0000-0000-0000BF630000}"/>
    <cellStyle name="Salida 6 4 4 2 2 2" xfId="27246" xr:uid="{00000000-0005-0000-0000-0000C0630000}"/>
    <cellStyle name="Salida 6 4 4 2 3" xfId="14189" xr:uid="{00000000-0005-0000-0000-0000C1630000}"/>
    <cellStyle name="Salida 6 4 4 2 3 2" xfId="29297" xr:uid="{00000000-0005-0000-0000-0000C2630000}"/>
    <cellStyle name="Salida 6 4 4 2 4" xfId="20935" xr:uid="{00000000-0005-0000-0000-0000C3630000}"/>
    <cellStyle name="Salida 6 4 4 3" xfId="9572" xr:uid="{00000000-0005-0000-0000-0000C4630000}"/>
    <cellStyle name="Salida 6 4 4 3 2" xfId="24680" xr:uid="{00000000-0005-0000-0000-0000C5630000}"/>
    <cellStyle name="Salida 6 4 4 4" xfId="16431" xr:uid="{00000000-0005-0000-0000-0000C6630000}"/>
    <cellStyle name="Salida 6 4 4 4 2" xfId="31539" xr:uid="{00000000-0005-0000-0000-0000C7630000}"/>
    <cellStyle name="Salida 6 4 4 5" xfId="18298" xr:uid="{00000000-0005-0000-0000-0000C8630000}"/>
    <cellStyle name="Salida 6 4 5" xfId="3516" xr:uid="{00000000-0005-0000-0000-0000C9630000}"/>
    <cellStyle name="Salida 6 4 5 2" xfId="6153" xr:uid="{00000000-0005-0000-0000-0000CA630000}"/>
    <cellStyle name="Salida 6 4 5 2 2" xfId="12464" xr:uid="{00000000-0005-0000-0000-0000CB630000}"/>
    <cellStyle name="Salida 6 4 5 2 2 2" xfId="27572" xr:uid="{00000000-0005-0000-0000-0000CC630000}"/>
    <cellStyle name="Salida 6 4 5 2 3" xfId="7395" xr:uid="{00000000-0005-0000-0000-0000CD630000}"/>
    <cellStyle name="Salida 6 4 5 2 3 2" xfId="22503" xr:uid="{00000000-0005-0000-0000-0000CE630000}"/>
    <cellStyle name="Salida 6 4 5 2 4" xfId="21261" xr:uid="{00000000-0005-0000-0000-0000CF630000}"/>
    <cellStyle name="Salida 6 4 5 3" xfId="9898" xr:uid="{00000000-0005-0000-0000-0000D0630000}"/>
    <cellStyle name="Salida 6 4 5 3 2" xfId="25006" xr:uid="{00000000-0005-0000-0000-0000D1630000}"/>
    <cellStyle name="Salida 6 4 5 4" xfId="16497" xr:uid="{00000000-0005-0000-0000-0000D2630000}"/>
    <cellStyle name="Salida 6 4 5 4 2" xfId="31605" xr:uid="{00000000-0005-0000-0000-0000D3630000}"/>
    <cellStyle name="Salida 6 4 5 5" xfId="18624" xr:uid="{00000000-0005-0000-0000-0000D4630000}"/>
    <cellStyle name="Salida 6 4 6" xfId="3822" xr:uid="{00000000-0005-0000-0000-0000D5630000}"/>
    <cellStyle name="Salida 6 4 6 2" xfId="6459" xr:uid="{00000000-0005-0000-0000-0000D6630000}"/>
    <cellStyle name="Salida 6 4 6 2 2" xfId="12770" xr:uid="{00000000-0005-0000-0000-0000D7630000}"/>
    <cellStyle name="Salida 6 4 6 2 2 2" xfId="27878" xr:uid="{00000000-0005-0000-0000-0000D8630000}"/>
    <cellStyle name="Salida 6 4 6 2 3" xfId="15345" xr:uid="{00000000-0005-0000-0000-0000D9630000}"/>
    <cellStyle name="Salida 6 4 6 2 3 2" xfId="30453" xr:uid="{00000000-0005-0000-0000-0000DA630000}"/>
    <cellStyle name="Salida 6 4 6 2 4" xfId="21567" xr:uid="{00000000-0005-0000-0000-0000DB630000}"/>
    <cellStyle name="Salida 6 4 6 3" xfId="10204" xr:uid="{00000000-0005-0000-0000-0000DC630000}"/>
    <cellStyle name="Salida 6 4 6 3 2" xfId="25312" xr:uid="{00000000-0005-0000-0000-0000DD630000}"/>
    <cellStyle name="Salida 6 4 6 4" xfId="14154" xr:uid="{00000000-0005-0000-0000-0000DE630000}"/>
    <cellStyle name="Salida 6 4 6 4 2" xfId="29262" xr:uid="{00000000-0005-0000-0000-0000DF630000}"/>
    <cellStyle name="Salida 6 4 6 5" xfId="18930" xr:uid="{00000000-0005-0000-0000-0000E0630000}"/>
    <cellStyle name="Salida 6 4 7" xfId="4204" xr:uid="{00000000-0005-0000-0000-0000E1630000}"/>
    <cellStyle name="Salida 6 4 7 2" xfId="6841" xr:uid="{00000000-0005-0000-0000-0000E2630000}"/>
    <cellStyle name="Salida 6 4 7 2 2" xfId="13152" xr:uid="{00000000-0005-0000-0000-0000E3630000}"/>
    <cellStyle name="Salida 6 4 7 2 2 2" xfId="28260" xr:uid="{00000000-0005-0000-0000-0000E4630000}"/>
    <cellStyle name="Salida 6 4 7 2 3" xfId="16821" xr:uid="{00000000-0005-0000-0000-0000E5630000}"/>
    <cellStyle name="Salida 6 4 7 2 3 2" xfId="31929" xr:uid="{00000000-0005-0000-0000-0000E6630000}"/>
    <cellStyle name="Salida 6 4 7 2 4" xfId="21949" xr:uid="{00000000-0005-0000-0000-0000E7630000}"/>
    <cellStyle name="Salida 6 4 7 3" xfId="10586" xr:uid="{00000000-0005-0000-0000-0000E8630000}"/>
    <cellStyle name="Salida 6 4 7 3 2" xfId="25694" xr:uid="{00000000-0005-0000-0000-0000E9630000}"/>
    <cellStyle name="Salida 6 4 7 4" xfId="14716" xr:uid="{00000000-0005-0000-0000-0000EA630000}"/>
    <cellStyle name="Salida 6 4 7 4 2" xfId="29824" xr:uid="{00000000-0005-0000-0000-0000EB630000}"/>
    <cellStyle name="Salida 6 4 7 5" xfId="19312" xr:uid="{00000000-0005-0000-0000-0000EC630000}"/>
    <cellStyle name="Salida 6 4 8" xfId="4769" xr:uid="{00000000-0005-0000-0000-0000ED630000}"/>
    <cellStyle name="Salida 6 4 8 2" xfId="11151" xr:uid="{00000000-0005-0000-0000-0000EE630000}"/>
    <cellStyle name="Salida 6 4 8 2 2" xfId="26259" xr:uid="{00000000-0005-0000-0000-0000EF630000}"/>
    <cellStyle name="Salida 6 4 8 3" xfId="8252" xr:uid="{00000000-0005-0000-0000-0000F0630000}"/>
    <cellStyle name="Salida 6 4 8 3 2" xfId="23360" xr:uid="{00000000-0005-0000-0000-0000F1630000}"/>
    <cellStyle name="Salida 6 4 8 4" xfId="19877" xr:uid="{00000000-0005-0000-0000-0000F2630000}"/>
    <cellStyle name="Salida 6 4 9" xfId="8630" xr:uid="{00000000-0005-0000-0000-0000F3630000}"/>
    <cellStyle name="Salida 6 4 9 2" xfId="23738" xr:uid="{00000000-0005-0000-0000-0000F4630000}"/>
    <cellStyle name="Salida 6 5" xfId="1992" xr:uid="{00000000-0005-0000-0000-0000F5630000}"/>
    <cellStyle name="Salida 6 5 10" xfId="16308" xr:uid="{00000000-0005-0000-0000-0000F6630000}"/>
    <cellStyle name="Salida 6 5 10 2" xfId="31416" xr:uid="{00000000-0005-0000-0000-0000F7630000}"/>
    <cellStyle name="Salida 6 5 11" xfId="17217" xr:uid="{00000000-0005-0000-0000-0000F8630000}"/>
    <cellStyle name="Salida 6 5 2" xfId="2754" xr:uid="{00000000-0005-0000-0000-0000F9630000}"/>
    <cellStyle name="Salida 6 5 2 2" xfId="5391" xr:uid="{00000000-0005-0000-0000-0000FA630000}"/>
    <cellStyle name="Salida 6 5 2 2 2" xfId="11740" xr:uid="{00000000-0005-0000-0000-0000FB630000}"/>
    <cellStyle name="Salida 6 5 2 2 2 2" xfId="26848" xr:uid="{00000000-0005-0000-0000-0000FC630000}"/>
    <cellStyle name="Salida 6 5 2 2 3" xfId="7104" xr:uid="{00000000-0005-0000-0000-0000FD630000}"/>
    <cellStyle name="Salida 6 5 2 2 3 2" xfId="22212" xr:uid="{00000000-0005-0000-0000-0000FE630000}"/>
    <cellStyle name="Salida 6 5 2 2 4" xfId="20499" xr:uid="{00000000-0005-0000-0000-0000FF630000}"/>
    <cellStyle name="Salida 6 5 2 3" xfId="7689" xr:uid="{00000000-0005-0000-0000-000000640000}"/>
    <cellStyle name="Salida 6 5 2 3 2" xfId="22797" xr:uid="{00000000-0005-0000-0000-000001640000}"/>
    <cellStyle name="Salida 6 5 2 4" xfId="17862" xr:uid="{00000000-0005-0000-0000-000002640000}"/>
    <cellStyle name="Salida 6 5 3" xfId="3057" xr:uid="{00000000-0005-0000-0000-000003640000}"/>
    <cellStyle name="Salida 6 5 3 2" xfId="5694" xr:uid="{00000000-0005-0000-0000-000004640000}"/>
    <cellStyle name="Salida 6 5 3 2 2" xfId="12005" xr:uid="{00000000-0005-0000-0000-000005640000}"/>
    <cellStyle name="Salida 6 5 3 2 2 2" xfId="27113" xr:uid="{00000000-0005-0000-0000-000006640000}"/>
    <cellStyle name="Salida 6 5 3 2 3" xfId="13740" xr:uid="{00000000-0005-0000-0000-000007640000}"/>
    <cellStyle name="Salida 6 5 3 2 3 2" xfId="28848" xr:uid="{00000000-0005-0000-0000-000008640000}"/>
    <cellStyle name="Salida 6 5 3 2 4" xfId="20802" xr:uid="{00000000-0005-0000-0000-000009640000}"/>
    <cellStyle name="Salida 6 5 3 3" xfId="9439" xr:uid="{00000000-0005-0000-0000-00000A640000}"/>
    <cellStyle name="Salida 6 5 3 3 2" xfId="24547" xr:uid="{00000000-0005-0000-0000-00000B640000}"/>
    <cellStyle name="Salida 6 5 3 4" xfId="15844" xr:uid="{00000000-0005-0000-0000-00000C640000}"/>
    <cellStyle name="Salida 6 5 3 4 2" xfId="30952" xr:uid="{00000000-0005-0000-0000-00000D640000}"/>
    <cellStyle name="Salida 6 5 3 5" xfId="18165" xr:uid="{00000000-0005-0000-0000-00000E640000}"/>
    <cellStyle name="Salida 6 5 4" xfId="3383" xr:uid="{00000000-0005-0000-0000-00000F640000}"/>
    <cellStyle name="Salida 6 5 4 2" xfId="6020" xr:uid="{00000000-0005-0000-0000-000010640000}"/>
    <cellStyle name="Salida 6 5 4 2 2" xfId="12331" xr:uid="{00000000-0005-0000-0000-000011640000}"/>
    <cellStyle name="Salida 6 5 4 2 2 2" xfId="27439" xr:uid="{00000000-0005-0000-0000-000012640000}"/>
    <cellStyle name="Salida 6 5 4 2 3" xfId="15272" xr:uid="{00000000-0005-0000-0000-000013640000}"/>
    <cellStyle name="Salida 6 5 4 2 3 2" xfId="30380" xr:uid="{00000000-0005-0000-0000-000014640000}"/>
    <cellStyle name="Salida 6 5 4 2 4" xfId="21128" xr:uid="{00000000-0005-0000-0000-000015640000}"/>
    <cellStyle name="Salida 6 5 4 3" xfId="9765" xr:uid="{00000000-0005-0000-0000-000016640000}"/>
    <cellStyle name="Salida 6 5 4 3 2" xfId="24873" xr:uid="{00000000-0005-0000-0000-000017640000}"/>
    <cellStyle name="Salida 6 5 4 4" xfId="14821" xr:uid="{00000000-0005-0000-0000-000018640000}"/>
    <cellStyle name="Salida 6 5 4 4 2" xfId="29929" xr:uid="{00000000-0005-0000-0000-000019640000}"/>
    <cellStyle name="Salida 6 5 4 5" xfId="18491" xr:uid="{00000000-0005-0000-0000-00001A640000}"/>
    <cellStyle name="Salida 6 5 5" xfId="3689" xr:uid="{00000000-0005-0000-0000-00001B640000}"/>
    <cellStyle name="Salida 6 5 5 2" xfId="6326" xr:uid="{00000000-0005-0000-0000-00001C640000}"/>
    <cellStyle name="Salida 6 5 5 2 2" xfId="12637" xr:uid="{00000000-0005-0000-0000-00001D640000}"/>
    <cellStyle name="Salida 6 5 5 2 2 2" xfId="27745" xr:uid="{00000000-0005-0000-0000-00001E640000}"/>
    <cellStyle name="Salida 6 5 5 2 3" xfId="13476" xr:uid="{00000000-0005-0000-0000-00001F640000}"/>
    <cellStyle name="Salida 6 5 5 2 3 2" xfId="28584" xr:uid="{00000000-0005-0000-0000-000020640000}"/>
    <cellStyle name="Salida 6 5 5 2 4" xfId="21434" xr:uid="{00000000-0005-0000-0000-000021640000}"/>
    <cellStyle name="Salida 6 5 5 3" xfId="10071" xr:uid="{00000000-0005-0000-0000-000022640000}"/>
    <cellStyle name="Salida 6 5 5 3 2" xfId="25179" xr:uid="{00000000-0005-0000-0000-000023640000}"/>
    <cellStyle name="Salida 6 5 5 4" xfId="14603" xr:uid="{00000000-0005-0000-0000-000024640000}"/>
    <cellStyle name="Salida 6 5 5 4 2" xfId="29711" xr:uid="{00000000-0005-0000-0000-000025640000}"/>
    <cellStyle name="Salida 6 5 5 5" xfId="18797" xr:uid="{00000000-0005-0000-0000-000026640000}"/>
    <cellStyle name="Salida 6 5 6" xfId="4064" xr:uid="{00000000-0005-0000-0000-000027640000}"/>
    <cellStyle name="Salida 6 5 6 2" xfId="6701" xr:uid="{00000000-0005-0000-0000-000028640000}"/>
    <cellStyle name="Salida 6 5 6 2 2" xfId="13012" xr:uid="{00000000-0005-0000-0000-000029640000}"/>
    <cellStyle name="Salida 6 5 6 2 2 2" xfId="28120" xr:uid="{00000000-0005-0000-0000-00002A640000}"/>
    <cellStyle name="Salida 6 5 6 2 3" xfId="16688" xr:uid="{00000000-0005-0000-0000-00002B640000}"/>
    <cellStyle name="Salida 6 5 6 2 3 2" xfId="31796" xr:uid="{00000000-0005-0000-0000-00002C640000}"/>
    <cellStyle name="Salida 6 5 6 2 4" xfId="21809" xr:uid="{00000000-0005-0000-0000-00002D640000}"/>
    <cellStyle name="Salida 6 5 6 3" xfId="10446" xr:uid="{00000000-0005-0000-0000-00002E640000}"/>
    <cellStyle name="Salida 6 5 6 3 2" xfId="25554" xr:uid="{00000000-0005-0000-0000-00002F640000}"/>
    <cellStyle name="Salida 6 5 6 4" xfId="16284" xr:uid="{00000000-0005-0000-0000-000030640000}"/>
    <cellStyle name="Salida 6 5 6 4 2" xfId="31392" xr:uid="{00000000-0005-0000-0000-000031640000}"/>
    <cellStyle name="Salida 6 5 6 5" xfId="19172" xr:uid="{00000000-0005-0000-0000-000032640000}"/>
    <cellStyle name="Salida 6 5 7" xfId="4629" xr:uid="{00000000-0005-0000-0000-000033640000}"/>
    <cellStyle name="Salida 6 5 7 2" xfId="11011" xr:uid="{00000000-0005-0000-0000-000034640000}"/>
    <cellStyle name="Salida 6 5 7 2 2" xfId="26119" xr:uid="{00000000-0005-0000-0000-000035640000}"/>
    <cellStyle name="Salida 6 5 7 3" xfId="7096" xr:uid="{00000000-0005-0000-0000-000036640000}"/>
    <cellStyle name="Salida 6 5 7 3 2" xfId="22204" xr:uid="{00000000-0005-0000-0000-000037640000}"/>
    <cellStyle name="Salida 6 5 7 4" xfId="19737" xr:uid="{00000000-0005-0000-0000-000038640000}"/>
    <cellStyle name="Salida 6 5 8" xfId="8490" xr:uid="{00000000-0005-0000-0000-000039640000}"/>
    <cellStyle name="Salida 6 5 8 2" xfId="23598" xr:uid="{00000000-0005-0000-0000-00003A640000}"/>
    <cellStyle name="Salida 6 5 9" xfId="16302" xr:uid="{00000000-0005-0000-0000-00003B640000}"/>
    <cellStyle name="Salida 6 5 9 2" xfId="31410" xr:uid="{00000000-0005-0000-0000-00003C640000}"/>
    <cellStyle name="Salida 7" xfId="1516" xr:uid="{00000000-0005-0000-0000-00003D640000}"/>
    <cellStyle name="Salida 7 2" xfId="1942" xr:uid="{00000000-0005-0000-0000-00003E640000}"/>
    <cellStyle name="Salida 7 2 10" xfId="8443" xr:uid="{00000000-0005-0000-0000-00003F640000}"/>
    <cellStyle name="Salida 7 2 10 2" xfId="23551" xr:uid="{00000000-0005-0000-0000-000040640000}"/>
    <cellStyle name="Salida 7 2 11" xfId="16291" xr:uid="{00000000-0005-0000-0000-000041640000}"/>
    <cellStyle name="Salida 7 2 11 2" xfId="31399" xr:uid="{00000000-0005-0000-0000-000042640000}"/>
    <cellStyle name="Salida 7 2 12" xfId="15499" xr:uid="{00000000-0005-0000-0000-000043640000}"/>
    <cellStyle name="Salida 7 2 12 2" xfId="30607" xr:uid="{00000000-0005-0000-0000-000044640000}"/>
    <cellStyle name="Salida 7 2 13" xfId="17167" xr:uid="{00000000-0005-0000-0000-000045640000}"/>
    <cellStyle name="Salida 7 2 2" xfId="2502" xr:uid="{00000000-0005-0000-0000-000046640000}"/>
    <cellStyle name="Salida 7 2 2 2" xfId="5139" xr:uid="{00000000-0005-0000-0000-000047640000}"/>
    <cellStyle name="Salida 7 2 2 2 2" xfId="11503" xr:uid="{00000000-0005-0000-0000-000048640000}"/>
    <cellStyle name="Salida 7 2 2 2 2 2" xfId="26611" xr:uid="{00000000-0005-0000-0000-000049640000}"/>
    <cellStyle name="Salida 7 2 2 2 3" xfId="14036" xr:uid="{00000000-0005-0000-0000-00004A640000}"/>
    <cellStyle name="Salida 7 2 2 2 3 2" xfId="29144" xr:uid="{00000000-0005-0000-0000-00004B640000}"/>
    <cellStyle name="Salida 7 2 2 2 4" xfId="20247" xr:uid="{00000000-0005-0000-0000-00004C640000}"/>
    <cellStyle name="Salida 7 2 2 3" xfId="8969" xr:uid="{00000000-0005-0000-0000-00004D640000}"/>
    <cellStyle name="Salida 7 2 2 3 2" xfId="24077" xr:uid="{00000000-0005-0000-0000-00004E640000}"/>
    <cellStyle name="Salida 7 2 3" xfId="2718" xr:uid="{00000000-0005-0000-0000-00004F640000}"/>
    <cellStyle name="Salida 7 2 3 2" xfId="5355" xr:uid="{00000000-0005-0000-0000-000050640000}"/>
    <cellStyle name="Salida 7 2 3 2 2" xfId="11704" xr:uid="{00000000-0005-0000-0000-000051640000}"/>
    <cellStyle name="Salida 7 2 3 2 2 2" xfId="26812" xr:uid="{00000000-0005-0000-0000-000052640000}"/>
    <cellStyle name="Salida 7 2 3 2 3" xfId="7442" xr:uid="{00000000-0005-0000-0000-000053640000}"/>
    <cellStyle name="Salida 7 2 3 2 3 2" xfId="22550" xr:uid="{00000000-0005-0000-0000-000054640000}"/>
    <cellStyle name="Salida 7 2 3 2 4" xfId="20463" xr:uid="{00000000-0005-0000-0000-000055640000}"/>
    <cellStyle name="Salida 7 2 3 3" xfId="14449" xr:uid="{00000000-0005-0000-0000-000056640000}"/>
    <cellStyle name="Salida 7 2 3 3 2" xfId="29557" xr:uid="{00000000-0005-0000-0000-000057640000}"/>
    <cellStyle name="Salida 7 2 3 4" xfId="17826" xr:uid="{00000000-0005-0000-0000-000058640000}"/>
    <cellStyle name="Salida 7 2 4" xfId="3021" xr:uid="{00000000-0005-0000-0000-000059640000}"/>
    <cellStyle name="Salida 7 2 4 2" xfId="5658" xr:uid="{00000000-0005-0000-0000-00005A640000}"/>
    <cellStyle name="Salida 7 2 4 2 2" xfId="11969" xr:uid="{00000000-0005-0000-0000-00005B640000}"/>
    <cellStyle name="Salida 7 2 4 2 2 2" xfId="27077" xr:uid="{00000000-0005-0000-0000-00005C640000}"/>
    <cellStyle name="Salida 7 2 4 2 3" xfId="7928" xr:uid="{00000000-0005-0000-0000-00005D640000}"/>
    <cellStyle name="Salida 7 2 4 2 3 2" xfId="23036" xr:uid="{00000000-0005-0000-0000-00005E640000}"/>
    <cellStyle name="Salida 7 2 4 2 4" xfId="20766" xr:uid="{00000000-0005-0000-0000-00005F640000}"/>
    <cellStyle name="Salida 7 2 4 3" xfId="9403" xr:uid="{00000000-0005-0000-0000-000060640000}"/>
    <cellStyle name="Salida 7 2 4 3 2" xfId="24511" xr:uid="{00000000-0005-0000-0000-000061640000}"/>
    <cellStyle name="Salida 7 2 4 4" xfId="8078" xr:uid="{00000000-0005-0000-0000-000062640000}"/>
    <cellStyle name="Salida 7 2 4 4 2" xfId="23186" xr:uid="{00000000-0005-0000-0000-000063640000}"/>
    <cellStyle name="Salida 7 2 4 5" xfId="18129" xr:uid="{00000000-0005-0000-0000-000064640000}"/>
    <cellStyle name="Salida 7 2 5" xfId="3347" xr:uid="{00000000-0005-0000-0000-000065640000}"/>
    <cellStyle name="Salida 7 2 5 2" xfId="5984" xr:uid="{00000000-0005-0000-0000-000066640000}"/>
    <cellStyle name="Salida 7 2 5 2 2" xfId="12295" xr:uid="{00000000-0005-0000-0000-000067640000}"/>
    <cellStyle name="Salida 7 2 5 2 2 2" xfId="27403" xr:uid="{00000000-0005-0000-0000-000068640000}"/>
    <cellStyle name="Salida 7 2 5 2 3" xfId="7927" xr:uid="{00000000-0005-0000-0000-000069640000}"/>
    <cellStyle name="Salida 7 2 5 2 3 2" xfId="23035" xr:uid="{00000000-0005-0000-0000-00006A640000}"/>
    <cellStyle name="Salida 7 2 5 2 4" xfId="21092" xr:uid="{00000000-0005-0000-0000-00006B640000}"/>
    <cellStyle name="Salida 7 2 5 3" xfId="9729" xr:uid="{00000000-0005-0000-0000-00006C640000}"/>
    <cellStyle name="Salida 7 2 5 3 2" xfId="24837" xr:uid="{00000000-0005-0000-0000-00006D640000}"/>
    <cellStyle name="Salida 7 2 5 4" xfId="15727" xr:uid="{00000000-0005-0000-0000-00006E640000}"/>
    <cellStyle name="Salida 7 2 5 4 2" xfId="30835" xr:uid="{00000000-0005-0000-0000-00006F640000}"/>
    <cellStyle name="Salida 7 2 5 5" xfId="18455" xr:uid="{00000000-0005-0000-0000-000070640000}"/>
    <cellStyle name="Salida 7 2 6" xfId="3653" xr:uid="{00000000-0005-0000-0000-000071640000}"/>
    <cellStyle name="Salida 7 2 6 2" xfId="6290" xr:uid="{00000000-0005-0000-0000-000072640000}"/>
    <cellStyle name="Salida 7 2 6 2 2" xfId="12601" xr:uid="{00000000-0005-0000-0000-000073640000}"/>
    <cellStyle name="Salida 7 2 6 2 2 2" xfId="27709" xr:uid="{00000000-0005-0000-0000-000074640000}"/>
    <cellStyle name="Salida 7 2 6 2 3" xfId="7663" xr:uid="{00000000-0005-0000-0000-000075640000}"/>
    <cellStyle name="Salida 7 2 6 2 3 2" xfId="22771" xr:uid="{00000000-0005-0000-0000-000076640000}"/>
    <cellStyle name="Salida 7 2 6 2 4" xfId="21398" xr:uid="{00000000-0005-0000-0000-000077640000}"/>
    <cellStyle name="Salida 7 2 6 3" xfId="10035" xr:uid="{00000000-0005-0000-0000-000078640000}"/>
    <cellStyle name="Salida 7 2 6 3 2" xfId="25143" xr:uid="{00000000-0005-0000-0000-000079640000}"/>
    <cellStyle name="Salida 7 2 6 4" xfId="14437" xr:uid="{00000000-0005-0000-0000-00007A640000}"/>
    <cellStyle name="Salida 7 2 6 4 2" xfId="29545" xr:uid="{00000000-0005-0000-0000-00007B640000}"/>
    <cellStyle name="Salida 7 2 6 5" xfId="18761" xr:uid="{00000000-0005-0000-0000-00007C640000}"/>
    <cellStyle name="Salida 7 2 7" xfId="4014" xr:uid="{00000000-0005-0000-0000-00007D640000}"/>
    <cellStyle name="Salida 7 2 7 2" xfId="6651" xr:uid="{00000000-0005-0000-0000-00007E640000}"/>
    <cellStyle name="Salida 7 2 7 2 2" xfId="12962" xr:uid="{00000000-0005-0000-0000-00007F640000}"/>
    <cellStyle name="Salida 7 2 7 2 2 2" xfId="28070" xr:uid="{00000000-0005-0000-0000-000080640000}"/>
    <cellStyle name="Salida 7 2 7 2 3" xfId="16652" xr:uid="{00000000-0005-0000-0000-000081640000}"/>
    <cellStyle name="Salida 7 2 7 2 3 2" xfId="31760" xr:uid="{00000000-0005-0000-0000-000082640000}"/>
    <cellStyle name="Salida 7 2 7 2 4" xfId="21759" xr:uid="{00000000-0005-0000-0000-000083640000}"/>
    <cellStyle name="Salida 7 2 7 3" xfId="10396" xr:uid="{00000000-0005-0000-0000-000084640000}"/>
    <cellStyle name="Salida 7 2 7 3 2" xfId="25504" xr:uid="{00000000-0005-0000-0000-000085640000}"/>
    <cellStyle name="Salida 7 2 7 4" xfId="15505" xr:uid="{00000000-0005-0000-0000-000086640000}"/>
    <cellStyle name="Salida 7 2 7 4 2" xfId="30613" xr:uid="{00000000-0005-0000-0000-000087640000}"/>
    <cellStyle name="Salida 7 2 7 5" xfId="19122" xr:uid="{00000000-0005-0000-0000-000088640000}"/>
    <cellStyle name="Salida 7 2 8" xfId="4327" xr:uid="{00000000-0005-0000-0000-000089640000}"/>
    <cellStyle name="Salida 7 2 8 2" xfId="6964" xr:uid="{00000000-0005-0000-0000-00008A640000}"/>
    <cellStyle name="Salida 7 2 8 2 2" xfId="13275" xr:uid="{00000000-0005-0000-0000-00008B640000}"/>
    <cellStyle name="Salida 7 2 8 2 2 2" xfId="28383" xr:uid="{00000000-0005-0000-0000-00008C640000}"/>
    <cellStyle name="Salida 7 2 8 2 3" xfId="16939" xr:uid="{00000000-0005-0000-0000-00008D640000}"/>
    <cellStyle name="Salida 7 2 8 2 3 2" xfId="32047" xr:uid="{00000000-0005-0000-0000-00008E640000}"/>
    <cellStyle name="Salida 7 2 8 2 4" xfId="22072" xr:uid="{00000000-0005-0000-0000-00008F640000}"/>
    <cellStyle name="Salida 7 2 8 3" xfId="10709" xr:uid="{00000000-0005-0000-0000-000090640000}"/>
    <cellStyle name="Salida 7 2 8 3 2" xfId="25817" xr:uid="{00000000-0005-0000-0000-000091640000}"/>
    <cellStyle name="Salida 7 2 8 4" xfId="16460" xr:uid="{00000000-0005-0000-0000-000092640000}"/>
    <cellStyle name="Salida 7 2 8 4 2" xfId="31568" xr:uid="{00000000-0005-0000-0000-000093640000}"/>
    <cellStyle name="Salida 7 2 8 5" xfId="19435" xr:uid="{00000000-0005-0000-0000-000094640000}"/>
    <cellStyle name="Salida 7 2 9" xfId="4579" xr:uid="{00000000-0005-0000-0000-000095640000}"/>
    <cellStyle name="Salida 7 2 9 2" xfId="10961" xr:uid="{00000000-0005-0000-0000-000096640000}"/>
    <cellStyle name="Salida 7 2 9 2 2" xfId="26069" xr:uid="{00000000-0005-0000-0000-000097640000}"/>
    <cellStyle name="Salida 7 2 9 3" xfId="13706" xr:uid="{00000000-0005-0000-0000-000098640000}"/>
    <cellStyle name="Salida 7 2 9 3 2" xfId="28814" xr:uid="{00000000-0005-0000-0000-000099640000}"/>
    <cellStyle name="Salida 7 2 9 4" xfId="19687" xr:uid="{00000000-0005-0000-0000-00009A640000}"/>
    <cellStyle name="Salida 7 3" xfId="1791" xr:uid="{00000000-0005-0000-0000-00009B640000}"/>
    <cellStyle name="Salida 7 3 10" xfId="8268" xr:uid="{00000000-0005-0000-0000-00009C640000}"/>
    <cellStyle name="Salida 7 3 10 2" xfId="23376" xr:uid="{00000000-0005-0000-0000-00009D640000}"/>
    <cellStyle name="Salida 7 3 11" xfId="16547" xr:uid="{00000000-0005-0000-0000-00009E640000}"/>
    <cellStyle name="Salida 7 3 11 2" xfId="31655" xr:uid="{00000000-0005-0000-0000-00009F640000}"/>
    <cellStyle name="Salida 7 3 12" xfId="14288" xr:uid="{00000000-0005-0000-0000-0000A0640000}"/>
    <cellStyle name="Salida 7 3 12 2" xfId="29396" xr:uid="{00000000-0005-0000-0000-0000A1640000}"/>
    <cellStyle name="Salida 7 3 13" xfId="17016" xr:uid="{00000000-0005-0000-0000-0000A2640000}"/>
    <cellStyle name="Salida 7 3 2" xfId="2351" xr:uid="{00000000-0005-0000-0000-0000A3640000}"/>
    <cellStyle name="Salida 7 3 2 2" xfId="4988" xr:uid="{00000000-0005-0000-0000-0000A4640000}"/>
    <cellStyle name="Salida 7 3 2 2 2" xfId="11352" xr:uid="{00000000-0005-0000-0000-0000A5640000}"/>
    <cellStyle name="Salida 7 3 2 2 2 2" xfId="26460" xr:uid="{00000000-0005-0000-0000-0000A6640000}"/>
    <cellStyle name="Salida 7 3 2 2 3" xfId="13716" xr:uid="{00000000-0005-0000-0000-0000A7640000}"/>
    <cellStyle name="Salida 7 3 2 2 3 2" xfId="28824" xr:uid="{00000000-0005-0000-0000-0000A8640000}"/>
    <cellStyle name="Salida 7 3 2 2 4" xfId="20096" xr:uid="{00000000-0005-0000-0000-0000A9640000}"/>
    <cellStyle name="Salida 7 3 2 3" xfId="8818" xr:uid="{00000000-0005-0000-0000-0000AA640000}"/>
    <cellStyle name="Salida 7 3 2 3 2" xfId="23926" xr:uid="{00000000-0005-0000-0000-0000AB640000}"/>
    <cellStyle name="Salida 7 3 3" xfId="2268" xr:uid="{00000000-0005-0000-0000-0000AC640000}"/>
    <cellStyle name="Salida 7 3 3 2" xfId="4905" xr:uid="{00000000-0005-0000-0000-0000AD640000}"/>
    <cellStyle name="Salida 7 3 3 2 2" xfId="11269" xr:uid="{00000000-0005-0000-0000-0000AE640000}"/>
    <cellStyle name="Salida 7 3 3 2 2 2" xfId="26377" xr:uid="{00000000-0005-0000-0000-0000AF640000}"/>
    <cellStyle name="Salida 7 3 3 2 3" xfId="8210" xr:uid="{00000000-0005-0000-0000-0000B0640000}"/>
    <cellStyle name="Salida 7 3 3 2 3 2" xfId="23318" xr:uid="{00000000-0005-0000-0000-0000B1640000}"/>
    <cellStyle name="Salida 7 3 3 2 4" xfId="20013" xr:uid="{00000000-0005-0000-0000-0000B2640000}"/>
    <cellStyle name="Salida 7 3 3 3" xfId="13771" xr:uid="{00000000-0005-0000-0000-0000B3640000}"/>
    <cellStyle name="Salida 7 3 3 3 2" xfId="28879" xr:uid="{00000000-0005-0000-0000-0000B4640000}"/>
    <cellStyle name="Salida 7 3 3 4" xfId="17493" xr:uid="{00000000-0005-0000-0000-0000B5640000}"/>
    <cellStyle name="Salida 7 3 4" xfId="2328" xr:uid="{00000000-0005-0000-0000-0000B6640000}"/>
    <cellStyle name="Salida 7 3 4 2" xfId="4965" xr:uid="{00000000-0005-0000-0000-0000B7640000}"/>
    <cellStyle name="Salida 7 3 4 2 2" xfId="11329" xr:uid="{00000000-0005-0000-0000-0000B8640000}"/>
    <cellStyle name="Salida 7 3 4 2 2 2" xfId="26437" xr:uid="{00000000-0005-0000-0000-0000B9640000}"/>
    <cellStyle name="Salida 7 3 4 2 3" xfId="16483" xr:uid="{00000000-0005-0000-0000-0000BA640000}"/>
    <cellStyle name="Salida 7 3 4 2 3 2" xfId="31591" xr:uid="{00000000-0005-0000-0000-0000BB640000}"/>
    <cellStyle name="Salida 7 3 4 2 4" xfId="20073" xr:uid="{00000000-0005-0000-0000-0000BC640000}"/>
    <cellStyle name="Salida 7 3 4 3" xfId="8795" xr:uid="{00000000-0005-0000-0000-0000BD640000}"/>
    <cellStyle name="Salida 7 3 4 3 2" xfId="23903" xr:uid="{00000000-0005-0000-0000-0000BE640000}"/>
    <cellStyle name="Salida 7 3 4 4" xfId="11799" xr:uid="{00000000-0005-0000-0000-0000BF640000}"/>
    <cellStyle name="Salida 7 3 4 4 2" xfId="26907" xr:uid="{00000000-0005-0000-0000-0000C0640000}"/>
    <cellStyle name="Salida 7 3 4 5" xfId="17553" xr:uid="{00000000-0005-0000-0000-0000C1640000}"/>
    <cellStyle name="Salida 7 3 5" xfId="2282" xr:uid="{00000000-0005-0000-0000-0000C2640000}"/>
    <cellStyle name="Salida 7 3 5 2" xfId="4919" xr:uid="{00000000-0005-0000-0000-0000C3640000}"/>
    <cellStyle name="Salida 7 3 5 2 2" xfId="11283" xr:uid="{00000000-0005-0000-0000-0000C4640000}"/>
    <cellStyle name="Salida 7 3 5 2 2 2" xfId="26391" xr:uid="{00000000-0005-0000-0000-0000C5640000}"/>
    <cellStyle name="Salida 7 3 5 2 3" xfId="14646" xr:uid="{00000000-0005-0000-0000-0000C6640000}"/>
    <cellStyle name="Salida 7 3 5 2 3 2" xfId="29754" xr:uid="{00000000-0005-0000-0000-0000C7640000}"/>
    <cellStyle name="Salida 7 3 5 2 4" xfId="20027" xr:uid="{00000000-0005-0000-0000-0000C8640000}"/>
    <cellStyle name="Salida 7 3 5 3" xfId="8749" xr:uid="{00000000-0005-0000-0000-0000C9640000}"/>
    <cellStyle name="Salida 7 3 5 3 2" xfId="23857" xr:uid="{00000000-0005-0000-0000-0000CA640000}"/>
    <cellStyle name="Salida 7 3 5 4" xfId="16515" xr:uid="{00000000-0005-0000-0000-0000CB640000}"/>
    <cellStyle name="Salida 7 3 5 4 2" xfId="31623" xr:uid="{00000000-0005-0000-0000-0000CC640000}"/>
    <cellStyle name="Salida 7 3 5 5" xfId="17507" xr:uid="{00000000-0005-0000-0000-0000CD640000}"/>
    <cellStyle name="Salida 7 3 6" xfId="2294" xr:uid="{00000000-0005-0000-0000-0000CE640000}"/>
    <cellStyle name="Salida 7 3 6 2" xfId="4931" xr:uid="{00000000-0005-0000-0000-0000CF640000}"/>
    <cellStyle name="Salida 7 3 6 2 2" xfId="11295" xr:uid="{00000000-0005-0000-0000-0000D0640000}"/>
    <cellStyle name="Salida 7 3 6 2 2 2" xfId="26403" xr:uid="{00000000-0005-0000-0000-0000D1640000}"/>
    <cellStyle name="Salida 7 3 6 2 3" xfId="8712" xr:uid="{00000000-0005-0000-0000-0000D2640000}"/>
    <cellStyle name="Salida 7 3 6 2 3 2" xfId="23820" xr:uid="{00000000-0005-0000-0000-0000D3640000}"/>
    <cellStyle name="Salida 7 3 6 2 4" xfId="20039" xr:uid="{00000000-0005-0000-0000-0000D4640000}"/>
    <cellStyle name="Salida 7 3 6 3" xfId="8761" xr:uid="{00000000-0005-0000-0000-0000D5640000}"/>
    <cellStyle name="Salida 7 3 6 3 2" xfId="23869" xr:uid="{00000000-0005-0000-0000-0000D6640000}"/>
    <cellStyle name="Salida 7 3 6 4" xfId="7513" xr:uid="{00000000-0005-0000-0000-0000D7640000}"/>
    <cellStyle name="Salida 7 3 6 4 2" xfId="22621" xr:uid="{00000000-0005-0000-0000-0000D8640000}"/>
    <cellStyle name="Salida 7 3 6 5" xfId="17519" xr:uid="{00000000-0005-0000-0000-0000D9640000}"/>
    <cellStyle name="Salida 7 3 7" xfId="3863" xr:uid="{00000000-0005-0000-0000-0000DA640000}"/>
    <cellStyle name="Salida 7 3 7 2" xfId="6500" xr:uid="{00000000-0005-0000-0000-0000DB640000}"/>
    <cellStyle name="Salida 7 3 7 2 2" xfId="12811" xr:uid="{00000000-0005-0000-0000-0000DC640000}"/>
    <cellStyle name="Salida 7 3 7 2 2 2" xfId="27919" xr:uid="{00000000-0005-0000-0000-0000DD640000}"/>
    <cellStyle name="Salida 7 3 7 2 3" xfId="16250" xr:uid="{00000000-0005-0000-0000-0000DE640000}"/>
    <cellStyle name="Salida 7 3 7 2 3 2" xfId="31358" xr:uid="{00000000-0005-0000-0000-0000DF640000}"/>
    <cellStyle name="Salida 7 3 7 2 4" xfId="21608" xr:uid="{00000000-0005-0000-0000-0000E0640000}"/>
    <cellStyle name="Salida 7 3 7 3" xfId="10245" xr:uid="{00000000-0005-0000-0000-0000E1640000}"/>
    <cellStyle name="Salida 7 3 7 3 2" xfId="25353" xr:uid="{00000000-0005-0000-0000-0000E2640000}"/>
    <cellStyle name="Salida 7 3 7 4" xfId="7605" xr:uid="{00000000-0005-0000-0000-0000E3640000}"/>
    <cellStyle name="Salida 7 3 7 4 2" xfId="22713" xr:uid="{00000000-0005-0000-0000-0000E4640000}"/>
    <cellStyle name="Salida 7 3 7 5" xfId="18971" xr:uid="{00000000-0005-0000-0000-0000E5640000}"/>
    <cellStyle name="Salida 7 3 8" xfId="4245" xr:uid="{00000000-0005-0000-0000-0000E6640000}"/>
    <cellStyle name="Salida 7 3 8 2" xfId="6882" xr:uid="{00000000-0005-0000-0000-0000E7640000}"/>
    <cellStyle name="Salida 7 3 8 2 2" xfId="13193" xr:uid="{00000000-0005-0000-0000-0000E8640000}"/>
    <cellStyle name="Salida 7 3 8 2 2 2" xfId="28301" xr:uid="{00000000-0005-0000-0000-0000E9640000}"/>
    <cellStyle name="Salida 7 3 8 2 3" xfId="16857" xr:uid="{00000000-0005-0000-0000-0000EA640000}"/>
    <cellStyle name="Salida 7 3 8 2 3 2" xfId="31965" xr:uid="{00000000-0005-0000-0000-0000EB640000}"/>
    <cellStyle name="Salida 7 3 8 2 4" xfId="21990" xr:uid="{00000000-0005-0000-0000-0000EC640000}"/>
    <cellStyle name="Salida 7 3 8 3" xfId="10627" xr:uid="{00000000-0005-0000-0000-0000ED640000}"/>
    <cellStyle name="Salida 7 3 8 3 2" xfId="25735" xr:uid="{00000000-0005-0000-0000-0000EE640000}"/>
    <cellStyle name="Salida 7 3 8 4" xfId="16276" xr:uid="{00000000-0005-0000-0000-0000EF640000}"/>
    <cellStyle name="Salida 7 3 8 4 2" xfId="31384" xr:uid="{00000000-0005-0000-0000-0000F0640000}"/>
    <cellStyle name="Salida 7 3 8 5" xfId="19353" xr:uid="{00000000-0005-0000-0000-0000F1640000}"/>
    <cellStyle name="Salida 7 3 9" xfId="4428" xr:uid="{00000000-0005-0000-0000-0000F2640000}"/>
    <cellStyle name="Salida 7 3 9 2" xfId="10810" xr:uid="{00000000-0005-0000-0000-0000F3640000}"/>
    <cellStyle name="Salida 7 3 9 2 2" xfId="25918" xr:uid="{00000000-0005-0000-0000-0000F4640000}"/>
    <cellStyle name="Salida 7 3 9 3" xfId="7098" xr:uid="{00000000-0005-0000-0000-0000F5640000}"/>
    <cellStyle name="Salida 7 3 9 3 2" xfId="22206" xr:uid="{00000000-0005-0000-0000-0000F6640000}"/>
    <cellStyle name="Salida 7 3 9 4" xfId="19536" xr:uid="{00000000-0005-0000-0000-0000F7640000}"/>
    <cellStyle name="Salida 7 4" xfId="2133" xr:uid="{00000000-0005-0000-0000-0000F8640000}"/>
    <cellStyle name="Salida 7 4 10" xfId="14017" xr:uid="{00000000-0005-0000-0000-0000F9640000}"/>
    <cellStyle name="Salida 7 4 10 2" xfId="29125" xr:uid="{00000000-0005-0000-0000-0000FA640000}"/>
    <cellStyle name="Salida 7 4 11" xfId="8074" xr:uid="{00000000-0005-0000-0000-0000FB640000}"/>
    <cellStyle name="Salida 7 4 11 2" xfId="23182" xr:uid="{00000000-0005-0000-0000-0000FC640000}"/>
    <cellStyle name="Salida 7 4 12" xfId="17358" xr:uid="{00000000-0005-0000-0000-0000FD640000}"/>
    <cellStyle name="Salida 7 4 2" xfId="2623" xr:uid="{00000000-0005-0000-0000-0000FE640000}"/>
    <cellStyle name="Salida 7 4 2 2" xfId="5260" xr:uid="{00000000-0005-0000-0000-0000FF640000}"/>
    <cellStyle name="Salida 7 4 2 2 2" xfId="11624" xr:uid="{00000000-0005-0000-0000-000000650000}"/>
    <cellStyle name="Salida 7 4 2 2 2 2" xfId="26732" xr:uid="{00000000-0005-0000-0000-000001650000}"/>
    <cellStyle name="Salida 7 4 2 2 3" xfId="8092" xr:uid="{00000000-0005-0000-0000-000002650000}"/>
    <cellStyle name="Salida 7 4 2 2 3 2" xfId="23200" xr:uid="{00000000-0005-0000-0000-000003650000}"/>
    <cellStyle name="Salida 7 4 2 2 4" xfId="20368" xr:uid="{00000000-0005-0000-0000-000004650000}"/>
    <cellStyle name="Salida 7 4 2 3" xfId="9090" xr:uid="{00000000-0005-0000-0000-000005650000}"/>
    <cellStyle name="Salida 7 4 2 3 2" xfId="24198" xr:uid="{00000000-0005-0000-0000-000006650000}"/>
    <cellStyle name="Salida 7 4 2 4" xfId="8728" xr:uid="{00000000-0005-0000-0000-000007650000}"/>
    <cellStyle name="Salida 7 4 2 4 2" xfId="23836" xr:uid="{00000000-0005-0000-0000-000008650000}"/>
    <cellStyle name="Salida 7 4 2 5" xfId="7682" xr:uid="{00000000-0005-0000-0000-000009650000}"/>
    <cellStyle name="Salida 7 4 2 5 2" xfId="22790" xr:uid="{00000000-0005-0000-0000-00000A650000}"/>
    <cellStyle name="Salida 7 4 2 6" xfId="17731" xr:uid="{00000000-0005-0000-0000-00000B650000}"/>
    <cellStyle name="Salida 7 4 3" xfId="2888" xr:uid="{00000000-0005-0000-0000-00000C650000}"/>
    <cellStyle name="Salida 7 4 3 2" xfId="5525" xr:uid="{00000000-0005-0000-0000-00000D650000}"/>
    <cellStyle name="Salida 7 4 3 2 2" xfId="11836" xr:uid="{00000000-0005-0000-0000-00000E650000}"/>
    <cellStyle name="Salida 7 4 3 2 2 2" xfId="26944" xr:uid="{00000000-0005-0000-0000-00000F650000}"/>
    <cellStyle name="Salida 7 4 3 2 3" xfId="8033" xr:uid="{00000000-0005-0000-0000-000010650000}"/>
    <cellStyle name="Salida 7 4 3 2 3 2" xfId="23141" xr:uid="{00000000-0005-0000-0000-000011650000}"/>
    <cellStyle name="Salida 7 4 3 2 4" xfId="20633" xr:uid="{00000000-0005-0000-0000-000012650000}"/>
    <cellStyle name="Salida 7 4 3 3" xfId="16319" xr:uid="{00000000-0005-0000-0000-000013650000}"/>
    <cellStyle name="Salida 7 4 3 3 2" xfId="31427" xr:uid="{00000000-0005-0000-0000-000014650000}"/>
    <cellStyle name="Salida 7 4 3 4" xfId="17996" xr:uid="{00000000-0005-0000-0000-000015650000}"/>
    <cellStyle name="Salida 7 4 4" xfId="3191" xr:uid="{00000000-0005-0000-0000-000016650000}"/>
    <cellStyle name="Salida 7 4 4 2" xfId="5828" xr:uid="{00000000-0005-0000-0000-000017650000}"/>
    <cellStyle name="Salida 7 4 4 2 2" xfId="12139" xr:uid="{00000000-0005-0000-0000-000018650000}"/>
    <cellStyle name="Salida 7 4 4 2 2 2" xfId="27247" xr:uid="{00000000-0005-0000-0000-000019650000}"/>
    <cellStyle name="Salida 7 4 4 2 3" xfId="16455" xr:uid="{00000000-0005-0000-0000-00001A650000}"/>
    <cellStyle name="Salida 7 4 4 2 3 2" xfId="31563" xr:uid="{00000000-0005-0000-0000-00001B650000}"/>
    <cellStyle name="Salida 7 4 4 2 4" xfId="20936" xr:uid="{00000000-0005-0000-0000-00001C650000}"/>
    <cellStyle name="Salida 7 4 4 3" xfId="9573" xr:uid="{00000000-0005-0000-0000-00001D650000}"/>
    <cellStyle name="Salida 7 4 4 3 2" xfId="24681" xr:uid="{00000000-0005-0000-0000-00001E650000}"/>
    <cellStyle name="Salida 7 4 4 4" xfId="14461" xr:uid="{00000000-0005-0000-0000-00001F650000}"/>
    <cellStyle name="Salida 7 4 4 4 2" xfId="29569" xr:uid="{00000000-0005-0000-0000-000020650000}"/>
    <cellStyle name="Salida 7 4 4 5" xfId="18299" xr:uid="{00000000-0005-0000-0000-000021650000}"/>
    <cellStyle name="Salida 7 4 5" xfId="3517" xr:uid="{00000000-0005-0000-0000-000022650000}"/>
    <cellStyle name="Salida 7 4 5 2" xfId="6154" xr:uid="{00000000-0005-0000-0000-000023650000}"/>
    <cellStyle name="Salida 7 4 5 2 2" xfId="12465" xr:uid="{00000000-0005-0000-0000-000024650000}"/>
    <cellStyle name="Salida 7 4 5 2 2 2" xfId="27573" xr:uid="{00000000-0005-0000-0000-000025650000}"/>
    <cellStyle name="Salida 7 4 5 2 3" xfId="7483" xr:uid="{00000000-0005-0000-0000-000026650000}"/>
    <cellStyle name="Salida 7 4 5 2 3 2" xfId="22591" xr:uid="{00000000-0005-0000-0000-000027650000}"/>
    <cellStyle name="Salida 7 4 5 2 4" xfId="21262" xr:uid="{00000000-0005-0000-0000-000028650000}"/>
    <cellStyle name="Salida 7 4 5 3" xfId="9899" xr:uid="{00000000-0005-0000-0000-000029650000}"/>
    <cellStyle name="Salida 7 4 5 3 2" xfId="25007" xr:uid="{00000000-0005-0000-0000-00002A650000}"/>
    <cellStyle name="Salida 7 4 5 4" xfId="14144" xr:uid="{00000000-0005-0000-0000-00002B650000}"/>
    <cellStyle name="Salida 7 4 5 4 2" xfId="29252" xr:uid="{00000000-0005-0000-0000-00002C650000}"/>
    <cellStyle name="Salida 7 4 5 5" xfId="18625" xr:uid="{00000000-0005-0000-0000-00002D650000}"/>
    <cellStyle name="Salida 7 4 6" xfId="3823" xr:uid="{00000000-0005-0000-0000-00002E650000}"/>
    <cellStyle name="Salida 7 4 6 2" xfId="6460" xr:uid="{00000000-0005-0000-0000-00002F650000}"/>
    <cellStyle name="Salida 7 4 6 2 2" xfId="12771" xr:uid="{00000000-0005-0000-0000-000030650000}"/>
    <cellStyle name="Salida 7 4 6 2 2 2" xfId="27879" xr:uid="{00000000-0005-0000-0000-000031650000}"/>
    <cellStyle name="Salida 7 4 6 2 3" xfId="14662" xr:uid="{00000000-0005-0000-0000-000032650000}"/>
    <cellStyle name="Salida 7 4 6 2 3 2" xfId="29770" xr:uid="{00000000-0005-0000-0000-000033650000}"/>
    <cellStyle name="Salida 7 4 6 2 4" xfId="21568" xr:uid="{00000000-0005-0000-0000-000034650000}"/>
    <cellStyle name="Salida 7 4 6 3" xfId="10205" xr:uid="{00000000-0005-0000-0000-000035650000}"/>
    <cellStyle name="Salida 7 4 6 3 2" xfId="25313" xr:uid="{00000000-0005-0000-0000-000036650000}"/>
    <cellStyle name="Salida 7 4 6 4" xfId="14420" xr:uid="{00000000-0005-0000-0000-000037650000}"/>
    <cellStyle name="Salida 7 4 6 4 2" xfId="29528" xr:uid="{00000000-0005-0000-0000-000038650000}"/>
    <cellStyle name="Salida 7 4 6 5" xfId="18931" xr:uid="{00000000-0005-0000-0000-000039650000}"/>
    <cellStyle name="Salida 7 4 7" xfId="4205" xr:uid="{00000000-0005-0000-0000-00003A650000}"/>
    <cellStyle name="Salida 7 4 7 2" xfId="6842" xr:uid="{00000000-0005-0000-0000-00003B650000}"/>
    <cellStyle name="Salida 7 4 7 2 2" xfId="13153" xr:uid="{00000000-0005-0000-0000-00003C650000}"/>
    <cellStyle name="Salida 7 4 7 2 2 2" xfId="28261" xr:uid="{00000000-0005-0000-0000-00003D650000}"/>
    <cellStyle name="Salida 7 4 7 2 3" xfId="16822" xr:uid="{00000000-0005-0000-0000-00003E650000}"/>
    <cellStyle name="Salida 7 4 7 2 3 2" xfId="31930" xr:uid="{00000000-0005-0000-0000-00003F650000}"/>
    <cellStyle name="Salida 7 4 7 2 4" xfId="21950" xr:uid="{00000000-0005-0000-0000-000040650000}"/>
    <cellStyle name="Salida 7 4 7 3" xfId="10587" xr:uid="{00000000-0005-0000-0000-000041650000}"/>
    <cellStyle name="Salida 7 4 7 3 2" xfId="25695" xr:uid="{00000000-0005-0000-0000-000042650000}"/>
    <cellStyle name="Salida 7 4 7 4" xfId="16565" xr:uid="{00000000-0005-0000-0000-000043650000}"/>
    <cellStyle name="Salida 7 4 7 4 2" xfId="31673" xr:uid="{00000000-0005-0000-0000-000044650000}"/>
    <cellStyle name="Salida 7 4 7 5" xfId="19313" xr:uid="{00000000-0005-0000-0000-000045650000}"/>
    <cellStyle name="Salida 7 4 8" xfId="4770" xr:uid="{00000000-0005-0000-0000-000046650000}"/>
    <cellStyle name="Salida 7 4 8 2" xfId="11152" xr:uid="{00000000-0005-0000-0000-000047650000}"/>
    <cellStyle name="Salida 7 4 8 2 2" xfId="26260" xr:uid="{00000000-0005-0000-0000-000048650000}"/>
    <cellStyle name="Salida 7 4 8 3" xfId="15467" xr:uid="{00000000-0005-0000-0000-000049650000}"/>
    <cellStyle name="Salida 7 4 8 3 2" xfId="30575" xr:uid="{00000000-0005-0000-0000-00004A650000}"/>
    <cellStyle name="Salida 7 4 8 4" xfId="19878" xr:uid="{00000000-0005-0000-0000-00004B650000}"/>
    <cellStyle name="Salida 7 4 9" xfId="8631" xr:uid="{00000000-0005-0000-0000-00004C650000}"/>
    <cellStyle name="Salida 7 4 9 2" xfId="23739" xr:uid="{00000000-0005-0000-0000-00004D650000}"/>
    <cellStyle name="Salida 7 5" xfId="1991" xr:uid="{00000000-0005-0000-0000-00004E650000}"/>
    <cellStyle name="Salida 7 5 10" xfId="16352" xr:uid="{00000000-0005-0000-0000-00004F650000}"/>
    <cellStyle name="Salida 7 5 10 2" xfId="31460" xr:uid="{00000000-0005-0000-0000-000050650000}"/>
    <cellStyle name="Salida 7 5 11" xfId="17216" xr:uid="{00000000-0005-0000-0000-000051650000}"/>
    <cellStyle name="Salida 7 5 2" xfId="2753" xr:uid="{00000000-0005-0000-0000-000052650000}"/>
    <cellStyle name="Salida 7 5 2 2" xfId="5390" xr:uid="{00000000-0005-0000-0000-000053650000}"/>
    <cellStyle name="Salida 7 5 2 2 2" xfId="11739" xr:uid="{00000000-0005-0000-0000-000054650000}"/>
    <cellStyle name="Salida 7 5 2 2 2 2" xfId="26847" xr:uid="{00000000-0005-0000-0000-000055650000}"/>
    <cellStyle name="Salida 7 5 2 2 3" xfId="16331" xr:uid="{00000000-0005-0000-0000-000056650000}"/>
    <cellStyle name="Salida 7 5 2 2 3 2" xfId="31439" xr:uid="{00000000-0005-0000-0000-000057650000}"/>
    <cellStyle name="Salida 7 5 2 2 4" xfId="20498" xr:uid="{00000000-0005-0000-0000-000058650000}"/>
    <cellStyle name="Salida 7 5 2 3" xfId="16127" xr:uid="{00000000-0005-0000-0000-000059650000}"/>
    <cellStyle name="Salida 7 5 2 3 2" xfId="31235" xr:uid="{00000000-0005-0000-0000-00005A650000}"/>
    <cellStyle name="Salida 7 5 2 4" xfId="17861" xr:uid="{00000000-0005-0000-0000-00005B650000}"/>
    <cellStyle name="Salida 7 5 3" xfId="3056" xr:uid="{00000000-0005-0000-0000-00005C650000}"/>
    <cellStyle name="Salida 7 5 3 2" xfId="5693" xr:uid="{00000000-0005-0000-0000-00005D650000}"/>
    <cellStyle name="Salida 7 5 3 2 2" xfId="12004" xr:uid="{00000000-0005-0000-0000-00005E650000}"/>
    <cellStyle name="Salida 7 5 3 2 2 2" xfId="27112" xr:uid="{00000000-0005-0000-0000-00005F650000}"/>
    <cellStyle name="Salida 7 5 3 2 3" xfId="16280" xr:uid="{00000000-0005-0000-0000-000060650000}"/>
    <cellStyle name="Salida 7 5 3 2 3 2" xfId="31388" xr:uid="{00000000-0005-0000-0000-000061650000}"/>
    <cellStyle name="Salida 7 5 3 2 4" xfId="20801" xr:uid="{00000000-0005-0000-0000-000062650000}"/>
    <cellStyle name="Salida 7 5 3 3" xfId="9438" xr:uid="{00000000-0005-0000-0000-000063650000}"/>
    <cellStyle name="Salida 7 5 3 3 2" xfId="24546" xr:uid="{00000000-0005-0000-0000-000064650000}"/>
    <cellStyle name="Salida 7 5 3 4" xfId="14414" xr:uid="{00000000-0005-0000-0000-000065650000}"/>
    <cellStyle name="Salida 7 5 3 4 2" xfId="29522" xr:uid="{00000000-0005-0000-0000-000066650000}"/>
    <cellStyle name="Salida 7 5 3 5" xfId="18164" xr:uid="{00000000-0005-0000-0000-000067650000}"/>
    <cellStyle name="Salida 7 5 4" xfId="3382" xr:uid="{00000000-0005-0000-0000-000068650000}"/>
    <cellStyle name="Salida 7 5 4 2" xfId="6019" xr:uid="{00000000-0005-0000-0000-000069650000}"/>
    <cellStyle name="Salida 7 5 4 2 2" xfId="12330" xr:uid="{00000000-0005-0000-0000-00006A650000}"/>
    <cellStyle name="Salida 7 5 4 2 2 2" xfId="27438" xr:uid="{00000000-0005-0000-0000-00006B650000}"/>
    <cellStyle name="Salida 7 5 4 2 3" xfId="15973" xr:uid="{00000000-0005-0000-0000-00006C650000}"/>
    <cellStyle name="Salida 7 5 4 2 3 2" xfId="31081" xr:uid="{00000000-0005-0000-0000-00006D650000}"/>
    <cellStyle name="Salida 7 5 4 2 4" xfId="21127" xr:uid="{00000000-0005-0000-0000-00006E650000}"/>
    <cellStyle name="Salida 7 5 4 3" xfId="9764" xr:uid="{00000000-0005-0000-0000-00006F650000}"/>
    <cellStyle name="Salida 7 5 4 3 2" xfId="24872" xr:uid="{00000000-0005-0000-0000-000070650000}"/>
    <cellStyle name="Salida 7 5 4 4" xfId="14613" xr:uid="{00000000-0005-0000-0000-000071650000}"/>
    <cellStyle name="Salida 7 5 4 4 2" xfId="29721" xr:uid="{00000000-0005-0000-0000-000072650000}"/>
    <cellStyle name="Salida 7 5 4 5" xfId="18490" xr:uid="{00000000-0005-0000-0000-000073650000}"/>
    <cellStyle name="Salida 7 5 5" xfId="3688" xr:uid="{00000000-0005-0000-0000-000074650000}"/>
    <cellStyle name="Salida 7 5 5 2" xfId="6325" xr:uid="{00000000-0005-0000-0000-000075650000}"/>
    <cellStyle name="Salida 7 5 5 2 2" xfId="12636" xr:uid="{00000000-0005-0000-0000-000076650000}"/>
    <cellStyle name="Salida 7 5 5 2 2 2" xfId="27744" xr:uid="{00000000-0005-0000-0000-000077650000}"/>
    <cellStyle name="Salida 7 5 5 2 3" xfId="13978" xr:uid="{00000000-0005-0000-0000-000078650000}"/>
    <cellStyle name="Salida 7 5 5 2 3 2" xfId="29086" xr:uid="{00000000-0005-0000-0000-000079650000}"/>
    <cellStyle name="Salida 7 5 5 2 4" xfId="21433" xr:uid="{00000000-0005-0000-0000-00007A650000}"/>
    <cellStyle name="Salida 7 5 5 3" xfId="10070" xr:uid="{00000000-0005-0000-0000-00007B650000}"/>
    <cellStyle name="Salida 7 5 5 3 2" xfId="25178" xr:uid="{00000000-0005-0000-0000-00007C650000}"/>
    <cellStyle name="Salida 7 5 5 4" xfId="7377" xr:uid="{00000000-0005-0000-0000-00007D650000}"/>
    <cellStyle name="Salida 7 5 5 4 2" xfId="22485" xr:uid="{00000000-0005-0000-0000-00007E650000}"/>
    <cellStyle name="Salida 7 5 5 5" xfId="18796" xr:uid="{00000000-0005-0000-0000-00007F650000}"/>
    <cellStyle name="Salida 7 5 6" xfId="4063" xr:uid="{00000000-0005-0000-0000-000080650000}"/>
    <cellStyle name="Salida 7 5 6 2" xfId="6700" xr:uid="{00000000-0005-0000-0000-000081650000}"/>
    <cellStyle name="Salida 7 5 6 2 2" xfId="13011" xr:uid="{00000000-0005-0000-0000-000082650000}"/>
    <cellStyle name="Salida 7 5 6 2 2 2" xfId="28119" xr:uid="{00000000-0005-0000-0000-000083650000}"/>
    <cellStyle name="Salida 7 5 6 2 3" xfId="16687" xr:uid="{00000000-0005-0000-0000-000084650000}"/>
    <cellStyle name="Salida 7 5 6 2 3 2" xfId="31795" xr:uid="{00000000-0005-0000-0000-000085650000}"/>
    <cellStyle name="Salida 7 5 6 2 4" xfId="21808" xr:uid="{00000000-0005-0000-0000-000086650000}"/>
    <cellStyle name="Salida 7 5 6 3" xfId="10445" xr:uid="{00000000-0005-0000-0000-000087650000}"/>
    <cellStyle name="Salida 7 5 6 3 2" xfId="25553" xr:uid="{00000000-0005-0000-0000-000088650000}"/>
    <cellStyle name="Salida 7 5 6 4" xfId="13956" xr:uid="{00000000-0005-0000-0000-000089650000}"/>
    <cellStyle name="Salida 7 5 6 4 2" xfId="29064" xr:uid="{00000000-0005-0000-0000-00008A650000}"/>
    <cellStyle name="Salida 7 5 6 5" xfId="19171" xr:uid="{00000000-0005-0000-0000-00008B650000}"/>
    <cellStyle name="Salida 7 5 7" xfId="4628" xr:uid="{00000000-0005-0000-0000-00008C650000}"/>
    <cellStyle name="Salida 7 5 7 2" xfId="11010" xr:uid="{00000000-0005-0000-0000-00008D650000}"/>
    <cellStyle name="Salida 7 5 7 2 2" xfId="26118" xr:uid="{00000000-0005-0000-0000-00008E650000}"/>
    <cellStyle name="Salida 7 5 7 3" xfId="13588" xr:uid="{00000000-0005-0000-0000-00008F650000}"/>
    <cellStyle name="Salida 7 5 7 3 2" xfId="28696" xr:uid="{00000000-0005-0000-0000-000090650000}"/>
    <cellStyle name="Salida 7 5 7 4" xfId="19736" xr:uid="{00000000-0005-0000-0000-000091650000}"/>
    <cellStyle name="Salida 7 5 8" xfId="8489" xr:uid="{00000000-0005-0000-0000-000092650000}"/>
    <cellStyle name="Salida 7 5 8 2" xfId="23597" xr:uid="{00000000-0005-0000-0000-000093650000}"/>
    <cellStyle name="Salida 7 5 9" xfId="7887" xr:uid="{00000000-0005-0000-0000-000094650000}"/>
    <cellStyle name="Salida 7 5 9 2" xfId="22995" xr:uid="{00000000-0005-0000-0000-000095650000}"/>
    <cellStyle name="Salida 8" xfId="1517" xr:uid="{00000000-0005-0000-0000-000096650000}"/>
    <cellStyle name="Salida 8 2" xfId="1943" xr:uid="{00000000-0005-0000-0000-000097650000}"/>
    <cellStyle name="Salida 8 2 10" xfId="8444" xr:uid="{00000000-0005-0000-0000-000098650000}"/>
    <cellStyle name="Salida 8 2 10 2" xfId="23552" xr:uid="{00000000-0005-0000-0000-000099650000}"/>
    <cellStyle name="Salida 8 2 11" xfId="14051" xr:uid="{00000000-0005-0000-0000-00009A650000}"/>
    <cellStyle name="Salida 8 2 11 2" xfId="29159" xr:uid="{00000000-0005-0000-0000-00009B650000}"/>
    <cellStyle name="Salida 8 2 12" xfId="14495" xr:uid="{00000000-0005-0000-0000-00009C650000}"/>
    <cellStyle name="Salida 8 2 12 2" xfId="29603" xr:uid="{00000000-0005-0000-0000-00009D650000}"/>
    <cellStyle name="Salida 8 2 13" xfId="17168" xr:uid="{00000000-0005-0000-0000-00009E650000}"/>
    <cellStyle name="Salida 8 2 2" xfId="2503" xr:uid="{00000000-0005-0000-0000-00009F650000}"/>
    <cellStyle name="Salida 8 2 2 2" xfId="5140" xr:uid="{00000000-0005-0000-0000-0000A0650000}"/>
    <cellStyle name="Salida 8 2 2 2 2" xfId="11504" xr:uid="{00000000-0005-0000-0000-0000A1650000}"/>
    <cellStyle name="Salida 8 2 2 2 2 2" xfId="26612" xr:uid="{00000000-0005-0000-0000-0000A2650000}"/>
    <cellStyle name="Salida 8 2 2 2 3" xfId="14830" xr:uid="{00000000-0005-0000-0000-0000A3650000}"/>
    <cellStyle name="Salida 8 2 2 2 3 2" xfId="29938" xr:uid="{00000000-0005-0000-0000-0000A4650000}"/>
    <cellStyle name="Salida 8 2 2 2 4" xfId="20248" xr:uid="{00000000-0005-0000-0000-0000A5650000}"/>
    <cellStyle name="Salida 8 2 2 3" xfId="8970" xr:uid="{00000000-0005-0000-0000-0000A6650000}"/>
    <cellStyle name="Salida 8 2 2 3 2" xfId="24078" xr:uid="{00000000-0005-0000-0000-0000A7650000}"/>
    <cellStyle name="Salida 8 2 3" xfId="2719" xr:uid="{00000000-0005-0000-0000-0000A8650000}"/>
    <cellStyle name="Salida 8 2 3 2" xfId="5356" xr:uid="{00000000-0005-0000-0000-0000A9650000}"/>
    <cellStyle name="Salida 8 2 3 2 2" xfId="11705" xr:uid="{00000000-0005-0000-0000-0000AA650000}"/>
    <cellStyle name="Salida 8 2 3 2 2 2" xfId="26813" xr:uid="{00000000-0005-0000-0000-0000AB650000}"/>
    <cellStyle name="Salida 8 2 3 2 3" xfId="13412" xr:uid="{00000000-0005-0000-0000-0000AC650000}"/>
    <cellStyle name="Salida 8 2 3 2 3 2" xfId="28520" xr:uid="{00000000-0005-0000-0000-0000AD650000}"/>
    <cellStyle name="Salida 8 2 3 2 4" xfId="20464" xr:uid="{00000000-0005-0000-0000-0000AE650000}"/>
    <cellStyle name="Salida 8 2 3 3" xfId="15746" xr:uid="{00000000-0005-0000-0000-0000AF650000}"/>
    <cellStyle name="Salida 8 2 3 3 2" xfId="30854" xr:uid="{00000000-0005-0000-0000-0000B0650000}"/>
    <cellStyle name="Salida 8 2 3 4" xfId="17827" xr:uid="{00000000-0005-0000-0000-0000B1650000}"/>
    <cellStyle name="Salida 8 2 4" xfId="3022" xr:uid="{00000000-0005-0000-0000-0000B2650000}"/>
    <cellStyle name="Salida 8 2 4 2" xfId="5659" xr:uid="{00000000-0005-0000-0000-0000B3650000}"/>
    <cellStyle name="Salida 8 2 4 2 2" xfId="11970" xr:uid="{00000000-0005-0000-0000-0000B4650000}"/>
    <cellStyle name="Salida 8 2 4 2 2 2" xfId="27078" xr:uid="{00000000-0005-0000-0000-0000B5650000}"/>
    <cellStyle name="Salida 8 2 4 2 3" xfId="7366" xr:uid="{00000000-0005-0000-0000-0000B6650000}"/>
    <cellStyle name="Salida 8 2 4 2 3 2" xfId="22474" xr:uid="{00000000-0005-0000-0000-0000B7650000}"/>
    <cellStyle name="Salida 8 2 4 2 4" xfId="20767" xr:uid="{00000000-0005-0000-0000-0000B8650000}"/>
    <cellStyle name="Salida 8 2 4 3" xfId="9404" xr:uid="{00000000-0005-0000-0000-0000B9650000}"/>
    <cellStyle name="Salida 8 2 4 3 2" xfId="24512" xr:uid="{00000000-0005-0000-0000-0000BA650000}"/>
    <cellStyle name="Salida 8 2 4 4" xfId="14158" xr:uid="{00000000-0005-0000-0000-0000BB650000}"/>
    <cellStyle name="Salida 8 2 4 4 2" xfId="29266" xr:uid="{00000000-0005-0000-0000-0000BC650000}"/>
    <cellStyle name="Salida 8 2 4 5" xfId="18130" xr:uid="{00000000-0005-0000-0000-0000BD650000}"/>
    <cellStyle name="Salida 8 2 5" xfId="3348" xr:uid="{00000000-0005-0000-0000-0000BE650000}"/>
    <cellStyle name="Salida 8 2 5 2" xfId="5985" xr:uid="{00000000-0005-0000-0000-0000BF650000}"/>
    <cellStyle name="Salida 8 2 5 2 2" xfId="12296" xr:uid="{00000000-0005-0000-0000-0000C0650000}"/>
    <cellStyle name="Salida 8 2 5 2 2 2" xfId="27404" xr:uid="{00000000-0005-0000-0000-0000C1650000}"/>
    <cellStyle name="Salida 8 2 5 2 3" xfId="13632" xr:uid="{00000000-0005-0000-0000-0000C2650000}"/>
    <cellStyle name="Salida 8 2 5 2 3 2" xfId="28740" xr:uid="{00000000-0005-0000-0000-0000C3650000}"/>
    <cellStyle name="Salida 8 2 5 2 4" xfId="21093" xr:uid="{00000000-0005-0000-0000-0000C4650000}"/>
    <cellStyle name="Salida 8 2 5 3" xfId="9730" xr:uid="{00000000-0005-0000-0000-0000C5650000}"/>
    <cellStyle name="Salida 8 2 5 3 2" xfId="24838" xr:uid="{00000000-0005-0000-0000-0000C6650000}"/>
    <cellStyle name="Salida 8 2 5 4" xfId="13690" xr:uid="{00000000-0005-0000-0000-0000C7650000}"/>
    <cellStyle name="Salida 8 2 5 4 2" xfId="28798" xr:uid="{00000000-0005-0000-0000-0000C8650000}"/>
    <cellStyle name="Salida 8 2 5 5" xfId="18456" xr:uid="{00000000-0005-0000-0000-0000C9650000}"/>
    <cellStyle name="Salida 8 2 6" xfId="3654" xr:uid="{00000000-0005-0000-0000-0000CA650000}"/>
    <cellStyle name="Salida 8 2 6 2" xfId="6291" xr:uid="{00000000-0005-0000-0000-0000CB650000}"/>
    <cellStyle name="Salida 8 2 6 2 2" xfId="12602" xr:uid="{00000000-0005-0000-0000-0000CC650000}"/>
    <cellStyle name="Salida 8 2 6 2 2 2" xfId="27710" xr:uid="{00000000-0005-0000-0000-0000CD650000}"/>
    <cellStyle name="Salida 8 2 6 2 3" xfId="15909" xr:uid="{00000000-0005-0000-0000-0000CE650000}"/>
    <cellStyle name="Salida 8 2 6 2 3 2" xfId="31017" xr:uid="{00000000-0005-0000-0000-0000CF650000}"/>
    <cellStyle name="Salida 8 2 6 2 4" xfId="21399" xr:uid="{00000000-0005-0000-0000-0000D0650000}"/>
    <cellStyle name="Salida 8 2 6 3" xfId="10036" xr:uid="{00000000-0005-0000-0000-0000D1650000}"/>
    <cellStyle name="Salida 8 2 6 3 2" xfId="25144" xr:uid="{00000000-0005-0000-0000-0000D2650000}"/>
    <cellStyle name="Salida 8 2 6 4" xfId="14356" xr:uid="{00000000-0005-0000-0000-0000D3650000}"/>
    <cellStyle name="Salida 8 2 6 4 2" xfId="29464" xr:uid="{00000000-0005-0000-0000-0000D4650000}"/>
    <cellStyle name="Salida 8 2 6 5" xfId="18762" xr:uid="{00000000-0005-0000-0000-0000D5650000}"/>
    <cellStyle name="Salida 8 2 7" xfId="4015" xr:uid="{00000000-0005-0000-0000-0000D6650000}"/>
    <cellStyle name="Salida 8 2 7 2" xfId="6652" xr:uid="{00000000-0005-0000-0000-0000D7650000}"/>
    <cellStyle name="Salida 8 2 7 2 2" xfId="12963" xr:uid="{00000000-0005-0000-0000-0000D8650000}"/>
    <cellStyle name="Salida 8 2 7 2 2 2" xfId="28071" xr:uid="{00000000-0005-0000-0000-0000D9650000}"/>
    <cellStyle name="Salida 8 2 7 2 3" xfId="16653" xr:uid="{00000000-0005-0000-0000-0000DA650000}"/>
    <cellStyle name="Salida 8 2 7 2 3 2" xfId="31761" xr:uid="{00000000-0005-0000-0000-0000DB650000}"/>
    <cellStyle name="Salida 8 2 7 2 4" xfId="21760" xr:uid="{00000000-0005-0000-0000-0000DC650000}"/>
    <cellStyle name="Salida 8 2 7 3" xfId="10397" xr:uid="{00000000-0005-0000-0000-0000DD650000}"/>
    <cellStyle name="Salida 8 2 7 3 2" xfId="25505" xr:uid="{00000000-0005-0000-0000-0000DE650000}"/>
    <cellStyle name="Salida 8 2 7 4" xfId="9167" xr:uid="{00000000-0005-0000-0000-0000DF650000}"/>
    <cellStyle name="Salida 8 2 7 4 2" xfId="24275" xr:uid="{00000000-0005-0000-0000-0000E0650000}"/>
    <cellStyle name="Salida 8 2 7 5" xfId="19123" xr:uid="{00000000-0005-0000-0000-0000E1650000}"/>
    <cellStyle name="Salida 8 2 8" xfId="4328" xr:uid="{00000000-0005-0000-0000-0000E2650000}"/>
    <cellStyle name="Salida 8 2 8 2" xfId="6965" xr:uid="{00000000-0005-0000-0000-0000E3650000}"/>
    <cellStyle name="Salida 8 2 8 2 2" xfId="13276" xr:uid="{00000000-0005-0000-0000-0000E4650000}"/>
    <cellStyle name="Salida 8 2 8 2 2 2" xfId="28384" xr:uid="{00000000-0005-0000-0000-0000E5650000}"/>
    <cellStyle name="Salida 8 2 8 2 3" xfId="16940" xr:uid="{00000000-0005-0000-0000-0000E6650000}"/>
    <cellStyle name="Salida 8 2 8 2 3 2" xfId="32048" xr:uid="{00000000-0005-0000-0000-0000E7650000}"/>
    <cellStyle name="Salida 8 2 8 2 4" xfId="22073" xr:uid="{00000000-0005-0000-0000-0000E8650000}"/>
    <cellStyle name="Salida 8 2 8 3" xfId="10710" xr:uid="{00000000-0005-0000-0000-0000E9650000}"/>
    <cellStyle name="Salida 8 2 8 3 2" xfId="25818" xr:uid="{00000000-0005-0000-0000-0000EA650000}"/>
    <cellStyle name="Salida 8 2 8 4" xfId="16227" xr:uid="{00000000-0005-0000-0000-0000EB650000}"/>
    <cellStyle name="Salida 8 2 8 4 2" xfId="31335" xr:uid="{00000000-0005-0000-0000-0000EC650000}"/>
    <cellStyle name="Salida 8 2 8 5" xfId="19436" xr:uid="{00000000-0005-0000-0000-0000ED650000}"/>
    <cellStyle name="Salida 8 2 9" xfId="4580" xr:uid="{00000000-0005-0000-0000-0000EE650000}"/>
    <cellStyle name="Salida 8 2 9 2" xfId="10962" xr:uid="{00000000-0005-0000-0000-0000EF650000}"/>
    <cellStyle name="Salida 8 2 9 2 2" xfId="26070" xr:uid="{00000000-0005-0000-0000-0000F0650000}"/>
    <cellStyle name="Salida 8 2 9 3" xfId="7791" xr:uid="{00000000-0005-0000-0000-0000F1650000}"/>
    <cellStyle name="Salida 8 2 9 3 2" xfId="22899" xr:uid="{00000000-0005-0000-0000-0000F2650000}"/>
    <cellStyle name="Salida 8 2 9 4" xfId="19688" xr:uid="{00000000-0005-0000-0000-0000F3650000}"/>
    <cellStyle name="Salida 8 3" xfId="1790" xr:uid="{00000000-0005-0000-0000-0000F4650000}"/>
    <cellStyle name="Salida 8 3 10" xfId="8267" xr:uid="{00000000-0005-0000-0000-0000F5650000}"/>
    <cellStyle name="Salida 8 3 10 2" xfId="23375" xr:uid="{00000000-0005-0000-0000-0000F6650000}"/>
    <cellStyle name="Salida 8 3 11" xfId="14418" xr:uid="{00000000-0005-0000-0000-0000F7650000}"/>
    <cellStyle name="Salida 8 3 11 2" xfId="29526" xr:uid="{00000000-0005-0000-0000-0000F8650000}"/>
    <cellStyle name="Salida 8 3 12" xfId="7159" xr:uid="{00000000-0005-0000-0000-0000F9650000}"/>
    <cellStyle name="Salida 8 3 12 2" xfId="22267" xr:uid="{00000000-0005-0000-0000-0000FA650000}"/>
    <cellStyle name="Salida 8 3 13" xfId="17015" xr:uid="{00000000-0005-0000-0000-0000FB650000}"/>
    <cellStyle name="Salida 8 3 2" xfId="2350" xr:uid="{00000000-0005-0000-0000-0000FC650000}"/>
    <cellStyle name="Salida 8 3 2 2" xfId="4987" xr:uid="{00000000-0005-0000-0000-0000FD650000}"/>
    <cellStyle name="Salida 8 3 2 2 2" xfId="11351" xr:uid="{00000000-0005-0000-0000-0000FE650000}"/>
    <cellStyle name="Salida 8 3 2 2 2 2" xfId="26459" xr:uid="{00000000-0005-0000-0000-0000FF650000}"/>
    <cellStyle name="Salida 8 3 2 2 3" xfId="8695" xr:uid="{00000000-0005-0000-0000-000000660000}"/>
    <cellStyle name="Salida 8 3 2 2 3 2" xfId="23803" xr:uid="{00000000-0005-0000-0000-000001660000}"/>
    <cellStyle name="Salida 8 3 2 2 4" xfId="20095" xr:uid="{00000000-0005-0000-0000-000002660000}"/>
    <cellStyle name="Salida 8 3 2 3" xfId="8817" xr:uid="{00000000-0005-0000-0000-000003660000}"/>
    <cellStyle name="Salida 8 3 2 3 2" xfId="23925" xr:uid="{00000000-0005-0000-0000-000004660000}"/>
    <cellStyle name="Salida 8 3 3" xfId="2269" xr:uid="{00000000-0005-0000-0000-000005660000}"/>
    <cellStyle name="Salida 8 3 3 2" xfId="4906" xr:uid="{00000000-0005-0000-0000-000006660000}"/>
    <cellStyle name="Salida 8 3 3 2 2" xfId="11270" xr:uid="{00000000-0005-0000-0000-000007660000}"/>
    <cellStyle name="Salida 8 3 3 2 2 2" xfId="26378" xr:uid="{00000000-0005-0000-0000-000008660000}"/>
    <cellStyle name="Salida 8 3 3 2 3" xfId="7380" xr:uid="{00000000-0005-0000-0000-000009660000}"/>
    <cellStyle name="Salida 8 3 3 2 3 2" xfId="22488" xr:uid="{00000000-0005-0000-0000-00000A660000}"/>
    <cellStyle name="Salida 8 3 3 2 4" xfId="20014" xr:uid="{00000000-0005-0000-0000-00000B660000}"/>
    <cellStyle name="Salida 8 3 3 3" xfId="11763" xr:uid="{00000000-0005-0000-0000-00000C660000}"/>
    <cellStyle name="Salida 8 3 3 3 2" xfId="26871" xr:uid="{00000000-0005-0000-0000-00000D660000}"/>
    <cellStyle name="Salida 8 3 3 4" xfId="17494" xr:uid="{00000000-0005-0000-0000-00000E660000}"/>
    <cellStyle name="Salida 8 3 4" xfId="2327" xr:uid="{00000000-0005-0000-0000-00000F660000}"/>
    <cellStyle name="Salida 8 3 4 2" xfId="4964" xr:uid="{00000000-0005-0000-0000-000010660000}"/>
    <cellStyle name="Salida 8 3 4 2 2" xfId="11328" xr:uid="{00000000-0005-0000-0000-000011660000}"/>
    <cellStyle name="Salida 8 3 4 2 2 2" xfId="26436" xr:uid="{00000000-0005-0000-0000-000012660000}"/>
    <cellStyle name="Salida 8 3 4 2 3" xfId="14439" xr:uid="{00000000-0005-0000-0000-000013660000}"/>
    <cellStyle name="Salida 8 3 4 2 3 2" xfId="29547" xr:uid="{00000000-0005-0000-0000-000014660000}"/>
    <cellStyle name="Salida 8 3 4 2 4" xfId="20072" xr:uid="{00000000-0005-0000-0000-000015660000}"/>
    <cellStyle name="Salida 8 3 4 3" xfId="8794" xr:uid="{00000000-0005-0000-0000-000016660000}"/>
    <cellStyle name="Salida 8 3 4 3 2" xfId="23902" xr:uid="{00000000-0005-0000-0000-000017660000}"/>
    <cellStyle name="Salida 8 3 4 4" xfId="7732" xr:uid="{00000000-0005-0000-0000-000018660000}"/>
    <cellStyle name="Salida 8 3 4 4 2" xfId="22840" xr:uid="{00000000-0005-0000-0000-000019660000}"/>
    <cellStyle name="Salida 8 3 4 5" xfId="17552" xr:uid="{00000000-0005-0000-0000-00001A660000}"/>
    <cellStyle name="Salida 8 3 5" xfId="2283" xr:uid="{00000000-0005-0000-0000-00001B660000}"/>
    <cellStyle name="Salida 8 3 5 2" xfId="4920" xr:uid="{00000000-0005-0000-0000-00001C660000}"/>
    <cellStyle name="Salida 8 3 5 2 2" xfId="11284" xr:uid="{00000000-0005-0000-0000-00001D660000}"/>
    <cellStyle name="Salida 8 3 5 2 2 2" xfId="26392" xr:uid="{00000000-0005-0000-0000-00001E660000}"/>
    <cellStyle name="Salida 8 3 5 2 3" xfId="13895" xr:uid="{00000000-0005-0000-0000-00001F660000}"/>
    <cellStyle name="Salida 8 3 5 2 3 2" xfId="29003" xr:uid="{00000000-0005-0000-0000-000020660000}"/>
    <cellStyle name="Salida 8 3 5 2 4" xfId="20028" xr:uid="{00000000-0005-0000-0000-000021660000}"/>
    <cellStyle name="Salida 8 3 5 3" xfId="8750" xr:uid="{00000000-0005-0000-0000-000022660000}"/>
    <cellStyle name="Salida 8 3 5 3 2" xfId="23858" xr:uid="{00000000-0005-0000-0000-000023660000}"/>
    <cellStyle name="Salida 8 3 5 4" xfId="9278" xr:uid="{00000000-0005-0000-0000-000024660000}"/>
    <cellStyle name="Salida 8 3 5 4 2" xfId="24386" xr:uid="{00000000-0005-0000-0000-000025660000}"/>
    <cellStyle name="Salida 8 3 5 5" xfId="17508" xr:uid="{00000000-0005-0000-0000-000026660000}"/>
    <cellStyle name="Salida 8 3 6" xfId="2293" xr:uid="{00000000-0005-0000-0000-000027660000}"/>
    <cellStyle name="Salida 8 3 6 2" xfId="4930" xr:uid="{00000000-0005-0000-0000-000028660000}"/>
    <cellStyle name="Salida 8 3 6 2 2" xfId="11294" xr:uid="{00000000-0005-0000-0000-000029660000}"/>
    <cellStyle name="Salida 8 3 6 2 2 2" xfId="26402" xr:uid="{00000000-0005-0000-0000-00002A660000}"/>
    <cellStyle name="Salida 8 3 6 2 3" xfId="16036" xr:uid="{00000000-0005-0000-0000-00002B660000}"/>
    <cellStyle name="Salida 8 3 6 2 3 2" xfId="31144" xr:uid="{00000000-0005-0000-0000-00002C660000}"/>
    <cellStyle name="Salida 8 3 6 2 4" xfId="20038" xr:uid="{00000000-0005-0000-0000-00002D660000}"/>
    <cellStyle name="Salida 8 3 6 3" xfId="8760" xr:uid="{00000000-0005-0000-0000-00002E660000}"/>
    <cellStyle name="Salida 8 3 6 3 2" xfId="23868" xr:uid="{00000000-0005-0000-0000-00002F660000}"/>
    <cellStyle name="Salida 8 3 6 4" xfId="15729" xr:uid="{00000000-0005-0000-0000-000030660000}"/>
    <cellStyle name="Salida 8 3 6 4 2" xfId="30837" xr:uid="{00000000-0005-0000-0000-000031660000}"/>
    <cellStyle name="Salida 8 3 6 5" xfId="17518" xr:uid="{00000000-0005-0000-0000-000032660000}"/>
    <cellStyle name="Salida 8 3 7" xfId="3862" xr:uid="{00000000-0005-0000-0000-000033660000}"/>
    <cellStyle name="Salida 8 3 7 2" xfId="6499" xr:uid="{00000000-0005-0000-0000-000034660000}"/>
    <cellStyle name="Salida 8 3 7 2 2" xfId="12810" xr:uid="{00000000-0005-0000-0000-000035660000}"/>
    <cellStyle name="Salida 8 3 7 2 2 2" xfId="27918" xr:uid="{00000000-0005-0000-0000-000036660000}"/>
    <cellStyle name="Salida 8 3 7 2 3" xfId="15456" xr:uid="{00000000-0005-0000-0000-000037660000}"/>
    <cellStyle name="Salida 8 3 7 2 3 2" xfId="30564" xr:uid="{00000000-0005-0000-0000-000038660000}"/>
    <cellStyle name="Salida 8 3 7 2 4" xfId="21607" xr:uid="{00000000-0005-0000-0000-000039660000}"/>
    <cellStyle name="Salida 8 3 7 3" xfId="10244" xr:uid="{00000000-0005-0000-0000-00003A660000}"/>
    <cellStyle name="Salida 8 3 7 3 2" xfId="25352" xr:uid="{00000000-0005-0000-0000-00003B660000}"/>
    <cellStyle name="Salida 8 3 7 4" xfId="13860" xr:uid="{00000000-0005-0000-0000-00003C660000}"/>
    <cellStyle name="Salida 8 3 7 4 2" xfId="28968" xr:uid="{00000000-0005-0000-0000-00003D660000}"/>
    <cellStyle name="Salida 8 3 7 5" xfId="18970" xr:uid="{00000000-0005-0000-0000-00003E660000}"/>
    <cellStyle name="Salida 8 3 8" xfId="4244" xr:uid="{00000000-0005-0000-0000-00003F660000}"/>
    <cellStyle name="Salida 8 3 8 2" xfId="6881" xr:uid="{00000000-0005-0000-0000-000040660000}"/>
    <cellStyle name="Salida 8 3 8 2 2" xfId="13192" xr:uid="{00000000-0005-0000-0000-000041660000}"/>
    <cellStyle name="Salida 8 3 8 2 2 2" xfId="28300" xr:uid="{00000000-0005-0000-0000-000042660000}"/>
    <cellStyle name="Salida 8 3 8 2 3" xfId="16856" xr:uid="{00000000-0005-0000-0000-000043660000}"/>
    <cellStyle name="Salida 8 3 8 2 3 2" xfId="31964" xr:uid="{00000000-0005-0000-0000-000044660000}"/>
    <cellStyle name="Salida 8 3 8 2 4" xfId="21989" xr:uid="{00000000-0005-0000-0000-000045660000}"/>
    <cellStyle name="Salida 8 3 8 3" xfId="10626" xr:uid="{00000000-0005-0000-0000-000046660000}"/>
    <cellStyle name="Salida 8 3 8 3 2" xfId="25734" xr:uid="{00000000-0005-0000-0000-000047660000}"/>
    <cellStyle name="Salida 8 3 8 4" xfId="13991" xr:uid="{00000000-0005-0000-0000-000048660000}"/>
    <cellStyle name="Salida 8 3 8 4 2" xfId="29099" xr:uid="{00000000-0005-0000-0000-000049660000}"/>
    <cellStyle name="Salida 8 3 8 5" xfId="19352" xr:uid="{00000000-0005-0000-0000-00004A660000}"/>
    <cellStyle name="Salida 8 3 9" xfId="4427" xr:uid="{00000000-0005-0000-0000-00004B660000}"/>
    <cellStyle name="Salida 8 3 9 2" xfId="10809" xr:uid="{00000000-0005-0000-0000-00004C660000}"/>
    <cellStyle name="Salida 8 3 9 2 2" xfId="25917" xr:uid="{00000000-0005-0000-0000-00004D660000}"/>
    <cellStyle name="Salida 8 3 9 3" xfId="14650" xr:uid="{00000000-0005-0000-0000-00004E660000}"/>
    <cellStyle name="Salida 8 3 9 3 2" xfId="29758" xr:uid="{00000000-0005-0000-0000-00004F660000}"/>
    <cellStyle name="Salida 8 3 9 4" xfId="19535" xr:uid="{00000000-0005-0000-0000-000050660000}"/>
    <cellStyle name="Salida 8 4" xfId="2134" xr:uid="{00000000-0005-0000-0000-000051660000}"/>
    <cellStyle name="Salida 8 4 10" xfId="14669" xr:uid="{00000000-0005-0000-0000-000052660000}"/>
    <cellStyle name="Salida 8 4 10 2" xfId="29777" xr:uid="{00000000-0005-0000-0000-000053660000}"/>
    <cellStyle name="Salida 8 4 11" xfId="7243" xr:uid="{00000000-0005-0000-0000-000054660000}"/>
    <cellStyle name="Salida 8 4 11 2" xfId="22351" xr:uid="{00000000-0005-0000-0000-000055660000}"/>
    <cellStyle name="Salida 8 4 12" xfId="17359" xr:uid="{00000000-0005-0000-0000-000056660000}"/>
    <cellStyle name="Salida 8 4 2" xfId="2624" xr:uid="{00000000-0005-0000-0000-000057660000}"/>
    <cellStyle name="Salida 8 4 2 2" xfId="5261" xr:uid="{00000000-0005-0000-0000-000058660000}"/>
    <cellStyle name="Salida 8 4 2 2 2" xfId="11625" xr:uid="{00000000-0005-0000-0000-000059660000}"/>
    <cellStyle name="Salida 8 4 2 2 2 2" xfId="26733" xr:uid="{00000000-0005-0000-0000-00005A660000}"/>
    <cellStyle name="Salida 8 4 2 2 3" xfId="8035" xr:uid="{00000000-0005-0000-0000-00005B660000}"/>
    <cellStyle name="Salida 8 4 2 2 3 2" xfId="23143" xr:uid="{00000000-0005-0000-0000-00005C660000}"/>
    <cellStyle name="Salida 8 4 2 2 4" xfId="20369" xr:uid="{00000000-0005-0000-0000-00005D660000}"/>
    <cellStyle name="Salida 8 4 2 3" xfId="9091" xr:uid="{00000000-0005-0000-0000-00005E660000}"/>
    <cellStyle name="Salida 8 4 2 3 2" xfId="24199" xr:uid="{00000000-0005-0000-0000-00005F660000}"/>
    <cellStyle name="Salida 8 4 2 4" xfId="7387" xr:uid="{00000000-0005-0000-0000-000060660000}"/>
    <cellStyle name="Salida 8 4 2 4 2" xfId="22495" xr:uid="{00000000-0005-0000-0000-000061660000}"/>
    <cellStyle name="Salida 8 4 2 5" xfId="13876" xr:uid="{00000000-0005-0000-0000-000062660000}"/>
    <cellStyle name="Salida 8 4 2 5 2" xfId="28984" xr:uid="{00000000-0005-0000-0000-000063660000}"/>
    <cellStyle name="Salida 8 4 2 6" xfId="17732" xr:uid="{00000000-0005-0000-0000-000064660000}"/>
    <cellStyle name="Salida 8 4 3" xfId="2889" xr:uid="{00000000-0005-0000-0000-000065660000}"/>
    <cellStyle name="Salida 8 4 3 2" xfId="5526" xr:uid="{00000000-0005-0000-0000-000066660000}"/>
    <cellStyle name="Salida 8 4 3 2 2" xfId="11837" xr:uid="{00000000-0005-0000-0000-000067660000}"/>
    <cellStyle name="Salida 8 4 3 2 2 2" xfId="26945" xr:uid="{00000000-0005-0000-0000-000068660000}"/>
    <cellStyle name="Salida 8 4 3 2 3" xfId="15478" xr:uid="{00000000-0005-0000-0000-000069660000}"/>
    <cellStyle name="Salida 8 4 3 2 3 2" xfId="30586" xr:uid="{00000000-0005-0000-0000-00006A660000}"/>
    <cellStyle name="Salida 8 4 3 2 4" xfId="20634" xr:uid="{00000000-0005-0000-0000-00006B660000}"/>
    <cellStyle name="Salida 8 4 3 3" xfId="16336" xr:uid="{00000000-0005-0000-0000-00006C660000}"/>
    <cellStyle name="Salida 8 4 3 3 2" xfId="31444" xr:uid="{00000000-0005-0000-0000-00006D660000}"/>
    <cellStyle name="Salida 8 4 3 4" xfId="17997" xr:uid="{00000000-0005-0000-0000-00006E660000}"/>
    <cellStyle name="Salida 8 4 4" xfId="3192" xr:uid="{00000000-0005-0000-0000-00006F660000}"/>
    <cellStyle name="Salida 8 4 4 2" xfId="5829" xr:uid="{00000000-0005-0000-0000-000070660000}"/>
    <cellStyle name="Salida 8 4 4 2 2" xfId="12140" xr:uid="{00000000-0005-0000-0000-000071660000}"/>
    <cellStyle name="Salida 8 4 4 2 2 2" xfId="27248" xr:uid="{00000000-0005-0000-0000-000072660000}"/>
    <cellStyle name="Salida 8 4 4 2 3" xfId="14472" xr:uid="{00000000-0005-0000-0000-000073660000}"/>
    <cellStyle name="Salida 8 4 4 2 3 2" xfId="29580" xr:uid="{00000000-0005-0000-0000-000074660000}"/>
    <cellStyle name="Salida 8 4 4 2 4" xfId="20937" xr:uid="{00000000-0005-0000-0000-000075660000}"/>
    <cellStyle name="Salida 8 4 4 3" xfId="9574" xr:uid="{00000000-0005-0000-0000-000076660000}"/>
    <cellStyle name="Salida 8 4 4 3 2" xfId="24682" xr:uid="{00000000-0005-0000-0000-000077660000}"/>
    <cellStyle name="Salida 8 4 4 4" xfId="13720" xr:uid="{00000000-0005-0000-0000-000078660000}"/>
    <cellStyle name="Salida 8 4 4 4 2" xfId="28828" xr:uid="{00000000-0005-0000-0000-000079660000}"/>
    <cellStyle name="Salida 8 4 4 5" xfId="18300" xr:uid="{00000000-0005-0000-0000-00007A660000}"/>
    <cellStyle name="Salida 8 4 5" xfId="3518" xr:uid="{00000000-0005-0000-0000-00007B660000}"/>
    <cellStyle name="Salida 8 4 5 2" xfId="6155" xr:uid="{00000000-0005-0000-0000-00007C660000}"/>
    <cellStyle name="Salida 8 4 5 2 2" xfId="12466" xr:uid="{00000000-0005-0000-0000-00007D660000}"/>
    <cellStyle name="Salida 8 4 5 2 2 2" xfId="27574" xr:uid="{00000000-0005-0000-0000-00007E660000}"/>
    <cellStyle name="Salida 8 4 5 2 3" xfId="7285" xr:uid="{00000000-0005-0000-0000-00007F660000}"/>
    <cellStyle name="Salida 8 4 5 2 3 2" xfId="22393" xr:uid="{00000000-0005-0000-0000-000080660000}"/>
    <cellStyle name="Salida 8 4 5 2 4" xfId="21263" xr:uid="{00000000-0005-0000-0000-000081660000}"/>
    <cellStyle name="Salida 8 4 5 3" xfId="9900" xr:uid="{00000000-0005-0000-0000-000082660000}"/>
    <cellStyle name="Salida 8 4 5 3 2" xfId="25008" xr:uid="{00000000-0005-0000-0000-000083660000}"/>
    <cellStyle name="Salida 8 4 5 4" xfId="11686" xr:uid="{00000000-0005-0000-0000-000084660000}"/>
    <cellStyle name="Salida 8 4 5 4 2" xfId="26794" xr:uid="{00000000-0005-0000-0000-000085660000}"/>
    <cellStyle name="Salida 8 4 5 5" xfId="18626" xr:uid="{00000000-0005-0000-0000-000086660000}"/>
    <cellStyle name="Salida 8 4 6" xfId="3824" xr:uid="{00000000-0005-0000-0000-000087660000}"/>
    <cellStyle name="Salida 8 4 6 2" xfId="6461" xr:uid="{00000000-0005-0000-0000-000088660000}"/>
    <cellStyle name="Salida 8 4 6 2 2" xfId="12772" xr:uid="{00000000-0005-0000-0000-000089660000}"/>
    <cellStyle name="Salida 8 4 6 2 2 2" xfId="27880" xr:uid="{00000000-0005-0000-0000-00008A660000}"/>
    <cellStyle name="Salida 8 4 6 2 3" xfId="15985" xr:uid="{00000000-0005-0000-0000-00008B660000}"/>
    <cellStyle name="Salida 8 4 6 2 3 2" xfId="31093" xr:uid="{00000000-0005-0000-0000-00008C660000}"/>
    <cellStyle name="Salida 8 4 6 2 4" xfId="21569" xr:uid="{00000000-0005-0000-0000-00008D660000}"/>
    <cellStyle name="Salida 8 4 6 3" xfId="10206" xr:uid="{00000000-0005-0000-0000-00008E660000}"/>
    <cellStyle name="Salida 8 4 6 3 2" xfId="25314" xr:uid="{00000000-0005-0000-0000-00008F660000}"/>
    <cellStyle name="Salida 8 4 6 4" xfId="8260" xr:uid="{00000000-0005-0000-0000-000090660000}"/>
    <cellStyle name="Salida 8 4 6 4 2" xfId="23368" xr:uid="{00000000-0005-0000-0000-000091660000}"/>
    <cellStyle name="Salida 8 4 6 5" xfId="18932" xr:uid="{00000000-0005-0000-0000-000092660000}"/>
    <cellStyle name="Salida 8 4 7" xfId="4206" xr:uid="{00000000-0005-0000-0000-000093660000}"/>
    <cellStyle name="Salida 8 4 7 2" xfId="6843" xr:uid="{00000000-0005-0000-0000-000094660000}"/>
    <cellStyle name="Salida 8 4 7 2 2" xfId="13154" xr:uid="{00000000-0005-0000-0000-000095660000}"/>
    <cellStyle name="Salida 8 4 7 2 2 2" xfId="28262" xr:uid="{00000000-0005-0000-0000-000096660000}"/>
    <cellStyle name="Salida 8 4 7 2 3" xfId="16823" xr:uid="{00000000-0005-0000-0000-000097660000}"/>
    <cellStyle name="Salida 8 4 7 2 3 2" xfId="31931" xr:uid="{00000000-0005-0000-0000-000098660000}"/>
    <cellStyle name="Salida 8 4 7 2 4" xfId="21951" xr:uid="{00000000-0005-0000-0000-000099660000}"/>
    <cellStyle name="Salida 8 4 7 3" xfId="10588" xr:uid="{00000000-0005-0000-0000-00009A660000}"/>
    <cellStyle name="Salida 8 4 7 3 2" xfId="25696" xr:uid="{00000000-0005-0000-0000-00009B660000}"/>
    <cellStyle name="Salida 8 4 7 4" xfId="13483" xr:uid="{00000000-0005-0000-0000-00009C660000}"/>
    <cellStyle name="Salida 8 4 7 4 2" xfId="28591" xr:uid="{00000000-0005-0000-0000-00009D660000}"/>
    <cellStyle name="Salida 8 4 7 5" xfId="19314" xr:uid="{00000000-0005-0000-0000-00009E660000}"/>
    <cellStyle name="Salida 8 4 8" xfId="4771" xr:uid="{00000000-0005-0000-0000-00009F660000}"/>
    <cellStyle name="Salida 8 4 8 2" xfId="11153" xr:uid="{00000000-0005-0000-0000-0000A0660000}"/>
    <cellStyle name="Salida 8 4 8 2 2" xfId="26261" xr:uid="{00000000-0005-0000-0000-0000A1660000}"/>
    <cellStyle name="Salida 8 4 8 3" xfId="9192" xr:uid="{00000000-0005-0000-0000-0000A2660000}"/>
    <cellStyle name="Salida 8 4 8 3 2" xfId="24300" xr:uid="{00000000-0005-0000-0000-0000A3660000}"/>
    <cellStyle name="Salida 8 4 8 4" xfId="19879" xr:uid="{00000000-0005-0000-0000-0000A4660000}"/>
    <cellStyle name="Salida 8 4 9" xfId="8632" xr:uid="{00000000-0005-0000-0000-0000A5660000}"/>
    <cellStyle name="Salida 8 4 9 2" xfId="23740" xr:uid="{00000000-0005-0000-0000-0000A6660000}"/>
    <cellStyle name="Salida 8 5" xfId="1990" xr:uid="{00000000-0005-0000-0000-0000A7660000}"/>
    <cellStyle name="Salida 8 5 10" xfId="15754" xr:uid="{00000000-0005-0000-0000-0000A8660000}"/>
    <cellStyle name="Salida 8 5 10 2" xfId="30862" xr:uid="{00000000-0005-0000-0000-0000A9660000}"/>
    <cellStyle name="Salida 8 5 11" xfId="17215" xr:uid="{00000000-0005-0000-0000-0000AA660000}"/>
    <cellStyle name="Salida 8 5 2" xfId="2752" xr:uid="{00000000-0005-0000-0000-0000AB660000}"/>
    <cellStyle name="Salida 8 5 2 2" xfId="5389" xr:uid="{00000000-0005-0000-0000-0000AC660000}"/>
    <cellStyle name="Salida 8 5 2 2 2" xfId="11738" xr:uid="{00000000-0005-0000-0000-0000AD660000}"/>
    <cellStyle name="Salida 8 5 2 2 2 2" xfId="26846" xr:uid="{00000000-0005-0000-0000-0000AE660000}"/>
    <cellStyle name="Salida 8 5 2 2 3" xfId="11789" xr:uid="{00000000-0005-0000-0000-0000AF660000}"/>
    <cellStyle name="Salida 8 5 2 2 3 2" xfId="26897" xr:uid="{00000000-0005-0000-0000-0000B0660000}"/>
    <cellStyle name="Salida 8 5 2 2 4" xfId="20497" xr:uid="{00000000-0005-0000-0000-0000B1660000}"/>
    <cellStyle name="Salida 8 5 2 3" xfId="8197" xr:uid="{00000000-0005-0000-0000-0000B2660000}"/>
    <cellStyle name="Salida 8 5 2 3 2" xfId="23305" xr:uid="{00000000-0005-0000-0000-0000B3660000}"/>
    <cellStyle name="Salida 8 5 2 4" xfId="17860" xr:uid="{00000000-0005-0000-0000-0000B4660000}"/>
    <cellStyle name="Salida 8 5 3" xfId="3055" xr:uid="{00000000-0005-0000-0000-0000B5660000}"/>
    <cellStyle name="Salida 8 5 3 2" xfId="5692" xr:uid="{00000000-0005-0000-0000-0000B6660000}"/>
    <cellStyle name="Salida 8 5 3 2 2" xfId="12003" xr:uid="{00000000-0005-0000-0000-0000B7660000}"/>
    <cellStyle name="Salida 8 5 3 2 2 2" xfId="27111" xr:uid="{00000000-0005-0000-0000-0000B8660000}"/>
    <cellStyle name="Salida 8 5 3 2 3" xfId="8214" xr:uid="{00000000-0005-0000-0000-0000B9660000}"/>
    <cellStyle name="Salida 8 5 3 2 3 2" xfId="23322" xr:uid="{00000000-0005-0000-0000-0000BA660000}"/>
    <cellStyle name="Salida 8 5 3 2 4" xfId="20800" xr:uid="{00000000-0005-0000-0000-0000BB660000}"/>
    <cellStyle name="Salida 8 5 3 3" xfId="9437" xr:uid="{00000000-0005-0000-0000-0000BC660000}"/>
    <cellStyle name="Salida 8 5 3 3 2" xfId="24545" xr:uid="{00000000-0005-0000-0000-0000BD660000}"/>
    <cellStyle name="Salida 8 5 3 4" xfId="7796" xr:uid="{00000000-0005-0000-0000-0000BE660000}"/>
    <cellStyle name="Salida 8 5 3 4 2" xfId="22904" xr:uid="{00000000-0005-0000-0000-0000BF660000}"/>
    <cellStyle name="Salida 8 5 3 5" xfId="18163" xr:uid="{00000000-0005-0000-0000-0000C0660000}"/>
    <cellStyle name="Salida 8 5 4" xfId="3381" xr:uid="{00000000-0005-0000-0000-0000C1660000}"/>
    <cellStyle name="Salida 8 5 4 2" xfId="6018" xr:uid="{00000000-0005-0000-0000-0000C2660000}"/>
    <cellStyle name="Salida 8 5 4 2 2" xfId="12329" xr:uid="{00000000-0005-0000-0000-0000C3660000}"/>
    <cellStyle name="Salida 8 5 4 2 2 2" xfId="27437" xr:uid="{00000000-0005-0000-0000-0000C4660000}"/>
    <cellStyle name="Salida 8 5 4 2 3" xfId="16386" xr:uid="{00000000-0005-0000-0000-0000C5660000}"/>
    <cellStyle name="Salida 8 5 4 2 3 2" xfId="31494" xr:uid="{00000000-0005-0000-0000-0000C6660000}"/>
    <cellStyle name="Salida 8 5 4 2 4" xfId="21126" xr:uid="{00000000-0005-0000-0000-0000C7660000}"/>
    <cellStyle name="Salida 8 5 4 3" xfId="9763" xr:uid="{00000000-0005-0000-0000-0000C8660000}"/>
    <cellStyle name="Salida 8 5 4 3 2" xfId="24871" xr:uid="{00000000-0005-0000-0000-0000C9660000}"/>
    <cellStyle name="Salida 8 5 4 4" xfId="15692" xr:uid="{00000000-0005-0000-0000-0000CA660000}"/>
    <cellStyle name="Salida 8 5 4 4 2" xfId="30800" xr:uid="{00000000-0005-0000-0000-0000CB660000}"/>
    <cellStyle name="Salida 8 5 4 5" xfId="18489" xr:uid="{00000000-0005-0000-0000-0000CC660000}"/>
    <cellStyle name="Salida 8 5 5" xfId="3687" xr:uid="{00000000-0005-0000-0000-0000CD660000}"/>
    <cellStyle name="Salida 8 5 5 2" xfId="6324" xr:uid="{00000000-0005-0000-0000-0000CE660000}"/>
    <cellStyle name="Salida 8 5 5 2 2" xfId="12635" xr:uid="{00000000-0005-0000-0000-0000CF660000}"/>
    <cellStyle name="Salida 8 5 5 2 2 2" xfId="27743" xr:uid="{00000000-0005-0000-0000-0000D0660000}"/>
    <cellStyle name="Salida 8 5 5 2 3" xfId="7170" xr:uid="{00000000-0005-0000-0000-0000D1660000}"/>
    <cellStyle name="Salida 8 5 5 2 3 2" xfId="22278" xr:uid="{00000000-0005-0000-0000-0000D2660000}"/>
    <cellStyle name="Salida 8 5 5 2 4" xfId="21432" xr:uid="{00000000-0005-0000-0000-0000D3660000}"/>
    <cellStyle name="Salida 8 5 5 3" xfId="10069" xr:uid="{00000000-0005-0000-0000-0000D4660000}"/>
    <cellStyle name="Salida 8 5 5 3 2" xfId="25177" xr:uid="{00000000-0005-0000-0000-0000D5660000}"/>
    <cellStyle name="Salida 8 5 5 4" xfId="7394" xr:uid="{00000000-0005-0000-0000-0000D6660000}"/>
    <cellStyle name="Salida 8 5 5 4 2" xfId="22502" xr:uid="{00000000-0005-0000-0000-0000D7660000}"/>
    <cellStyle name="Salida 8 5 5 5" xfId="18795" xr:uid="{00000000-0005-0000-0000-0000D8660000}"/>
    <cellStyle name="Salida 8 5 6" xfId="4062" xr:uid="{00000000-0005-0000-0000-0000D9660000}"/>
    <cellStyle name="Salida 8 5 6 2" xfId="6699" xr:uid="{00000000-0005-0000-0000-0000DA660000}"/>
    <cellStyle name="Salida 8 5 6 2 2" xfId="13010" xr:uid="{00000000-0005-0000-0000-0000DB660000}"/>
    <cellStyle name="Salida 8 5 6 2 2 2" xfId="28118" xr:uid="{00000000-0005-0000-0000-0000DC660000}"/>
    <cellStyle name="Salida 8 5 6 2 3" xfId="16686" xr:uid="{00000000-0005-0000-0000-0000DD660000}"/>
    <cellStyle name="Salida 8 5 6 2 3 2" xfId="31794" xr:uid="{00000000-0005-0000-0000-0000DE660000}"/>
    <cellStyle name="Salida 8 5 6 2 4" xfId="21807" xr:uid="{00000000-0005-0000-0000-0000DF660000}"/>
    <cellStyle name="Salida 8 5 6 3" xfId="10444" xr:uid="{00000000-0005-0000-0000-0000E0660000}"/>
    <cellStyle name="Salida 8 5 6 3 2" xfId="25552" xr:uid="{00000000-0005-0000-0000-0000E1660000}"/>
    <cellStyle name="Salida 8 5 6 4" xfId="11681" xr:uid="{00000000-0005-0000-0000-0000E2660000}"/>
    <cellStyle name="Salida 8 5 6 4 2" xfId="26789" xr:uid="{00000000-0005-0000-0000-0000E3660000}"/>
    <cellStyle name="Salida 8 5 6 5" xfId="19170" xr:uid="{00000000-0005-0000-0000-0000E4660000}"/>
    <cellStyle name="Salida 8 5 7" xfId="4627" xr:uid="{00000000-0005-0000-0000-0000E5660000}"/>
    <cellStyle name="Salida 8 5 7 2" xfId="11009" xr:uid="{00000000-0005-0000-0000-0000E6660000}"/>
    <cellStyle name="Salida 8 5 7 2 2" xfId="26117" xr:uid="{00000000-0005-0000-0000-0000E7660000}"/>
    <cellStyle name="Salida 8 5 7 3" xfId="13387" xr:uid="{00000000-0005-0000-0000-0000E8660000}"/>
    <cellStyle name="Salida 8 5 7 3 2" xfId="28495" xr:uid="{00000000-0005-0000-0000-0000E9660000}"/>
    <cellStyle name="Salida 8 5 7 4" xfId="19735" xr:uid="{00000000-0005-0000-0000-0000EA660000}"/>
    <cellStyle name="Salida 8 5 8" xfId="8488" xr:uid="{00000000-0005-0000-0000-0000EB660000}"/>
    <cellStyle name="Salida 8 5 8 2" xfId="23596" xr:uid="{00000000-0005-0000-0000-0000EC660000}"/>
    <cellStyle name="Salida 8 5 9" xfId="7710" xr:uid="{00000000-0005-0000-0000-0000ED660000}"/>
    <cellStyle name="Salida 8 5 9 2" xfId="22818" xr:uid="{00000000-0005-0000-0000-0000EE660000}"/>
    <cellStyle name="Salida 9" xfId="1518" xr:uid="{00000000-0005-0000-0000-0000EF660000}"/>
    <cellStyle name="Salida 9 10" xfId="1519" xr:uid="{00000000-0005-0000-0000-0000F0660000}"/>
    <cellStyle name="Salida 9 11" xfId="1520" xr:uid="{00000000-0005-0000-0000-0000F1660000}"/>
    <cellStyle name="Salida 9 12" xfId="1521" xr:uid="{00000000-0005-0000-0000-0000F2660000}"/>
    <cellStyle name="Salida 9 13" xfId="1522" xr:uid="{00000000-0005-0000-0000-0000F3660000}"/>
    <cellStyle name="Salida 9 14" xfId="1523" xr:uid="{00000000-0005-0000-0000-0000F4660000}"/>
    <cellStyle name="Salida 9 15" xfId="1524" xr:uid="{00000000-0005-0000-0000-0000F5660000}"/>
    <cellStyle name="Salida 9 16" xfId="1525" xr:uid="{00000000-0005-0000-0000-0000F6660000}"/>
    <cellStyle name="Salida 9 17" xfId="1526" xr:uid="{00000000-0005-0000-0000-0000F7660000}"/>
    <cellStyle name="Salida 9 18" xfId="1527" xr:uid="{00000000-0005-0000-0000-0000F8660000}"/>
    <cellStyle name="Salida 9 19" xfId="1528" xr:uid="{00000000-0005-0000-0000-0000F9660000}"/>
    <cellStyle name="Salida 9 2" xfId="1529" xr:uid="{00000000-0005-0000-0000-0000FA660000}"/>
    <cellStyle name="Salida 9 20" xfId="1530" xr:uid="{00000000-0005-0000-0000-0000FB660000}"/>
    <cellStyle name="Salida 9 21" xfId="1531" xr:uid="{00000000-0005-0000-0000-0000FC660000}"/>
    <cellStyle name="Salida 9 22" xfId="1532" xr:uid="{00000000-0005-0000-0000-0000FD660000}"/>
    <cellStyle name="Salida 9 23" xfId="1944" xr:uid="{00000000-0005-0000-0000-0000FE660000}"/>
    <cellStyle name="Salida 9 23 10" xfId="8445" xr:uid="{00000000-0005-0000-0000-0000FF660000}"/>
    <cellStyle name="Salida 9 23 10 2" xfId="23553" xr:uid="{00000000-0005-0000-0000-000000670000}"/>
    <cellStyle name="Salida 9 23 11" xfId="8236" xr:uid="{00000000-0005-0000-0000-000001670000}"/>
    <cellStyle name="Salida 9 23 11 2" xfId="23344" xr:uid="{00000000-0005-0000-0000-000002670000}"/>
    <cellStyle name="Salida 9 23 12" xfId="16121" xr:uid="{00000000-0005-0000-0000-000003670000}"/>
    <cellStyle name="Salida 9 23 12 2" xfId="31229" xr:uid="{00000000-0005-0000-0000-000004670000}"/>
    <cellStyle name="Salida 9 23 13" xfId="17169" xr:uid="{00000000-0005-0000-0000-000005670000}"/>
    <cellStyle name="Salida 9 23 2" xfId="2504" xr:uid="{00000000-0005-0000-0000-000006670000}"/>
    <cellStyle name="Salida 9 23 2 2" xfId="5141" xr:uid="{00000000-0005-0000-0000-000007670000}"/>
    <cellStyle name="Salida 9 23 2 2 2" xfId="11505" xr:uid="{00000000-0005-0000-0000-000008670000}"/>
    <cellStyle name="Salida 9 23 2 2 2 2" xfId="26613" xr:uid="{00000000-0005-0000-0000-000009670000}"/>
    <cellStyle name="Salida 9 23 2 2 3" xfId="14540" xr:uid="{00000000-0005-0000-0000-00000A670000}"/>
    <cellStyle name="Salida 9 23 2 2 3 2" xfId="29648" xr:uid="{00000000-0005-0000-0000-00000B670000}"/>
    <cellStyle name="Salida 9 23 2 2 4" xfId="20249" xr:uid="{00000000-0005-0000-0000-00000C670000}"/>
    <cellStyle name="Salida 9 23 2 3" xfId="8971" xr:uid="{00000000-0005-0000-0000-00000D670000}"/>
    <cellStyle name="Salida 9 23 2 3 2" xfId="24079" xr:uid="{00000000-0005-0000-0000-00000E670000}"/>
    <cellStyle name="Salida 9 23 3" xfId="2720" xr:uid="{00000000-0005-0000-0000-00000F670000}"/>
    <cellStyle name="Salida 9 23 3 2" xfId="5357" xr:uid="{00000000-0005-0000-0000-000010670000}"/>
    <cellStyle name="Salida 9 23 3 2 2" xfId="11706" xr:uid="{00000000-0005-0000-0000-000011670000}"/>
    <cellStyle name="Salida 9 23 3 2 2 2" xfId="26814" xr:uid="{00000000-0005-0000-0000-000012670000}"/>
    <cellStyle name="Salida 9 23 3 2 3" xfId="14951" xr:uid="{00000000-0005-0000-0000-000013670000}"/>
    <cellStyle name="Salida 9 23 3 2 3 2" xfId="30059" xr:uid="{00000000-0005-0000-0000-000014670000}"/>
    <cellStyle name="Salida 9 23 3 2 4" xfId="20465" xr:uid="{00000000-0005-0000-0000-000015670000}"/>
    <cellStyle name="Salida 9 23 3 3" xfId="14212" xr:uid="{00000000-0005-0000-0000-000016670000}"/>
    <cellStyle name="Salida 9 23 3 3 2" xfId="29320" xr:uid="{00000000-0005-0000-0000-000017670000}"/>
    <cellStyle name="Salida 9 23 3 4" xfId="17828" xr:uid="{00000000-0005-0000-0000-000018670000}"/>
    <cellStyle name="Salida 9 23 4" xfId="3023" xr:uid="{00000000-0005-0000-0000-000019670000}"/>
    <cellStyle name="Salida 9 23 4 2" xfId="5660" xr:uid="{00000000-0005-0000-0000-00001A670000}"/>
    <cellStyle name="Salida 9 23 4 2 2" xfId="11971" xr:uid="{00000000-0005-0000-0000-00001B670000}"/>
    <cellStyle name="Salida 9 23 4 2 2 2" xfId="27079" xr:uid="{00000000-0005-0000-0000-00001C670000}"/>
    <cellStyle name="Salida 9 23 4 2 3" xfId="16019" xr:uid="{00000000-0005-0000-0000-00001D670000}"/>
    <cellStyle name="Salida 9 23 4 2 3 2" xfId="31127" xr:uid="{00000000-0005-0000-0000-00001E670000}"/>
    <cellStyle name="Salida 9 23 4 2 4" xfId="20768" xr:uid="{00000000-0005-0000-0000-00001F670000}"/>
    <cellStyle name="Salida 9 23 4 3" xfId="9405" xr:uid="{00000000-0005-0000-0000-000020670000}"/>
    <cellStyle name="Salida 9 23 4 3 2" xfId="24513" xr:uid="{00000000-0005-0000-0000-000021670000}"/>
    <cellStyle name="Salida 9 23 4 4" xfId="15447" xr:uid="{00000000-0005-0000-0000-000022670000}"/>
    <cellStyle name="Salida 9 23 4 4 2" xfId="30555" xr:uid="{00000000-0005-0000-0000-000023670000}"/>
    <cellStyle name="Salida 9 23 4 5" xfId="18131" xr:uid="{00000000-0005-0000-0000-000024670000}"/>
    <cellStyle name="Salida 9 23 5" xfId="3349" xr:uid="{00000000-0005-0000-0000-000025670000}"/>
    <cellStyle name="Salida 9 23 5 2" xfId="5986" xr:uid="{00000000-0005-0000-0000-000026670000}"/>
    <cellStyle name="Salida 9 23 5 2 2" xfId="12297" xr:uid="{00000000-0005-0000-0000-000027670000}"/>
    <cellStyle name="Salida 9 23 5 2 2 2" xfId="27405" xr:uid="{00000000-0005-0000-0000-000028670000}"/>
    <cellStyle name="Salida 9 23 5 2 3" xfId="14252" xr:uid="{00000000-0005-0000-0000-000029670000}"/>
    <cellStyle name="Salida 9 23 5 2 3 2" xfId="29360" xr:uid="{00000000-0005-0000-0000-00002A670000}"/>
    <cellStyle name="Salida 9 23 5 2 4" xfId="21094" xr:uid="{00000000-0005-0000-0000-00002B670000}"/>
    <cellStyle name="Salida 9 23 5 3" xfId="9731" xr:uid="{00000000-0005-0000-0000-00002C670000}"/>
    <cellStyle name="Salida 9 23 5 3 2" xfId="24839" xr:uid="{00000000-0005-0000-0000-00002D670000}"/>
    <cellStyle name="Salida 9 23 5 4" xfId="9162" xr:uid="{00000000-0005-0000-0000-00002E670000}"/>
    <cellStyle name="Salida 9 23 5 4 2" xfId="24270" xr:uid="{00000000-0005-0000-0000-00002F670000}"/>
    <cellStyle name="Salida 9 23 5 5" xfId="18457" xr:uid="{00000000-0005-0000-0000-000030670000}"/>
    <cellStyle name="Salida 9 23 6" xfId="3655" xr:uid="{00000000-0005-0000-0000-000031670000}"/>
    <cellStyle name="Salida 9 23 6 2" xfId="6292" xr:uid="{00000000-0005-0000-0000-000032670000}"/>
    <cellStyle name="Salida 9 23 6 2 2" xfId="12603" xr:uid="{00000000-0005-0000-0000-000033670000}"/>
    <cellStyle name="Salida 9 23 6 2 2 2" xfId="27711" xr:uid="{00000000-0005-0000-0000-000034670000}"/>
    <cellStyle name="Salida 9 23 6 2 3" xfId="14862" xr:uid="{00000000-0005-0000-0000-000035670000}"/>
    <cellStyle name="Salida 9 23 6 2 3 2" xfId="29970" xr:uid="{00000000-0005-0000-0000-000036670000}"/>
    <cellStyle name="Salida 9 23 6 2 4" xfId="21400" xr:uid="{00000000-0005-0000-0000-000037670000}"/>
    <cellStyle name="Salida 9 23 6 3" xfId="10037" xr:uid="{00000000-0005-0000-0000-000038670000}"/>
    <cellStyle name="Salida 9 23 6 3 2" xfId="25145" xr:uid="{00000000-0005-0000-0000-000039670000}"/>
    <cellStyle name="Salida 9 23 6 4" xfId="16244" xr:uid="{00000000-0005-0000-0000-00003A670000}"/>
    <cellStyle name="Salida 9 23 6 4 2" xfId="31352" xr:uid="{00000000-0005-0000-0000-00003B670000}"/>
    <cellStyle name="Salida 9 23 6 5" xfId="18763" xr:uid="{00000000-0005-0000-0000-00003C670000}"/>
    <cellStyle name="Salida 9 23 7" xfId="4016" xr:uid="{00000000-0005-0000-0000-00003D670000}"/>
    <cellStyle name="Salida 9 23 7 2" xfId="6653" xr:uid="{00000000-0005-0000-0000-00003E670000}"/>
    <cellStyle name="Salida 9 23 7 2 2" xfId="12964" xr:uid="{00000000-0005-0000-0000-00003F670000}"/>
    <cellStyle name="Salida 9 23 7 2 2 2" xfId="28072" xr:uid="{00000000-0005-0000-0000-000040670000}"/>
    <cellStyle name="Salida 9 23 7 2 3" xfId="16654" xr:uid="{00000000-0005-0000-0000-000041670000}"/>
    <cellStyle name="Salida 9 23 7 2 3 2" xfId="31762" xr:uid="{00000000-0005-0000-0000-000042670000}"/>
    <cellStyle name="Salida 9 23 7 2 4" xfId="21761" xr:uid="{00000000-0005-0000-0000-000043670000}"/>
    <cellStyle name="Salida 9 23 7 3" xfId="10398" xr:uid="{00000000-0005-0000-0000-000044670000}"/>
    <cellStyle name="Salida 9 23 7 3 2" xfId="25506" xr:uid="{00000000-0005-0000-0000-000045670000}"/>
    <cellStyle name="Salida 9 23 7 4" xfId="15694" xr:uid="{00000000-0005-0000-0000-000046670000}"/>
    <cellStyle name="Salida 9 23 7 4 2" xfId="30802" xr:uid="{00000000-0005-0000-0000-000047670000}"/>
    <cellStyle name="Salida 9 23 7 5" xfId="19124" xr:uid="{00000000-0005-0000-0000-000048670000}"/>
    <cellStyle name="Salida 9 23 8" xfId="4329" xr:uid="{00000000-0005-0000-0000-000049670000}"/>
    <cellStyle name="Salida 9 23 8 2" xfId="6966" xr:uid="{00000000-0005-0000-0000-00004A670000}"/>
    <cellStyle name="Salida 9 23 8 2 2" xfId="13277" xr:uid="{00000000-0005-0000-0000-00004B670000}"/>
    <cellStyle name="Salida 9 23 8 2 2 2" xfId="28385" xr:uid="{00000000-0005-0000-0000-00004C670000}"/>
    <cellStyle name="Salida 9 23 8 2 3" xfId="16941" xr:uid="{00000000-0005-0000-0000-00004D670000}"/>
    <cellStyle name="Salida 9 23 8 2 3 2" xfId="32049" xr:uid="{00000000-0005-0000-0000-00004E670000}"/>
    <cellStyle name="Salida 9 23 8 2 4" xfId="22074" xr:uid="{00000000-0005-0000-0000-00004F670000}"/>
    <cellStyle name="Salida 9 23 8 3" xfId="10711" xr:uid="{00000000-0005-0000-0000-000050670000}"/>
    <cellStyle name="Salida 9 23 8 3 2" xfId="25819" xr:uid="{00000000-0005-0000-0000-000051670000}"/>
    <cellStyle name="Salida 9 23 8 4" xfId="9254" xr:uid="{00000000-0005-0000-0000-000052670000}"/>
    <cellStyle name="Salida 9 23 8 4 2" xfId="24362" xr:uid="{00000000-0005-0000-0000-000053670000}"/>
    <cellStyle name="Salida 9 23 8 5" xfId="19437" xr:uid="{00000000-0005-0000-0000-000054670000}"/>
    <cellStyle name="Salida 9 23 9" xfId="4581" xr:uid="{00000000-0005-0000-0000-000055670000}"/>
    <cellStyle name="Salida 9 23 9 2" xfId="10963" xr:uid="{00000000-0005-0000-0000-000056670000}"/>
    <cellStyle name="Salida 9 23 9 2 2" xfId="26071" xr:uid="{00000000-0005-0000-0000-000057670000}"/>
    <cellStyle name="Salida 9 23 9 3" xfId="14362" xr:uid="{00000000-0005-0000-0000-000058670000}"/>
    <cellStyle name="Salida 9 23 9 3 2" xfId="29470" xr:uid="{00000000-0005-0000-0000-000059670000}"/>
    <cellStyle name="Salida 9 23 9 4" xfId="19689" xr:uid="{00000000-0005-0000-0000-00005A670000}"/>
    <cellStyle name="Salida 9 24" xfId="1789" xr:uid="{00000000-0005-0000-0000-00005B670000}"/>
    <cellStyle name="Salida 9 24 10" xfId="8266" xr:uid="{00000000-0005-0000-0000-00005C670000}"/>
    <cellStyle name="Salida 9 24 10 2" xfId="23374" xr:uid="{00000000-0005-0000-0000-00005D670000}"/>
    <cellStyle name="Salida 9 24 11" xfId="15381" xr:uid="{00000000-0005-0000-0000-00005E670000}"/>
    <cellStyle name="Salida 9 24 11 2" xfId="30489" xr:uid="{00000000-0005-0000-0000-00005F670000}"/>
    <cellStyle name="Salida 9 24 12" xfId="13488" xr:uid="{00000000-0005-0000-0000-000060670000}"/>
    <cellStyle name="Salida 9 24 12 2" xfId="28596" xr:uid="{00000000-0005-0000-0000-000061670000}"/>
    <cellStyle name="Salida 9 24 13" xfId="17014" xr:uid="{00000000-0005-0000-0000-000062670000}"/>
    <cellStyle name="Salida 9 24 2" xfId="2349" xr:uid="{00000000-0005-0000-0000-000063670000}"/>
    <cellStyle name="Salida 9 24 2 2" xfId="4986" xr:uid="{00000000-0005-0000-0000-000064670000}"/>
    <cellStyle name="Salida 9 24 2 2 2" xfId="11350" xr:uid="{00000000-0005-0000-0000-000065670000}"/>
    <cellStyle name="Salida 9 24 2 2 2 2" xfId="26458" xr:uid="{00000000-0005-0000-0000-000066670000}"/>
    <cellStyle name="Salida 9 24 2 2 3" xfId="9185" xr:uid="{00000000-0005-0000-0000-000067670000}"/>
    <cellStyle name="Salida 9 24 2 2 3 2" xfId="24293" xr:uid="{00000000-0005-0000-0000-000068670000}"/>
    <cellStyle name="Salida 9 24 2 2 4" xfId="20094" xr:uid="{00000000-0005-0000-0000-000069670000}"/>
    <cellStyle name="Salida 9 24 2 3" xfId="8816" xr:uid="{00000000-0005-0000-0000-00006A670000}"/>
    <cellStyle name="Salida 9 24 2 3 2" xfId="23924" xr:uid="{00000000-0005-0000-0000-00006B670000}"/>
    <cellStyle name="Salida 9 24 3" xfId="2270" xr:uid="{00000000-0005-0000-0000-00006C670000}"/>
    <cellStyle name="Salida 9 24 3 2" xfId="4907" xr:uid="{00000000-0005-0000-0000-00006D670000}"/>
    <cellStyle name="Salida 9 24 3 2 2" xfId="11271" xr:uid="{00000000-0005-0000-0000-00006E670000}"/>
    <cellStyle name="Salida 9 24 3 2 2 2" xfId="26379" xr:uid="{00000000-0005-0000-0000-00006F670000}"/>
    <cellStyle name="Salida 9 24 3 2 3" xfId="7465" xr:uid="{00000000-0005-0000-0000-000070670000}"/>
    <cellStyle name="Salida 9 24 3 2 3 2" xfId="22573" xr:uid="{00000000-0005-0000-0000-000071670000}"/>
    <cellStyle name="Salida 9 24 3 2 4" xfId="20015" xr:uid="{00000000-0005-0000-0000-000072670000}"/>
    <cellStyle name="Salida 9 24 3 3" xfId="16301" xr:uid="{00000000-0005-0000-0000-000073670000}"/>
    <cellStyle name="Salida 9 24 3 3 2" xfId="31409" xr:uid="{00000000-0005-0000-0000-000074670000}"/>
    <cellStyle name="Salida 9 24 3 4" xfId="17495" xr:uid="{00000000-0005-0000-0000-000075670000}"/>
    <cellStyle name="Salida 9 24 4" xfId="2326" xr:uid="{00000000-0005-0000-0000-000076670000}"/>
    <cellStyle name="Salida 9 24 4 2" xfId="4963" xr:uid="{00000000-0005-0000-0000-000077670000}"/>
    <cellStyle name="Salida 9 24 4 2 2" xfId="11327" xr:uid="{00000000-0005-0000-0000-000078670000}"/>
    <cellStyle name="Salida 9 24 4 2 2 2" xfId="26435" xr:uid="{00000000-0005-0000-0000-000079670000}"/>
    <cellStyle name="Salida 9 24 4 2 3" xfId="14152" xr:uid="{00000000-0005-0000-0000-00007A670000}"/>
    <cellStyle name="Salida 9 24 4 2 3 2" xfId="29260" xr:uid="{00000000-0005-0000-0000-00007B670000}"/>
    <cellStyle name="Salida 9 24 4 2 4" xfId="20071" xr:uid="{00000000-0005-0000-0000-00007C670000}"/>
    <cellStyle name="Salida 9 24 4 3" xfId="8793" xr:uid="{00000000-0005-0000-0000-00007D670000}"/>
    <cellStyle name="Salida 9 24 4 3 2" xfId="23901" xr:uid="{00000000-0005-0000-0000-00007E670000}"/>
    <cellStyle name="Salida 9 24 4 4" xfId="15653" xr:uid="{00000000-0005-0000-0000-00007F670000}"/>
    <cellStyle name="Salida 9 24 4 4 2" xfId="30761" xr:uid="{00000000-0005-0000-0000-000080670000}"/>
    <cellStyle name="Salida 9 24 4 5" xfId="17551" xr:uid="{00000000-0005-0000-0000-000081670000}"/>
    <cellStyle name="Salida 9 24 5" xfId="2284" xr:uid="{00000000-0005-0000-0000-000082670000}"/>
    <cellStyle name="Salida 9 24 5 2" xfId="4921" xr:uid="{00000000-0005-0000-0000-000083670000}"/>
    <cellStyle name="Salida 9 24 5 2 2" xfId="11285" xr:uid="{00000000-0005-0000-0000-000084670000}"/>
    <cellStyle name="Salida 9 24 5 2 2 2" xfId="26393" xr:uid="{00000000-0005-0000-0000-000085670000}"/>
    <cellStyle name="Salida 9 24 5 2 3" xfId="16334" xr:uid="{00000000-0005-0000-0000-000086670000}"/>
    <cellStyle name="Salida 9 24 5 2 3 2" xfId="31442" xr:uid="{00000000-0005-0000-0000-000087670000}"/>
    <cellStyle name="Salida 9 24 5 2 4" xfId="20029" xr:uid="{00000000-0005-0000-0000-000088670000}"/>
    <cellStyle name="Salida 9 24 5 3" xfId="8751" xr:uid="{00000000-0005-0000-0000-000089670000}"/>
    <cellStyle name="Salida 9 24 5 3 2" xfId="23859" xr:uid="{00000000-0005-0000-0000-00008A670000}"/>
    <cellStyle name="Salida 9 24 5 4" xfId="14088" xr:uid="{00000000-0005-0000-0000-00008B670000}"/>
    <cellStyle name="Salida 9 24 5 4 2" xfId="29196" xr:uid="{00000000-0005-0000-0000-00008C670000}"/>
    <cellStyle name="Salida 9 24 5 5" xfId="17509" xr:uid="{00000000-0005-0000-0000-00008D670000}"/>
    <cellStyle name="Salida 9 24 6" xfId="2292" xr:uid="{00000000-0005-0000-0000-00008E670000}"/>
    <cellStyle name="Salida 9 24 6 2" xfId="4929" xr:uid="{00000000-0005-0000-0000-00008F670000}"/>
    <cellStyle name="Salida 9 24 6 2 2" xfId="11293" xr:uid="{00000000-0005-0000-0000-000090670000}"/>
    <cellStyle name="Salida 9 24 6 2 2 2" xfId="26401" xr:uid="{00000000-0005-0000-0000-000091670000}"/>
    <cellStyle name="Salida 9 24 6 2 3" xfId="15792" xr:uid="{00000000-0005-0000-0000-000092670000}"/>
    <cellStyle name="Salida 9 24 6 2 3 2" xfId="30900" xr:uid="{00000000-0005-0000-0000-000093670000}"/>
    <cellStyle name="Salida 9 24 6 2 4" xfId="20037" xr:uid="{00000000-0005-0000-0000-000094670000}"/>
    <cellStyle name="Salida 9 24 6 3" xfId="8759" xr:uid="{00000000-0005-0000-0000-000095670000}"/>
    <cellStyle name="Salida 9 24 6 3 2" xfId="23867" xr:uid="{00000000-0005-0000-0000-000096670000}"/>
    <cellStyle name="Salida 9 24 6 4" xfId="7660" xr:uid="{00000000-0005-0000-0000-000097670000}"/>
    <cellStyle name="Salida 9 24 6 4 2" xfId="22768" xr:uid="{00000000-0005-0000-0000-000098670000}"/>
    <cellStyle name="Salida 9 24 6 5" xfId="17517" xr:uid="{00000000-0005-0000-0000-000099670000}"/>
    <cellStyle name="Salida 9 24 7" xfId="3861" xr:uid="{00000000-0005-0000-0000-00009A670000}"/>
    <cellStyle name="Salida 9 24 7 2" xfId="6498" xr:uid="{00000000-0005-0000-0000-00009B670000}"/>
    <cellStyle name="Salida 9 24 7 2 2" xfId="12809" xr:uid="{00000000-0005-0000-0000-00009C670000}"/>
    <cellStyle name="Salida 9 24 7 2 2 2" xfId="27917" xr:uid="{00000000-0005-0000-0000-00009D670000}"/>
    <cellStyle name="Salida 9 24 7 2 3" xfId="9217" xr:uid="{00000000-0005-0000-0000-00009E670000}"/>
    <cellStyle name="Salida 9 24 7 2 3 2" xfId="24325" xr:uid="{00000000-0005-0000-0000-00009F670000}"/>
    <cellStyle name="Salida 9 24 7 2 4" xfId="21606" xr:uid="{00000000-0005-0000-0000-0000A0670000}"/>
    <cellStyle name="Salida 9 24 7 3" xfId="10243" xr:uid="{00000000-0005-0000-0000-0000A1670000}"/>
    <cellStyle name="Salida 9 24 7 3 2" xfId="25351" xr:uid="{00000000-0005-0000-0000-0000A2670000}"/>
    <cellStyle name="Salida 9 24 7 4" xfId="13715" xr:uid="{00000000-0005-0000-0000-0000A3670000}"/>
    <cellStyle name="Salida 9 24 7 4 2" xfId="28823" xr:uid="{00000000-0005-0000-0000-0000A4670000}"/>
    <cellStyle name="Salida 9 24 7 5" xfId="18969" xr:uid="{00000000-0005-0000-0000-0000A5670000}"/>
    <cellStyle name="Salida 9 24 8" xfId="4243" xr:uid="{00000000-0005-0000-0000-0000A6670000}"/>
    <cellStyle name="Salida 9 24 8 2" xfId="6880" xr:uid="{00000000-0005-0000-0000-0000A7670000}"/>
    <cellStyle name="Salida 9 24 8 2 2" xfId="13191" xr:uid="{00000000-0005-0000-0000-0000A8670000}"/>
    <cellStyle name="Salida 9 24 8 2 2 2" xfId="28299" xr:uid="{00000000-0005-0000-0000-0000A9670000}"/>
    <cellStyle name="Salida 9 24 8 2 3" xfId="16855" xr:uid="{00000000-0005-0000-0000-0000AA670000}"/>
    <cellStyle name="Salida 9 24 8 2 3 2" xfId="31963" xr:uid="{00000000-0005-0000-0000-0000AB670000}"/>
    <cellStyle name="Salida 9 24 8 2 4" xfId="21988" xr:uid="{00000000-0005-0000-0000-0000AC670000}"/>
    <cellStyle name="Salida 9 24 8 3" xfId="10625" xr:uid="{00000000-0005-0000-0000-0000AD670000}"/>
    <cellStyle name="Salida 9 24 8 3 2" xfId="25733" xr:uid="{00000000-0005-0000-0000-0000AE670000}"/>
    <cellStyle name="Salida 9 24 8 4" xfId="13748" xr:uid="{00000000-0005-0000-0000-0000AF670000}"/>
    <cellStyle name="Salida 9 24 8 4 2" xfId="28856" xr:uid="{00000000-0005-0000-0000-0000B0670000}"/>
    <cellStyle name="Salida 9 24 8 5" xfId="19351" xr:uid="{00000000-0005-0000-0000-0000B1670000}"/>
    <cellStyle name="Salida 9 24 9" xfId="4426" xr:uid="{00000000-0005-0000-0000-0000B2670000}"/>
    <cellStyle name="Salida 9 24 9 2" xfId="10808" xr:uid="{00000000-0005-0000-0000-0000B3670000}"/>
    <cellStyle name="Salida 9 24 9 2 2" xfId="25916" xr:uid="{00000000-0005-0000-0000-0000B4670000}"/>
    <cellStyle name="Salida 9 24 9 3" xfId="7120" xr:uid="{00000000-0005-0000-0000-0000B5670000}"/>
    <cellStyle name="Salida 9 24 9 3 2" xfId="22228" xr:uid="{00000000-0005-0000-0000-0000B6670000}"/>
    <cellStyle name="Salida 9 24 9 4" xfId="19534" xr:uid="{00000000-0005-0000-0000-0000B7670000}"/>
    <cellStyle name="Salida 9 25" xfId="2135" xr:uid="{00000000-0005-0000-0000-0000B8670000}"/>
    <cellStyle name="Salida 9 25 10" xfId="7613" xr:uid="{00000000-0005-0000-0000-0000B9670000}"/>
    <cellStyle name="Salida 9 25 10 2" xfId="22721" xr:uid="{00000000-0005-0000-0000-0000BA670000}"/>
    <cellStyle name="Salida 9 25 11" xfId="16150" xr:uid="{00000000-0005-0000-0000-0000BB670000}"/>
    <cellStyle name="Salida 9 25 11 2" xfId="31258" xr:uid="{00000000-0005-0000-0000-0000BC670000}"/>
    <cellStyle name="Salida 9 25 12" xfId="17360" xr:uid="{00000000-0005-0000-0000-0000BD670000}"/>
    <cellStyle name="Salida 9 25 2" xfId="2625" xr:uid="{00000000-0005-0000-0000-0000BE670000}"/>
    <cellStyle name="Salida 9 25 2 2" xfId="5262" xr:uid="{00000000-0005-0000-0000-0000BF670000}"/>
    <cellStyle name="Salida 9 25 2 2 2" xfId="11626" xr:uid="{00000000-0005-0000-0000-0000C0670000}"/>
    <cellStyle name="Salida 9 25 2 2 2 2" xfId="26734" xr:uid="{00000000-0005-0000-0000-0000C1670000}"/>
    <cellStyle name="Salida 9 25 2 2 3" xfId="7939" xr:uid="{00000000-0005-0000-0000-0000C2670000}"/>
    <cellStyle name="Salida 9 25 2 2 3 2" xfId="23047" xr:uid="{00000000-0005-0000-0000-0000C3670000}"/>
    <cellStyle name="Salida 9 25 2 2 4" xfId="20370" xr:uid="{00000000-0005-0000-0000-0000C4670000}"/>
    <cellStyle name="Salida 9 25 2 3" xfId="9092" xr:uid="{00000000-0005-0000-0000-0000C5670000}"/>
    <cellStyle name="Salida 9 25 2 3 2" xfId="24200" xr:uid="{00000000-0005-0000-0000-0000C6670000}"/>
    <cellStyle name="Salida 9 25 2 4" xfId="16527" xr:uid="{00000000-0005-0000-0000-0000C7670000}"/>
    <cellStyle name="Salida 9 25 2 4 2" xfId="31635" xr:uid="{00000000-0005-0000-0000-0000C8670000}"/>
    <cellStyle name="Salida 9 25 2 5" xfId="7590" xr:uid="{00000000-0005-0000-0000-0000C9670000}"/>
    <cellStyle name="Salida 9 25 2 5 2" xfId="22698" xr:uid="{00000000-0005-0000-0000-0000CA670000}"/>
    <cellStyle name="Salida 9 25 2 6" xfId="17733" xr:uid="{00000000-0005-0000-0000-0000CB670000}"/>
    <cellStyle name="Salida 9 25 3" xfId="2890" xr:uid="{00000000-0005-0000-0000-0000CC670000}"/>
    <cellStyle name="Salida 9 25 3 2" xfId="5527" xr:uid="{00000000-0005-0000-0000-0000CD670000}"/>
    <cellStyle name="Salida 9 25 3 2 2" xfId="11838" xr:uid="{00000000-0005-0000-0000-0000CE670000}"/>
    <cellStyle name="Salida 9 25 3 2 2 2" xfId="26946" xr:uid="{00000000-0005-0000-0000-0000CF670000}"/>
    <cellStyle name="Salida 9 25 3 2 3" xfId="15861" xr:uid="{00000000-0005-0000-0000-0000D0670000}"/>
    <cellStyle name="Salida 9 25 3 2 3 2" xfId="30969" xr:uid="{00000000-0005-0000-0000-0000D1670000}"/>
    <cellStyle name="Salida 9 25 3 2 4" xfId="20635" xr:uid="{00000000-0005-0000-0000-0000D2670000}"/>
    <cellStyle name="Salida 9 25 3 3" xfId="14520" xr:uid="{00000000-0005-0000-0000-0000D3670000}"/>
    <cellStyle name="Salida 9 25 3 3 2" xfId="29628" xr:uid="{00000000-0005-0000-0000-0000D4670000}"/>
    <cellStyle name="Salida 9 25 3 4" xfId="17998" xr:uid="{00000000-0005-0000-0000-0000D5670000}"/>
    <cellStyle name="Salida 9 25 4" xfId="3193" xr:uid="{00000000-0005-0000-0000-0000D6670000}"/>
    <cellStyle name="Salida 9 25 4 2" xfId="5830" xr:uid="{00000000-0005-0000-0000-0000D7670000}"/>
    <cellStyle name="Salida 9 25 4 2 2" xfId="12141" xr:uid="{00000000-0005-0000-0000-0000D8670000}"/>
    <cellStyle name="Salida 9 25 4 2 2 2" xfId="27249" xr:uid="{00000000-0005-0000-0000-0000D9670000}"/>
    <cellStyle name="Salida 9 25 4 2 3" xfId="14912" xr:uid="{00000000-0005-0000-0000-0000DA670000}"/>
    <cellStyle name="Salida 9 25 4 2 3 2" xfId="30020" xr:uid="{00000000-0005-0000-0000-0000DB670000}"/>
    <cellStyle name="Salida 9 25 4 2 4" xfId="20938" xr:uid="{00000000-0005-0000-0000-0000DC670000}"/>
    <cellStyle name="Salida 9 25 4 3" xfId="9575" xr:uid="{00000000-0005-0000-0000-0000DD670000}"/>
    <cellStyle name="Salida 9 25 4 3 2" xfId="24683" xr:uid="{00000000-0005-0000-0000-0000DE670000}"/>
    <cellStyle name="Salida 9 25 4 4" xfId="13744" xr:uid="{00000000-0005-0000-0000-0000DF670000}"/>
    <cellStyle name="Salida 9 25 4 4 2" xfId="28852" xr:uid="{00000000-0005-0000-0000-0000E0670000}"/>
    <cellStyle name="Salida 9 25 4 5" xfId="18301" xr:uid="{00000000-0005-0000-0000-0000E1670000}"/>
    <cellStyle name="Salida 9 25 5" xfId="3519" xr:uid="{00000000-0005-0000-0000-0000E2670000}"/>
    <cellStyle name="Salida 9 25 5 2" xfId="6156" xr:uid="{00000000-0005-0000-0000-0000E3670000}"/>
    <cellStyle name="Salida 9 25 5 2 2" xfId="12467" xr:uid="{00000000-0005-0000-0000-0000E4670000}"/>
    <cellStyle name="Salida 9 25 5 2 2 2" xfId="27575" xr:uid="{00000000-0005-0000-0000-0000E5670000}"/>
    <cellStyle name="Salida 9 25 5 2 3" xfId="16174" xr:uid="{00000000-0005-0000-0000-0000E6670000}"/>
    <cellStyle name="Salida 9 25 5 2 3 2" xfId="31282" xr:uid="{00000000-0005-0000-0000-0000E7670000}"/>
    <cellStyle name="Salida 9 25 5 2 4" xfId="21264" xr:uid="{00000000-0005-0000-0000-0000E8670000}"/>
    <cellStyle name="Salida 9 25 5 3" xfId="9901" xr:uid="{00000000-0005-0000-0000-0000E9670000}"/>
    <cellStyle name="Salida 9 25 5 3 2" xfId="25009" xr:uid="{00000000-0005-0000-0000-0000EA670000}"/>
    <cellStyle name="Salida 9 25 5 4" xfId="14959" xr:uid="{00000000-0005-0000-0000-0000EB670000}"/>
    <cellStyle name="Salida 9 25 5 4 2" xfId="30067" xr:uid="{00000000-0005-0000-0000-0000EC670000}"/>
    <cellStyle name="Salida 9 25 5 5" xfId="18627" xr:uid="{00000000-0005-0000-0000-0000ED670000}"/>
    <cellStyle name="Salida 9 25 6" xfId="3825" xr:uid="{00000000-0005-0000-0000-0000EE670000}"/>
    <cellStyle name="Salida 9 25 6 2" xfId="6462" xr:uid="{00000000-0005-0000-0000-0000EF670000}"/>
    <cellStyle name="Salida 9 25 6 2 2" xfId="12773" xr:uid="{00000000-0005-0000-0000-0000F0670000}"/>
    <cellStyle name="Salida 9 25 6 2 2 2" xfId="27881" xr:uid="{00000000-0005-0000-0000-0000F1670000}"/>
    <cellStyle name="Salida 9 25 6 2 3" xfId="13390" xr:uid="{00000000-0005-0000-0000-0000F2670000}"/>
    <cellStyle name="Salida 9 25 6 2 3 2" xfId="28498" xr:uid="{00000000-0005-0000-0000-0000F3670000}"/>
    <cellStyle name="Salida 9 25 6 2 4" xfId="21570" xr:uid="{00000000-0005-0000-0000-0000F4670000}"/>
    <cellStyle name="Salida 9 25 6 3" xfId="10207" xr:uid="{00000000-0005-0000-0000-0000F5670000}"/>
    <cellStyle name="Salida 9 25 6 3 2" xfId="25315" xr:uid="{00000000-0005-0000-0000-0000F6670000}"/>
    <cellStyle name="Salida 9 25 6 4" xfId="14141" xr:uid="{00000000-0005-0000-0000-0000F7670000}"/>
    <cellStyle name="Salida 9 25 6 4 2" xfId="29249" xr:uid="{00000000-0005-0000-0000-0000F8670000}"/>
    <cellStyle name="Salida 9 25 6 5" xfId="18933" xr:uid="{00000000-0005-0000-0000-0000F9670000}"/>
    <cellStyle name="Salida 9 25 7" xfId="4207" xr:uid="{00000000-0005-0000-0000-0000FA670000}"/>
    <cellStyle name="Salida 9 25 7 2" xfId="6844" xr:uid="{00000000-0005-0000-0000-0000FB670000}"/>
    <cellStyle name="Salida 9 25 7 2 2" xfId="13155" xr:uid="{00000000-0005-0000-0000-0000FC670000}"/>
    <cellStyle name="Salida 9 25 7 2 2 2" xfId="28263" xr:uid="{00000000-0005-0000-0000-0000FD670000}"/>
    <cellStyle name="Salida 9 25 7 2 3" xfId="16824" xr:uid="{00000000-0005-0000-0000-0000FE670000}"/>
    <cellStyle name="Salida 9 25 7 2 3 2" xfId="31932" xr:uid="{00000000-0005-0000-0000-0000FF670000}"/>
    <cellStyle name="Salida 9 25 7 2 4" xfId="21952" xr:uid="{00000000-0005-0000-0000-000000680000}"/>
    <cellStyle name="Salida 9 25 7 3" xfId="10589" xr:uid="{00000000-0005-0000-0000-000001680000}"/>
    <cellStyle name="Salida 9 25 7 3 2" xfId="25697" xr:uid="{00000000-0005-0000-0000-000002680000}"/>
    <cellStyle name="Salida 9 25 7 4" xfId="7349" xr:uid="{00000000-0005-0000-0000-000003680000}"/>
    <cellStyle name="Salida 9 25 7 4 2" xfId="22457" xr:uid="{00000000-0005-0000-0000-000004680000}"/>
    <cellStyle name="Salida 9 25 7 5" xfId="19315" xr:uid="{00000000-0005-0000-0000-000005680000}"/>
    <cellStyle name="Salida 9 25 8" xfId="4772" xr:uid="{00000000-0005-0000-0000-000006680000}"/>
    <cellStyle name="Salida 9 25 8 2" xfId="11154" xr:uid="{00000000-0005-0000-0000-000007680000}"/>
    <cellStyle name="Salida 9 25 8 2 2" xfId="26262" xr:uid="{00000000-0005-0000-0000-000008680000}"/>
    <cellStyle name="Salida 9 25 8 3" xfId="13576" xr:uid="{00000000-0005-0000-0000-000009680000}"/>
    <cellStyle name="Salida 9 25 8 3 2" xfId="28684" xr:uid="{00000000-0005-0000-0000-00000A680000}"/>
    <cellStyle name="Salida 9 25 8 4" xfId="19880" xr:uid="{00000000-0005-0000-0000-00000B680000}"/>
    <cellStyle name="Salida 9 25 9" xfId="8633" xr:uid="{00000000-0005-0000-0000-00000C680000}"/>
    <cellStyle name="Salida 9 25 9 2" xfId="23741" xr:uid="{00000000-0005-0000-0000-00000D680000}"/>
    <cellStyle name="Salida 9 26" xfId="1989" xr:uid="{00000000-0005-0000-0000-00000E680000}"/>
    <cellStyle name="Salida 9 26 10" xfId="16569" xr:uid="{00000000-0005-0000-0000-00000F680000}"/>
    <cellStyle name="Salida 9 26 10 2" xfId="31677" xr:uid="{00000000-0005-0000-0000-000010680000}"/>
    <cellStyle name="Salida 9 26 11" xfId="17214" xr:uid="{00000000-0005-0000-0000-000011680000}"/>
    <cellStyle name="Salida 9 26 2" xfId="2751" xr:uid="{00000000-0005-0000-0000-000012680000}"/>
    <cellStyle name="Salida 9 26 2 2" xfId="5388" xr:uid="{00000000-0005-0000-0000-000013680000}"/>
    <cellStyle name="Salida 9 26 2 2 2" xfId="11737" xr:uid="{00000000-0005-0000-0000-000014680000}"/>
    <cellStyle name="Salida 9 26 2 2 2 2" xfId="26845" xr:uid="{00000000-0005-0000-0000-000015680000}"/>
    <cellStyle name="Salida 9 26 2 2 3" xfId="15654" xr:uid="{00000000-0005-0000-0000-000016680000}"/>
    <cellStyle name="Salida 9 26 2 2 3 2" xfId="30762" xr:uid="{00000000-0005-0000-0000-000017680000}"/>
    <cellStyle name="Salida 9 26 2 2 4" xfId="20496" xr:uid="{00000000-0005-0000-0000-000018680000}"/>
    <cellStyle name="Salida 9 26 2 3" xfId="15148" xr:uid="{00000000-0005-0000-0000-000019680000}"/>
    <cellStyle name="Salida 9 26 2 3 2" xfId="30256" xr:uid="{00000000-0005-0000-0000-00001A680000}"/>
    <cellStyle name="Salida 9 26 2 4" xfId="17859" xr:uid="{00000000-0005-0000-0000-00001B680000}"/>
    <cellStyle name="Salida 9 26 3" xfId="3054" xr:uid="{00000000-0005-0000-0000-00001C680000}"/>
    <cellStyle name="Salida 9 26 3 2" xfId="5691" xr:uid="{00000000-0005-0000-0000-00001D680000}"/>
    <cellStyle name="Salida 9 26 3 2 2" xfId="12002" xr:uid="{00000000-0005-0000-0000-00001E680000}"/>
    <cellStyle name="Salida 9 26 3 2 2 2" xfId="27110" xr:uid="{00000000-0005-0000-0000-00001F680000}"/>
    <cellStyle name="Salida 9 26 3 2 3" xfId="7762" xr:uid="{00000000-0005-0000-0000-000020680000}"/>
    <cellStyle name="Salida 9 26 3 2 3 2" xfId="22870" xr:uid="{00000000-0005-0000-0000-000021680000}"/>
    <cellStyle name="Salida 9 26 3 2 4" xfId="20799" xr:uid="{00000000-0005-0000-0000-000022680000}"/>
    <cellStyle name="Salida 9 26 3 3" xfId="9436" xr:uid="{00000000-0005-0000-0000-000023680000}"/>
    <cellStyle name="Salida 9 26 3 3 2" xfId="24544" xr:uid="{00000000-0005-0000-0000-000024680000}"/>
    <cellStyle name="Salida 9 26 3 4" xfId="7315" xr:uid="{00000000-0005-0000-0000-000025680000}"/>
    <cellStyle name="Salida 9 26 3 4 2" xfId="22423" xr:uid="{00000000-0005-0000-0000-000026680000}"/>
    <cellStyle name="Salida 9 26 3 5" xfId="18162" xr:uid="{00000000-0005-0000-0000-000027680000}"/>
    <cellStyle name="Salida 9 26 4" xfId="3380" xr:uid="{00000000-0005-0000-0000-000028680000}"/>
    <cellStyle name="Salida 9 26 4 2" xfId="6017" xr:uid="{00000000-0005-0000-0000-000029680000}"/>
    <cellStyle name="Salida 9 26 4 2 2" xfId="12328" xr:uid="{00000000-0005-0000-0000-00002A680000}"/>
    <cellStyle name="Salida 9 26 4 2 2 2" xfId="27436" xr:uid="{00000000-0005-0000-0000-00002B680000}"/>
    <cellStyle name="Salida 9 26 4 2 3" xfId="16306" xr:uid="{00000000-0005-0000-0000-00002C680000}"/>
    <cellStyle name="Salida 9 26 4 2 3 2" xfId="31414" xr:uid="{00000000-0005-0000-0000-00002D680000}"/>
    <cellStyle name="Salida 9 26 4 2 4" xfId="21125" xr:uid="{00000000-0005-0000-0000-00002E680000}"/>
    <cellStyle name="Salida 9 26 4 3" xfId="9762" xr:uid="{00000000-0005-0000-0000-00002F680000}"/>
    <cellStyle name="Salida 9 26 4 3 2" xfId="24870" xr:uid="{00000000-0005-0000-0000-000030680000}"/>
    <cellStyle name="Salida 9 26 4 4" xfId="7262" xr:uid="{00000000-0005-0000-0000-000031680000}"/>
    <cellStyle name="Salida 9 26 4 4 2" xfId="22370" xr:uid="{00000000-0005-0000-0000-000032680000}"/>
    <cellStyle name="Salida 9 26 4 5" xfId="18488" xr:uid="{00000000-0005-0000-0000-000033680000}"/>
    <cellStyle name="Salida 9 26 5" xfId="3686" xr:uid="{00000000-0005-0000-0000-000034680000}"/>
    <cellStyle name="Salida 9 26 5 2" xfId="6323" xr:uid="{00000000-0005-0000-0000-000035680000}"/>
    <cellStyle name="Salida 9 26 5 2 2" xfId="12634" xr:uid="{00000000-0005-0000-0000-000036680000}"/>
    <cellStyle name="Salida 9 26 5 2 2 2" xfId="27742" xr:uid="{00000000-0005-0000-0000-000037680000}"/>
    <cellStyle name="Salida 9 26 5 2 3" xfId="15613" xr:uid="{00000000-0005-0000-0000-000038680000}"/>
    <cellStyle name="Salida 9 26 5 2 3 2" xfId="30721" xr:uid="{00000000-0005-0000-0000-000039680000}"/>
    <cellStyle name="Salida 9 26 5 2 4" xfId="21431" xr:uid="{00000000-0005-0000-0000-00003A680000}"/>
    <cellStyle name="Salida 9 26 5 3" xfId="10068" xr:uid="{00000000-0005-0000-0000-00003B680000}"/>
    <cellStyle name="Salida 9 26 5 3 2" xfId="25176" xr:uid="{00000000-0005-0000-0000-00003C680000}"/>
    <cellStyle name="Salida 9 26 5 4" xfId="14738" xr:uid="{00000000-0005-0000-0000-00003D680000}"/>
    <cellStyle name="Salida 9 26 5 4 2" xfId="29846" xr:uid="{00000000-0005-0000-0000-00003E680000}"/>
    <cellStyle name="Salida 9 26 5 5" xfId="18794" xr:uid="{00000000-0005-0000-0000-00003F680000}"/>
    <cellStyle name="Salida 9 26 6" xfId="4061" xr:uid="{00000000-0005-0000-0000-000040680000}"/>
    <cellStyle name="Salida 9 26 6 2" xfId="6698" xr:uid="{00000000-0005-0000-0000-000041680000}"/>
    <cellStyle name="Salida 9 26 6 2 2" xfId="13009" xr:uid="{00000000-0005-0000-0000-000042680000}"/>
    <cellStyle name="Salida 9 26 6 2 2 2" xfId="28117" xr:uid="{00000000-0005-0000-0000-000043680000}"/>
    <cellStyle name="Salida 9 26 6 2 3" xfId="16685" xr:uid="{00000000-0005-0000-0000-000044680000}"/>
    <cellStyle name="Salida 9 26 6 2 3 2" xfId="31793" xr:uid="{00000000-0005-0000-0000-000045680000}"/>
    <cellStyle name="Salida 9 26 6 2 4" xfId="21806" xr:uid="{00000000-0005-0000-0000-000046680000}"/>
    <cellStyle name="Salida 9 26 6 3" xfId="10443" xr:uid="{00000000-0005-0000-0000-000047680000}"/>
    <cellStyle name="Salida 9 26 6 3 2" xfId="25551" xr:uid="{00000000-0005-0000-0000-000048680000}"/>
    <cellStyle name="Salida 9 26 6 4" xfId="13574" xr:uid="{00000000-0005-0000-0000-000049680000}"/>
    <cellStyle name="Salida 9 26 6 4 2" xfId="28682" xr:uid="{00000000-0005-0000-0000-00004A680000}"/>
    <cellStyle name="Salida 9 26 6 5" xfId="19169" xr:uid="{00000000-0005-0000-0000-00004B680000}"/>
    <cellStyle name="Salida 9 26 7" xfId="4626" xr:uid="{00000000-0005-0000-0000-00004C680000}"/>
    <cellStyle name="Salida 9 26 7 2" xfId="11008" xr:uid="{00000000-0005-0000-0000-00004D680000}"/>
    <cellStyle name="Salida 9 26 7 2 2" xfId="26116" xr:uid="{00000000-0005-0000-0000-00004E680000}"/>
    <cellStyle name="Salida 9 26 7 3" xfId="16459" xr:uid="{00000000-0005-0000-0000-00004F680000}"/>
    <cellStyle name="Salida 9 26 7 3 2" xfId="31567" xr:uid="{00000000-0005-0000-0000-000050680000}"/>
    <cellStyle name="Salida 9 26 7 4" xfId="19734" xr:uid="{00000000-0005-0000-0000-000051680000}"/>
    <cellStyle name="Salida 9 26 8" xfId="8487" xr:uid="{00000000-0005-0000-0000-000052680000}"/>
    <cellStyle name="Salida 9 26 8 2" xfId="23595" xr:uid="{00000000-0005-0000-0000-000053680000}"/>
    <cellStyle name="Salida 9 26 9" xfId="13454" xr:uid="{00000000-0005-0000-0000-000054680000}"/>
    <cellStyle name="Salida 9 26 9 2" xfId="28562" xr:uid="{00000000-0005-0000-0000-000055680000}"/>
    <cellStyle name="Salida 9 3" xfId="1533" xr:uid="{00000000-0005-0000-0000-000056680000}"/>
    <cellStyle name="Salida 9 4" xfId="1534" xr:uid="{00000000-0005-0000-0000-000057680000}"/>
    <cellStyle name="Salida 9 5" xfId="1535" xr:uid="{00000000-0005-0000-0000-000058680000}"/>
    <cellStyle name="Salida 9 6" xfId="1536" xr:uid="{00000000-0005-0000-0000-000059680000}"/>
    <cellStyle name="Salida 9 7" xfId="1537" xr:uid="{00000000-0005-0000-0000-00005A680000}"/>
    <cellStyle name="Salida 9 8" xfId="1538" xr:uid="{00000000-0005-0000-0000-00005B680000}"/>
    <cellStyle name="Salida 9 9" xfId="1539" xr:uid="{00000000-0005-0000-0000-00005C680000}"/>
    <cellStyle name="Texto de advertencia" xfId="1540" builtinId="11" customBuiltin="1"/>
    <cellStyle name="Texto de advertencia 10" xfId="1541" xr:uid="{00000000-0005-0000-0000-00005E680000}"/>
    <cellStyle name="Texto de advertencia 11" xfId="1542" xr:uid="{00000000-0005-0000-0000-00005F680000}"/>
    <cellStyle name="Texto de advertencia 12" xfId="1543" xr:uid="{00000000-0005-0000-0000-000060680000}"/>
    <cellStyle name="Texto de advertencia 13" xfId="1544" xr:uid="{00000000-0005-0000-0000-000061680000}"/>
    <cellStyle name="Texto de advertencia 14" xfId="1545" xr:uid="{00000000-0005-0000-0000-000062680000}"/>
    <cellStyle name="Texto de advertencia 15" xfId="1546" xr:uid="{00000000-0005-0000-0000-000063680000}"/>
    <cellStyle name="Texto de advertencia 16" xfId="1547" xr:uid="{00000000-0005-0000-0000-000064680000}"/>
    <cellStyle name="Texto de advertencia 17" xfId="1548" xr:uid="{00000000-0005-0000-0000-000065680000}"/>
    <cellStyle name="Texto de advertencia 18" xfId="1549" xr:uid="{00000000-0005-0000-0000-000066680000}"/>
    <cellStyle name="Texto de advertencia 2" xfId="1550" xr:uid="{00000000-0005-0000-0000-000067680000}"/>
    <cellStyle name="Texto de advertencia 3" xfId="1551" xr:uid="{00000000-0005-0000-0000-000068680000}"/>
    <cellStyle name="Texto de advertencia 4" xfId="1552" xr:uid="{00000000-0005-0000-0000-000069680000}"/>
    <cellStyle name="Texto de advertencia 5" xfId="1553" xr:uid="{00000000-0005-0000-0000-00006A680000}"/>
    <cellStyle name="Texto de advertencia 6" xfId="1554" xr:uid="{00000000-0005-0000-0000-00006B680000}"/>
    <cellStyle name="Texto de advertencia 7" xfId="1555" xr:uid="{00000000-0005-0000-0000-00006C680000}"/>
    <cellStyle name="Texto de advertencia 8" xfId="1556" xr:uid="{00000000-0005-0000-0000-00006D680000}"/>
    <cellStyle name="Texto de advertencia 9" xfId="1557" xr:uid="{00000000-0005-0000-0000-00006E680000}"/>
    <cellStyle name="Texto de advertencia 9 10" xfId="1558" xr:uid="{00000000-0005-0000-0000-00006F680000}"/>
    <cellStyle name="Texto de advertencia 9 11" xfId="1559" xr:uid="{00000000-0005-0000-0000-000070680000}"/>
    <cellStyle name="Texto de advertencia 9 12" xfId="1560" xr:uid="{00000000-0005-0000-0000-000071680000}"/>
    <cellStyle name="Texto de advertencia 9 13" xfId="1561" xr:uid="{00000000-0005-0000-0000-000072680000}"/>
    <cellStyle name="Texto de advertencia 9 14" xfId="1562" xr:uid="{00000000-0005-0000-0000-000073680000}"/>
    <cellStyle name="Texto de advertencia 9 15" xfId="1563" xr:uid="{00000000-0005-0000-0000-000074680000}"/>
    <cellStyle name="Texto de advertencia 9 16" xfId="1564" xr:uid="{00000000-0005-0000-0000-000075680000}"/>
    <cellStyle name="Texto de advertencia 9 17" xfId="1565" xr:uid="{00000000-0005-0000-0000-000076680000}"/>
    <cellStyle name="Texto de advertencia 9 18" xfId="1566" xr:uid="{00000000-0005-0000-0000-000077680000}"/>
    <cellStyle name="Texto de advertencia 9 19" xfId="1567" xr:uid="{00000000-0005-0000-0000-000078680000}"/>
    <cellStyle name="Texto de advertencia 9 2" xfId="1568" xr:uid="{00000000-0005-0000-0000-000079680000}"/>
    <cellStyle name="Texto de advertencia 9 20" xfId="1569" xr:uid="{00000000-0005-0000-0000-00007A680000}"/>
    <cellStyle name="Texto de advertencia 9 21" xfId="1570" xr:uid="{00000000-0005-0000-0000-00007B680000}"/>
    <cellStyle name="Texto de advertencia 9 22" xfId="1571" xr:uid="{00000000-0005-0000-0000-00007C680000}"/>
    <cellStyle name="Texto de advertencia 9 3" xfId="1572" xr:uid="{00000000-0005-0000-0000-00007D680000}"/>
    <cellStyle name="Texto de advertencia 9 4" xfId="1573" xr:uid="{00000000-0005-0000-0000-00007E680000}"/>
    <cellStyle name="Texto de advertencia 9 5" xfId="1574" xr:uid="{00000000-0005-0000-0000-00007F680000}"/>
    <cellStyle name="Texto de advertencia 9 6" xfId="1575" xr:uid="{00000000-0005-0000-0000-000080680000}"/>
    <cellStyle name="Texto de advertencia 9 7" xfId="1576" xr:uid="{00000000-0005-0000-0000-000081680000}"/>
    <cellStyle name="Texto de advertencia 9 8" xfId="1577" xr:uid="{00000000-0005-0000-0000-000082680000}"/>
    <cellStyle name="Texto de advertencia 9 9" xfId="1578" xr:uid="{00000000-0005-0000-0000-000083680000}"/>
    <cellStyle name="Texto explicativo" xfId="1579" builtinId="53" customBuiltin="1"/>
    <cellStyle name="Texto explicativo 10" xfId="1580" xr:uid="{00000000-0005-0000-0000-000085680000}"/>
    <cellStyle name="Texto explicativo 11" xfId="1581" xr:uid="{00000000-0005-0000-0000-000086680000}"/>
    <cellStyle name="Texto explicativo 12" xfId="1582" xr:uid="{00000000-0005-0000-0000-000087680000}"/>
    <cellStyle name="Texto explicativo 13" xfId="1583" xr:uid="{00000000-0005-0000-0000-000088680000}"/>
    <cellStyle name="Texto explicativo 14" xfId="1584" xr:uid="{00000000-0005-0000-0000-000089680000}"/>
    <cellStyle name="Texto explicativo 15" xfId="1585" xr:uid="{00000000-0005-0000-0000-00008A680000}"/>
    <cellStyle name="Texto explicativo 16" xfId="1586" xr:uid="{00000000-0005-0000-0000-00008B680000}"/>
    <cellStyle name="Texto explicativo 17" xfId="1587" xr:uid="{00000000-0005-0000-0000-00008C680000}"/>
    <cellStyle name="Texto explicativo 18" xfId="1588" xr:uid="{00000000-0005-0000-0000-00008D680000}"/>
    <cellStyle name="Texto explicativo 2" xfId="1589" xr:uid="{00000000-0005-0000-0000-00008E680000}"/>
    <cellStyle name="Texto explicativo 3" xfId="1590" xr:uid="{00000000-0005-0000-0000-00008F680000}"/>
    <cellStyle name="Texto explicativo 4" xfId="1591" xr:uid="{00000000-0005-0000-0000-000090680000}"/>
    <cellStyle name="Texto explicativo 5" xfId="1592" xr:uid="{00000000-0005-0000-0000-000091680000}"/>
    <cellStyle name="Texto explicativo 6" xfId="1593" xr:uid="{00000000-0005-0000-0000-000092680000}"/>
    <cellStyle name="Texto explicativo 7" xfId="1594" xr:uid="{00000000-0005-0000-0000-000093680000}"/>
    <cellStyle name="Texto explicativo 8" xfId="1595" xr:uid="{00000000-0005-0000-0000-000094680000}"/>
    <cellStyle name="Texto explicativo 9" xfId="1596" xr:uid="{00000000-0005-0000-0000-000095680000}"/>
    <cellStyle name="Texto explicativo 9 10" xfId="1597" xr:uid="{00000000-0005-0000-0000-000096680000}"/>
    <cellStyle name="Texto explicativo 9 11" xfId="1598" xr:uid="{00000000-0005-0000-0000-000097680000}"/>
    <cellStyle name="Texto explicativo 9 12" xfId="1599" xr:uid="{00000000-0005-0000-0000-000098680000}"/>
    <cellStyle name="Texto explicativo 9 13" xfId="1600" xr:uid="{00000000-0005-0000-0000-000099680000}"/>
    <cellStyle name="Texto explicativo 9 14" xfId="1601" xr:uid="{00000000-0005-0000-0000-00009A680000}"/>
    <cellStyle name="Texto explicativo 9 15" xfId="1602" xr:uid="{00000000-0005-0000-0000-00009B680000}"/>
    <cellStyle name="Texto explicativo 9 16" xfId="1603" xr:uid="{00000000-0005-0000-0000-00009C680000}"/>
    <cellStyle name="Texto explicativo 9 17" xfId="1604" xr:uid="{00000000-0005-0000-0000-00009D680000}"/>
    <cellStyle name="Texto explicativo 9 18" xfId="1605" xr:uid="{00000000-0005-0000-0000-00009E680000}"/>
    <cellStyle name="Texto explicativo 9 19" xfId="1606" xr:uid="{00000000-0005-0000-0000-00009F680000}"/>
    <cellStyle name="Texto explicativo 9 2" xfId="1607" xr:uid="{00000000-0005-0000-0000-0000A0680000}"/>
    <cellStyle name="Texto explicativo 9 20" xfId="1608" xr:uid="{00000000-0005-0000-0000-0000A1680000}"/>
    <cellStyle name="Texto explicativo 9 21" xfId="1609" xr:uid="{00000000-0005-0000-0000-0000A2680000}"/>
    <cellStyle name="Texto explicativo 9 22" xfId="1610" xr:uid="{00000000-0005-0000-0000-0000A3680000}"/>
    <cellStyle name="Texto explicativo 9 3" xfId="1611" xr:uid="{00000000-0005-0000-0000-0000A4680000}"/>
    <cellStyle name="Texto explicativo 9 4" xfId="1612" xr:uid="{00000000-0005-0000-0000-0000A5680000}"/>
    <cellStyle name="Texto explicativo 9 5" xfId="1613" xr:uid="{00000000-0005-0000-0000-0000A6680000}"/>
    <cellStyle name="Texto explicativo 9 6" xfId="1614" xr:uid="{00000000-0005-0000-0000-0000A7680000}"/>
    <cellStyle name="Texto explicativo 9 7" xfId="1615" xr:uid="{00000000-0005-0000-0000-0000A8680000}"/>
    <cellStyle name="Texto explicativo 9 8" xfId="1616" xr:uid="{00000000-0005-0000-0000-0000A9680000}"/>
    <cellStyle name="Texto explicativo 9 9" xfId="1617" xr:uid="{00000000-0005-0000-0000-0000AA680000}"/>
    <cellStyle name="Título 1 10" xfId="1618" xr:uid="{00000000-0005-0000-0000-0000AB680000}"/>
    <cellStyle name="Título 1 11" xfId="1619" xr:uid="{00000000-0005-0000-0000-0000AC680000}"/>
    <cellStyle name="Título 1 12" xfId="1620" xr:uid="{00000000-0005-0000-0000-0000AD680000}"/>
    <cellStyle name="Título 1 13" xfId="1621" xr:uid="{00000000-0005-0000-0000-0000AE680000}"/>
    <cellStyle name="Título 1 14" xfId="1622" xr:uid="{00000000-0005-0000-0000-0000AF680000}"/>
    <cellStyle name="Título 1 15" xfId="1623" xr:uid="{00000000-0005-0000-0000-0000B0680000}"/>
    <cellStyle name="Título 1 16" xfId="1624" xr:uid="{00000000-0005-0000-0000-0000B1680000}"/>
    <cellStyle name="Título 1 17" xfId="1625" xr:uid="{00000000-0005-0000-0000-0000B2680000}"/>
    <cellStyle name="Título 1 18" xfId="1626" xr:uid="{00000000-0005-0000-0000-0000B3680000}"/>
    <cellStyle name="Título 1 2" xfId="1627" xr:uid="{00000000-0005-0000-0000-0000B4680000}"/>
    <cellStyle name="Título 1 3" xfId="1628" xr:uid="{00000000-0005-0000-0000-0000B5680000}"/>
    <cellStyle name="Título 1 4" xfId="1629" xr:uid="{00000000-0005-0000-0000-0000B6680000}"/>
    <cellStyle name="Título 1 5" xfId="1630" xr:uid="{00000000-0005-0000-0000-0000B7680000}"/>
    <cellStyle name="Título 1 6" xfId="1631" xr:uid="{00000000-0005-0000-0000-0000B8680000}"/>
    <cellStyle name="Título 1 7" xfId="1632" xr:uid="{00000000-0005-0000-0000-0000B9680000}"/>
    <cellStyle name="Título 1 8" xfId="1633" xr:uid="{00000000-0005-0000-0000-0000BA680000}"/>
    <cellStyle name="Título 1 9" xfId="1634" xr:uid="{00000000-0005-0000-0000-0000BB680000}"/>
    <cellStyle name="Título 1 9 10" xfId="1635" xr:uid="{00000000-0005-0000-0000-0000BC680000}"/>
    <cellStyle name="Título 1 9 11" xfId="1636" xr:uid="{00000000-0005-0000-0000-0000BD680000}"/>
    <cellStyle name="Título 1 9 12" xfId="1637" xr:uid="{00000000-0005-0000-0000-0000BE680000}"/>
    <cellStyle name="Título 1 9 13" xfId="1638" xr:uid="{00000000-0005-0000-0000-0000BF680000}"/>
    <cellStyle name="Título 1 9 14" xfId="1639" xr:uid="{00000000-0005-0000-0000-0000C0680000}"/>
    <cellStyle name="Título 1 9 15" xfId="1640" xr:uid="{00000000-0005-0000-0000-0000C1680000}"/>
    <cellStyle name="Título 1 9 16" xfId="1641" xr:uid="{00000000-0005-0000-0000-0000C2680000}"/>
    <cellStyle name="Título 1 9 17" xfId="1642" xr:uid="{00000000-0005-0000-0000-0000C3680000}"/>
    <cellStyle name="Título 1 9 18" xfId="1643" xr:uid="{00000000-0005-0000-0000-0000C4680000}"/>
    <cellStyle name="Título 1 9 19" xfId="1644" xr:uid="{00000000-0005-0000-0000-0000C5680000}"/>
    <cellStyle name="Título 1 9 2" xfId="1645" xr:uid="{00000000-0005-0000-0000-0000C6680000}"/>
    <cellStyle name="Título 1 9 20" xfId="1646" xr:uid="{00000000-0005-0000-0000-0000C7680000}"/>
    <cellStyle name="Título 1 9 21" xfId="1647" xr:uid="{00000000-0005-0000-0000-0000C8680000}"/>
    <cellStyle name="Título 1 9 22" xfId="1648" xr:uid="{00000000-0005-0000-0000-0000C9680000}"/>
    <cellStyle name="Título 1 9 3" xfId="1649" xr:uid="{00000000-0005-0000-0000-0000CA680000}"/>
    <cellStyle name="Título 1 9 4" xfId="1650" xr:uid="{00000000-0005-0000-0000-0000CB680000}"/>
    <cellStyle name="Título 1 9 5" xfId="1651" xr:uid="{00000000-0005-0000-0000-0000CC680000}"/>
    <cellStyle name="Título 1 9 6" xfId="1652" xr:uid="{00000000-0005-0000-0000-0000CD680000}"/>
    <cellStyle name="Título 1 9 7" xfId="1653" xr:uid="{00000000-0005-0000-0000-0000CE680000}"/>
    <cellStyle name="Título 1 9 8" xfId="1654" xr:uid="{00000000-0005-0000-0000-0000CF680000}"/>
    <cellStyle name="Título 1 9 9" xfId="1655" xr:uid="{00000000-0005-0000-0000-0000D0680000}"/>
    <cellStyle name="Título 10" xfId="1656" xr:uid="{00000000-0005-0000-0000-0000D1680000}"/>
    <cellStyle name="Título 11" xfId="1657" xr:uid="{00000000-0005-0000-0000-0000D2680000}"/>
    <cellStyle name="Título 11 10" xfId="1658" xr:uid="{00000000-0005-0000-0000-0000D3680000}"/>
    <cellStyle name="Título 11 11" xfId="1659" xr:uid="{00000000-0005-0000-0000-0000D4680000}"/>
    <cellStyle name="Título 11 12" xfId="1660" xr:uid="{00000000-0005-0000-0000-0000D5680000}"/>
    <cellStyle name="Título 11 13" xfId="1661" xr:uid="{00000000-0005-0000-0000-0000D6680000}"/>
    <cellStyle name="Título 11 14" xfId="1662" xr:uid="{00000000-0005-0000-0000-0000D7680000}"/>
    <cellStyle name="Título 11 15" xfId="1663" xr:uid="{00000000-0005-0000-0000-0000D8680000}"/>
    <cellStyle name="Título 11 16" xfId="1664" xr:uid="{00000000-0005-0000-0000-0000D9680000}"/>
    <cellStyle name="Título 11 17" xfId="1665" xr:uid="{00000000-0005-0000-0000-0000DA680000}"/>
    <cellStyle name="Título 11 18" xfId="1666" xr:uid="{00000000-0005-0000-0000-0000DB680000}"/>
    <cellStyle name="Título 11 19" xfId="1667" xr:uid="{00000000-0005-0000-0000-0000DC680000}"/>
    <cellStyle name="Título 11 2" xfId="1668" xr:uid="{00000000-0005-0000-0000-0000DD680000}"/>
    <cellStyle name="Título 11 20" xfId="1669" xr:uid="{00000000-0005-0000-0000-0000DE680000}"/>
    <cellStyle name="Título 11 21" xfId="1670" xr:uid="{00000000-0005-0000-0000-0000DF680000}"/>
    <cellStyle name="Título 11 22" xfId="1671" xr:uid="{00000000-0005-0000-0000-0000E0680000}"/>
    <cellStyle name="Título 11 3" xfId="1672" xr:uid="{00000000-0005-0000-0000-0000E1680000}"/>
    <cellStyle name="Título 11 4" xfId="1673" xr:uid="{00000000-0005-0000-0000-0000E2680000}"/>
    <cellStyle name="Título 11 5" xfId="1674" xr:uid="{00000000-0005-0000-0000-0000E3680000}"/>
    <cellStyle name="Título 11 6" xfId="1675" xr:uid="{00000000-0005-0000-0000-0000E4680000}"/>
    <cellStyle name="Título 11 7" xfId="1676" xr:uid="{00000000-0005-0000-0000-0000E5680000}"/>
    <cellStyle name="Título 11 8" xfId="1677" xr:uid="{00000000-0005-0000-0000-0000E6680000}"/>
    <cellStyle name="Título 11 9" xfId="1678" xr:uid="{00000000-0005-0000-0000-0000E7680000}"/>
    <cellStyle name="Título 12" xfId="1679" xr:uid="{00000000-0005-0000-0000-0000E8680000}"/>
    <cellStyle name="Título 13" xfId="1680" xr:uid="{00000000-0005-0000-0000-0000E9680000}"/>
    <cellStyle name="Título 14" xfId="1681" xr:uid="{00000000-0005-0000-0000-0000EA680000}"/>
    <cellStyle name="Título 15" xfId="1682" xr:uid="{00000000-0005-0000-0000-0000EB680000}"/>
    <cellStyle name="Título 16" xfId="1683" xr:uid="{00000000-0005-0000-0000-0000EC680000}"/>
    <cellStyle name="Título 17" xfId="1684" xr:uid="{00000000-0005-0000-0000-0000ED680000}"/>
    <cellStyle name="Título 18" xfId="1685" xr:uid="{00000000-0005-0000-0000-0000EE680000}"/>
    <cellStyle name="Título 19" xfId="1686" xr:uid="{00000000-0005-0000-0000-0000EF680000}"/>
    <cellStyle name="Título 2" xfId="1687" builtinId="17" customBuiltin="1"/>
    <cellStyle name="Título 2 10" xfId="1688" xr:uid="{00000000-0005-0000-0000-0000F1680000}"/>
    <cellStyle name="Título 2 11" xfId="1689" xr:uid="{00000000-0005-0000-0000-0000F2680000}"/>
    <cellStyle name="Título 2 12" xfId="1690" xr:uid="{00000000-0005-0000-0000-0000F3680000}"/>
    <cellStyle name="Título 2 13" xfId="1691" xr:uid="{00000000-0005-0000-0000-0000F4680000}"/>
    <cellStyle name="Título 2 14" xfId="1692" xr:uid="{00000000-0005-0000-0000-0000F5680000}"/>
    <cellStyle name="Título 2 15" xfId="1693" xr:uid="{00000000-0005-0000-0000-0000F6680000}"/>
    <cellStyle name="Título 2 16" xfId="1694" xr:uid="{00000000-0005-0000-0000-0000F7680000}"/>
    <cellStyle name="Título 2 17" xfId="1695" xr:uid="{00000000-0005-0000-0000-0000F8680000}"/>
    <cellStyle name="Título 2 18" xfId="1696" xr:uid="{00000000-0005-0000-0000-0000F9680000}"/>
    <cellStyle name="Título 2 2" xfId="1697" xr:uid="{00000000-0005-0000-0000-0000FA680000}"/>
    <cellStyle name="Título 2 3" xfId="1698" xr:uid="{00000000-0005-0000-0000-0000FB680000}"/>
    <cellStyle name="Título 2 4" xfId="1699" xr:uid="{00000000-0005-0000-0000-0000FC680000}"/>
    <cellStyle name="Título 2 5" xfId="1700" xr:uid="{00000000-0005-0000-0000-0000FD680000}"/>
    <cellStyle name="Título 2 6" xfId="1701" xr:uid="{00000000-0005-0000-0000-0000FE680000}"/>
    <cellStyle name="Título 2 7" xfId="1702" xr:uid="{00000000-0005-0000-0000-0000FF680000}"/>
    <cellStyle name="Título 2 8" xfId="1703" xr:uid="{00000000-0005-0000-0000-000000690000}"/>
    <cellStyle name="Título 2 9" xfId="1704" xr:uid="{00000000-0005-0000-0000-000001690000}"/>
    <cellStyle name="Título 2 9 10" xfId="1705" xr:uid="{00000000-0005-0000-0000-000002690000}"/>
    <cellStyle name="Título 2 9 11" xfId="1706" xr:uid="{00000000-0005-0000-0000-000003690000}"/>
    <cellStyle name="Título 2 9 12" xfId="1707" xr:uid="{00000000-0005-0000-0000-000004690000}"/>
    <cellStyle name="Título 2 9 13" xfId="1708" xr:uid="{00000000-0005-0000-0000-000005690000}"/>
    <cellStyle name="Título 2 9 14" xfId="1709" xr:uid="{00000000-0005-0000-0000-000006690000}"/>
    <cellStyle name="Título 2 9 15" xfId="1710" xr:uid="{00000000-0005-0000-0000-000007690000}"/>
    <cellStyle name="Título 2 9 16" xfId="1711" xr:uid="{00000000-0005-0000-0000-000008690000}"/>
    <cellStyle name="Título 2 9 17" xfId="1712" xr:uid="{00000000-0005-0000-0000-000009690000}"/>
    <cellStyle name="Título 2 9 18" xfId="1713" xr:uid="{00000000-0005-0000-0000-00000A690000}"/>
    <cellStyle name="Título 2 9 19" xfId="1714" xr:uid="{00000000-0005-0000-0000-00000B690000}"/>
    <cellStyle name="Título 2 9 2" xfId="1715" xr:uid="{00000000-0005-0000-0000-00000C690000}"/>
    <cellStyle name="Título 2 9 20" xfId="1716" xr:uid="{00000000-0005-0000-0000-00000D690000}"/>
    <cellStyle name="Título 2 9 21" xfId="1717" xr:uid="{00000000-0005-0000-0000-00000E690000}"/>
    <cellStyle name="Título 2 9 22" xfId="1718" xr:uid="{00000000-0005-0000-0000-00000F690000}"/>
    <cellStyle name="Título 2 9 3" xfId="1719" xr:uid="{00000000-0005-0000-0000-000010690000}"/>
    <cellStyle name="Título 2 9 4" xfId="1720" xr:uid="{00000000-0005-0000-0000-000011690000}"/>
    <cellStyle name="Título 2 9 5" xfId="1721" xr:uid="{00000000-0005-0000-0000-000012690000}"/>
    <cellStyle name="Título 2 9 6" xfId="1722" xr:uid="{00000000-0005-0000-0000-000013690000}"/>
    <cellStyle name="Título 2 9 7" xfId="1723" xr:uid="{00000000-0005-0000-0000-000014690000}"/>
    <cellStyle name="Título 2 9 8" xfId="1724" xr:uid="{00000000-0005-0000-0000-000015690000}"/>
    <cellStyle name="Título 2 9 9" xfId="1725" xr:uid="{00000000-0005-0000-0000-000016690000}"/>
    <cellStyle name="Título 20" xfId="1726" xr:uid="{00000000-0005-0000-0000-000017690000}"/>
    <cellStyle name="Título 21" xfId="1727" xr:uid="{00000000-0005-0000-0000-000018690000}"/>
    <cellStyle name="Título 3" xfId="1728" builtinId="18" customBuiltin="1"/>
    <cellStyle name="Título 3 10" xfId="1729" xr:uid="{00000000-0005-0000-0000-00001A690000}"/>
    <cellStyle name="Título 3 11" xfId="1730" xr:uid="{00000000-0005-0000-0000-00001B690000}"/>
    <cellStyle name="Título 3 12" xfId="1731" xr:uid="{00000000-0005-0000-0000-00001C690000}"/>
    <cellStyle name="Título 3 13" xfId="1732" xr:uid="{00000000-0005-0000-0000-00001D690000}"/>
    <cellStyle name="Título 3 14" xfId="1733" xr:uid="{00000000-0005-0000-0000-00001E690000}"/>
    <cellStyle name="Título 3 15" xfId="1734" xr:uid="{00000000-0005-0000-0000-00001F690000}"/>
    <cellStyle name="Título 3 16" xfId="1735" xr:uid="{00000000-0005-0000-0000-000020690000}"/>
    <cellStyle name="Título 3 17" xfId="1736" xr:uid="{00000000-0005-0000-0000-000021690000}"/>
    <cellStyle name="Título 3 18" xfId="1737" xr:uid="{00000000-0005-0000-0000-000022690000}"/>
    <cellStyle name="Título 3 2" xfId="1738" xr:uid="{00000000-0005-0000-0000-000023690000}"/>
    <cellStyle name="Título 3 3" xfId="1739" xr:uid="{00000000-0005-0000-0000-000024690000}"/>
    <cellStyle name="Título 3 4" xfId="1740" xr:uid="{00000000-0005-0000-0000-000025690000}"/>
    <cellStyle name="Título 3 5" xfId="1741" xr:uid="{00000000-0005-0000-0000-000026690000}"/>
    <cellStyle name="Título 3 6" xfId="1742" xr:uid="{00000000-0005-0000-0000-000027690000}"/>
    <cellStyle name="Título 3 7" xfId="1743" xr:uid="{00000000-0005-0000-0000-000028690000}"/>
    <cellStyle name="Título 3 8" xfId="1744" xr:uid="{00000000-0005-0000-0000-000029690000}"/>
    <cellStyle name="Título 3 9" xfId="1745" xr:uid="{00000000-0005-0000-0000-00002A690000}"/>
    <cellStyle name="Título 3 9 10" xfId="1746" xr:uid="{00000000-0005-0000-0000-00002B690000}"/>
    <cellStyle name="Título 3 9 11" xfId="1747" xr:uid="{00000000-0005-0000-0000-00002C690000}"/>
    <cellStyle name="Título 3 9 12" xfId="1748" xr:uid="{00000000-0005-0000-0000-00002D690000}"/>
    <cellStyle name="Título 3 9 13" xfId="1749" xr:uid="{00000000-0005-0000-0000-00002E690000}"/>
    <cellStyle name="Título 3 9 14" xfId="1750" xr:uid="{00000000-0005-0000-0000-00002F690000}"/>
    <cellStyle name="Título 3 9 15" xfId="1751" xr:uid="{00000000-0005-0000-0000-000030690000}"/>
    <cellStyle name="Título 3 9 16" xfId="1752" xr:uid="{00000000-0005-0000-0000-000031690000}"/>
    <cellStyle name="Título 3 9 17" xfId="1753" xr:uid="{00000000-0005-0000-0000-000032690000}"/>
    <cellStyle name="Título 3 9 18" xfId="1754" xr:uid="{00000000-0005-0000-0000-000033690000}"/>
    <cellStyle name="Título 3 9 19" xfId="1755" xr:uid="{00000000-0005-0000-0000-000034690000}"/>
    <cellStyle name="Título 3 9 2" xfId="1756" xr:uid="{00000000-0005-0000-0000-000035690000}"/>
    <cellStyle name="Título 3 9 20" xfId="1757" xr:uid="{00000000-0005-0000-0000-000036690000}"/>
    <cellStyle name="Título 3 9 21" xfId="1758" xr:uid="{00000000-0005-0000-0000-000037690000}"/>
    <cellStyle name="Título 3 9 22" xfId="1759" xr:uid="{00000000-0005-0000-0000-000038690000}"/>
    <cellStyle name="Título 3 9 3" xfId="1760" xr:uid="{00000000-0005-0000-0000-000039690000}"/>
    <cellStyle name="Título 3 9 4" xfId="1761" xr:uid="{00000000-0005-0000-0000-00003A690000}"/>
    <cellStyle name="Título 3 9 5" xfId="1762" xr:uid="{00000000-0005-0000-0000-00003B690000}"/>
    <cellStyle name="Título 3 9 6" xfId="1763" xr:uid="{00000000-0005-0000-0000-00003C690000}"/>
    <cellStyle name="Título 3 9 7" xfId="1764" xr:uid="{00000000-0005-0000-0000-00003D690000}"/>
    <cellStyle name="Título 3 9 8" xfId="1765" xr:uid="{00000000-0005-0000-0000-00003E690000}"/>
    <cellStyle name="Título 3 9 9" xfId="1766" xr:uid="{00000000-0005-0000-0000-00003F690000}"/>
    <cellStyle name="Título 4" xfId="1767" xr:uid="{00000000-0005-0000-0000-000040690000}"/>
    <cellStyle name="Título 5" xfId="1768" xr:uid="{00000000-0005-0000-0000-000041690000}"/>
    <cellStyle name="Título 6" xfId="1769" xr:uid="{00000000-0005-0000-0000-000042690000}"/>
    <cellStyle name="Título 7" xfId="1770" xr:uid="{00000000-0005-0000-0000-000043690000}"/>
    <cellStyle name="Título 8" xfId="1771" xr:uid="{00000000-0005-0000-0000-000044690000}"/>
    <cellStyle name="Título 9" xfId="1772" xr:uid="{00000000-0005-0000-0000-000045690000}"/>
    <cellStyle name="Total" xfId="1773" builtinId="25" customBuiltin="1"/>
    <cellStyle name="Total 10" xfId="1774" xr:uid="{00000000-0005-0000-0000-000047690000}"/>
    <cellStyle name="Total 10 2" xfId="1945" xr:uid="{00000000-0005-0000-0000-000048690000}"/>
    <cellStyle name="Total 10 2 10" xfId="8446" xr:uid="{00000000-0005-0000-0000-000049690000}"/>
    <cellStyle name="Total 10 2 10 2" xfId="23554" xr:uid="{00000000-0005-0000-0000-00004A690000}"/>
    <cellStyle name="Total 10 2 11" xfId="7389" xr:uid="{00000000-0005-0000-0000-00004B690000}"/>
    <cellStyle name="Total 10 2 11 2" xfId="22497" xr:uid="{00000000-0005-0000-0000-00004C690000}"/>
    <cellStyle name="Total 10 2 12" xfId="8463" xr:uid="{00000000-0005-0000-0000-00004D690000}"/>
    <cellStyle name="Total 10 2 12 2" xfId="23571" xr:uid="{00000000-0005-0000-0000-00004E690000}"/>
    <cellStyle name="Total 10 2 13" xfId="17170" xr:uid="{00000000-0005-0000-0000-00004F690000}"/>
    <cellStyle name="Total 10 2 2" xfId="2505" xr:uid="{00000000-0005-0000-0000-000050690000}"/>
    <cellStyle name="Total 10 2 2 2" xfId="5142" xr:uid="{00000000-0005-0000-0000-000051690000}"/>
    <cellStyle name="Total 10 2 2 2 2" xfId="11506" xr:uid="{00000000-0005-0000-0000-000052690000}"/>
    <cellStyle name="Total 10 2 2 2 2 2" xfId="26614" xr:uid="{00000000-0005-0000-0000-000053690000}"/>
    <cellStyle name="Total 10 2 2 2 3" xfId="7714" xr:uid="{00000000-0005-0000-0000-000054690000}"/>
    <cellStyle name="Total 10 2 2 2 3 2" xfId="22822" xr:uid="{00000000-0005-0000-0000-000055690000}"/>
    <cellStyle name="Total 10 2 2 2 4" xfId="20250" xr:uid="{00000000-0005-0000-0000-000056690000}"/>
    <cellStyle name="Total 10 2 2 3" xfId="8972" xr:uid="{00000000-0005-0000-0000-000057690000}"/>
    <cellStyle name="Total 10 2 2 3 2" xfId="24080" xr:uid="{00000000-0005-0000-0000-000058690000}"/>
    <cellStyle name="Total 10 2 3" xfId="2721" xr:uid="{00000000-0005-0000-0000-000059690000}"/>
    <cellStyle name="Total 10 2 3 2" xfId="5358" xr:uid="{00000000-0005-0000-0000-00005A690000}"/>
    <cellStyle name="Total 10 2 3 2 2" xfId="11707" xr:uid="{00000000-0005-0000-0000-00005B690000}"/>
    <cellStyle name="Total 10 2 3 2 2 2" xfId="26815" xr:uid="{00000000-0005-0000-0000-00005C690000}"/>
    <cellStyle name="Total 10 2 3 2 3" xfId="7599" xr:uid="{00000000-0005-0000-0000-00005D690000}"/>
    <cellStyle name="Total 10 2 3 2 3 2" xfId="22707" xr:uid="{00000000-0005-0000-0000-00005E690000}"/>
    <cellStyle name="Total 10 2 3 2 4" xfId="20466" xr:uid="{00000000-0005-0000-0000-00005F690000}"/>
    <cellStyle name="Total 10 2 3 3" xfId="16049" xr:uid="{00000000-0005-0000-0000-000060690000}"/>
    <cellStyle name="Total 10 2 3 3 2" xfId="31157" xr:uid="{00000000-0005-0000-0000-000061690000}"/>
    <cellStyle name="Total 10 2 3 4" xfId="17829" xr:uid="{00000000-0005-0000-0000-000062690000}"/>
    <cellStyle name="Total 10 2 4" xfId="3024" xr:uid="{00000000-0005-0000-0000-000063690000}"/>
    <cellStyle name="Total 10 2 4 2" xfId="5661" xr:uid="{00000000-0005-0000-0000-000064690000}"/>
    <cellStyle name="Total 10 2 4 2 2" xfId="11972" xr:uid="{00000000-0005-0000-0000-000065690000}"/>
    <cellStyle name="Total 10 2 4 2 2 2" xfId="27080" xr:uid="{00000000-0005-0000-0000-000066690000}"/>
    <cellStyle name="Total 10 2 4 2 3" xfId="14070" xr:uid="{00000000-0005-0000-0000-000067690000}"/>
    <cellStyle name="Total 10 2 4 2 3 2" xfId="29178" xr:uid="{00000000-0005-0000-0000-000068690000}"/>
    <cellStyle name="Total 10 2 4 2 4" xfId="20769" xr:uid="{00000000-0005-0000-0000-000069690000}"/>
    <cellStyle name="Total 10 2 4 3" xfId="9406" xr:uid="{00000000-0005-0000-0000-00006A690000}"/>
    <cellStyle name="Total 10 2 4 3 2" xfId="24514" xr:uid="{00000000-0005-0000-0000-00006B690000}"/>
    <cellStyle name="Total 10 2 4 4" xfId="14659" xr:uid="{00000000-0005-0000-0000-00006C690000}"/>
    <cellStyle name="Total 10 2 4 4 2" xfId="29767" xr:uid="{00000000-0005-0000-0000-00006D690000}"/>
    <cellStyle name="Total 10 2 4 5" xfId="18132" xr:uid="{00000000-0005-0000-0000-00006E690000}"/>
    <cellStyle name="Total 10 2 5" xfId="3350" xr:uid="{00000000-0005-0000-0000-00006F690000}"/>
    <cellStyle name="Total 10 2 5 2" xfId="5987" xr:uid="{00000000-0005-0000-0000-000070690000}"/>
    <cellStyle name="Total 10 2 5 2 2" xfId="12298" xr:uid="{00000000-0005-0000-0000-000071690000}"/>
    <cellStyle name="Total 10 2 5 2 2 2" xfId="27406" xr:uid="{00000000-0005-0000-0000-000072690000}"/>
    <cellStyle name="Total 10 2 5 2 3" xfId="16076" xr:uid="{00000000-0005-0000-0000-000073690000}"/>
    <cellStyle name="Total 10 2 5 2 3 2" xfId="31184" xr:uid="{00000000-0005-0000-0000-000074690000}"/>
    <cellStyle name="Total 10 2 5 2 4" xfId="21095" xr:uid="{00000000-0005-0000-0000-000075690000}"/>
    <cellStyle name="Total 10 2 5 3" xfId="9732" xr:uid="{00000000-0005-0000-0000-000076690000}"/>
    <cellStyle name="Total 10 2 5 3 2" xfId="24840" xr:uid="{00000000-0005-0000-0000-000077690000}"/>
    <cellStyle name="Total 10 2 5 4" xfId="14717" xr:uid="{00000000-0005-0000-0000-000078690000}"/>
    <cellStyle name="Total 10 2 5 4 2" xfId="29825" xr:uid="{00000000-0005-0000-0000-000079690000}"/>
    <cellStyle name="Total 10 2 5 5" xfId="18458" xr:uid="{00000000-0005-0000-0000-00007A690000}"/>
    <cellStyle name="Total 10 2 6" xfId="3656" xr:uid="{00000000-0005-0000-0000-00007B690000}"/>
    <cellStyle name="Total 10 2 6 2" xfId="6293" xr:uid="{00000000-0005-0000-0000-00007C690000}"/>
    <cellStyle name="Total 10 2 6 2 2" xfId="12604" xr:uid="{00000000-0005-0000-0000-00007D690000}"/>
    <cellStyle name="Total 10 2 6 2 2 2" xfId="27712" xr:uid="{00000000-0005-0000-0000-00007E690000}"/>
    <cellStyle name="Total 10 2 6 2 3" xfId="15529" xr:uid="{00000000-0005-0000-0000-00007F690000}"/>
    <cellStyle name="Total 10 2 6 2 3 2" xfId="30637" xr:uid="{00000000-0005-0000-0000-000080690000}"/>
    <cellStyle name="Total 10 2 6 2 4" xfId="21401" xr:uid="{00000000-0005-0000-0000-000081690000}"/>
    <cellStyle name="Total 10 2 6 3" xfId="10038" xr:uid="{00000000-0005-0000-0000-000082690000}"/>
    <cellStyle name="Total 10 2 6 3 2" xfId="25146" xr:uid="{00000000-0005-0000-0000-000083690000}"/>
    <cellStyle name="Total 10 2 6 4" xfId="13894" xr:uid="{00000000-0005-0000-0000-000084690000}"/>
    <cellStyle name="Total 10 2 6 4 2" xfId="29002" xr:uid="{00000000-0005-0000-0000-000085690000}"/>
    <cellStyle name="Total 10 2 6 5" xfId="18764" xr:uid="{00000000-0005-0000-0000-000086690000}"/>
    <cellStyle name="Total 10 2 7" xfId="4017" xr:uid="{00000000-0005-0000-0000-000087690000}"/>
    <cellStyle name="Total 10 2 7 2" xfId="6654" xr:uid="{00000000-0005-0000-0000-000088690000}"/>
    <cellStyle name="Total 10 2 7 2 2" xfId="12965" xr:uid="{00000000-0005-0000-0000-000089690000}"/>
    <cellStyle name="Total 10 2 7 2 2 2" xfId="28073" xr:uid="{00000000-0005-0000-0000-00008A690000}"/>
    <cellStyle name="Total 10 2 7 2 3" xfId="16655" xr:uid="{00000000-0005-0000-0000-00008B690000}"/>
    <cellStyle name="Total 10 2 7 2 3 2" xfId="31763" xr:uid="{00000000-0005-0000-0000-00008C690000}"/>
    <cellStyle name="Total 10 2 7 2 4" xfId="21762" xr:uid="{00000000-0005-0000-0000-00008D690000}"/>
    <cellStyle name="Total 10 2 7 3" xfId="10399" xr:uid="{00000000-0005-0000-0000-00008E690000}"/>
    <cellStyle name="Total 10 2 7 3 2" xfId="25507" xr:uid="{00000000-0005-0000-0000-00008F690000}"/>
    <cellStyle name="Total 10 2 7 4" xfId="7139" xr:uid="{00000000-0005-0000-0000-000090690000}"/>
    <cellStyle name="Total 10 2 7 4 2" xfId="22247" xr:uid="{00000000-0005-0000-0000-000091690000}"/>
    <cellStyle name="Total 10 2 7 5" xfId="19125" xr:uid="{00000000-0005-0000-0000-000092690000}"/>
    <cellStyle name="Total 10 2 8" xfId="4330" xr:uid="{00000000-0005-0000-0000-000093690000}"/>
    <cellStyle name="Total 10 2 8 2" xfId="6967" xr:uid="{00000000-0005-0000-0000-000094690000}"/>
    <cellStyle name="Total 10 2 8 2 2" xfId="13278" xr:uid="{00000000-0005-0000-0000-000095690000}"/>
    <cellStyle name="Total 10 2 8 2 2 2" xfId="28386" xr:uid="{00000000-0005-0000-0000-000096690000}"/>
    <cellStyle name="Total 10 2 8 2 3" xfId="16942" xr:uid="{00000000-0005-0000-0000-000097690000}"/>
    <cellStyle name="Total 10 2 8 2 3 2" xfId="32050" xr:uid="{00000000-0005-0000-0000-000098690000}"/>
    <cellStyle name="Total 10 2 8 2 4" xfId="22075" xr:uid="{00000000-0005-0000-0000-000099690000}"/>
    <cellStyle name="Total 10 2 8 3" xfId="10712" xr:uid="{00000000-0005-0000-0000-00009A690000}"/>
    <cellStyle name="Total 10 2 8 3 2" xfId="25820" xr:uid="{00000000-0005-0000-0000-00009B690000}"/>
    <cellStyle name="Total 10 2 8 4" xfId="14246" xr:uid="{00000000-0005-0000-0000-00009C690000}"/>
    <cellStyle name="Total 10 2 8 4 2" xfId="29354" xr:uid="{00000000-0005-0000-0000-00009D690000}"/>
    <cellStyle name="Total 10 2 8 5" xfId="19438" xr:uid="{00000000-0005-0000-0000-00009E690000}"/>
    <cellStyle name="Total 10 2 9" xfId="4582" xr:uid="{00000000-0005-0000-0000-00009F690000}"/>
    <cellStyle name="Total 10 2 9 2" xfId="10964" xr:uid="{00000000-0005-0000-0000-0000A0690000}"/>
    <cellStyle name="Total 10 2 9 2 2" xfId="26072" xr:uid="{00000000-0005-0000-0000-0000A1690000}"/>
    <cellStyle name="Total 10 2 9 3" xfId="8112" xr:uid="{00000000-0005-0000-0000-0000A2690000}"/>
    <cellStyle name="Total 10 2 9 3 2" xfId="23220" xr:uid="{00000000-0005-0000-0000-0000A3690000}"/>
    <cellStyle name="Total 10 2 9 4" xfId="19690" xr:uid="{00000000-0005-0000-0000-0000A4690000}"/>
    <cellStyle name="Total 10 3" xfId="1974" xr:uid="{00000000-0005-0000-0000-0000A5690000}"/>
    <cellStyle name="Total 10 3 10" xfId="8472" xr:uid="{00000000-0005-0000-0000-0000A6690000}"/>
    <cellStyle name="Total 10 3 10 2" xfId="23580" xr:uid="{00000000-0005-0000-0000-0000A7690000}"/>
    <cellStyle name="Total 10 3 11" xfId="14014" xr:uid="{00000000-0005-0000-0000-0000A8690000}"/>
    <cellStyle name="Total 10 3 11 2" xfId="29122" xr:uid="{00000000-0005-0000-0000-0000A9690000}"/>
    <cellStyle name="Total 10 3 12" xfId="15333" xr:uid="{00000000-0005-0000-0000-0000AA690000}"/>
    <cellStyle name="Total 10 3 12 2" xfId="30441" xr:uid="{00000000-0005-0000-0000-0000AB690000}"/>
    <cellStyle name="Total 10 3 13" xfId="17199" xr:uid="{00000000-0005-0000-0000-0000AC690000}"/>
    <cellStyle name="Total 10 3 2" xfId="2534" xr:uid="{00000000-0005-0000-0000-0000AD690000}"/>
    <cellStyle name="Total 10 3 2 2" xfId="5171" xr:uid="{00000000-0005-0000-0000-0000AE690000}"/>
    <cellStyle name="Total 10 3 2 2 2" xfId="11535" xr:uid="{00000000-0005-0000-0000-0000AF690000}"/>
    <cellStyle name="Total 10 3 2 2 2 2" xfId="26643" xr:uid="{00000000-0005-0000-0000-0000B0690000}"/>
    <cellStyle name="Total 10 3 2 2 3" xfId="16075" xr:uid="{00000000-0005-0000-0000-0000B1690000}"/>
    <cellStyle name="Total 10 3 2 2 3 2" xfId="31183" xr:uid="{00000000-0005-0000-0000-0000B2690000}"/>
    <cellStyle name="Total 10 3 2 2 4" xfId="20279" xr:uid="{00000000-0005-0000-0000-0000B3690000}"/>
    <cellStyle name="Total 10 3 2 3" xfId="9001" xr:uid="{00000000-0005-0000-0000-0000B4690000}"/>
    <cellStyle name="Total 10 3 2 3 2" xfId="24109" xr:uid="{00000000-0005-0000-0000-0000B5690000}"/>
    <cellStyle name="Total 10 3 3" xfId="2736" xr:uid="{00000000-0005-0000-0000-0000B6690000}"/>
    <cellStyle name="Total 10 3 3 2" xfId="5373" xr:uid="{00000000-0005-0000-0000-0000B7690000}"/>
    <cellStyle name="Total 10 3 3 2 2" xfId="11722" xr:uid="{00000000-0005-0000-0000-0000B8690000}"/>
    <cellStyle name="Total 10 3 3 2 2 2" xfId="26830" xr:uid="{00000000-0005-0000-0000-0000B9690000}"/>
    <cellStyle name="Total 10 3 3 2 3" xfId="13639" xr:uid="{00000000-0005-0000-0000-0000BA690000}"/>
    <cellStyle name="Total 10 3 3 2 3 2" xfId="28747" xr:uid="{00000000-0005-0000-0000-0000BB690000}"/>
    <cellStyle name="Total 10 3 3 2 4" xfId="20481" xr:uid="{00000000-0005-0000-0000-0000BC690000}"/>
    <cellStyle name="Total 10 3 3 3" xfId="7415" xr:uid="{00000000-0005-0000-0000-0000BD690000}"/>
    <cellStyle name="Total 10 3 3 3 2" xfId="22523" xr:uid="{00000000-0005-0000-0000-0000BE690000}"/>
    <cellStyle name="Total 10 3 3 4" xfId="17844" xr:uid="{00000000-0005-0000-0000-0000BF690000}"/>
    <cellStyle name="Total 10 3 4" xfId="3039" xr:uid="{00000000-0005-0000-0000-0000C0690000}"/>
    <cellStyle name="Total 10 3 4 2" xfId="5676" xr:uid="{00000000-0005-0000-0000-0000C1690000}"/>
    <cellStyle name="Total 10 3 4 2 2" xfId="11987" xr:uid="{00000000-0005-0000-0000-0000C2690000}"/>
    <cellStyle name="Total 10 3 4 2 2 2" xfId="27095" xr:uid="{00000000-0005-0000-0000-0000C3690000}"/>
    <cellStyle name="Total 10 3 4 2 3" xfId="15442" xr:uid="{00000000-0005-0000-0000-0000C4690000}"/>
    <cellStyle name="Total 10 3 4 2 3 2" xfId="30550" xr:uid="{00000000-0005-0000-0000-0000C5690000}"/>
    <cellStyle name="Total 10 3 4 2 4" xfId="20784" xr:uid="{00000000-0005-0000-0000-0000C6690000}"/>
    <cellStyle name="Total 10 3 4 3" xfId="9421" xr:uid="{00000000-0005-0000-0000-0000C7690000}"/>
    <cellStyle name="Total 10 3 4 3 2" xfId="24529" xr:uid="{00000000-0005-0000-0000-0000C8690000}"/>
    <cellStyle name="Total 10 3 4 4" xfId="9153" xr:uid="{00000000-0005-0000-0000-0000C9690000}"/>
    <cellStyle name="Total 10 3 4 4 2" xfId="24261" xr:uid="{00000000-0005-0000-0000-0000CA690000}"/>
    <cellStyle name="Total 10 3 4 5" xfId="18147" xr:uid="{00000000-0005-0000-0000-0000CB690000}"/>
    <cellStyle name="Total 10 3 5" xfId="3365" xr:uid="{00000000-0005-0000-0000-0000CC690000}"/>
    <cellStyle name="Total 10 3 5 2" xfId="6002" xr:uid="{00000000-0005-0000-0000-0000CD690000}"/>
    <cellStyle name="Total 10 3 5 2 2" xfId="12313" xr:uid="{00000000-0005-0000-0000-0000CE690000}"/>
    <cellStyle name="Total 10 3 5 2 2 2" xfId="27421" xr:uid="{00000000-0005-0000-0000-0000CF690000}"/>
    <cellStyle name="Total 10 3 5 2 3" xfId="15269" xr:uid="{00000000-0005-0000-0000-0000D0690000}"/>
    <cellStyle name="Total 10 3 5 2 3 2" xfId="30377" xr:uid="{00000000-0005-0000-0000-0000D1690000}"/>
    <cellStyle name="Total 10 3 5 2 4" xfId="21110" xr:uid="{00000000-0005-0000-0000-0000D2690000}"/>
    <cellStyle name="Total 10 3 5 3" xfId="9747" xr:uid="{00000000-0005-0000-0000-0000D3690000}"/>
    <cellStyle name="Total 10 3 5 3 2" xfId="24855" xr:uid="{00000000-0005-0000-0000-0000D4690000}"/>
    <cellStyle name="Total 10 3 5 4" xfId="14441" xr:uid="{00000000-0005-0000-0000-0000D5690000}"/>
    <cellStyle name="Total 10 3 5 4 2" xfId="29549" xr:uid="{00000000-0005-0000-0000-0000D6690000}"/>
    <cellStyle name="Total 10 3 5 5" xfId="18473" xr:uid="{00000000-0005-0000-0000-0000D7690000}"/>
    <cellStyle name="Total 10 3 6" xfId="3671" xr:uid="{00000000-0005-0000-0000-0000D8690000}"/>
    <cellStyle name="Total 10 3 6 2" xfId="6308" xr:uid="{00000000-0005-0000-0000-0000D9690000}"/>
    <cellStyle name="Total 10 3 6 2 2" xfId="12619" xr:uid="{00000000-0005-0000-0000-0000DA690000}"/>
    <cellStyle name="Total 10 3 6 2 2 2" xfId="27727" xr:uid="{00000000-0005-0000-0000-0000DB690000}"/>
    <cellStyle name="Total 10 3 6 2 3" xfId="16355" xr:uid="{00000000-0005-0000-0000-0000DC690000}"/>
    <cellStyle name="Total 10 3 6 2 3 2" xfId="31463" xr:uid="{00000000-0005-0000-0000-0000DD690000}"/>
    <cellStyle name="Total 10 3 6 2 4" xfId="21416" xr:uid="{00000000-0005-0000-0000-0000DE690000}"/>
    <cellStyle name="Total 10 3 6 3" xfId="10053" xr:uid="{00000000-0005-0000-0000-0000DF690000}"/>
    <cellStyle name="Total 10 3 6 3 2" xfId="25161" xr:uid="{00000000-0005-0000-0000-0000E0690000}"/>
    <cellStyle name="Total 10 3 6 4" xfId="14513" xr:uid="{00000000-0005-0000-0000-0000E1690000}"/>
    <cellStyle name="Total 10 3 6 4 2" xfId="29621" xr:uid="{00000000-0005-0000-0000-0000E2690000}"/>
    <cellStyle name="Total 10 3 6 5" xfId="18779" xr:uid="{00000000-0005-0000-0000-0000E3690000}"/>
    <cellStyle name="Total 10 3 7" xfId="4046" xr:uid="{00000000-0005-0000-0000-0000E4690000}"/>
    <cellStyle name="Total 10 3 7 2" xfId="6683" xr:uid="{00000000-0005-0000-0000-0000E5690000}"/>
    <cellStyle name="Total 10 3 7 2 2" xfId="12994" xr:uid="{00000000-0005-0000-0000-0000E6690000}"/>
    <cellStyle name="Total 10 3 7 2 2 2" xfId="28102" xr:uid="{00000000-0005-0000-0000-0000E7690000}"/>
    <cellStyle name="Total 10 3 7 2 3" xfId="16670" xr:uid="{00000000-0005-0000-0000-0000E8690000}"/>
    <cellStyle name="Total 10 3 7 2 3 2" xfId="31778" xr:uid="{00000000-0005-0000-0000-0000E9690000}"/>
    <cellStyle name="Total 10 3 7 2 4" xfId="21791" xr:uid="{00000000-0005-0000-0000-0000EA690000}"/>
    <cellStyle name="Total 10 3 7 3" xfId="10428" xr:uid="{00000000-0005-0000-0000-0000EB690000}"/>
    <cellStyle name="Total 10 3 7 3 2" xfId="25536" xr:uid="{00000000-0005-0000-0000-0000EC690000}"/>
    <cellStyle name="Total 10 3 7 4" xfId="15118" xr:uid="{00000000-0005-0000-0000-0000ED690000}"/>
    <cellStyle name="Total 10 3 7 4 2" xfId="30226" xr:uid="{00000000-0005-0000-0000-0000EE690000}"/>
    <cellStyle name="Total 10 3 7 5" xfId="19154" xr:uid="{00000000-0005-0000-0000-0000EF690000}"/>
    <cellStyle name="Total 10 3 8" xfId="4345" xr:uid="{00000000-0005-0000-0000-0000F0690000}"/>
    <cellStyle name="Total 10 3 8 2" xfId="6982" xr:uid="{00000000-0005-0000-0000-0000F1690000}"/>
    <cellStyle name="Total 10 3 8 2 2" xfId="13293" xr:uid="{00000000-0005-0000-0000-0000F2690000}"/>
    <cellStyle name="Total 10 3 8 2 2 2" xfId="28401" xr:uid="{00000000-0005-0000-0000-0000F3690000}"/>
    <cellStyle name="Total 10 3 8 2 3" xfId="16957" xr:uid="{00000000-0005-0000-0000-0000F4690000}"/>
    <cellStyle name="Total 10 3 8 2 3 2" xfId="32065" xr:uid="{00000000-0005-0000-0000-0000F5690000}"/>
    <cellStyle name="Total 10 3 8 2 4" xfId="22090" xr:uid="{00000000-0005-0000-0000-0000F6690000}"/>
    <cellStyle name="Total 10 3 8 3" xfId="10727" xr:uid="{00000000-0005-0000-0000-0000F7690000}"/>
    <cellStyle name="Total 10 3 8 3 2" xfId="25835" xr:uid="{00000000-0005-0000-0000-0000F8690000}"/>
    <cellStyle name="Total 10 3 8 4" xfId="11232" xr:uid="{00000000-0005-0000-0000-0000F9690000}"/>
    <cellStyle name="Total 10 3 8 4 2" xfId="26340" xr:uid="{00000000-0005-0000-0000-0000FA690000}"/>
    <cellStyle name="Total 10 3 8 5" xfId="19453" xr:uid="{00000000-0005-0000-0000-0000FB690000}"/>
    <cellStyle name="Total 10 3 9" xfId="4611" xr:uid="{00000000-0005-0000-0000-0000FC690000}"/>
    <cellStyle name="Total 10 3 9 2" xfId="10993" xr:uid="{00000000-0005-0000-0000-0000FD690000}"/>
    <cellStyle name="Total 10 3 9 2 2" xfId="26101" xr:uid="{00000000-0005-0000-0000-0000FE690000}"/>
    <cellStyle name="Total 10 3 9 3" xfId="7975" xr:uid="{00000000-0005-0000-0000-0000FF690000}"/>
    <cellStyle name="Total 10 3 9 3 2" xfId="23083" xr:uid="{00000000-0005-0000-0000-0000006A0000}"/>
    <cellStyle name="Total 10 3 9 4" xfId="19719" xr:uid="{00000000-0005-0000-0000-0000016A0000}"/>
    <cellStyle name="Total 10 4" xfId="2136" xr:uid="{00000000-0005-0000-0000-0000026A0000}"/>
    <cellStyle name="Total 10 4 10" xfId="14788" xr:uid="{00000000-0005-0000-0000-0000036A0000}"/>
    <cellStyle name="Total 10 4 10 2" xfId="29896" xr:uid="{00000000-0005-0000-0000-0000046A0000}"/>
    <cellStyle name="Total 10 4 11" xfId="14055" xr:uid="{00000000-0005-0000-0000-0000056A0000}"/>
    <cellStyle name="Total 10 4 11 2" xfId="29163" xr:uid="{00000000-0005-0000-0000-0000066A0000}"/>
    <cellStyle name="Total 10 4 12" xfId="17361" xr:uid="{00000000-0005-0000-0000-0000076A0000}"/>
    <cellStyle name="Total 10 4 2" xfId="2626" xr:uid="{00000000-0005-0000-0000-0000086A0000}"/>
    <cellStyle name="Total 10 4 2 2" xfId="5263" xr:uid="{00000000-0005-0000-0000-0000096A0000}"/>
    <cellStyle name="Total 10 4 2 2 2" xfId="11627" xr:uid="{00000000-0005-0000-0000-00000A6A0000}"/>
    <cellStyle name="Total 10 4 2 2 2 2" xfId="26735" xr:uid="{00000000-0005-0000-0000-00000B6A0000}"/>
    <cellStyle name="Total 10 4 2 2 3" xfId="16324" xr:uid="{00000000-0005-0000-0000-00000C6A0000}"/>
    <cellStyle name="Total 10 4 2 2 3 2" xfId="31432" xr:uid="{00000000-0005-0000-0000-00000D6A0000}"/>
    <cellStyle name="Total 10 4 2 2 4" xfId="20371" xr:uid="{00000000-0005-0000-0000-00000E6A0000}"/>
    <cellStyle name="Total 10 4 2 3" xfId="9093" xr:uid="{00000000-0005-0000-0000-00000F6A0000}"/>
    <cellStyle name="Total 10 4 2 3 2" xfId="24201" xr:uid="{00000000-0005-0000-0000-0000106A0000}"/>
    <cellStyle name="Total 10 4 2 4" xfId="7747" xr:uid="{00000000-0005-0000-0000-0000116A0000}"/>
    <cellStyle name="Total 10 4 2 4 2" xfId="22855" xr:uid="{00000000-0005-0000-0000-0000126A0000}"/>
    <cellStyle name="Total 10 4 2 5" xfId="9257" xr:uid="{00000000-0005-0000-0000-0000136A0000}"/>
    <cellStyle name="Total 10 4 2 5 2" xfId="24365" xr:uid="{00000000-0005-0000-0000-0000146A0000}"/>
    <cellStyle name="Total 10 4 2 6" xfId="17734" xr:uid="{00000000-0005-0000-0000-0000156A0000}"/>
    <cellStyle name="Total 10 4 3" xfId="2891" xr:uid="{00000000-0005-0000-0000-0000166A0000}"/>
    <cellStyle name="Total 10 4 3 2" xfId="5528" xr:uid="{00000000-0005-0000-0000-0000176A0000}"/>
    <cellStyle name="Total 10 4 3 2 2" xfId="11839" xr:uid="{00000000-0005-0000-0000-0000186A0000}"/>
    <cellStyle name="Total 10 4 3 2 2 2" xfId="26947" xr:uid="{00000000-0005-0000-0000-0000196A0000}"/>
    <cellStyle name="Total 10 4 3 2 3" xfId="16123" xr:uid="{00000000-0005-0000-0000-00001A6A0000}"/>
    <cellStyle name="Total 10 4 3 2 3 2" xfId="31231" xr:uid="{00000000-0005-0000-0000-00001B6A0000}"/>
    <cellStyle name="Total 10 4 3 2 4" xfId="20636" xr:uid="{00000000-0005-0000-0000-00001C6A0000}"/>
    <cellStyle name="Total 10 4 3 3" xfId="15435" xr:uid="{00000000-0005-0000-0000-00001D6A0000}"/>
    <cellStyle name="Total 10 4 3 3 2" xfId="30543" xr:uid="{00000000-0005-0000-0000-00001E6A0000}"/>
    <cellStyle name="Total 10 4 3 4" xfId="17999" xr:uid="{00000000-0005-0000-0000-00001F6A0000}"/>
    <cellStyle name="Total 10 4 4" xfId="3194" xr:uid="{00000000-0005-0000-0000-0000206A0000}"/>
    <cellStyle name="Total 10 4 4 2" xfId="5831" xr:uid="{00000000-0005-0000-0000-0000216A0000}"/>
    <cellStyle name="Total 10 4 4 2 2" xfId="12142" xr:uid="{00000000-0005-0000-0000-0000226A0000}"/>
    <cellStyle name="Total 10 4 4 2 2 2" xfId="27250" xr:uid="{00000000-0005-0000-0000-0000236A0000}"/>
    <cellStyle name="Total 10 4 4 2 3" xfId="11211" xr:uid="{00000000-0005-0000-0000-0000246A0000}"/>
    <cellStyle name="Total 10 4 4 2 3 2" xfId="26319" xr:uid="{00000000-0005-0000-0000-0000256A0000}"/>
    <cellStyle name="Total 10 4 4 2 4" xfId="20939" xr:uid="{00000000-0005-0000-0000-0000266A0000}"/>
    <cellStyle name="Total 10 4 4 3" xfId="9576" xr:uid="{00000000-0005-0000-0000-0000276A0000}"/>
    <cellStyle name="Total 10 4 4 3 2" xfId="24684" xr:uid="{00000000-0005-0000-0000-0000286A0000}"/>
    <cellStyle name="Total 10 4 4 4" xfId="7053" xr:uid="{00000000-0005-0000-0000-0000296A0000}"/>
    <cellStyle name="Total 10 4 4 4 2" xfId="22161" xr:uid="{00000000-0005-0000-0000-00002A6A0000}"/>
    <cellStyle name="Total 10 4 4 5" xfId="18302" xr:uid="{00000000-0005-0000-0000-00002B6A0000}"/>
    <cellStyle name="Total 10 4 5" xfId="3520" xr:uid="{00000000-0005-0000-0000-00002C6A0000}"/>
    <cellStyle name="Total 10 4 5 2" xfId="6157" xr:uid="{00000000-0005-0000-0000-00002D6A0000}"/>
    <cellStyle name="Total 10 4 5 2 2" xfId="12468" xr:uid="{00000000-0005-0000-0000-00002E6A0000}"/>
    <cellStyle name="Total 10 4 5 2 2 2" xfId="27576" xr:uid="{00000000-0005-0000-0000-00002F6A0000}"/>
    <cellStyle name="Total 10 4 5 2 3" xfId="7118" xr:uid="{00000000-0005-0000-0000-0000306A0000}"/>
    <cellStyle name="Total 10 4 5 2 3 2" xfId="22226" xr:uid="{00000000-0005-0000-0000-0000316A0000}"/>
    <cellStyle name="Total 10 4 5 2 4" xfId="21265" xr:uid="{00000000-0005-0000-0000-0000326A0000}"/>
    <cellStyle name="Total 10 4 5 3" xfId="9902" xr:uid="{00000000-0005-0000-0000-0000336A0000}"/>
    <cellStyle name="Total 10 4 5 3 2" xfId="25010" xr:uid="{00000000-0005-0000-0000-0000346A0000}"/>
    <cellStyle name="Total 10 4 5 4" xfId="8104" xr:uid="{00000000-0005-0000-0000-0000356A0000}"/>
    <cellStyle name="Total 10 4 5 4 2" xfId="23212" xr:uid="{00000000-0005-0000-0000-0000366A0000}"/>
    <cellStyle name="Total 10 4 5 5" xfId="18628" xr:uid="{00000000-0005-0000-0000-0000376A0000}"/>
    <cellStyle name="Total 10 4 6" xfId="3826" xr:uid="{00000000-0005-0000-0000-0000386A0000}"/>
    <cellStyle name="Total 10 4 6 2" xfId="6463" xr:uid="{00000000-0005-0000-0000-0000396A0000}"/>
    <cellStyle name="Total 10 4 6 2 2" xfId="12774" xr:uid="{00000000-0005-0000-0000-00003A6A0000}"/>
    <cellStyle name="Total 10 4 6 2 2 2" xfId="27882" xr:uid="{00000000-0005-0000-0000-00003B6A0000}"/>
    <cellStyle name="Total 10 4 6 2 3" xfId="7824" xr:uid="{00000000-0005-0000-0000-00003C6A0000}"/>
    <cellStyle name="Total 10 4 6 2 3 2" xfId="22932" xr:uid="{00000000-0005-0000-0000-00003D6A0000}"/>
    <cellStyle name="Total 10 4 6 2 4" xfId="21571" xr:uid="{00000000-0005-0000-0000-00003E6A0000}"/>
    <cellStyle name="Total 10 4 6 3" xfId="10208" xr:uid="{00000000-0005-0000-0000-00003F6A0000}"/>
    <cellStyle name="Total 10 4 6 3 2" xfId="25316" xr:uid="{00000000-0005-0000-0000-0000406A0000}"/>
    <cellStyle name="Total 10 4 6 4" xfId="15864" xr:uid="{00000000-0005-0000-0000-0000416A0000}"/>
    <cellStyle name="Total 10 4 6 4 2" xfId="30972" xr:uid="{00000000-0005-0000-0000-0000426A0000}"/>
    <cellStyle name="Total 10 4 6 5" xfId="18934" xr:uid="{00000000-0005-0000-0000-0000436A0000}"/>
    <cellStyle name="Total 10 4 7" xfId="4208" xr:uid="{00000000-0005-0000-0000-0000446A0000}"/>
    <cellStyle name="Total 10 4 7 2" xfId="6845" xr:uid="{00000000-0005-0000-0000-0000456A0000}"/>
    <cellStyle name="Total 10 4 7 2 2" xfId="13156" xr:uid="{00000000-0005-0000-0000-0000466A0000}"/>
    <cellStyle name="Total 10 4 7 2 2 2" xfId="28264" xr:uid="{00000000-0005-0000-0000-0000476A0000}"/>
    <cellStyle name="Total 10 4 7 2 3" xfId="16825" xr:uid="{00000000-0005-0000-0000-0000486A0000}"/>
    <cellStyle name="Total 10 4 7 2 3 2" xfId="31933" xr:uid="{00000000-0005-0000-0000-0000496A0000}"/>
    <cellStyle name="Total 10 4 7 2 4" xfId="21953" xr:uid="{00000000-0005-0000-0000-00004A6A0000}"/>
    <cellStyle name="Total 10 4 7 3" xfId="10590" xr:uid="{00000000-0005-0000-0000-00004B6A0000}"/>
    <cellStyle name="Total 10 4 7 3 2" xfId="25698" xr:uid="{00000000-0005-0000-0000-00004C6A0000}"/>
    <cellStyle name="Total 10 4 7 4" xfId="9132" xr:uid="{00000000-0005-0000-0000-00004D6A0000}"/>
    <cellStyle name="Total 10 4 7 4 2" xfId="24240" xr:uid="{00000000-0005-0000-0000-00004E6A0000}"/>
    <cellStyle name="Total 10 4 7 5" xfId="19316" xr:uid="{00000000-0005-0000-0000-00004F6A0000}"/>
    <cellStyle name="Total 10 4 8" xfId="4773" xr:uid="{00000000-0005-0000-0000-0000506A0000}"/>
    <cellStyle name="Total 10 4 8 2" xfId="11155" xr:uid="{00000000-0005-0000-0000-0000516A0000}"/>
    <cellStyle name="Total 10 4 8 2 2" xfId="26263" xr:uid="{00000000-0005-0000-0000-0000526A0000}"/>
    <cellStyle name="Total 10 4 8 3" xfId="7946" xr:uid="{00000000-0005-0000-0000-0000536A0000}"/>
    <cellStyle name="Total 10 4 8 3 2" xfId="23054" xr:uid="{00000000-0005-0000-0000-0000546A0000}"/>
    <cellStyle name="Total 10 4 8 4" xfId="19881" xr:uid="{00000000-0005-0000-0000-0000556A0000}"/>
    <cellStyle name="Total 10 4 9" xfId="8634" xr:uid="{00000000-0005-0000-0000-0000566A0000}"/>
    <cellStyle name="Total 10 4 9 2" xfId="23742" xr:uid="{00000000-0005-0000-0000-0000576A0000}"/>
    <cellStyle name="Total 10 5" xfId="2151" xr:uid="{00000000-0005-0000-0000-0000586A0000}"/>
    <cellStyle name="Total 10 5 10" xfId="7834" xr:uid="{00000000-0005-0000-0000-0000596A0000}"/>
    <cellStyle name="Total 10 5 10 2" xfId="22942" xr:uid="{00000000-0005-0000-0000-00005A6A0000}"/>
    <cellStyle name="Total 10 5 11" xfId="17376" xr:uid="{00000000-0005-0000-0000-00005B6A0000}"/>
    <cellStyle name="Total 10 5 2" xfId="2906" xr:uid="{00000000-0005-0000-0000-00005C6A0000}"/>
    <cellStyle name="Total 10 5 2 2" xfId="5543" xr:uid="{00000000-0005-0000-0000-00005D6A0000}"/>
    <cellStyle name="Total 10 5 2 2 2" xfId="11854" xr:uid="{00000000-0005-0000-0000-00005E6A0000}"/>
    <cellStyle name="Total 10 5 2 2 2 2" xfId="26962" xr:uid="{00000000-0005-0000-0000-00005F6A0000}"/>
    <cellStyle name="Total 10 5 2 2 3" xfId="7303" xr:uid="{00000000-0005-0000-0000-0000606A0000}"/>
    <cellStyle name="Total 10 5 2 2 3 2" xfId="22411" xr:uid="{00000000-0005-0000-0000-0000616A0000}"/>
    <cellStyle name="Total 10 5 2 2 4" xfId="20651" xr:uid="{00000000-0005-0000-0000-0000626A0000}"/>
    <cellStyle name="Total 10 5 2 3" xfId="8737" xr:uid="{00000000-0005-0000-0000-0000636A0000}"/>
    <cellStyle name="Total 10 5 2 3 2" xfId="23845" xr:uid="{00000000-0005-0000-0000-0000646A0000}"/>
    <cellStyle name="Total 10 5 2 4" xfId="18014" xr:uid="{00000000-0005-0000-0000-0000656A0000}"/>
    <cellStyle name="Total 10 5 3" xfId="3209" xr:uid="{00000000-0005-0000-0000-0000666A0000}"/>
    <cellStyle name="Total 10 5 3 2" xfId="5846" xr:uid="{00000000-0005-0000-0000-0000676A0000}"/>
    <cellStyle name="Total 10 5 3 2 2" xfId="12157" xr:uid="{00000000-0005-0000-0000-0000686A0000}"/>
    <cellStyle name="Total 10 5 3 2 2 2" xfId="27265" xr:uid="{00000000-0005-0000-0000-0000696A0000}"/>
    <cellStyle name="Total 10 5 3 2 3" xfId="14547" xr:uid="{00000000-0005-0000-0000-00006A6A0000}"/>
    <cellStyle name="Total 10 5 3 2 3 2" xfId="29655" xr:uid="{00000000-0005-0000-0000-00006B6A0000}"/>
    <cellStyle name="Total 10 5 3 2 4" xfId="20954" xr:uid="{00000000-0005-0000-0000-00006C6A0000}"/>
    <cellStyle name="Total 10 5 3 3" xfId="9591" xr:uid="{00000000-0005-0000-0000-00006D6A0000}"/>
    <cellStyle name="Total 10 5 3 3 2" xfId="24699" xr:uid="{00000000-0005-0000-0000-00006E6A0000}"/>
    <cellStyle name="Total 10 5 3 4" xfId="14505" xr:uid="{00000000-0005-0000-0000-00006F6A0000}"/>
    <cellStyle name="Total 10 5 3 4 2" xfId="29613" xr:uid="{00000000-0005-0000-0000-0000706A0000}"/>
    <cellStyle name="Total 10 5 3 5" xfId="18317" xr:uid="{00000000-0005-0000-0000-0000716A0000}"/>
    <cellStyle name="Total 10 5 4" xfId="3535" xr:uid="{00000000-0005-0000-0000-0000726A0000}"/>
    <cellStyle name="Total 10 5 4 2" xfId="6172" xr:uid="{00000000-0005-0000-0000-0000736A0000}"/>
    <cellStyle name="Total 10 5 4 2 2" xfId="12483" xr:uid="{00000000-0005-0000-0000-0000746A0000}"/>
    <cellStyle name="Total 10 5 4 2 2 2" xfId="27591" xr:uid="{00000000-0005-0000-0000-0000756A0000}"/>
    <cellStyle name="Total 10 5 4 2 3" xfId="14833" xr:uid="{00000000-0005-0000-0000-0000766A0000}"/>
    <cellStyle name="Total 10 5 4 2 3 2" xfId="29941" xr:uid="{00000000-0005-0000-0000-0000776A0000}"/>
    <cellStyle name="Total 10 5 4 2 4" xfId="21280" xr:uid="{00000000-0005-0000-0000-0000786A0000}"/>
    <cellStyle name="Total 10 5 4 3" xfId="9917" xr:uid="{00000000-0005-0000-0000-0000796A0000}"/>
    <cellStyle name="Total 10 5 4 3 2" xfId="25025" xr:uid="{00000000-0005-0000-0000-00007A6A0000}"/>
    <cellStyle name="Total 10 5 4 4" xfId="14116" xr:uid="{00000000-0005-0000-0000-00007B6A0000}"/>
    <cellStyle name="Total 10 5 4 4 2" xfId="29224" xr:uid="{00000000-0005-0000-0000-00007C6A0000}"/>
    <cellStyle name="Total 10 5 4 5" xfId="18643" xr:uid="{00000000-0005-0000-0000-00007D6A0000}"/>
    <cellStyle name="Total 10 5 5" xfId="3841" xr:uid="{00000000-0005-0000-0000-00007E6A0000}"/>
    <cellStyle name="Total 10 5 5 2" xfId="6478" xr:uid="{00000000-0005-0000-0000-00007F6A0000}"/>
    <cellStyle name="Total 10 5 5 2 2" xfId="12789" xr:uid="{00000000-0005-0000-0000-0000806A0000}"/>
    <cellStyle name="Total 10 5 5 2 2 2" xfId="27897" xr:uid="{00000000-0005-0000-0000-0000816A0000}"/>
    <cellStyle name="Total 10 5 5 2 3" xfId="15184" xr:uid="{00000000-0005-0000-0000-0000826A0000}"/>
    <cellStyle name="Total 10 5 5 2 3 2" xfId="30292" xr:uid="{00000000-0005-0000-0000-0000836A0000}"/>
    <cellStyle name="Total 10 5 5 2 4" xfId="21586" xr:uid="{00000000-0005-0000-0000-0000846A0000}"/>
    <cellStyle name="Total 10 5 5 3" xfId="10223" xr:uid="{00000000-0005-0000-0000-0000856A0000}"/>
    <cellStyle name="Total 10 5 5 3 2" xfId="25331" xr:uid="{00000000-0005-0000-0000-0000866A0000}"/>
    <cellStyle name="Total 10 5 5 4" xfId="8126" xr:uid="{00000000-0005-0000-0000-0000876A0000}"/>
    <cellStyle name="Total 10 5 5 4 2" xfId="23234" xr:uid="{00000000-0005-0000-0000-0000886A0000}"/>
    <cellStyle name="Total 10 5 5 5" xfId="18949" xr:uid="{00000000-0005-0000-0000-0000896A0000}"/>
    <cellStyle name="Total 10 5 6" xfId="4223" xr:uid="{00000000-0005-0000-0000-00008A6A0000}"/>
    <cellStyle name="Total 10 5 6 2" xfId="6860" xr:uid="{00000000-0005-0000-0000-00008B6A0000}"/>
    <cellStyle name="Total 10 5 6 2 2" xfId="13171" xr:uid="{00000000-0005-0000-0000-00008C6A0000}"/>
    <cellStyle name="Total 10 5 6 2 2 2" xfId="28279" xr:uid="{00000000-0005-0000-0000-00008D6A0000}"/>
    <cellStyle name="Total 10 5 6 2 3" xfId="16840" xr:uid="{00000000-0005-0000-0000-00008E6A0000}"/>
    <cellStyle name="Total 10 5 6 2 3 2" xfId="31948" xr:uid="{00000000-0005-0000-0000-00008F6A0000}"/>
    <cellStyle name="Total 10 5 6 2 4" xfId="21968" xr:uid="{00000000-0005-0000-0000-0000906A0000}"/>
    <cellStyle name="Total 10 5 6 3" xfId="10605" xr:uid="{00000000-0005-0000-0000-0000916A0000}"/>
    <cellStyle name="Total 10 5 6 3 2" xfId="25713" xr:uid="{00000000-0005-0000-0000-0000926A0000}"/>
    <cellStyle name="Total 10 5 6 4" xfId="9164" xr:uid="{00000000-0005-0000-0000-0000936A0000}"/>
    <cellStyle name="Total 10 5 6 4 2" xfId="24272" xr:uid="{00000000-0005-0000-0000-0000946A0000}"/>
    <cellStyle name="Total 10 5 6 5" xfId="19331" xr:uid="{00000000-0005-0000-0000-0000956A0000}"/>
    <cellStyle name="Total 10 5 7" xfId="4788" xr:uid="{00000000-0005-0000-0000-0000966A0000}"/>
    <cellStyle name="Total 10 5 7 2" xfId="11170" xr:uid="{00000000-0005-0000-0000-0000976A0000}"/>
    <cellStyle name="Total 10 5 7 2 2" xfId="26278" xr:uid="{00000000-0005-0000-0000-0000986A0000}"/>
    <cellStyle name="Total 10 5 7 3" xfId="7978" xr:uid="{00000000-0005-0000-0000-0000996A0000}"/>
    <cellStyle name="Total 10 5 7 3 2" xfId="23086" xr:uid="{00000000-0005-0000-0000-00009A6A0000}"/>
    <cellStyle name="Total 10 5 7 4" xfId="19896" xr:uid="{00000000-0005-0000-0000-00009B6A0000}"/>
    <cellStyle name="Total 10 5 8" xfId="8649" xr:uid="{00000000-0005-0000-0000-00009C6A0000}"/>
    <cellStyle name="Total 10 5 8 2" xfId="23757" xr:uid="{00000000-0005-0000-0000-00009D6A0000}"/>
    <cellStyle name="Total 10 5 9" xfId="16069" xr:uid="{00000000-0005-0000-0000-00009E6A0000}"/>
    <cellStyle name="Total 10 5 9 2" xfId="31177" xr:uid="{00000000-0005-0000-0000-00009F6A0000}"/>
    <cellStyle name="Total 11" xfId="1775" xr:uid="{00000000-0005-0000-0000-0000A06A0000}"/>
    <cellStyle name="Total 11 2" xfId="1946" xr:uid="{00000000-0005-0000-0000-0000A16A0000}"/>
    <cellStyle name="Total 11 2 10" xfId="8447" xr:uid="{00000000-0005-0000-0000-0000A26A0000}"/>
    <cellStyle name="Total 11 2 10 2" xfId="23555" xr:uid="{00000000-0005-0000-0000-0000A36A0000}"/>
    <cellStyle name="Total 11 2 11" xfId="14994" xr:uid="{00000000-0005-0000-0000-0000A46A0000}"/>
    <cellStyle name="Total 11 2 11 2" xfId="30102" xr:uid="{00000000-0005-0000-0000-0000A56A0000}"/>
    <cellStyle name="Total 11 2 12" xfId="15982" xr:uid="{00000000-0005-0000-0000-0000A66A0000}"/>
    <cellStyle name="Total 11 2 12 2" xfId="31090" xr:uid="{00000000-0005-0000-0000-0000A76A0000}"/>
    <cellStyle name="Total 11 2 13" xfId="17171" xr:uid="{00000000-0005-0000-0000-0000A86A0000}"/>
    <cellStyle name="Total 11 2 2" xfId="2506" xr:uid="{00000000-0005-0000-0000-0000A96A0000}"/>
    <cellStyle name="Total 11 2 2 2" xfId="5143" xr:uid="{00000000-0005-0000-0000-0000AA6A0000}"/>
    <cellStyle name="Total 11 2 2 2 2" xfId="11507" xr:uid="{00000000-0005-0000-0000-0000AB6A0000}"/>
    <cellStyle name="Total 11 2 2 2 2 2" xfId="26615" xr:uid="{00000000-0005-0000-0000-0000AC6A0000}"/>
    <cellStyle name="Total 11 2 2 2 3" xfId="16383" xr:uid="{00000000-0005-0000-0000-0000AD6A0000}"/>
    <cellStyle name="Total 11 2 2 2 3 2" xfId="31491" xr:uid="{00000000-0005-0000-0000-0000AE6A0000}"/>
    <cellStyle name="Total 11 2 2 2 4" xfId="20251" xr:uid="{00000000-0005-0000-0000-0000AF6A0000}"/>
    <cellStyle name="Total 11 2 2 3" xfId="8973" xr:uid="{00000000-0005-0000-0000-0000B06A0000}"/>
    <cellStyle name="Total 11 2 2 3 2" xfId="24081" xr:uid="{00000000-0005-0000-0000-0000B16A0000}"/>
    <cellStyle name="Total 11 2 3" xfId="2722" xr:uid="{00000000-0005-0000-0000-0000B26A0000}"/>
    <cellStyle name="Total 11 2 3 2" xfId="5359" xr:uid="{00000000-0005-0000-0000-0000B36A0000}"/>
    <cellStyle name="Total 11 2 3 2 2" xfId="11708" xr:uid="{00000000-0005-0000-0000-0000B46A0000}"/>
    <cellStyle name="Total 11 2 3 2 2 2" xfId="26816" xr:uid="{00000000-0005-0000-0000-0000B56A0000}"/>
    <cellStyle name="Total 11 2 3 2 3" xfId="15933" xr:uid="{00000000-0005-0000-0000-0000B66A0000}"/>
    <cellStyle name="Total 11 2 3 2 3 2" xfId="31041" xr:uid="{00000000-0005-0000-0000-0000B76A0000}"/>
    <cellStyle name="Total 11 2 3 2 4" xfId="20467" xr:uid="{00000000-0005-0000-0000-0000B86A0000}"/>
    <cellStyle name="Total 11 2 3 3" xfId="16149" xr:uid="{00000000-0005-0000-0000-0000B96A0000}"/>
    <cellStyle name="Total 11 2 3 3 2" xfId="31257" xr:uid="{00000000-0005-0000-0000-0000BA6A0000}"/>
    <cellStyle name="Total 11 2 3 4" xfId="17830" xr:uid="{00000000-0005-0000-0000-0000BB6A0000}"/>
    <cellStyle name="Total 11 2 4" xfId="3025" xr:uid="{00000000-0005-0000-0000-0000BC6A0000}"/>
    <cellStyle name="Total 11 2 4 2" xfId="5662" xr:uid="{00000000-0005-0000-0000-0000BD6A0000}"/>
    <cellStyle name="Total 11 2 4 2 2" xfId="11973" xr:uid="{00000000-0005-0000-0000-0000BE6A0000}"/>
    <cellStyle name="Total 11 2 4 2 2 2" xfId="27081" xr:uid="{00000000-0005-0000-0000-0000BF6A0000}"/>
    <cellStyle name="Total 11 2 4 2 3" xfId="14575" xr:uid="{00000000-0005-0000-0000-0000C06A0000}"/>
    <cellStyle name="Total 11 2 4 2 3 2" xfId="29683" xr:uid="{00000000-0005-0000-0000-0000C16A0000}"/>
    <cellStyle name="Total 11 2 4 2 4" xfId="20770" xr:uid="{00000000-0005-0000-0000-0000C26A0000}"/>
    <cellStyle name="Total 11 2 4 3" xfId="9407" xr:uid="{00000000-0005-0000-0000-0000C36A0000}"/>
    <cellStyle name="Total 11 2 4 3 2" xfId="24515" xr:uid="{00000000-0005-0000-0000-0000C46A0000}"/>
    <cellStyle name="Total 11 2 4 4" xfId="11811" xr:uid="{00000000-0005-0000-0000-0000C56A0000}"/>
    <cellStyle name="Total 11 2 4 4 2" xfId="26919" xr:uid="{00000000-0005-0000-0000-0000C66A0000}"/>
    <cellStyle name="Total 11 2 4 5" xfId="18133" xr:uid="{00000000-0005-0000-0000-0000C76A0000}"/>
    <cellStyle name="Total 11 2 5" xfId="3351" xr:uid="{00000000-0005-0000-0000-0000C86A0000}"/>
    <cellStyle name="Total 11 2 5 2" xfId="5988" xr:uid="{00000000-0005-0000-0000-0000C96A0000}"/>
    <cellStyle name="Total 11 2 5 2 2" xfId="12299" xr:uid="{00000000-0005-0000-0000-0000CA6A0000}"/>
    <cellStyle name="Total 11 2 5 2 2 2" xfId="27407" xr:uid="{00000000-0005-0000-0000-0000CB6A0000}"/>
    <cellStyle name="Total 11 2 5 2 3" xfId="16136" xr:uid="{00000000-0005-0000-0000-0000CC6A0000}"/>
    <cellStyle name="Total 11 2 5 2 3 2" xfId="31244" xr:uid="{00000000-0005-0000-0000-0000CD6A0000}"/>
    <cellStyle name="Total 11 2 5 2 4" xfId="21096" xr:uid="{00000000-0005-0000-0000-0000CE6A0000}"/>
    <cellStyle name="Total 11 2 5 3" xfId="9733" xr:uid="{00000000-0005-0000-0000-0000CF6A0000}"/>
    <cellStyle name="Total 11 2 5 3 2" xfId="24841" xr:uid="{00000000-0005-0000-0000-0000D06A0000}"/>
    <cellStyle name="Total 11 2 5 4" xfId="7391" xr:uid="{00000000-0005-0000-0000-0000D16A0000}"/>
    <cellStyle name="Total 11 2 5 4 2" xfId="22499" xr:uid="{00000000-0005-0000-0000-0000D26A0000}"/>
    <cellStyle name="Total 11 2 5 5" xfId="18459" xr:uid="{00000000-0005-0000-0000-0000D36A0000}"/>
    <cellStyle name="Total 11 2 6" xfId="3657" xr:uid="{00000000-0005-0000-0000-0000D46A0000}"/>
    <cellStyle name="Total 11 2 6 2" xfId="6294" xr:uid="{00000000-0005-0000-0000-0000D56A0000}"/>
    <cellStyle name="Total 11 2 6 2 2" xfId="12605" xr:uid="{00000000-0005-0000-0000-0000D66A0000}"/>
    <cellStyle name="Total 11 2 6 2 2 2" xfId="27713" xr:uid="{00000000-0005-0000-0000-0000D76A0000}"/>
    <cellStyle name="Total 11 2 6 2 3" xfId="14300" xr:uid="{00000000-0005-0000-0000-0000D86A0000}"/>
    <cellStyle name="Total 11 2 6 2 3 2" xfId="29408" xr:uid="{00000000-0005-0000-0000-0000D96A0000}"/>
    <cellStyle name="Total 11 2 6 2 4" xfId="21402" xr:uid="{00000000-0005-0000-0000-0000DA6A0000}"/>
    <cellStyle name="Total 11 2 6 3" xfId="10039" xr:uid="{00000000-0005-0000-0000-0000DB6A0000}"/>
    <cellStyle name="Total 11 2 6 3 2" xfId="25147" xr:uid="{00000000-0005-0000-0000-0000DC6A0000}"/>
    <cellStyle name="Total 11 2 6 4" xfId="14489" xr:uid="{00000000-0005-0000-0000-0000DD6A0000}"/>
    <cellStyle name="Total 11 2 6 4 2" xfId="29597" xr:uid="{00000000-0005-0000-0000-0000DE6A0000}"/>
    <cellStyle name="Total 11 2 6 5" xfId="18765" xr:uid="{00000000-0005-0000-0000-0000DF6A0000}"/>
    <cellStyle name="Total 11 2 7" xfId="4018" xr:uid="{00000000-0005-0000-0000-0000E06A0000}"/>
    <cellStyle name="Total 11 2 7 2" xfId="6655" xr:uid="{00000000-0005-0000-0000-0000E16A0000}"/>
    <cellStyle name="Total 11 2 7 2 2" xfId="12966" xr:uid="{00000000-0005-0000-0000-0000E26A0000}"/>
    <cellStyle name="Total 11 2 7 2 2 2" xfId="28074" xr:uid="{00000000-0005-0000-0000-0000E36A0000}"/>
    <cellStyle name="Total 11 2 7 2 3" xfId="16656" xr:uid="{00000000-0005-0000-0000-0000E46A0000}"/>
    <cellStyle name="Total 11 2 7 2 3 2" xfId="31764" xr:uid="{00000000-0005-0000-0000-0000E56A0000}"/>
    <cellStyle name="Total 11 2 7 2 4" xfId="21763" xr:uid="{00000000-0005-0000-0000-0000E66A0000}"/>
    <cellStyle name="Total 11 2 7 3" xfId="10400" xr:uid="{00000000-0005-0000-0000-0000E76A0000}"/>
    <cellStyle name="Total 11 2 7 3 2" xfId="25508" xr:uid="{00000000-0005-0000-0000-0000E86A0000}"/>
    <cellStyle name="Total 11 2 7 4" xfId="14875" xr:uid="{00000000-0005-0000-0000-0000E96A0000}"/>
    <cellStyle name="Total 11 2 7 4 2" xfId="29983" xr:uid="{00000000-0005-0000-0000-0000EA6A0000}"/>
    <cellStyle name="Total 11 2 7 5" xfId="19126" xr:uid="{00000000-0005-0000-0000-0000EB6A0000}"/>
    <cellStyle name="Total 11 2 8" xfId="4331" xr:uid="{00000000-0005-0000-0000-0000EC6A0000}"/>
    <cellStyle name="Total 11 2 8 2" xfId="6968" xr:uid="{00000000-0005-0000-0000-0000ED6A0000}"/>
    <cellStyle name="Total 11 2 8 2 2" xfId="13279" xr:uid="{00000000-0005-0000-0000-0000EE6A0000}"/>
    <cellStyle name="Total 11 2 8 2 2 2" xfId="28387" xr:uid="{00000000-0005-0000-0000-0000EF6A0000}"/>
    <cellStyle name="Total 11 2 8 2 3" xfId="16943" xr:uid="{00000000-0005-0000-0000-0000F06A0000}"/>
    <cellStyle name="Total 11 2 8 2 3 2" xfId="32051" xr:uid="{00000000-0005-0000-0000-0000F16A0000}"/>
    <cellStyle name="Total 11 2 8 2 4" xfId="22076" xr:uid="{00000000-0005-0000-0000-0000F26A0000}"/>
    <cellStyle name="Total 11 2 8 3" xfId="10713" xr:uid="{00000000-0005-0000-0000-0000F36A0000}"/>
    <cellStyle name="Total 11 2 8 3 2" xfId="25821" xr:uid="{00000000-0005-0000-0000-0000F46A0000}"/>
    <cellStyle name="Total 11 2 8 4" xfId="14387" xr:uid="{00000000-0005-0000-0000-0000F56A0000}"/>
    <cellStyle name="Total 11 2 8 4 2" xfId="29495" xr:uid="{00000000-0005-0000-0000-0000F66A0000}"/>
    <cellStyle name="Total 11 2 8 5" xfId="19439" xr:uid="{00000000-0005-0000-0000-0000F76A0000}"/>
    <cellStyle name="Total 11 2 9" xfId="4583" xr:uid="{00000000-0005-0000-0000-0000F86A0000}"/>
    <cellStyle name="Total 11 2 9 2" xfId="10965" xr:uid="{00000000-0005-0000-0000-0000F96A0000}"/>
    <cellStyle name="Total 11 2 9 2 2" xfId="26073" xr:uid="{00000000-0005-0000-0000-0000FA6A0000}"/>
    <cellStyle name="Total 11 2 9 3" xfId="16433" xr:uid="{00000000-0005-0000-0000-0000FB6A0000}"/>
    <cellStyle name="Total 11 2 9 3 2" xfId="31541" xr:uid="{00000000-0005-0000-0000-0000FC6A0000}"/>
    <cellStyle name="Total 11 2 9 4" xfId="19691" xr:uid="{00000000-0005-0000-0000-0000FD6A0000}"/>
    <cellStyle name="Total 11 3" xfId="1975" xr:uid="{00000000-0005-0000-0000-0000FE6A0000}"/>
    <cellStyle name="Total 11 3 10" xfId="8473" xr:uid="{00000000-0005-0000-0000-0000FF6A0000}"/>
    <cellStyle name="Total 11 3 10 2" xfId="23581" xr:uid="{00000000-0005-0000-0000-0000006B0000}"/>
    <cellStyle name="Total 11 3 11" xfId="14608" xr:uid="{00000000-0005-0000-0000-0000016B0000}"/>
    <cellStyle name="Total 11 3 11 2" xfId="29716" xr:uid="{00000000-0005-0000-0000-0000026B0000}"/>
    <cellStyle name="Total 11 3 12" xfId="14631" xr:uid="{00000000-0005-0000-0000-0000036B0000}"/>
    <cellStyle name="Total 11 3 12 2" xfId="29739" xr:uid="{00000000-0005-0000-0000-0000046B0000}"/>
    <cellStyle name="Total 11 3 13" xfId="17200" xr:uid="{00000000-0005-0000-0000-0000056B0000}"/>
    <cellStyle name="Total 11 3 2" xfId="2535" xr:uid="{00000000-0005-0000-0000-0000066B0000}"/>
    <cellStyle name="Total 11 3 2 2" xfId="5172" xr:uid="{00000000-0005-0000-0000-0000076B0000}"/>
    <cellStyle name="Total 11 3 2 2 2" xfId="11536" xr:uid="{00000000-0005-0000-0000-0000086B0000}"/>
    <cellStyle name="Total 11 3 2 2 2 2" xfId="26644" xr:uid="{00000000-0005-0000-0000-0000096B0000}"/>
    <cellStyle name="Total 11 3 2 2 3" xfId="14350" xr:uid="{00000000-0005-0000-0000-00000A6B0000}"/>
    <cellStyle name="Total 11 3 2 2 3 2" xfId="29458" xr:uid="{00000000-0005-0000-0000-00000B6B0000}"/>
    <cellStyle name="Total 11 3 2 2 4" xfId="20280" xr:uid="{00000000-0005-0000-0000-00000C6B0000}"/>
    <cellStyle name="Total 11 3 2 3" xfId="9002" xr:uid="{00000000-0005-0000-0000-00000D6B0000}"/>
    <cellStyle name="Total 11 3 2 3 2" xfId="24110" xr:uid="{00000000-0005-0000-0000-00000E6B0000}"/>
    <cellStyle name="Total 11 3 3" xfId="2737" xr:uid="{00000000-0005-0000-0000-00000F6B0000}"/>
    <cellStyle name="Total 11 3 3 2" xfId="5374" xr:uid="{00000000-0005-0000-0000-0000106B0000}"/>
    <cellStyle name="Total 11 3 3 2 2" xfId="11723" xr:uid="{00000000-0005-0000-0000-0000116B0000}"/>
    <cellStyle name="Total 11 3 3 2 2 2" xfId="26831" xr:uid="{00000000-0005-0000-0000-0000126B0000}"/>
    <cellStyle name="Total 11 3 3 2 3" xfId="7095" xr:uid="{00000000-0005-0000-0000-0000136B0000}"/>
    <cellStyle name="Total 11 3 3 2 3 2" xfId="22203" xr:uid="{00000000-0005-0000-0000-0000146B0000}"/>
    <cellStyle name="Total 11 3 3 2 4" xfId="20482" xr:uid="{00000000-0005-0000-0000-0000156B0000}"/>
    <cellStyle name="Total 11 3 3 3" xfId="15153" xr:uid="{00000000-0005-0000-0000-0000166B0000}"/>
    <cellStyle name="Total 11 3 3 3 2" xfId="30261" xr:uid="{00000000-0005-0000-0000-0000176B0000}"/>
    <cellStyle name="Total 11 3 3 4" xfId="17845" xr:uid="{00000000-0005-0000-0000-0000186B0000}"/>
    <cellStyle name="Total 11 3 4" xfId="3040" xr:uid="{00000000-0005-0000-0000-0000196B0000}"/>
    <cellStyle name="Total 11 3 4 2" xfId="5677" xr:uid="{00000000-0005-0000-0000-00001A6B0000}"/>
    <cellStyle name="Total 11 3 4 2 2" xfId="11988" xr:uid="{00000000-0005-0000-0000-00001B6B0000}"/>
    <cellStyle name="Total 11 3 4 2 2 2" xfId="27096" xr:uid="{00000000-0005-0000-0000-00001C6B0000}"/>
    <cellStyle name="Total 11 3 4 2 3" xfId="13440" xr:uid="{00000000-0005-0000-0000-00001D6B0000}"/>
    <cellStyle name="Total 11 3 4 2 3 2" xfId="28548" xr:uid="{00000000-0005-0000-0000-00001E6B0000}"/>
    <cellStyle name="Total 11 3 4 2 4" xfId="20785" xr:uid="{00000000-0005-0000-0000-00001F6B0000}"/>
    <cellStyle name="Total 11 3 4 3" xfId="9422" xr:uid="{00000000-0005-0000-0000-0000206B0000}"/>
    <cellStyle name="Total 11 3 4 3 2" xfId="24530" xr:uid="{00000000-0005-0000-0000-0000216B0000}"/>
    <cellStyle name="Total 11 3 4 4" xfId="14731" xr:uid="{00000000-0005-0000-0000-0000226B0000}"/>
    <cellStyle name="Total 11 3 4 4 2" xfId="29839" xr:uid="{00000000-0005-0000-0000-0000236B0000}"/>
    <cellStyle name="Total 11 3 4 5" xfId="18148" xr:uid="{00000000-0005-0000-0000-0000246B0000}"/>
    <cellStyle name="Total 11 3 5" xfId="3366" xr:uid="{00000000-0005-0000-0000-0000256B0000}"/>
    <cellStyle name="Total 11 3 5 2" xfId="6003" xr:uid="{00000000-0005-0000-0000-0000266B0000}"/>
    <cellStyle name="Total 11 3 5 2 2" xfId="12314" xr:uid="{00000000-0005-0000-0000-0000276B0000}"/>
    <cellStyle name="Total 11 3 5 2 2 2" xfId="27422" xr:uid="{00000000-0005-0000-0000-0000286B0000}"/>
    <cellStyle name="Total 11 3 5 2 3" xfId="14643" xr:uid="{00000000-0005-0000-0000-0000296B0000}"/>
    <cellStyle name="Total 11 3 5 2 3 2" xfId="29751" xr:uid="{00000000-0005-0000-0000-00002A6B0000}"/>
    <cellStyle name="Total 11 3 5 2 4" xfId="21111" xr:uid="{00000000-0005-0000-0000-00002B6B0000}"/>
    <cellStyle name="Total 11 3 5 3" xfId="9748" xr:uid="{00000000-0005-0000-0000-00002C6B0000}"/>
    <cellStyle name="Total 11 3 5 3 2" xfId="24856" xr:uid="{00000000-0005-0000-0000-00002D6B0000}"/>
    <cellStyle name="Total 11 3 5 4" xfId="14334" xr:uid="{00000000-0005-0000-0000-00002E6B0000}"/>
    <cellStyle name="Total 11 3 5 4 2" xfId="29442" xr:uid="{00000000-0005-0000-0000-00002F6B0000}"/>
    <cellStyle name="Total 11 3 5 5" xfId="18474" xr:uid="{00000000-0005-0000-0000-0000306B0000}"/>
    <cellStyle name="Total 11 3 6" xfId="3672" xr:uid="{00000000-0005-0000-0000-0000316B0000}"/>
    <cellStyle name="Total 11 3 6 2" xfId="6309" xr:uid="{00000000-0005-0000-0000-0000326B0000}"/>
    <cellStyle name="Total 11 3 6 2 2" xfId="12620" xr:uid="{00000000-0005-0000-0000-0000336B0000}"/>
    <cellStyle name="Total 11 3 6 2 2 2" xfId="27728" xr:uid="{00000000-0005-0000-0000-0000346B0000}"/>
    <cellStyle name="Total 11 3 6 2 3" xfId="8056" xr:uid="{00000000-0005-0000-0000-0000356B0000}"/>
    <cellStyle name="Total 11 3 6 2 3 2" xfId="23164" xr:uid="{00000000-0005-0000-0000-0000366B0000}"/>
    <cellStyle name="Total 11 3 6 2 4" xfId="21417" xr:uid="{00000000-0005-0000-0000-0000376B0000}"/>
    <cellStyle name="Total 11 3 6 3" xfId="10054" xr:uid="{00000000-0005-0000-0000-0000386B0000}"/>
    <cellStyle name="Total 11 3 6 3 2" xfId="25162" xr:uid="{00000000-0005-0000-0000-0000396B0000}"/>
    <cellStyle name="Total 11 3 6 4" xfId="13406" xr:uid="{00000000-0005-0000-0000-00003A6B0000}"/>
    <cellStyle name="Total 11 3 6 4 2" xfId="28514" xr:uid="{00000000-0005-0000-0000-00003B6B0000}"/>
    <cellStyle name="Total 11 3 6 5" xfId="18780" xr:uid="{00000000-0005-0000-0000-00003C6B0000}"/>
    <cellStyle name="Total 11 3 7" xfId="4047" xr:uid="{00000000-0005-0000-0000-00003D6B0000}"/>
    <cellStyle name="Total 11 3 7 2" xfId="6684" xr:uid="{00000000-0005-0000-0000-00003E6B0000}"/>
    <cellStyle name="Total 11 3 7 2 2" xfId="12995" xr:uid="{00000000-0005-0000-0000-00003F6B0000}"/>
    <cellStyle name="Total 11 3 7 2 2 2" xfId="28103" xr:uid="{00000000-0005-0000-0000-0000406B0000}"/>
    <cellStyle name="Total 11 3 7 2 3" xfId="16671" xr:uid="{00000000-0005-0000-0000-0000416B0000}"/>
    <cellStyle name="Total 11 3 7 2 3 2" xfId="31779" xr:uid="{00000000-0005-0000-0000-0000426B0000}"/>
    <cellStyle name="Total 11 3 7 2 4" xfId="21792" xr:uid="{00000000-0005-0000-0000-0000436B0000}"/>
    <cellStyle name="Total 11 3 7 3" xfId="10429" xr:uid="{00000000-0005-0000-0000-0000446B0000}"/>
    <cellStyle name="Total 11 3 7 3 2" xfId="25537" xr:uid="{00000000-0005-0000-0000-0000456B0000}"/>
    <cellStyle name="Total 11 3 7 4" xfId="7832" xr:uid="{00000000-0005-0000-0000-0000466B0000}"/>
    <cellStyle name="Total 11 3 7 4 2" xfId="22940" xr:uid="{00000000-0005-0000-0000-0000476B0000}"/>
    <cellStyle name="Total 11 3 7 5" xfId="19155" xr:uid="{00000000-0005-0000-0000-0000486B0000}"/>
    <cellStyle name="Total 11 3 8" xfId="4346" xr:uid="{00000000-0005-0000-0000-0000496B0000}"/>
    <cellStyle name="Total 11 3 8 2" xfId="6983" xr:uid="{00000000-0005-0000-0000-00004A6B0000}"/>
    <cellStyle name="Total 11 3 8 2 2" xfId="13294" xr:uid="{00000000-0005-0000-0000-00004B6B0000}"/>
    <cellStyle name="Total 11 3 8 2 2 2" xfId="28402" xr:uid="{00000000-0005-0000-0000-00004C6B0000}"/>
    <cellStyle name="Total 11 3 8 2 3" xfId="16958" xr:uid="{00000000-0005-0000-0000-00004D6B0000}"/>
    <cellStyle name="Total 11 3 8 2 3 2" xfId="32066" xr:uid="{00000000-0005-0000-0000-00004E6B0000}"/>
    <cellStyle name="Total 11 3 8 2 4" xfId="22091" xr:uid="{00000000-0005-0000-0000-00004F6B0000}"/>
    <cellStyle name="Total 11 3 8 3" xfId="10728" xr:uid="{00000000-0005-0000-0000-0000506B0000}"/>
    <cellStyle name="Total 11 3 8 3 2" xfId="25836" xr:uid="{00000000-0005-0000-0000-0000516B0000}"/>
    <cellStyle name="Total 11 3 8 4" xfId="14649" xr:uid="{00000000-0005-0000-0000-0000526B0000}"/>
    <cellStyle name="Total 11 3 8 4 2" xfId="29757" xr:uid="{00000000-0005-0000-0000-0000536B0000}"/>
    <cellStyle name="Total 11 3 8 5" xfId="19454" xr:uid="{00000000-0005-0000-0000-0000546B0000}"/>
    <cellStyle name="Total 11 3 9" xfId="4612" xr:uid="{00000000-0005-0000-0000-0000556B0000}"/>
    <cellStyle name="Total 11 3 9 2" xfId="10994" xr:uid="{00000000-0005-0000-0000-0000566B0000}"/>
    <cellStyle name="Total 11 3 9 2 2" xfId="26102" xr:uid="{00000000-0005-0000-0000-0000576B0000}"/>
    <cellStyle name="Total 11 3 9 3" xfId="16258" xr:uid="{00000000-0005-0000-0000-0000586B0000}"/>
    <cellStyle name="Total 11 3 9 3 2" xfId="31366" xr:uid="{00000000-0005-0000-0000-0000596B0000}"/>
    <cellStyle name="Total 11 3 9 4" xfId="19720" xr:uid="{00000000-0005-0000-0000-00005A6B0000}"/>
    <cellStyle name="Total 11 4" xfId="2137" xr:uid="{00000000-0005-0000-0000-00005B6B0000}"/>
    <cellStyle name="Total 11 4 10" xfId="14834" xr:uid="{00000000-0005-0000-0000-00005C6B0000}"/>
    <cellStyle name="Total 11 4 10 2" xfId="29942" xr:uid="{00000000-0005-0000-0000-00005D6B0000}"/>
    <cellStyle name="Total 11 4 11" xfId="14098" xr:uid="{00000000-0005-0000-0000-00005E6B0000}"/>
    <cellStyle name="Total 11 4 11 2" xfId="29206" xr:uid="{00000000-0005-0000-0000-00005F6B0000}"/>
    <cellStyle name="Total 11 4 12" xfId="17362" xr:uid="{00000000-0005-0000-0000-0000606B0000}"/>
    <cellStyle name="Total 11 4 2" xfId="2627" xr:uid="{00000000-0005-0000-0000-0000616B0000}"/>
    <cellStyle name="Total 11 4 2 2" xfId="5264" xr:uid="{00000000-0005-0000-0000-0000626B0000}"/>
    <cellStyle name="Total 11 4 2 2 2" xfId="11628" xr:uid="{00000000-0005-0000-0000-0000636B0000}"/>
    <cellStyle name="Total 11 4 2 2 2 2" xfId="26736" xr:uid="{00000000-0005-0000-0000-0000646B0000}"/>
    <cellStyle name="Total 11 4 2 2 3" xfId="13903" xr:uid="{00000000-0005-0000-0000-0000656B0000}"/>
    <cellStyle name="Total 11 4 2 2 3 2" xfId="29011" xr:uid="{00000000-0005-0000-0000-0000666B0000}"/>
    <cellStyle name="Total 11 4 2 2 4" xfId="20372" xr:uid="{00000000-0005-0000-0000-0000676B0000}"/>
    <cellStyle name="Total 11 4 2 3" xfId="9094" xr:uid="{00000000-0005-0000-0000-0000686B0000}"/>
    <cellStyle name="Total 11 4 2 3 2" xfId="24202" xr:uid="{00000000-0005-0000-0000-0000696B0000}"/>
    <cellStyle name="Total 11 4 2 4" xfId="15540" xr:uid="{00000000-0005-0000-0000-00006A6B0000}"/>
    <cellStyle name="Total 11 4 2 4 2" xfId="30648" xr:uid="{00000000-0005-0000-0000-00006B6B0000}"/>
    <cellStyle name="Total 11 4 2 5" xfId="7683" xr:uid="{00000000-0005-0000-0000-00006C6B0000}"/>
    <cellStyle name="Total 11 4 2 5 2" xfId="22791" xr:uid="{00000000-0005-0000-0000-00006D6B0000}"/>
    <cellStyle name="Total 11 4 2 6" xfId="17735" xr:uid="{00000000-0005-0000-0000-00006E6B0000}"/>
    <cellStyle name="Total 11 4 3" xfId="2892" xr:uid="{00000000-0005-0000-0000-00006F6B0000}"/>
    <cellStyle name="Total 11 4 3 2" xfId="5529" xr:uid="{00000000-0005-0000-0000-0000706B0000}"/>
    <cellStyle name="Total 11 4 3 2 2" xfId="11840" xr:uid="{00000000-0005-0000-0000-0000716B0000}"/>
    <cellStyle name="Total 11 4 3 2 2 2" xfId="26948" xr:uid="{00000000-0005-0000-0000-0000726B0000}"/>
    <cellStyle name="Total 11 4 3 2 3" xfId="15402" xr:uid="{00000000-0005-0000-0000-0000736B0000}"/>
    <cellStyle name="Total 11 4 3 2 3 2" xfId="30510" xr:uid="{00000000-0005-0000-0000-0000746B0000}"/>
    <cellStyle name="Total 11 4 3 2 4" xfId="20637" xr:uid="{00000000-0005-0000-0000-0000756B0000}"/>
    <cellStyle name="Total 11 4 3 3" xfId="13445" xr:uid="{00000000-0005-0000-0000-0000766B0000}"/>
    <cellStyle name="Total 11 4 3 3 2" xfId="28553" xr:uid="{00000000-0005-0000-0000-0000776B0000}"/>
    <cellStyle name="Total 11 4 3 4" xfId="18000" xr:uid="{00000000-0005-0000-0000-0000786B0000}"/>
    <cellStyle name="Total 11 4 4" xfId="3195" xr:uid="{00000000-0005-0000-0000-0000796B0000}"/>
    <cellStyle name="Total 11 4 4 2" xfId="5832" xr:uid="{00000000-0005-0000-0000-00007A6B0000}"/>
    <cellStyle name="Total 11 4 4 2 2" xfId="12143" xr:uid="{00000000-0005-0000-0000-00007B6B0000}"/>
    <cellStyle name="Total 11 4 4 2 2 2" xfId="27251" xr:uid="{00000000-0005-0000-0000-00007C6B0000}"/>
    <cellStyle name="Total 11 4 4 2 3" xfId="16446" xr:uid="{00000000-0005-0000-0000-00007D6B0000}"/>
    <cellStyle name="Total 11 4 4 2 3 2" xfId="31554" xr:uid="{00000000-0005-0000-0000-00007E6B0000}"/>
    <cellStyle name="Total 11 4 4 2 4" xfId="20940" xr:uid="{00000000-0005-0000-0000-00007F6B0000}"/>
    <cellStyle name="Total 11 4 4 3" xfId="9577" xr:uid="{00000000-0005-0000-0000-0000806B0000}"/>
    <cellStyle name="Total 11 4 4 3 2" xfId="24685" xr:uid="{00000000-0005-0000-0000-0000816B0000}"/>
    <cellStyle name="Total 11 4 4 4" xfId="14261" xr:uid="{00000000-0005-0000-0000-0000826B0000}"/>
    <cellStyle name="Total 11 4 4 4 2" xfId="29369" xr:uid="{00000000-0005-0000-0000-0000836B0000}"/>
    <cellStyle name="Total 11 4 4 5" xfId="18303" xr:uid="{00000000-0005-0000-0000-0000846B0000}"/>
    <cellStyle name="Total 11 4 5" xfId="3521" xr:uid="{00000000-0005-0000-0000-0000856B0000}"/>
    <cellStyle name="Total 11 4 5 2" xfId="6158" xr:uid="{00000000-0005-0000-0000-0000866B0000}"/>
    <cellStyle name="Total 11 4 5 2 2" xfId="12469" xr:uid="{00000000-0005-0000-0000-0000876B0000}"/>
    <cellStyle name="Total 11 4 5 2 2 2" xfId="27577" xr:uid="{00000000-0005-0000-0000-0000886B0000}"/>
    <cellStyle name="Total 11 4 5 2 3" xfId="8296" xr:uid="{00000000-0005-0000-0000-0000896B0000}"/>
    <cellStyle name="Total 11 4 5 2 3 2" xfId="23404" xr:uid="{00000000-0005-0000-0000-00008A6B0000}"/>
    <cellStyle name="Total 11 4 5 2 4" xfId="21266" xr:uid="{00000000-0005-0000-0000-00008B6B0000}"/>
    <cellStyle name="Total 11 4 5 3" xfId="9903" xr:uid="{00000000-0005-0000-0000-00008C6B0000}"/>
    <cellStyle name="Total 11 4 5 3 2" xfId="25011" xr:uid="{00000000-0005-0000-0000-00008D6B0000}"/>
    <cellStyle name="Total 11 4 5 4" xfId="13677" xr:uid="{00000000-0005-0000-0000-00008E6B0000}"/>
    <cellStyle name="Total 11 4 5 4 2" xfId="28785" xr:uid="{00000000-0005-0000-0000-00008F6B0000}"/>
    <cellStyle name="Total 11 4 5 5" xfId="18629" xr:uid="{00000000-0005-0000-0000-0000906B0000}"/>
    <cellStyle name="Total 11 4 6" xfId="3827" xr:uid="{00000000-0005-0000-0000-0000916B0000}"/>
    <cellStyle name="Total 11 4 6 2" xfId="6464" xr:uid="{00000000-0005-0000-0000-0000926B0000}"/>
    <cellStyle name="Total 11 4 6 2 2" xfId="12775" xr:uid="{00000000-0005-0000-0000-0000936B0000}"/>
    <cellStyle name="Total 11 4 6 2 2 2" xfId="27883" xr:uid="{00000000-0005-0000-0000-0000946B0000}"/>
    <cellStyle name="Total 11 4 6 2 3" xfId="13582" xr:uid="{00000000-0005-0000-0000-0000956B0000}"/>
    <cellStyle name="Total 11 4 6 2 3 2" xfId="28690" xr:uid="{00000000-0005-0000-0000-0000966B0000}"/>
    <cellStyle name="Total 11 4 6 2 4" xfId="21572" xr:uid="{00000000-0005-0000-0000-0000976B0000}"/>
    <cellStyle name="Total 11 4 6 3" xfId="10209" xr:uid="{00000000-0005-0000-0000-0000986B0000}"/>
    <cellStyle name="Total 11 4 6 3 2" xfId="25317" xr:uid="{00000000-0005-0000-0000-0000996B0000}"/>
    <cellStyle name="Total 11 4 6 4" xfId="13362" xr:uid="{00000000-0005-0000-0000-00009A6B0000}"/>
    <cellStyle name="Total 11 4 6 4 2" xfId="28470" xr:uid="{00000000-0005-0000-0000-00009B6B0000}"/>
    <cellStyle name="Total 11 4 6 5" xfId="18935" xr:uid="{00000000-0005-0000-0000-00009C6B0000}"/>
    <cellStyle name="Total 11 4 7" xfId="4209" xr:uid="{00000000-0005-0000-0000-00009D6B0000}"/>
    <cellStyle name="Total 11 4 7 2" xfId="6846" xr:uid="{00000000-0005-0000-0000-00009E6B0000}"/>
    <cellStyle name="Total 11 4 7 2 2" xfId="13157" xr:uid="{00000000-0005-0000-0000-00009F6B0000}"/>
    <cellStyle name="Total 11 4 7 2 2 2" xfId="28265" xr:uid="{00000000-0005-0000-0000-0000A06B0000}"/>
    <cellStyle name="Total 11 4 7 2 3" xfId="16826" xr:uid="{00000000-0005-0000-0000-0000A16B0000}"/>
    <cellStyle name="Total 11 4 7 2 3 2" xfId="31934" xr:uid="{00000000-0005-0000-0000-0000A26B0000}"/>
    <cellStyle name="Total 11 4 7 2 4" xfId="21954" xr:uid="{00000000-0005-0000-0000-0000A36B0000}"/>
    <cellStyle name="Total 11 4 7 3" xfId="10591" xr:uid="{00000000-0005-0000-0000-0000A46B0000}"/>
    <cellStyle name="Total 11 4 7 3 2" xfId="25699" xr:uid="{00000000-0005-0000-0000-0000A56B0000}"/>
    <cellStyle name="Total 11 4 7 4" xfId="9170" xr:uid="{00000000-0005-0000-0000-0000A66B0000}"/>
    <cellStyle name="Total 11 4 7 4 2" xfId="24278" xr:uid="{00000000-0005-0000-0000-0000A76B0000}"/>
    <cellStyle name="Total 11 4 7 5" xfId="19317" xr:uid="{00000000-0005-0000-0000-0000A86B0000}"/>
    <cellStyle name="Total 11 4 8" xfId="4774" xr:uid="{00000000-0005-0000-0000-0000A96B0000}"/>
    <cellStyle name="Total 11 4 8 2" xfId="11156" xr:uid="{00000000-0005-0000-0000-0000AA6B0000}"/>
    <cellStyle name="Total 11 4 8 2 2" xfId="26264" xr:uid="{00000000-0005-0000-0000-0000AB6B0000}"/>
    <cellStyle name="Total 11 4 8 3" xfId="7693" xr:uid="{00000000-0005-0000-0000-0000AC6B0000}"/>
    <cellStyle name="Total 11 4 8 3 2" xfId="22801" xr:uid="{00000000-0005-0000-0000-0000AD6B0000}"/>
    <cellStyle name="Total 11 4 8 4" xfId="19882" xr:uid="{00000000-0005-0000-0000-0000AE6B0000}"/>
    <cellStyle name="Total 11 4 9" xfId="8635" xr:uid="{00000000-0005-0000-0000-0000AF6B0000}"/>
    <cellStyle name="Total 11 4 9 2" xfId="23743" xr:uid="{00000000-0005-0000-0000-0000B06B0000}"/>
    <cellStyle name="Total 11 5" xfId="2152" xr:uid="{00000000-0005-0000-0000-0000B16B0000}"/>
    <cellStyle name="Total 11 5 10" xfId="8060" xr:uid="{00000000-0005-0000-0000-0000B26B0000}"/>
    <cellStyle name="Total 11 5 10 2" xfId="23168" xr:uid="{00000000-0005-0000-0000-0000B36B0000}"/>
    <cellStyle name="Total 11 5 11" xfId="17377" xr:uid="{00000000-0005-0000-0000-0000B46B0000}"/>
    <cellStyle name="Total 11 5 2" xfId="2907" xr:uid="{00000000-0005-0000-0000-0000B56B0000}"/>
    <cellStyle name="Total 11 5 2 2" xfId="5544" xr:uid="{00000000-0005-0000-0000-0000B66B0000}"/>
    <cellStyle name="Total 11 5 2 2 2" xfId="11855" xr:uid="{00000000-0005-0000-0000-0000B76B0000}"/>
    <cellStyle name="Total 11 5 2 2 2 2" xfId="26963" xr:uid="{00000000-0005-0000-0000-0000B86B0000}"/>
    <cellStyle name="Total 11 5 2 2 3" xfId="15804" xr:uid="{00000000-0005-0000-0000-0000B96B0000}"/>
    <cellStyle name="Total 11 5 2 2 3 2" xfId="30912" xr:uid="{00000000-0005-0000-0000-0000BA6B0000}"/>
    <cellStyle name="Total 11 5 2 2 4" xfId="20652" xr:uid="{00000000-0005-0000-0000-0000BB6B0000}"/>
    <cellStyle name="Total 11 5 2 3" xfId="13605" xr:uid="{00000000-0005-0000-0000-0000BC6B0000}"/>
    <cellStyle name="Total 11 5 2 3 2" xfId="28713" xr:uid="{00000000-0005-0000-0000-0000BD6B0000}"/>
    <cellStyle name="Total 11 5 2 4" xfId="18015" xr:uid="{00000000-0005-0000-0000-0000BE6B0000}"/>
    <cellStyle name="Total 11 5 3" xfId="3210" xr:uid="{00000000-0005-0000-0000-0000BF6B0000}"/>
    <cellStyle name="Total 11 5 3 2" xfId="5847" xr:uid="{00000000-0005-0000-0000-0000C06B0000}"/>
    <cellStyle name="Total 11 5 3 2 2" xfId="12158" xr:uid="{00000000-0005-0000-0000-0000C16B0000}"/>
    <cellStyle name="Total 11 5 3 2 2 2" xfId="27266" xr:uid="{00000000-0005-0000-0000-0000C26B0000}"/>
    <cellStyle name="Total 11 5 3 2 3" xfId="14435" xr:uid="{00000000-0005-0000-0000-0000C36B0000}"/>
    <cellStyle name="Total 11 5 3 2 3 2" xfId="29543" xr:uid="{00000000-0005-0000-0000-0000C46B0000}"/>
    <cellStyle name="Total 11 5 3 2 4" xfId="20955" xr:uid="{00000000-0005-0000-0000-0000C56B0000}"/>
    <cellStyle name="Total 11 5 3 3" xfId="9592" xr:uid="{00000000-0005-0000-0000-0000C66B0000}"/>
    <cellStyle name="Total 11 5 3 3 2" xfId="24700" xr:uid="{00000000-0005-0000-0000-0000C76B0000}"/>
    <cellStyle name="Total 11 5 3 4" xfId="13927" xr:uid="{00000000-0005-0000-0000-0000C86B0000}"/>
    <cellStyle name="Total 11 5 3 4 2" xfId="29035" xr:uid="{00000000-0005-0000-0000-0000C96B0000}"/>
    <cellStyle name="Total 11 5 3 5" xfId="18318" xr:uid="{00000000-0005-0000-0000-0000CA6B0000}"/>
    <cellStyle name="Total 11 5 4" xfId="3536" xr:uid="{00000000-0005-0000-0000-0000CB6B0000}"/>
    <cellStyle name="Total 11 5 4 2" xfId="6173" xr:uid="{00000000-0005-0000-0000-0000CC6B0000}"/>
    <cellStyle name="Total 11 5 4 2 2" xfId="12484" xr:uid="{00000000-0005-0000-0000-0000CD6B0000}"/>
    <cellStyle name="Total 11 5 4 2 2 2" xfId="27592" xr:uid="{00000000-0005-0000-0000-0000CE6B0000}"/>
    <cellStyle name="Total 11 5 4 2 3" xfId="11754" xr:uid="{00000000-0005-0000-0000-0000CF6B0000}"/>
    <cellStyle name="Total 11 5 4 2 3 2" xfId="26862" xr:uid="{00000000-0005-0000-0000-0000D06B0000}"/>
    <cellStyle name="Total 11 5 4 2 4" xfId="21281" xr:uid="{00000000-0005-0000-0000-0000D16B0000}"/>
    <cellStyle name="Total 11 5 4 3" xfId="9918" xr:uid="{00000000-0005-0000-0000-0000D26B0000}"/>
    <cellStyle name="Total 11 5 4 3 2" xfId="25026" xr:uid="{00000000-0005-0000-0000-0000D36B0000}"/>
    <cellStyle name="Total 11 5 4 4" xfId="8004" xr:uid="{00000000-0005-0000-0000-0000D46B0000}"/>
    <cellStyle name="Total 11 5 4 4 2" xfId="23112" xr:uid="{00000000-0005-0000-0000-0000D56B0000}"/>
    <cellStyle name="Total 11 5 4 5" xfId="18644" xr:uid="{00000000-0005-0000-0000-0000D66B0000}"/>
    <cellStyle name="Total 11 5 5" xfId="3842" xr:uid="{00000000-0005-0000-0000-0000D76B0000}"/>
    <cellStyle name="Total 11 5 5 2" xfId="6479" xr:uid="{00000000-0005-0000-0000-0000D86B0000}"/>
    <cellStyle name="Total 11 5 5 2 2" xfId="12790" xr:uid="{00000000-0005-0000-0000-0000D96B0000}"/>
    <cellStyle name="Total 11 5 5 2 2 2" xfId="27898" xr:uid="{00000000-0005-0000-0000-0000DA6B0000}"/>
    <cellStyle name="Total 11 5 5 2 3" xfId="7622" xr:uid="{00000000-0005-0000-0000-0000DB6B0000}"/>
    <cellStyle name="Total 11 5 5 2 3 2" xfId="22730" xr:uid="{00000000-0005-0000-0000-0000DC6B0000}"/>
    <cellStyle name="Total 11 5 5 2 4" xfId="21587" xr:uid="{00000000-0005-0000-0000-0000DD6B0000}"/>
    <cellStyle name="Total 11 5 5 3" xfId="10224" xr:uid="{00000000-0005-0000-0000-0000DE6B0000}"/>
    <cellStyle name="Total 11 5 5 3 2" xfId="25332" xr:uid="{00000000-0005-0000-0000-0000DF6B0000}"/>
    <cellStyle name="Total 11 5 5 4" xfId="14824" xr:uid="{00000000-0005-0000-0000-0000E06B0000}"/>
    <cellStyle name="Total 11 5 5 4 2" xfId="29932" xr:uid="{00000000-0005-0000-0000-0000E16B0000}"/>
    <cellStyle name="Total 11 5 5 5" xfId="18950" xr:uid="{00000000-0005-0000-0000-0000E26B0000}"/>
    <cellStyle name="Total 11 5 6" xfId="4224" xr:uid="{00000000-0005-0000-0000-0000E36B0000}"/>
    <cellStyle name="Total 11 5 6 2" xfId="6861" xr:uid="{00000000-0005-0000-0000-0000E46B0000}"/>
    <cellStyle name="Total 11 5 6 2 2" xfId="13172" xr:uid="{00000000-0005-0000-0000-0000E56B0000}"/>
    <cellStyle name="Total 11 5 6 2 2 2" xfId="28280" xr:uid="{00000000-0005-0000-0000-0000E66B0000}"/>
    <cellStyle name="Total 11 5 6 2 3" xfId="16841" xr:uid="{00000000-0005-0000-0000-0000E76B0000}"/>
    <cellStyle name="Total 11 5 6 2 3 2" xfId="31949" xr:uid="{00000000-0005-0000-0000-0000E86B0000}"/>
    <cellStyle name="Total 11 5 6 2 4" xfId="21969" xr:uid="{00000000-0005-0000-0000-0000E96B0000}"/>
    <cellStyle name="Total 11 5 6 3" xfId="10606" xr:uid="{00000000-0005-0000-0000-0000EA6B0000}"/>
    <cellStyle name="Total 11 5 6 3 2" xfId="25714" xr:uid="{00000000-0005-0000-0000-0000EB6B0000}"/>
    <cellStyle name="Total 11 5 6 4" xfId="13898" xr:uid="{00000000-0005-0000-0000-0000EC6B0000}"/>
    <cellStyle name="Total 11 5 6 4 2" xfId="29006" xr:uid="{00000000-0005-0000-0000-0000ED6B0000}"/>
    <cellStyle name="Total 11 5 6 5" xfId="19332" xr:uid="{00000000-0005-0000-0000-0000EE6B0000}"/>
    <cellStyle name="Total 11 5 7" xfId="4789" xr:uid="{00000000-0005-0000-0000-0000EF6B0000}"/>
    <cellStyle name="Total 11 5 7 2" xfId="11171" xr:uid="{00000000-0005-0000-0000-0000F06B0000}"/>
    <cellStyle name="Total 11 5 7 2 2" xfId="26279" xr:uid="{00000000-0005-0000-0000-0000F16B0000}"/>
    <cellStyle name="Total 11 5 7 3" xfId="13426" xr:uid="{00000000-0005-0000-0000-0000F26B0000}"/>
    <cellStyle name="Total 11 5 7 3 2" xfId="28534" xr:uid="{00000000-0005-0000-0000-0000F36B0000}"/>
    <cellStyle name="Total 11 5 7 4" xfId="19897" xr:uid="{00000000-0005-0000-0000-0000F46B0000}"/>
    <cellStyle name="Total 11 5 8" xfId="8650" xr:uid="{00000000-0005-0000-0000-0000F56B0000}"/>
    <cellStyle name="Total 11 5 8 2" xfId="23758" xr:uid="{00000000-0005-0000-0000-0000F66B0000}"/>
    <cellStyle name="Total 11 5 9" xfId="15576" xr:uid="{00000000-0005-0000-0000-0000F76B0000}"/>
    <cellStyle name="Total 11 5 9 2" xfId="30684" xr:uid="{00000000-0005-0000-0000-0000F86B0000}"/>
    <cellStyle name="Total 12" xfId="1776" xr:uid="{00000000-0005-0000-0000-0000F96B0000}"/>
    <cellStyle name="Total 12 2" xfId="1947" xr:uid="{00000000-0005-0000-0000-0000FA6B0000}"/>
    <cellStyle name="Total 12 2 10" xfId="8448" xr:uid="{00000000-0005-0000-0000-0000FB6B0000}"/>
    <cellStyle name="Total 12 2 10 2" xfId="23556" xr:uid="{00000000-0005-0000-0000-0000FC6B0000}"/>
    <cellStyle name="Total 12 2 11" xfId="13522" xr:uid="{00000000-0005-0000-0000-0000FD6B0000}"/>
    <cellStyle name="Total 12 2 11 2" xfId="28630" xr:uid="{00000000-0005-0000-0000-0000FE6B0000}"/>
    <cellStyle name="Total 12 2 12" xfId="15911" xr:uid="{00000000-0005-0000-0000-0000FF6B0000}"/>
    <cellStyle name="Total 12 2 12 2" xfId="31019" xr:uid="{00000000-0005-0000-0000-0000006C0000}"/>
    <cellStyle name="Total 12 2 13" xfId="17172" xr:uid="{00000000-0005-0000-0000-0000016C0000}"/>
    <cellStyle name="Total 12 2 2" xfId="2507" xr:uid="{00000000-0005-0000-0000-0000026C0000}"/>
    <cellStyle name="Total 12 2 2 2" xfId="5144" xr:uid="{00000000-0005-0000-0000-0000036C0000}"/>
    <cellStyle name="Total 12 2 2 2 2" xfId="11508" xr:uid="{00000000-0005-0000-0000-0000046C0000}"/>
    <cellStyle name="Total 12 2 2 2 2 2" xfId="26616" xr:uid="{00000000-0005-0000-0000-0000056C0000}"/>
    <cellStyle name="Total 12 2 2 2 3" xfId="7207" xr:uid="{00000000-0005-0000-0000-0000066C0000}"/>
    <cellStyle name="Total 12 2 2 2 3 2" xfId="22315" xr:uid="{00000000-0005-0000-0000-0000076C0000}"/>
    <cellStyle name="Total 12 2 2 2 4" xfId="20252" xr:uid="{00000000-0005-0000-0000-0000086C0000}"/>
    <cellStyle name="Total 12 2 2 3" xfId="8974" xr:uid="{00000000-0005-0000-0000-0000096C0000}"/>
    <cellStyle name="Total 12 2 2 3 2" xfId="24082" xr:uid="{00000000-0005-0000-0000-00000A6C0000}"/>
    <cellStyle name="Total 12 2 3" xfId="2723" xr:uid="{00000000-0005-0000-0000-00000B6C0000}"/>
    <cellStyle name="Total 12 2 3 2" xfId="5360" xr:uid="{00000000-0005-0000-0000-00000C6C0000}"/>
    <cellStyle name="Total 12 2 3 2 2" xfId="11709" xr:uid="{00000000-0005-0000-0000-00000D6C0000}"/>
    <cellStyle name="Total 12 2 3 2 2 2" xfId="26817" xr:uid="{00000000-0005-0000-0000-00000E6C0000}"/>
    <cellStyle name="Total 12 2 3 2 3" xfId="14591" xr:uid="{00000000-0005-0000-0000-00000F6C0000}"/>
    <cellStyle name="Total 12 2 3 2 3 2" xfId="29699" xr:uid="{00000000-0005-0000-0000-0000106C0000}"/>
    <cellStyle name="Total 12 2 3 2 4" xfId="20468" xr:uid="{00000000-0005-0000-0000-0000116C0000}"/>
    <cellStyle name="Total 12 2 3 3" xfId="16263" xr:uid="{00000000-0005-0000-0000-0000126C0000}"/>
    <cellStyle name="Total 12 2 3 3 2" xfId="31371" xr:uid="{00000000-0005-0000-0000-0000136C0000}"/>
    <cellStyle name="Total 12 2 3 4" xfId="17831" xr:uid="{00000000-0005-0000-0000-0000146C0000}"/>
    <cellStyle name="Total 12 2 4" xfId="3026" xr:uid="{00000000-0005-0000-0000-0000156C0000}"/>
    <cellStyle name="Total 12 2 4 2" xfId="5663" xr:uid="{00000000-0005-0000-0000-0000166C0000}"/>
    <cellStyle name="Total 12 2 4 2 2" xfId="11974" xr:uid="{00000000-0005-0000-0000-0000176C0000}"/>
    <cellStyle name="Total 12 2 4 2 2 2" xfId="27082" xr:uid="{00000000-0005-0000-0000-0000186C0000}"/>
    <cellStyle name="Total 12 2 4 2 3" xfId="14110" xr:uid="{00000000-0005-0000-0000-0000196C0000}"/>
    <cellStyle name="Total 12 2 4 2 3 2" xfId="29218" xr:uid="{00000000-0005-0000-0000-00001A6C0000}"/>
    <cellStyle name="Total 12 2 4 2 4" xfId="20771" xr:uid="{00000000-0005-0000-0000-00001B6C0000}"/>
    <cellStyle name="Total 12 2 4 3" xfId="9408" xr:uid="{00000000-0005-0000-0000-00001C6C0000}"/>
    <cellStyle name="Total 12 2 4 3 2" xfId="24516" xr:uid="{00000000-0005-0000-0000-00001D6C0000}"/>
    <cellStyle name="Total 12 2 4 4" xfId="14795" xr:uid="{00000000-0005-0000-0000-00001E6C0000}"/>
    <cellStyle name="Total 12 2 4 4 2" xfId="29903" xr:uid="{00000000-0005-0000-0000-00001F6C0000}"/>
    <cellStyle name="Total 12 2 4 5" xfId="18134" xr:uid="{00000000-0005-0000-0000-0000206C0000}"/>
    <cellStyle name="Total 12 2 5" xfId="3352" xr:uid="{00000000-0005-0000-0000-0000216C0000}"/>
    <cellStyle name="Total 12 2 5 2" xfId="5989" xr:uid="{00000000-0005-0000-0000-0000226C0000}"/>
    <cellStyle name="Total 12 2 5 2 2" xfId="12300" xr:uid="{00000000-0005-0000-0000-0000236C0000}"/>
    <cellStyle name="Total 12 2 5 2 2 2" xfId="27408" xr:uid="{00000000-0005-0000-0000-0000246C0000}"/>
    <cellStyle name="Total 12 2 5 2 3" xfId="16444" xr:uid="{00000000-0005-0000-0000-0000256C0000}"/>
    <cellStyle name="Total 12 2 5 2 3 2" xfId="31552" xr:uid="{00000000-0005-0000-0000-0000266C0000}"/>
    <cellStyle name="Total 12 2 5 2 4" xfId="21097" xr:uid="{00000000-0005-0000-0000-0000276C0000}"/>
    <cellStyle name="Total 12 2 5 3" xfId="9734" xr:uid="{00000000-0005-0000-0000-0000286C0000}"/>
    <cellStyle name="Total 12 2 5 3 2" xfId="24842" xr:uid="{00000000-0005-0000-0000-0000296C0000}"/>
    <cellStyle name="Total 12 2 5 4" xfId="15444" xr:uid="{00000000-0005-0000-0000-00002A6C0000}"/>
    <cellStyle name="Total 12 2 5 4 2" xfId="30552" xr:uid="{00000000-0005-0000-0000-00002B6C0000}"/>
    <cellStyle name="Total 12 2 5 5" xfId="18460" xr:uid="{00000000-0005-0000-0000-00002C6C0000}"/>
    <cellStyle name="Total 12 2 6" xfId="3658" xr:uid="{00000000-0005-0000-0000-00002D6C0000}"/>
    <cellStyle name="Total 12 2 6 2" xfId="6295" xr:uid="{00000000-0005-0000-0000-00002E6C0000}"/>
    <cellStyle name="Total 12 2 6 2 2" xfId="12606" xr:uid="{00000000-0005-0000-0000-00002F6C0000}"/>
    <cellStyle name="Total 12 2 6 2 2 2" xfId="27714" xr:uid="{00000000-0005-0000-0000-0000306C0000}"/>
    <cellStyle name="Total 12 2 6 2 3" xfId="7848" xr:uid="{00000000-0005-0000-0000-0000316C0000}"/>
    <cellStyle name="Total 12 2 6 2 3 2" xfId="22956" xr:uid="{00000000-0005-0000-0000-0000326C0000}"/>
    <cellStyle name="Total 12 2 6 2 4" xfId="21403" xr:uid="{00000000-0005-0000-0000-0000336C0000}"/>
    <cellStyle name="Total 12 2 6 3" xfId="10040" xr:uid="{00000000-0005-0000-0000-0000346C0000}"/>
    <cellStyle name="Total 12 2 6 3 2" xfId="25148" xr:uid="{00000000-0005-0000-0000-0000356C0000}"/>
    <cellStyle name="Total 12 2 6 4" xfId="16170" xr:uid="{00000000-0005-0000-0000-0000366C0000}"/>
    <cellStyle name="Total 12 2 6 4 2" xfId="31278" xr:uid="{00000000-0005-0000-0000-0000376C0000}"/>
    <cellStyle name="Total 12 2 6 5" xfId="18766" xr:uid="{00000000-0005-0000-0000-0000386C0000}"/>
    <cellStyle name="Total 12 2 7" xfId="4019" xr:uid="{00000000-0005-0000-0000-0000396C0000}"/>
    <cellStyle name="Total 12 2 7 2" xfId="6656" xr:uid="{00000000-0005-0000-0000-00003A6C0000}"/>
    <cellStyle name="Total 12 2 7 2 2" xfId="12967" xr:uid="{00000000-0005-0000-0000-00003B6C0000}"/>
    <cellStyle name="Total 12 2 7 2 2 2" xfId="28075" xr:uid="{00000000-0005-0000-0000-00003C6C0000}"/>
    <cellStyle name="Total 12 2 7 2 3" xfId="16657" xr:uid="{00000000-0005-0000-0000-00003D6C0000}"/>
    <cellStyle name="Total 12 2 7 2 3 2" xfId="31765" xr:uid="{00000000-0005-0000-0000-00003E6C0000}"/>
    <cellStyle name="Total 12 2 7 2 4" xfId="21764" xr:uid="{00000000-0005-0000-0000-00003F6C0000}"/>
    <cellStyle name="Total 12 2 7 3" xfId="10401" xr:uid="{00000000-0005-0000-0000-0000406C0000}"/>
    <cellStyle name="Total 12 2 7 3 2" xfId="25509" xr:uid="{00000000-0005-0000-0000-0000416C0000}"/>
    <cellStyle name="Total 12 2 7 4" xfId="14780" xr:uid="{00000000-0005-0000-0000-0000426C0000}"/>
    <cellStyle name="Total 12 2 7 4 2" xfId="29888" xr:uid="{00000000-0005-0000-0000-0000436C0000}"/>
    <cellStyle name="Total 12 2 7 5" xfId="19127" xr:uid="{00000000-0005-0000-0000-0000446C0000}"/>
    <cellStyle name="Total 12 2 8" xfId="4332" xr:uid="{00000000-0005-0000-0000-0000456C0000}"/>
    <cellStyle name="Total 12 2 8 2" xfId="6969" xr:uid="{00000000-0005-0000-0000-0000466C0000}"/>
    <cellStyle name="Total 12 2 8 2 2" xfId="13280" xr:uid="{00000000-0005-0000-0000-0000476C0000}"/>
    <cellStyle name="Total 12 2 8 2 2 2" xfId="28388" xr:uid="{00000000-0005-0000-0000-0000486C0000}"/>
    <cellStyle name="Total 12 2 8 2 3" xfId="16944" xr:uid="{00000000-0005-0000-0000-0000496C0000}"/>
    <cellStyle name="Total 12 2 8 2 3 2" xfId="32052" xr:uid="{00000000-0005-0000-0000-00004A6C0000}"/>
    <cellStyle name="Total 12 2 8 2 4" xfId="22077" xr:uid="{00000000-0005-0000-0000-00004B6C0000}"/>
    <cellStyle name="Total 12 2 8 3" xfId="10714" xr:uid="{00000000-0005-0000-0000-00004C6C0000}"/>
    <cellStyle name="Total 12 2 8 3 2" xfId="25822" xr:uid="{00000000-0005-0000-0000-00004D6C0000}"/>
    <cellStyle name="Total 12 2 8 4" xfId="13762" xr:uid="{00000000-0005-0000-0000-00004E6C0000}"/>
    <cellStyle name="Total 12 2 8 4 2" xfId="28870" xr:uid="{00000000-0005-0000-0000-00004F6C0000}"/>
    <cellStyle name="Total 12 2 8 5" xfId="19440" xr:uid="{00000000-0005-0000-0000-0000506C0000}"/>
    <cellStyle name="Total 12 2 9" xfId="4584" xr:uid="{00000000-0005-0000-0000-0000516C0000}"/>
    <cellStyle name="Total 12 2 9 2" xfId="10966" xr:uid="{00000000-0005-0000-0000-0000526C0000}"/>
    <cellStyle name="Total 12 2 9 2 2" xfId="26074" xr:uid="{00000000-0005-0000-0000-0000536C0000}"/>
    <cellStyle name="Total 12 2 9 3" xfId="16436" xr:uid="{00000000-0005-0000-0000-0000546C0000}"/>
    <cellStyle name="Total 12 2 9 3 2" xfId="31544" xr:uid="{00000000-0005-0000-0000-0000556C0000}"/>
    <cellStyle name="Total 12 2 9 4" xfId="19692" xr:uid="{00000000-0005-0000-0000-0000566C0000}"/>
    <cellStyle name="Total 12 3" xfId="1976" xr:uid="{00000000-0005-0000-0000-0000576C0000}"/>
    <cellStyle name="Total 12 3 10" xfId="8474" xr:uid="{00000000-0005-0000-0000-0000586C0000}"/>
    <cellStyle name="Total 12 3 10 2" xfId="23582" xr:uid="{00000000-0005-0000-0000-0000596C0000}"/>
    <cellStyle name="Total 12 3 11" xfId="14452" xr:uid="{00000000-0005-0000-0000-00005A6C0000}"/>
    <cellStyle name="Total 12 3 11 2" xfId="29560" xr:uid="{00000000-0005-0000-0000-00005B6C0000}"/>
    <cellStyle name="Total 12 3 12" xfId="14293" xr:uid="{00000000-0005-0000-0000-00005C6C0000}"/>
    <cellStyle name="Total 12 3 12 2" xfId="29401" xr:uid="{00000000-0005-0000-0000-00005D6C0000}"/>
    <cellStyle name="Total 12 3 13" xfId="17201" xr:uid="{00000000-0005-0000-0000-00005E6C0000}"/>
    <cellStyle name="Total 12 3 2" xfId="2536" xr:uid="{00000000-0005-0000-0000-00005F6C0000}"/>
    <cellStyle name="Total 12 3 2 2" xfId="5173" xr:uid="{00000000-0005-0000-0000-0000606C0000}"/>
    <cellStyle name="Total 12 3 2 2 2" xfId="11537" xr:uid="{00000000-0005-0000-0000-0000616C0000}"/>
    <cellStyle name="Total 12 3 2 2 2 2" xfId="26645" xr:uid="{00000000-0005-0000-0000-0000626C0000}"/>
    <cellStyle name="Total 12 3 2 2 3" xfId="7512" xr:uid="{00000000-0005-0000-0000-0000636C0000}"/>
    <cellStyle name="Total 12 3 2 2 3 2" xfId="22620" xr:uid="{00000000-0005-0000-0000-0000646C0000}"/>
    <cellStyle name="Total 12 3 2 2 4" xfId="20281" xr:uid="{00000000-0005-0000-0000-0000656C0000}"/>
    <cellStyle name="Total 12 3 2 3" xfId="9003" xr:uid="{00000000-0005-0000-0000-0000666C0000}"/>
    <cellStyle name="Total 12 3 2 3 2" xfId="24111" xr:uid="{00000000-0005-0000-0000-0000676C0000}"/>
    <cellStyle name="Total 12 3 3" xfId="2738" xr:uid="{00000000-0005-0000-0000-0000686C0000}"/>
    <cellStyle name="Total 12 3 3 2" xfId="5375" xr:uid="{00000000-0005-0000-0000-0000696C0000}"/>
    <cellStyle name="Total 12 3 3 2 2" xfId="11724" xr:uid="{00000000-0005-0000-0000-00006A6C0000}"/>
    <cellStyle name="Total 12 3 3 2 2 2" xfId="26832" xr:uid="{00000000-0005-0000-0000-00006B6C0000}"/>
    <cellStyle name="Total 12 3 3 2 3" xfId="7923" xr:uid="{00000000-0005-0000-0000-00006C6C0000}"/>
    <cellStyle name="Total 12 3 3 2 3 2" xfId="23031" xr:uid="{00000000-0005-0000-0000-00006D6C0000}"/>
    <cellStyle name="Total 12 3 3 2 4" xfId="20483" xr:uid="{00000000-0005-0000-0000-00006E6C0000}"/>
    <cellStyle name="Total 12 3 3 3" xfId="13858" xr:uid="{00000000-0005-0000-0000-00006F6C0000}"/>
    <cellStyle name="Total 12 3 3 3 2" xfId="28966" xr:uid="{00000000-0005-0000-0000-0000706C0000}"/>
    <cellStyle name="Total 12 3 3 4" xfId="17846" xr:uid="{00000000-0005-0000-0000-0000716C0000}"/>
    <cellStyle name="Total 12 3 4" xfId="3041" xr:uid="{00000000-0005-0000-0000-0000726C0000}"/>
    <cellStyle name="Total 12 3 4 2" xfId="5678" xr:uid="{00000000-0005-0000-0000-0000736C0000}"/>
    <cellStyle name="Total 12 3 4 2 2" xfId="11989" xr:uid="{00000000-0005-0000-0000-0000746C0000}"/>
    <cellStyle name="Total 12 3 4 2 2 2" xfId="27097" xr:uid="{00000000-0005-0000-0000-0000756C0000}"/>
    <cellStyle name="Total 12 3 4 2 3" xfId="14223" xr:uid="{00000000-0005-0000-0000-0000766C0000}"/>
    <cellStyle name="Total 12 3 4 2 3 2" xfId="29331" xr:uid="{00000000-0005-0000-0000-0000776C0000}"/>
    <cellStyle name="Total 12 3 4 2 4" xfId="20786" xr:uid="{00000000-0005-0000-0000-0000786C0000}"/>
    <cellStyle name="Total 12 3 4 3" xfId="9423" xr:uid="{00000000-0005-0000-0000-0000796C0000}"/>
    <cellStyle name="Total 12 3 4 3 2" xfId="24531" xr:uid="{00000000-0005-0000-0000-00007A6C0000}"/>
    <cellStyle name="Total 12 3 4 4" xfId="13539" xr:uid="{00000000-0005-0000-0000-00007B6C0000}"/>
    <cellStyle name="Total 12 3 4 4 2" xfId="28647" xr:uid="{00000000-0005-0000-0000-00007C6C0000}"/>
    <cellStyle name="Total 12 3 4 5" xfId="18149" xr:uid="{00000000-0005-0000-0000-00007D6C0000}"/>
    <cellStyle name="Total 12 3 5" xfId="3367" xr:uid="{00000000-0005-0000-0000-00007E6C0000}"/>
    <cellStyle name="Total 12 3 5 2" xfId="6004" xr:uid="{00000000-0005-0000-0000-00007F6C0000}"/>
    <cellStyle name="Total 12 3 5 2 2" xfId="12315" xr:uid="{00000000-0005-0000-0000-0000806C0000}"/>
    <cellStyle name="Total 12 3 5 2 2 2" xfId="27423" xr:uid="{00000000-0005-0000-0000-0000816C0000}"/>
    <cellStyle name="Total 12 3 5 2 3" xfId="16153" xr:uid="{00000000-0005-0000-0000-0000826C0000}"/>
    <cellStyle name="Total 12 3 5 2 3 2" xfId="31261" xr:uid="{00000000-0005-0000-0000-0000836C0000}"/>
    <cellStyle name="Total 12 3 5 2 4" xfId="21112" xr:uid="{00000000-0005-0000-0000-0000846C0000}"/>
    <cellStyle name="Total 12 3 5 3" xfId="9749" xr:uid="{00000000-0005-0000-0000-0000856C0000}"/>
    <cellStyle name="Total 12 3 5 3 2" xfId="24857" xr:uid="{00000000-0005-0000-0000-0000866C0000}"/>
    <cellStyle name="Total 12 3 5 4" xfId="13659" xr:uid="{00000000-0005-0000-0000-0000876C0000}"/>
    <cellStyle name="Total 12 3 5 4 2" xfId="28767" xr:uid="{00000000-0005-0000-0000-0000886C0000}"/>
    <cellStyle name="Total 12 3 5 5" xfId="18475" xr:uid="{00000000-0005-0000-0000-0000896C0000}"/>
    <cellStyle name="Total 12 3 6" xfId="3673" xr:uid="{00000000-0005-0000-0000-00008A6C0000}"/>
    <cellStyle name="Total 12 3 6 2" xfId="6310" xr:uid="{00000000-0005-0000-0000-00008B6C0000}"/>
    <cellStyle name="Total 12 3 6 2 2" xfId="12621" xr:uid="{00000000-0005-0000-0000-00008C6C0000}"/>
    <cellStyle name="Total 12 3 6 2 2 2" xfId="27729" xr:uid="{00000000-0005-0000-0000-00008D6C0000}"/>
    <cellStyle name="Total 12 3 6 2 3" xfId="7812" xr:uid="{00000000-0005-0000-0000-00008E6C0000}"/>
    <cellStyle name="Total 12 3 6 2 3 2" xfId="22920" xr:uid="{00000000-0005-0000-0000-00008F6C0000}"/>
    <cellStyle name="Total 12 3 6 2 4" xfId="21418" xr:uid="{00000000-0005-0000-0000-0000906C0000}"/>
    <cellStyle name="Total 12 3 6 3" xfId="10055" xr:uid="{00000000-0005-0000-0000-0000916C0000}"/>
    <cellStyle name="Total 12 3 6 3 2" xfId="25163" xr:uid="{00000000-0005-0000-0000-0000926C0000}"/>
    <cellStyle name="Total 12 3 6 4" xfId="15327" xr:uid="{00000000-0005-0000-0000-0000936C0000}"/>
    <cellStyle name="Total 12 3 6 4 2" xfId="30435" xr:uid="{00000000-0005-0000-0000-0000946C0000}"/>
    <cellStyle name="Total 12 3 6 5" xfId="18781" xr:uid="{00000000-0005-0000-0000-0000956C0000}"/>
    <cellStyle name="Total 12 3 7" xfId="4048" xr:uid="{00000000-0005-0000-0000-0000966C0000}"/>
    <cellStyle name="Total 12 3 7 2" xfId="6685" xr:uid="{00000000-0005-0000-0000-0000976C0000}"/>
    <cellStyle name="Total 12 3 7 2 2" xfId="12996" xr:uid="{00000000-0005-0000-0000-0000986C0000}"/>
    <cellStyle name="Total 12 3 7 2 2 2" xfId="28104" xr:uid="{00000000-0005-0000-0000-0000996C0000}"/>
    <cellStyle name="Total 12 3 7 2 3" xfId="16672" xr:uid="{00000000-0005-0000-0000-00009A6C0000}"/>
    <cellStyle name="Total 12 3 7 2 3 2" xfId="31780" xr:uid="{00000000-0005-0000-0000-00009B6C0000}"/>
    <cellStyle name="Total 12 3 7 2 4" xfId="21793" xr:uid="{00000000-0005-0000-0000-00009C6C0000}"/>
    <cellStyle name="Total 12 3 7 3" xfId="10430" xr:uid="{00000000-0005-0000-0000-00009D6C0000}"/>
    <cellStyle name="Total 12 3 7 3 2" xfId="25538" xr:uid="{00000000-0005-0000-0000-00009E6C0000}"/>
    <cellStyle name="Total 12 3 7 4" xfId="13784" xr:uid="{00000000-0005-0000-0000-00009F6C0000}"/>
    <cellStyle name="Total 12 3 7 4 2" xfId="28892" xr:uid="{00000000-0005-0000-0000-0000A06C0000}"/>
    <cellStyle name="Total 12 3 7 5" xfId="19156" xr:uid="{00000000-0005-0000-0000-0000A16C0000}"/>
    <cellStyle name="Total 12 3 8" xfId="4347" xr:uid="{00000000-0005-0000-0000-0000A26C0000}"/>
    <cellStyle name="Total 12 3 8 2" xfId="6984" xr:uid="{00000000-0005-0000-0000-0000A36C0000}"/>
    <cellStyle name="Total 12 3 8 2 2" xfId="13295" xr:uid="{00000000-0005-0000-0000-0000A46C0000}"/>
    <cellStyle name="Total 12 3 8 2 2 2" xfId="28403" xr:uid="{00000000-0005-0000-0000-0000A56C0000}"/>
    <cellStyle name="Total 12 3 8 2 3" xfId="16959" xr:uid="{00000000-0005-0000-0000-0000A66C0000}"/>
    <cellStyle name="Total 12 3 8 2 3 2" xfId="32067" xr:uid="{00000000-0005-0000-0000-0000A76C0000}"/>
    <cellStyle name="Total 12 3 8 2 4" xfId="22092" xr:uid="{00000000-0005-0000-0000-0000A86C0000}"/>
    <cellStyle name="Total 12 3 8 3" xfId="10729" xr:uid="{00000000-0005-0000-0000-0000A96C0000}"/>
    <cellStyle name="Total 12 3 8 3 2" xfId="25837" xr:uid="{00000000-0005-0000-0000-0000AA6C0000}"/>
    <cellStyle name="Total 12 3 8 4" xfId="15836" xr:uid="{00000000-0005-0000-0000-0000AB6C0000}"/>
    <cellStyle name="Total 12 3 8 4 2" xfId="30944" xr:uid="{00000000-0005-0000-0000-0000AC6C0000}"/>
    <cellStyle name="Total 12 3 8 5" xfId="19455" xr:uid="{00000000-0005-0000-0000-0000AD6C0000}"/>
    <cellStyle name="Total 12 3 9" xfId="4613" xr:uid="{00000000-0005-0000-0000-0000AE6C0000}"/>
    <cellStyle name="Total 12 3 9 2" xfId="10995" xr:uid="{00000000-0005-0000-0000-0000AF6C0000}"/>
    <cellStyle name="Total 12 3 9 2 2" xfId="26103" xr:uid="{00000000-0005-0000-0000-0000B06C0000}"/>
    <cellStyle name="Total 12 3 9 3" xfId="16208" xr:uid="{00000000-0005-0000-0000-0000B16C0000}"/>
    <cellStyle name="Total 12 3 9 3 2" xfId="31316" xr:uid="{00000000-0005-0000-0000-0000B26C0000}"/>
    <cellStyle name="Total 12 3 9 4" xfId="19721" xr:uid="{00000000-0005-0000-0000-0000B36C0000}"/>
    <cellStyle name="Total 12 4" xfId="2138" xr:uid="{00000000-0005-0000-0000-0000B46C0000}"/>
    <cellStyle name="Total 12 4 10" xfId="7974" xr:uid="{00000000-0005-0000-0000-0000B56C0000}"/>
    <cellStyle name="Total 12 4 10 2" xfId="23082" xr:uid="{00000000-0005-0000-0000-0000B66C0000}"/>
    <cellStyle name="Total 12 4 11" xfId="15030" xr:uid="{00000000-0005-0000-0000-0000B76C0000}"/>
    <cellStyle name="Total 12 4 11 2" xfId="30138" xr:uid="{00000000-0005-0000-0000-0000B86C0000}"/>
    <cellStyle name="Total 12 4 12" xfId="17363" xr:uid="{00000000-0005-0000-0000-0000B96C0000}"/>
    <cellStyle name="Total 12 4 2" xfId="2628" xr:uid="{00000000-0005-0000-0000-0000BA6C0000}"/>
    <cellStyle name="Total 12 4 2 2" xfId="5265" xr:uid="{00000000-0005-0000-0000-0000BB6C0000}"/>
    <cellStyle name="Total 12 4 2 2 2" xfId="11629" xr:uid="{00000000-0005-0000-0000-0000BC6C0000}"/>
    <cellStyle name="Total 12 4 2 2 2 2" xfId="26737" xr:uid="{00000000-0005-0000-0000-0000BD6C0000}"/>
    <cellStyle name="Total 12 4 2 2 3" xfId="15579" xr:uid="{00000000-0005-0000-0000-0000BE6C0000}"/>
    <cellStyle name="Total 12 4 2 2 3 2" xfId="30687" xr:uid="{00000000-0005-0000-0000-0000BF6C0000}"/>
    <cellStyle name="Total 12 4 2 2 4" xfId="20373" xr:uid="{00000000-0005-0000-0000-0000C06C0000}"/>
    <cellStyle name="Total 12 4 2 3" xfId="9095" xr:uid="{00000000-0005-0000-0000-0000C16C0000}"/>
    <cellStyle name="Total 12 4 2 3 2" xfId="24203" xr:uid="{00000000-0005-0000-0000-0000C26C0000}"/>
    <cellStyle name="Total 12 4 2 4" xfId="14783" xr:uid="{00000000-0005-0000-0000-0000C36C0000}"/>
    <cellStyle name="Total 12 4 2 4 2" xfId="29891" xr:uid="{00000000-0005-0000-0000-0000C46C0000}"/>
    <cellStyle name="Total 12 4 2 5" xfId="9274" xr:uid="{00000000-0005-0000-0000-0000C56C0000}"/>
    <cellStyle name="Total 12 4 2 5 2" xfId="24382" xr:uid="{00000000-0005-0000-0000-0000C66C0000}"/>
    <cellStyle name="Total 12 4 2 6" xfId="17736" xr:uid="{00000000-0005-0000-0000-0000C76C0000}"/>
    <cellStyle name="Total 12 4 3" xfId="2893" xr:uid="{00000000-0005-0000-0000-0000C86C0000}"/>
    <cellStyle name="Total 12 4 3 2" xfId="5530" xr:uid="{00000000-0005-0000-0000-0000C96C0000}"/>
    <cellStyle name="Total 12 4 3 2 2" xfId="11841" xr:uid="{00000000-0005-0000-0000-0000CA6C0000}"/>
    <cellStyle name="Total 12 4 3 2 2 2" xfId="26949" xr:uid="{00000000-0005-0000-0000-0000CB6C0000}"/>
    <cellStyle name="Total 12 4 3 2 3" xfId="13386" xr:uid="{00000000-0005-0000-0000-0000CC6C0000}"/>
    <cellStyle name="Total 12 4 3 2 3 2" xfId="28494" xr:uid="{00000000-0005-0000-0000-0000CD6C0000}"/>
    <cellStyle name="Total 12 4 3 2 4" xfId="20638" xr:uid="{00000000-0005-0000-0000-0000CE6C0000}"/>
    <cellStyle name="Total 12 4 3 3" xfId="7609" xr:uid="{00000000-0005-0000-0000-0000CF6C0000}"/>
    <cellStyle name="Total 12 4 3 3 2" xfId="22717" xr:uid="{00000000-0005-0000-0000-0000D06C0000}"/>
    <cellStyle name="Total 12 4 3 4" xfId="18001" xr:uid="{00000000-0005-0000-0000-0000D16C0000}"/>
    <cellStyle name="Total 12 4 4" xfId="3196" xr:uid="{00000000-0005-0000-0000-0000D26C0000}"/>
    <cellStyle name="Total 12 4 4 2" xfId="5833" xr:uid="{00000000-0005-0000-0000-0000D36C0000}"/>
    <cellStyle name="Total 12 4 4 2 2" xfId="12144" xr:uid="{00000000-0005-0000-0000-0000D46C0000}"/>
    <cellStyle name="Total 12 4 4 2 2 2" xfId="27252" xr:uid="{00000000-0005-0000-0000-0000D56C0000}"/>
    <cellStyle name="Total 12 4 4 2 3" xfId="9300" xr:uid="{00000000-0005-0000-0000-0000D66C0000}"/>
    <cellStyle name="Total 12 4 4 2 3 2" xfId="24408" xr:uid="{00000000-0005-0000-0000-0000D76C0000}"/>
    <cellStyle name="Total 12 4 4 2 4" xfId="20941" xr:uid="{00000000-0005-0000-0000-0000D86C0000}"/>
    <cellStyle name="Total 12 4 4 3" xfId="9578" xr:uid="{00000000-0005-0000-0000-0000D96C0000}"/>
    <cellStyle name="Total 12 4 4 3 2" xfId="24686" xr:uid="{00000000-0005-0000-0000-0000DA6C0000}"/>
    <cellStyle name="Total 12 4 4 4" xfId="16366" xr:uid="{00000000-0005-0000-0000-0000DB6C0000}"/>
    <cellStyle name="Total 12 4 4 4 2" xfId="31474" xr:uid="{00000000-0005-0000-0000-0000DC6C0000}"/>
    <cellStyle name="Total 12 4 4 5" xfId="18304" xr:uid="{00000000-0005-0000-0000-0000DD6C0000}"/>
    <cellStyle name="Total 12 4 5" xfId="3522" xr:uid="{00000000-0005-0000-0000-0000DE6C0000}"/>
    <cellStyle name="Total 12 4 5 2" xfId="6159" xr:uid="{00000000-0005-0000-0000-0000DF6C0000}"/>
    <cellStyle name="Total 12 4 5 2 2" xfId="12470" xr:uid="{00000000-0005-0000-0000-0000E06C0000}"/>
    <cellStyle name="Total 12 4 5 2 2 2" xfId="27578" xr:uid="{00000000-0005-0000-0000-0000E16C0000}"/>
    <cellStyle name="Total 12 4 5 2 3" xfId="7077" xr:uid="{00000000-0005-0000-0000-0000E26C0000}"/>
    <cellStyle name="Total 12 4 5 2 3 2" xfId="22185" xr:uid="{00000000-0005-0000-0000-0000E36C0000}"/>
    <cellStyle name="Total 12 4 5 2 4" xfId="21267" xr:uid="{00000000-0005-0000-0000-0000E46C0000}"/>
    <cellStyle name="Total 12 4 5 3" xfId="9904" xr:uid="{00000000-0005-0000-0000-0000E56C0000}"/>
    <cellStyle name="Total 12 4 5 3 2" xfId="25012" xr:uid="{00000000-0005-0000-0000-0000E66C0000}"/>
    <cellStyle name="Total 12 4 5 4" xfId="15290" xr:uid="{00000000-0005-0000-0000-0000E76C0000}"/>
    <cellStyle name="Total 12 4 5 4 2" xfId="30398" xr:uid="{00000000-0005-0000-0000-0000E86C0000}"/>
    <cellStyle name="Total 12 4 5 5" xfId="18630" xr:uid="{00000000-0005-0000-0000-0000E96C0000}"/>
    <cellStyle name="Total 12 4 6" xfId="3828" xr:uid="{00000000-0005-0000-0000-0000EA6C0000}"/>
    <cellStyle name="Total 12 4 6 2" xfId="6465" xr:uid="{00000000-0005-0000-0000-0000EB6C0000}"/>
    <cellStyle name="Total 12 4 6 2 2" xfId="12776" xr:uid="{00000000-0005-0000-0000-0000EC6C0000}"/>
    <cellStyle name="Total 12 4 6 2 2 2" xfId="27884" xr:uid="{00000000-0005-0000-0000-0000ED6C0000}"/>
    <cellStyle name="Total 12 4 6 2 3" xfId="7453" xr:uid="{00000000-0005-0000-0000-0000EE6C0000}"/>
    <cellStyle name="Total 12 4 6 2 3 2" xfId="22561" xr:uid="{00000000-0005-0000-0000-0000EF6C0000}"/>
    <cellStyle name="Total 12 4 6 2 4" xfId="21573" xr:uid="{00000000-0005-0000-0000-0000F06C0000}"/>
    <cellStyle name="Total 12 4 6 3" xfId="10210" xr:uid="{00000000-0005-0000-0000-0000F16C0000}"/>
    <cellStyle name="Total 12 4 6 3 2" xfId="25318" xr:uid="{00000000-0005-0000-0000-0000F26C0000}"/>
    <cellStyle name="Total 12 4 6 4" xfId="13848" xr:uid="{00000000-0005-0000-0000-0000F36C0000}"/>
    <cellStyle name="Total 12 4 6 4 2" xfId="28956" xr:uid="{00000000-0005-0000-0000-0000F46C0000}"/>
    <cellStyle name="Total 12 4 6 5" xfId="18936" xr:uid="{00000000-0005-0000-0000-0000F56C0000}"/>
    <cellStyle name="Total 12 4 7" xfId="4210" xr:uid="{00000000-0005-0000-0000-0000F66C0000}"/>
    <cellStyle name="Total 12 4 7 2" xfId="6847" xr:uid="{00000000-0005-0000-0000-0000F76C0000}"/>
    <cellStyle name="Total 12 4 7 2 2" xfId="13158" xr:uid="{00000000-0005-0000-0000-0000F86C0000}"/>
    <cellStyle name="Total 12 4 7 2 2 2" xfId="28266" xr:uid="{00000000-0005-0000-0000-0000F96C0000}"/>
    <cellStyle name="Total 12 4 7 2 3" xfId="16827" xr:uid="{00000000-0005-0000-0000-0000FA6C0000}"/>
    <cellStyle name="Total 12 4 7 2 3 2" xfId="31935" xr:uid="{00000000-0005-0000-0000-0000FB6C0000}"/>
    <cellStyle name="Total 12 4 7 2 4" xfId="21955" xr:uid="{00000000-0005-0000-0000-0000FC6C0000}"/>
    <cellStyle name="Total 12 4 7 3" xfId="10592" xr:uid="{00000000-0005-0000-0000-0000FD6C0000}"/>
    <cellStyle name="Total 12 4 7 3 2" xfId="25700" xr:uid="{00000000-0005-0000-0000-0000FE6C0000}"/>
    <cellStyle name="Total 12 4 7 4" xfId="8692" xr:uid="{00000000-0005-0000-0000-0000FF6C0000}"/>
    <cellStyle name="Total 12 4 7 4 2" xfId="23800" xr:uid="{00000000-0005-0000-0000-0000006D0000}"/>
    <cellStyle name="Total 12 4 7 5" xfId="19318" xr:uid="{00000000-0005-0000-0000-0000016D0000}"/>
    <cellStyle name="Total 12 4 8" xfId="4775" xr:uid="{00000000-0005-0000-0000-0000026D0000}"/>
    <cellStyle name="Total 12 4 8 2" xfId="11157" xr:uid="{00000000-0005-0000-0000-0000036D0000}"/>
    <cellStyle name="Total 12 4 8 2 2" xfId="26265" xr:uid="{00000000-0005-0000-0000-0000046D0000}"/>
    <cellStyle name="Total 12 4 8 3" xfId="15162" xr:uid="{00000000-0005-0000-0000-0000056D0000}"/>
    <cellStyle name="Total 12 4 8 3 2" xfId="30270" xr:uid="{00000000-0005-0000-0000-0000066D0000}"/>
    <cellStyle name="Total 12 4 8 4" xfId="19883" xr:uid="{00000000-0005-0000-0000-0000076D0000}"/>
    <cellStyle name="Total 12 4 9" xfId="8636" xr:uid="{00000000-0005-0000-0000-0000086D0000}"/>
    <cellStyle name="Total 12 4 9 2" xfId="23744" xr:uid="{00000000-0005-0000-0000-0000096D0000}"/>
    <cellStyle name="Total 12 5" xfId="2153" xr:uid="{00000000-0005-0000-0000-00000A6D0000}"/>
    <cellStyle name="Total 12 5 10" xfId="8698" xr:uid="{00000000-0005-0000-0000-00000B6D0000}"/>
    <cellStyle name="Total 12 5 10 2" xfId="23806" xr:uid="{00000000-0005-0000-0000-00000C6D0000}"/>
    <cellStyle name="Total 12 5 11" xfId="17378" xr:uid="{00000000-0005-0000-0000-00000D6D0000}"/>
    <cellStyle name="Total 12 5 2" xfId="2908" xr:uid="{00000000-0005-0000-0000-00000E6D0000}"/>
    <cellStyle name="Total 12 5 2 2" xfId="5545" xr:uid="{00000000-0005-0000-0000-00000F6D0000}"/>
    <cellStyle name="Total 12 5 2 2 2" xfId="11856" xr:uid="{00000000-0005-0000-0000-0000106D0000}"/>
    <cellStyle name="Total 12 5 2 2 2 2" xfId="26964" xr:uid="{00000000-0005-0000-0000-0000116D0000}"/>
    <cellStyle name="Total 12 5 2 2 3" xfId="16461" xr:uid="{00000000-0005-0000-0000-0000126D0000}"/>
    <cellStyle name="Total 12 5 2 2 3 2" xfId="31569" xr:uid="{00000000-0005-0000-0000-0000136D0000}"/>
    <cellStyle name="Total 12 5 2 2 4" xfId="20653" xr:uid="{00000000-0005-0000-0000-0000146D0000}"/>
    <cellStyle name="Total 12 5 2 3" xfId="15790" xr:uid="{00000000-0005-0000-0000-0000156D0000}"/>
    <cellStyle name="Total 12 5 2 3 2" xfId="30898" xr:uid="{00000000-0005-0000-0000-0000166D0000}"/>
    <cellStyle name="Total 12 5 2 4" xfId="18016" xr:uid="{00000000-0005-0000-0000-0000176D0000}"/>
    <cellStyle name="Total 12 5 3" xfId="3211" xr:uid="{00000000-0005-0000-0000-0000186D0000}"/>
    <cellStyle name="Total 12 5 3 2" xfId="5848" xr:uid="{00000000-0005-0000-0000-0000196D0000}"/>
    <cellStyle name="Total 12 5 3 2 2" xfId="12159" xr:uid="{00000000-0005-0000-0000-00001A6D0000}"/>
    <cellStyle name="Total 12 5 3 2 2 2" xfId="27267" xr:uid="{00000000-0005-0000-0000-00001B6D0000}"/>
    <cellStyle name="Total 12 5 3 2 3" xfId="8012" xr:uid="{00000000-0005-0000-0000-00001C6D0000}"/>
    <cellStyle name="Total 12 5 3 2 3 2" xfId="23120" xr:uid="{00000000-0005-0000-0000-00001D6D0000}"/>
    <cellStyle name="Total 12 5 3 2 4" xfId="20956" xr:uid="{00000000-0005-0000-0000-00001E6D0000}"/>
    <cellStyle name="Total 12 5 3 3" xfId="9593" xr:uid="{00000000-0005-0000-0000-00001F6D0000}"/>
    <cellStyle name="Total 12 5 3 3 2" xfId="24701" xr:uid="{00000000-0005-0000-0000-0000206D0000}"/>
    <cellStyle name="Total 12 5 3 4" xfId="15286" xr:uid="{00000000-0005-0000-0000-0000216D0000}"/>
    <cellStyle name="Total 12 5 3 4 2" xfId="30394" xr:uid="{00000000-0005-0000-0000-0000226D0000}"/>
    <cellStyle name="Total 12 5 3 5" xfId="18319" xr:uid="{00000000-0005-0000-0000-0000236D0000}"/>
    <cellStyle name="Total 12 5 4" xfId="3537" xr:uid="{00000000-0005-0000-0000-0000246D0000}"/>
    <cellStyle name="Total 12 5 4 2" xfId="6174" xr:uid="{00000000-0005-0000-0000-0000256D0000}"/>
    <cellStyle name="Total 12 5 4 2 2" xfId="12485" xr:uid="{00000000-0005-0000-0000-0000266D0000}"/>
    <cellStyle name="Total 12 5 4 2 2 2" xfId="27593" xr:uid="{00000000-0005-0000-0000-0000276D0000}"/>
    <cellStyle name="Total 12 5 4 2 3" xfId="14231" xr:uid="{00000000-0005-0000-0000-0000286D0000}"/>
    <cellStyle name="Total 12 5 4 2 3 2" xfId="29339" xr:uid="{00000000-0005-0000-0000-0000296D0000}"/>
    <cellStyle name="Total 12 5 4 2 4" xfId="21282" xr:uid="{00000000-0005-0000-0000-00002A6D0000}"/>
    <cellStyle name="Total 12 5 4 3" xfId="9919" xr:uid="{00000000-0005-0000-0000-00002B6D0000}"/>
    <cellStyle name="Total 12 5 4 3 2" xfId="25027" xr:uid="{00000000-0005-0000-0000-00002C6D0000}"/>
    <cellStyle name="Total 12 5 4 4" xfId="7390" xr:uid="{00000000-0005-0000-0000-00002D6D0000}"/>
    <cellStyle name="Total 12 5 4 4 2" xfId="22498" xr:uid="{00000000-0005-0000-0000-00002E6D0000}"/>
    <cellStyle name="Total 12 5 4 5" xfId="18645" xr:uid="{00000000-0005-0000-0000-00002F6D0000}"/>
    <cellStyle name="Total 12 5 5" xfId="3843" xr:uid="{00000000-0005-0000-0000-0000306D0000}"/>
    <cellStyle name="Total 12 5 5 2" xfId="6480" xr:uid="{00000000-0005-0000-0000-0000316D0000}"/>
    <cellStyle name="Total 12 5 5 2 2" xfId="12791" xr:uid="{00000000-0005-0000-0000-0000326D0000}"/>
    <cellStyle name="Total 12 5 5 2 2 2" xfId="27899" xr:uid="{00000000-0005-0000-0000-0000336D0000}"/>
    <cellStyle name="Total 12 5 5 2 3" xfId="14477" xr:uid="{00000000-0005-0000-0000-0000346D0000}"/>
    <cellStyle name="Total 12 5 5 2 3 2" xfId="29585" xr:uid="{00000000-0005-0000-0000-0000356D0000}"/>
    <cellStyle name="Total 12 5 5 2 4" xfId="21588" xr:uid="{00000000-0005-0000-0000-0000366D0000}"/>
    <cellStyle name="Total 12 5 5 3" xfId="10225" xr:uid="{00000000-0005-0000-0000-0000376D0000}"/>
    <cellStyle name="Total 12 5 5 3 2" xfId="25333" xr:uid="{00000000-0005-0000-0000-0000386D0000}"/>
    <cellStyle name="Total 12 5 5 4" xfId="8101" xr:uid="{00000000-0005-0000-0000-0000396D0000}"/>
    <cellStyle name="Total 12 5 5 4 2" xfId="23209" xr:uid="{00000000-0005-0000-0000-00003A6D0000}"/>
    <cellStyle name="Total 12 5 5 5" xfId="18951" xr:uid="{00000000-0005-0000-0000-00003B6D0000}"/>
    <cellStyle name="Total 12 5 6" xfId="4225" xr:uid="{00000000-0005-0000-0000-00003C6D0000}"/>
    <cellStyle name="Total 12 5 6 2" xfId="6862" xr:uid="{00000000-0005-0000-0000-00003D6D0000}"/>
    <cellStyle name="Total 12 5 6 2 2" xfId="13173" xr:uid="{00000000-0005-0000-0000-00003E6D0000}"/>
    <cellStyle name="Total 12 5 6 2 2 2" xfId="28281" xr:uid="{00000000-0005-0000-0000-00003F6D0000}"/>
    <cellStyle name="Total 12 5 6 2 3" xfId="16842" xr:uid="{00000000-0005-0000-0000-0000406D0000}"/>
    <cellStyle name="Total 12 5 6 2 3 2" xfId="31950" xr:uid="{00000000-0005-0000-0000-0000416D0000}"/>
    <cellStyle name="Total 12 5 6 2 4" xfId="21970" xr:uid="{00000000-0005-0000-0000-0000426D0000}"/>
    <cellStyle name="Total 12 5 6 3" xfId="10607" xr:uid="{00000000-0005-0000-0000-0000436D0000}"/>
    <cellStyle name="Total 12 5 6 3 2" xfId="25715" xr:uid="{00000000-0005-0000-0000-0000446D0000}"/>
    <cellStyle name="Total 12 5 6 4" xfId="8103" xr:uid="{00000000-0005-0000-0000-0000456D0000}"/>
    <cellStyle name="Total 12 5 6 4 2" xfId="23211" xr:uid="{00000000-0005-0000-0000-0000466D0000}"/>
    <cellStyle name="Total 12 5 6 5" xfId="19333" xr:uid="{00000000-0005-0000-0000-0000476D0000}"/>
    <cellStyle name="Total 12 5 7" xfId="4790" xr:uid="{00000000-0005-0000-0000-0000486D0000}"/>
    <cellStyle name="Total 12 5 7 2" xfId="11172" xr:uid="{00000000-0005-0000-0000-0000496D0000}"/>
    <cellStyle name="Total 12 5 7 2 2" xfId="26280" xr:uid="{00000000-0005-0000-0000-00004A6D0000}"/>
    <cellStyle name="Total 12 5 7 3" xfId="7055" xr:uid="{00000000-0005-0000-0000-00004B6D0000}"/>
    <cellStyle name="Total 12 5 7 3 2" xfId="22163" xr:uid="{00000000-0005-0000-0000-00004C6D0000}"/>
    <cellStyle name="Total 12 5 7 4" xfId="19898" xr:uid="{00000000-0005-0000-0000-00004D6D0000}"/>
    <cellStyle name="Total 12 5 8" xfId="8651" xr:uid="{00000000-0005-0000-0000-00004E6D0000}"/>
    <cellStyle name="Total 12 5 8 2" xfId="23759" xr:uid="{00000000-0005-0000-0000-00004F6D0000}"/>
    <cellStyle name="Total 12 5 9" xfId="14064" xr:uid="{00000000-0005-0000-0000-0000506D0000}"/>
    <cellStyle name="Total 12 5 9 2" xfId="29172" xr:uid="{00000000-0005-0000-0000-0000516D0000}"/>
    <cellStyle name="Total 13" xfId="1777" xr:uid="{00000000-0005-0000-0000-0000526D0000}"/>
    <cellStyle name="Total 13 2" xfId="1948" xr:uid="{00000000-0005-0000-0000-0000536D0000}"/>
    <cellStyle name="Total 13 2 10" xfId="8449" xr:uid="{00000000-0005-0000-0000-0000546D0000}"/>
    <cellStyle name="Total 13 2 10 2" xfId="23557" xr:uid="{00000000-0005-0000-0000-0000556D0000}"/>
    <cellStyle name="Total 13 2 11" xfId="16333" xr:uid="{00000000-0005-0000-0000-0000566D0000}"/>
    <cellStyle name="Total 13 2 11 2" xfId="31441" xr:uid="{00000000-0005-0000-0000-0000576D0000}"/>
    <cellStyle name="Total 13 2 12" xfId="14303" xr:uid="{00000000-0005-0000-0000-0000586D0000}"/>
    <cellStyle name="Total 13 2 12 2" xfId="29411" xr:uid="{00000000-0005-0000-0000-0000596D0000}"/>
    <cellStyle name="Total 13 2 13" xfId="17173" xr:uid="{00000000-0005-0000-0000-00005A6D0000}"/>
    <cellStyle name="Total 13 2 2" xfId="2508" xr:uid="{00000000-0005-0000-0000-00005B6D0000}"/>
    <cellStyle name="Total 13 2 2 2" xfId="5145" xr:uid="{00000000-0005-0000-0000-00005C6D0000}"/>
    <cellStyle name="Total 13 2 2 2 2" xfId="11509" xr:uid="{00000000-0005-0000-0000-00005D6D0000}"/>
    <cellStyle name="Total 13 2 2 2 2 2" xfId="26617" xr:uid="{00000000-0005-0000-0000-00005E6D0000}"/>
    <cellStyle name="Total 13 2 2 2 3" xfId="8189" xr:uid="{00000000-0005-0000-0000-00005F6D0000}"/>
    <cellStyle name="Total 13 2 2 2 3 2" xfId="23297" xr:uid="{00000000-0005-0000-0000-0000606D0000}"/>
    <cellStyle name="Total 13 2 2 2 4" xfId="20253" xr:uid="{00000000-0005-0000-0000-0000616D0000}"/>
    <cellStyle name="Total 13 2 2 3" xfId="8975" xr:uid="{00000000-0005-0000-0000-0000626D0000}"/>
    <cellStyle name="Total 13 2 2 3 2" xfId="24083" xr:uid="{00000000-0005-0000-0000-0000636D0000}"/>
    <cellStyle name="Total 13 2 3" xfId="2724" xr:uid="{00000000-0005-0000-0000-0000646D0000}"/>
    <cellStyle name="Total 13 2 3 2" xfId="5361" xr:uid="{00000000-0005-0000-0000-0000656D0000}"/>
    <cellStyle name="Total 13 2 3 2 2" xfId="11710" xr:uid="{00000000-0005-0000-0000-0000666D0000}"/>
    <cellStyle name="Total 13 2 3 2 2 2" xfId="26818" xr:uid="{00000000-0005-0000-0000-0000676D0000}"/>
    <cellStyle name="Total 13 2 3 2 3" xfId="9209" xr:uid="{00000000-0005-0000-0000-0000686D0000}"/>
    <cellStyle name="Total 13 2 3 2 3 2" xfId="24317" xr:uid="{00000000-0005-0000-0000-0000696D0000}"/>
    <cellStyle name="Total 13 2 3 2 4" xfId="20469" xr:uid="{00000000-0005-0000-0000-00006A6D0000}"/>
    <cellStyle name="Total 13 2 3 3" xfId="14281" xr:uid="{00000000-0005-0000-0000-00006B6D0000}"/>
    <cellStyle name="Total 13 2 3 3 2" xfId="29389" xr:uid="{00000000-0005-0000-0000-00006C6D0000}"/>
    <cellStyle name="Total 13 2 3 4" xfId="17832" xr:uid="{00000000-0005-0000-0000-00006D6D0000}"/>
    <cellStyle name="Total 13 2 4" xfId="3027" xr:uid="{00000000-0005-0000-0000-00006E6D0000}"/>
    <cellStyle name="Total 13 2 4 2" xfId="5664" xr:uid="{00000000-0005-0000-0000-00006F6D0000}"/>
    <cellStyle name="Total 13 2 4 2 2" xfId="11975" xr:uid="{00000000-0005-0000-0000-0000706D0000}"/>
    <cellStyle name="Total 13 2 4 2 2 2" xfId="27083" xr:uid="{00000000-0005-0000-0000-0000716D0000}"/>
    <cellStyle name="Total 13 2 4 2 3" xfId="14925" xr:uid="{00000000-0005-0000-0000-0000726D0000}"/>
    <cellStyle name="Total 13 2 4 2 3 2" xfId="30033" xr:uid="{00000000-0005-0000-0000-0000736D0000}"/>
    <cellStyle name="Total 13 2 4 2 4" xfId="20772" xr:uid="{00000000-0005-0000-0000-0000746D0000}"/>
    <cellStyle name="Total 13 2 4 3" xfId="9409" xr:uid="{00000000-0005-0000-0000-0000756D0000}"/>
    <cellStyle name="Total 13 2 4 3 2" xfId="24517" xr:uid="{00000000-0005-0000-0000-0000766D0000}"/>
    <cellStyle name="Total 13 2 4 4" xfId="15545" xr:uid="{00000000-0005-0000-0000-0000776D0000}"/>
    <cellStyle name="Total 13 2 4 4 2" xfId="30653" xr:uid="{00000000-0005-0000-0000-0000786D0000}"/>
    <cellStyle name="Total 13 2 4 5" xfId="18135" xr:uid="{00000000-0005-0000-0000-0000796D0000}"/>
    <cellStyle name="Total 13 2 5" xfId="3353" xr:uid="{00000000-0005-0000-0000-00007A6D0000}"/>
    <cellStyle name="Total 13 2 5 2" xfId="5990" xr:uid="{00000000-0005-0000-0000-00007B6D0000}"/>
    <cellStyle name="Total 13 2 5 2 2" xfId="12301" xr:uid="{00000000-0005-0000-0000-00007C6D0000}"/>
    <cellStyle name="Total 13 2 5 2 2 2" xfId="27409" xr:uid="{00000000-0005-0000-0000-00007D6D0000}"/>
    <cellStyle name="Total 13 2 5 2 3" xfId="8229" xr:uid="{00000000-0005-0000-0000-00007E6D0000}"/>
    <cellStyle name="Total 13 2 5 2 3 2" xfId="23337" xr:uid="{00000000-0005-0000-0000-00007F6D0000}"/>
    <cellStyle name="Total 13 2 5 2 4" xfId="21098" xr:uid="{00000000-0005-0000-0000-0000806D0000}"/>
    <cellStyle name="Total 13 2 5 3" xfId="9735" xr:uid="{00000000-0005-0000-0000-0000816D0000}"/>
    <cellStyle name="Total 13 2 5 3 2" xfId="24843" xr:uid="{00000000-0005-0000-0000-0000826D0000}"/>
    <cellStyle name="Total 13 2 5 4" xfId="15145" xr:uid="{00000000-0005-0000-0000-0000836D0000}"/>
    <cellStyle name="Total 13 2 5 4 2" xfId="30253" xr:uid="{00000000-0005-0000-0000-0000846D0000}"/>
    <cellStyle name="Total 13 2 5 5" xfId="18461" xr:uid="{00000000-0005-0000-0000-0000856D0000}"/>
    <cellStyle name="Total 13 2 6" xfId="3659" xr:uid="{00000000-0005-0000-0000-0000866D0000}"/>
    <cellStyle name="Total 13 2 6 2" xfId="6296" xr:uid="{00000000-0005-0000-0000-0000876D0000}"/>
    <cellStyle name="Total 13 2 6 2 2" xfId="12607" xr:uid="{00000000-0005-0000-0000-0000886D0000}"/>
    <cellStyle name="Total 13 2 6 2 2 2" xfId="27715" xr:uid="{00000000-0005-0000-0000-0000896D0000}"/>
    <cellStyle name="Total 13 2 6 2 3" xfId="14169" xr:uid="{00000000-0005-0000-0000-00008A6D0000}"/>
    <cellStyle name="Total 13 2 6 2 3 2" xfId="29277" xr:uid="{00000000-0005-0000-0000-00008B6D0000}"/>
    <cellStyle name="Total 13 2 6 2 4" xfId="21404" xr:uid="{00000000-0005-0000-0000-00008C6D0000}"/>
    <cellStyle name="Total 13 2 6 3" xfId="10041" xr:uid="{00000000-0005-0000-0000-00008D6D0000}"/>
    <cellStyle name="Total 13 2 6 3 2" xfId="25149" xr:uid="{00000000-0005-0000-0000-00008E6D0000}"/>
    <cellStyle name="Total 13 2 6 4" xfId="15196" xr:uid="{00000000-0005-0000-0000-00008F6D0000}"/>
    <cellStyle name="Total 13 2 6 4 2" xfId="30304" xr:uid="{00000000-0005-0000-0000-0000906D0000}"/>
    <cellStyle name="Total 13 2 6 5" xfId="18767" xr:uid="{00000000-0005-0000-0000-0000916D0000}"/>
    <cellStyle name="Total 13 2 7" xfId="4020" xr:uid="{00000000-0005-0000-0000-0000926D0000}"/>
    <cellStyle name="Total 13 2 7 2" xfId="6657" xr:uid="{00000000-0005-0000-0000-0000936D0000}"/>
    <cellStyle name="Total 13 2 7 2 2" xfId="12968" xr:uid="{00000000-0005-0000-0000-0000946D0000}"/>
    <cellStyle name="Total 13 2 7 2 2 2" xfId="28076" xr:uid="{00000000-0005-0000-0000-0000956D0000}"/>
    <cellStyle name="Total 13 2 7 2 3" xfId="16658" xr:uid="{00000000-0005-0000-0000-0000966D0000}"/>
    <cellStyle name="Total 13 2 7 2 3 2" xfId="31766" xr:uid="{00000000-0005-0000-0000-0000976D0000}"/>
    <cellStyle name="Total 13 2 7 2 4" xfId="21765" xr:uid="{00000000-0005-0000-0000-0000986D0000}"/>
    <cellStyle name="Total 13 2 7 3" xfId="10402" xr:uid="{00000000-0005-0000-0000-0000996D0000}"/>
    <cellStyle name="Total 13 2 7 3 2" xfId="25510" xr:uid="{00000000-0005-0000-0000-00009A6D0000}"/>
    <cellStyle name="Total 13 2 7 4" xfId="15410" xr:uid="{00000000-0005-0000-0000-00009B6D0000}"/>
    <cellStyle name="Total 13 2 7 4 2" xfId="30518" xr:uid="{00000000-0005-0000-0000-00009C6D0000}"/>
    <cellStyle name="Total 13 2 7 5" xfId="19128" xr:uid="{00000000-0005-0000-0000-00009D6D0000}"/>
    <cellStyle name="Total 13 2 8" xfId="4333" xr:uid="{00000000-0005-0000-0000-00009E6D0000}"/>
    <cellStyle name="Total 13 2 8 2" xfId="6970" xr:uid="{00000000-0005-0000-0000-00009F6D0000}"/>
    <cellStyle name="Total 13 2 8 2 2" xfId="13281" xr:uid="{00000000-0005-0000-0000-0000A06D0000}"/>
    <cellStyle name="Total 13 2 8 2 2 2" xfId="28389" xr:uid="{00000000-0005-0000-0000-0000A16D0000}"/>
    <cellStyle name="Total 13 2 8 2 3" xfId="16945" xr:uid="{00000000-0005-0000-0000-0000A26D0000}"/>
    <cellStyle name="Total 13 2 8 2 3 2" xfId="32053" xr:uid="{00000000-0005-0000-0000-0000A36D0000}"/>
    <cellStyle name="Total 13 2 8 2 4" xfId="22078" xr:uid="{00000000-0005-0000-0000-0000A46D0000}"/>
    <cellStyle name="Total 13 2 8 3" xfId="10715" xr:uid="{00000000-0005-0000-0000-0000A56D0000}"/>
    <cellStyle name="Total 13 2 8 3 2" xfId="25823" xr:uid="{00000000-0005-0000-0000-0000A66D0000}"/>
    <cellStyle name="Total 13 2 8 4" xfId="8201" xr:uid="{00000000-0005-0000-0000-0000A76D0000}"/>
    <cellStyle name="Total 13 2 8 4 2" xfId="23309" xr:uid="{00000000-0005-0000-0000-0000A86D0000}"/>
    <cellStyle name="Total 13 2 8 5" xfId="19441" xr:uid="{00000000-0005-0000-0000-0000A96D0000}"/>
    <cellStyle name="Total 13 2 9" xfId="4585" xr:uid="{00000000-0005-0000-0000-0000AA6D0000}"/>
    <cellStyle name="Total 13 2 9 2" xfId="10967" xr:uid="{00000000-0005-0000-0000-0000AB6D0000}"/>
    <cellStyle name="Total 13 2 9 2 2" xfId="26075" xr:uid="{00000000-0005-0000-0000-0000AC6D0000}"/>
    <cellStyle name="Total 13 2 9 3" xfId="7736" xr:uid="{00000000-0005-0000-0000-0000AD6D0000}"/>
    <cellStyle name="Total 13 2 9 3 2" xfId="22844" xr:uid="{00000000-0005-0000-0000-0000AE6D0000}"/>
    <cellStyle name="Total 13 2 9 4" xfId="19693" xr:uid="{00000000-0005-0000-0000-0000AF6D0000}"/>
    <cellStyle name="Total 13 3" xfId="1977" xr:uid="{00000000-0005-0000-0000-0000B06D0000}"/>
    <cellStyle name="Total 13 3 10" xfId="8475" xr:uid="{00000000-0005-0000-0000-0000B16D0000}"/>
    <cellStyle name="Total 13 3 10 2" xfId="23583" xr:uid="{00000000-0005-0000-0000-0000B26D0000}"/>
    <cellStyle name="Total 13 3 11" xfId="11212" xr:uid="{00000000-0005-0000-0000-0000B36D0000}"/>
    <cellStyle name="Total 13 3 11 2" xfId="26320" xr:uid="{00000000-0005-0000-0000-0000B46D0000}"/>
    <cellStyle name="Total 13 3 12" xfId="8147" xr:uid="{00000000-0005-0000-0000-0000B56D0000}"/>
    <cellStyle name="Total 13 3 12 2" xfId="23255" xr:uid="{00000000-0005-0000-0000-0000B66D0000}"/>
    <cellStyle name="Total 13 3 13" xfId="17202" xr:uid="{00000000-0005-0000-0000-0000B76D0000}"/>
    <cellStyle name="Total 13 3 2" xfId="2537" xr:uid="{00000000-0005-0000-0000-0000B86D0000}"/>
    <cellStyle name="Total 13 3 2 2" xfId="5174" xr:uid="{00000000-0005-0000-0000-0000B96D0000}"/>
    <cellStyle name="Total 13 3 2 2 2" xfId="11538" xr:uid="{00000000-0005-0000-0000-0000BA6D0000}"/>
    <cellStyle name="Total 13 3 2 2 2 2" xfId="26646" xr:uid="{00000000-0005-0000-0000-0000BB6D0000}"/>
    <cellStyle name="Total 13 3 2 2 3" xfId="8089" xr:uid="{00000000-0005-0000-0000-0000BC6D0000}"/>
    <cellStyle name="Total 13 3 2 2 3 2" xfId="23197" xr:uid="{00000000-0005-0000-0000-0000BD6D0000}"/>
    <cellStyle name="Total 13 3 2 2 4" xfId="20282" xr:uid="{00000000-0005-0000-0000-0000BE6D0000}"/>
    <cellStyle name="Total 13 3 2 3" xfId="9004" xr:uid="{00000000-0005-0000-0000-0000BF6D0000}"/>
    <cellStyle name="Total 13 3 2 3 2" xfId="24112" xr:uid="{00000000-0005-0000-0000-0000C06D0000}"/>
    <cellStyle name="Total 13 3 3" xfId="2739" xr:uid="{00000000-0005-0000-0000-0000C16D0000}"/>
    <cellStyle name="Total 13 3 3 2" xfId="5376" xr:uid="{00000000-0005-0000-0000-0000C26D0000}"/>
    <cellStyle name="Total 13 3 3 2 2" xfId="11725" xr:uid="{00000000-0005-0000-0000-0000C36D0000}"/>
    <cellStyle name="Total 13 3 3 2 2 2" xfId="26833" xr:uid="{00000000-0005-0000-0000-0000C46D0000}"/>
    <cellStyle name="Total 13 3 3 2 3" xfId="14451" xr:uid="{00000000-0005-0000-0000-0000C56D0000}"/>
    <cellStyle name="Total 13 3 3 2 3 2" xfId="29559" xr:uid="{00000000-0005-0000-0000-0000C66D0000}"/>
    <cellStyle name="Total 13 3 3 2 4" xfId="20484" xr:uid="{00000000-0005-0000-0000-0000C76D0000}"/>
    <cellStyle name="Total 13 3 3 3" xfId="15247" xr:uid="{00000000-0005-0000-0000-0000C86D0000}"/>
    <cellStyle name="Total 13 3 3 3 2" xfId="30355" xr:uid="{00000000-0005-0000-0000-0000C96D0000}"/>
    <cellStyle name="Total 13 3 3 4" xfId="17847" xr:uid="{00000000-0005-0000-0000-0000CA6D0000}"/>
    <cellStyle name="Total 13 3 4" xfId="3042" xr:uid="{00000000-0005-0000-0000-0000CB6D0000}"/>
    <cellStyle name="Total 13 3 4 2" xfId="5679" xr:uid="{00000000-0005-0000-0000-0000CC6D0000}"/>
    <cellStyle name="Total 13 3 4 2 2" xfId="11990" xr:uid="{00000000-0005-0000-0000-0000CD6D0000}"/>
    <cellStyle name="Total 13 3 4 2 2 2" xfId="27098" xr:uid="{00000000-0005-0000-0000-0000CE6D0000}"/>
    <cellStyle name="Total 13 3 4 2 3" xfId="15122" xr:uid="{00000000-0005-0000-0000-0000CF6D0000}"/>
    <cellStyle name="Total 13 3 4 2 3 2" xfId="30230" xr:uid="{00000000-0005-0000-0000-0000D06D0000}"/>
    <cellStyle name="Total 13 3 4 2 4" xfId="20787" xr:uid="{00000000-0005-0000-0000-0000D16D0000}"/>
    <cellStyle name="Total 13 3 4 3" xfId="9424" xr:uid="{00000000-0005-0000-0000-0000D26D0000}"/>
    <cellStyle name="Total 13 3 4 3 2" xfId="24532" xr:uid="{00000000-0005-0000-0000-0000D36D0000}"/>
    <cellStyle name="Total 13 3 4 4" xfId="14702" xr:uid="{00000000-0005-0000-0000-0000D46D0000}"/>
    <cellStyle name="Total 13 3 4 4 2" xfId="29810" xr:uid="{00000000-0005-0000-0000-0000D56D0000}"/>
    <cellStyle name="Total 13 3 4 5" xfId="18150" xr:uid="{00000000-0005-0000-0000-0000D66D0000}"/>
    <cellStyle name="Total 13 3 5" xfId="3368" xr:uid="{00000000-0005-0000-0000-0000D76D0000}"/>
    <cellStyle name="Total 13 3 5 2" xfId="6005" xr:uid="{00000000-0005-0000-0000-0000D86D0000}"/>
    <cellStyle name="Total 13 3 5 2 2" xfId="12316" xr:uid="{00000000-0005-0000-0000-0000D96D0000}"/>
    <cellStyle name="Total 13 3 5 2 2 2" xfId="27424" xr:uid="{00000000-0005-0000-0000-0000DA6D0000}"/>
    <cellStyle name="Total 13 3 5 2 3" xfId="7296" xr:uid="{00000000-0005-0000-0000-0000DB6D0000}"/>
    <cellStyle name="Total 13 3 5 2 3 2" xfId="22404" xr:uid="{00000000-0005-0000-0000-0000DC6D0000}"/>
    <cellStyle name="Total 13 3 5 2 4" xfId="21113" xr:uid="{00000000-0005-0000-0000-0000DD6D0000}"/>
    <cellStyle name="Total 13 3 5 3" xfId="9750" xr:uid="{00000000-0005-0000-0000-0000DE6D0000}"/>
    <cellStyle name="Total 13 3 5 3 2" xfId="24858" xr:uid="{00000000-0005-0000-0000-0000DF6D0000}"/>
    <cellStyle name="Total 13 3 5 4" xfId="7784" xr:uid="{00000000-0005-0000-0000-0000E06D0000}"/>
    <cellStyle name="Total 13 3 5 4 2" xfId="22892" xr:uid="{00000000-0005-0000-0000-0000E16D0000}"/>
    <cellStyle name="Total 13 3 5 5" xfId="18476" xr:uid="{00000000-0005-0000-0000-0000E26D0000}"/>
    <cellStyle name="Total 13 3 6" xfId="3674" xr:uid="{00000000-0005-0000-0000-0000E36D0000}"/>
    <cellStyle name="Total 13 3 6 2" xfId="6311" xr:uid="{00000000-0005-0000-0000-0000E46D0000}"/>
    <cellStyle name="Total 13 3 6 2 2" xfId="12622" xr:uid="{00000000-0005-0000-0000-0000E56D0000}"/>
    <cellStyle name="Total 13 3 6 2 2 2" xfId="27730" xr:uid="{00000000-0005-0000-0000-0000E66D0000}"/>
    <cellStyle name="Total 13 3 6 2 3" xfId="14484" xr:uid="{00000000-0005-0000-0000-0000E76D0000}"/>
    <cellStyle name="Total 13 3 6 2 3 2" xfId="29592" xr:uid="{00000000-0005-0000-0000-0000E86D0000}"/>
    <cellStyle name="Total 13 3 6 2 4" xfId="21419" xr:uid="{00000000-0005-0000-0000-0000E96D0000}"/>
    <cellStyle name="Total 13 3 6 3" xfId="10056" xr:uid="{00000000-0005-0000-0000-0000EA6D0000}"/>
    <cellStyle name="Total 13 3 6 3 2" xfId="25164" xr:uid="{00000000-0005-0000-0000-0000EB6D0000}"/>
    <cellStyle name="Total 13 3 6 4" xfId="13766" xr:uid="{00000000-0005-0000-0000-0000EC6D0000}"/>
    <cellStyle name="Total 13 3 6 4 2" xfId="28874" xr:uid="{00000000-0005-0000-0000-0000ED6D0000}"/>
    <cellStyle name="Total 13 3 6 5" xfId="18782" xr:uid="{00000000-0005-0000-0000-0000EE6D0000}"/>
    <cellStyle name="Total 13 3 7" xfId="4049" xr:uid="{00000000-0005-0000-0000-0000EF6D0000}"/>
    <cellStyle name="Total 13 3 7 2" xfId="6686" xr:uid="{00000000-0005-0000-0000-0000F06D0000}"/>
    <cellStyle name="Total 13 3 7 2 2" xfId="12997" xr:uid="{00000000-0005-0000-0000-0000F16D0000}"/>
    <cellStyle name="Total 13 3 7 2 2 2" xfId="28105" xr:uid="{00000000-0005-0000-0000-0000F26D0000}"/>
    <cellStyle name="Total 13 3 7 2 3" xfId="16673" xr:uid="{00000000-0005-0000-0000-0000F36D0000}"/>
    <cellStyle name="Total 13 3 7 2 3 2" xfId="31781" xr:uid="{00000000-0005-0000-0000-0000F46D0000}"/>
    <cellStyle name="Total 13 3 7 2 4" xfId="21794" xr:uid="{00000000-0005-0000-0000-0000F56D0000}"/>
    <cellStyle name="Total 13 3 7 3" xfId="10431" xr:uid="{00000000-0005-0000-0000-0000F66D0000}"/>
    <cellStyle name="Total 13 3 7 3 2" xfId="25539" xr:uid="{00000000-0005-0000-0000-0000F76D0000}"/>
    <cellStyle name="Total 13 3 7 4" xfId="9214" xr:uid="{00000000-0005-0000-0000-0000F86D0000}"/>
    <cellStyle name="Total 13 3 7 4 2" xfId="24322" xr:uid="{00000000-0005-0000-0000-0000F96D0000}"/>
    <cellStyle name="Total 13 3 7 5" xfId="19157" xr:uid="{00000000-0005-0000-0000-0000FA6D0000}"/>
    <cellStyle name="Total 13 3 8" xfId="4348" xr:uid="{00000000-0005-0000-0000-0000FB6D0000}"/>
    <cellStyle name="Total 13 3 8 2" xfId="6985" xr:uid="{00000000-0005-0000-0000-0000FC6D0000}"/>
    <cellStyle name="Total 13 3 8 2 2" xfId="13296" xr:uid="{00000000-0005-0000-0000-0000FD6D0000}"/>
    <cellStyle name="Total 13 3 8 2 2 2" xfId="28404" xr:uid="{00000000-0005-0000-0000-0000FE6D0000}"/>
    <cellStyle name="Total 13 3 8 2 3" xfId="16960" xr:uid="{00000000-0005-0000-0000-0000FF6D0000}"/>
    <cellStyle name="Total 13 3 8 2 3 2" xfId="32068" xr:uid="{00000000-0005-0000-0000-0000006E0000}"/>
    <cellStyle name="Total 13 3 8 2 4" xfId="22093" xr:uid="{00000000-0005-0000-0000-0000016E0000}"/>
    <cellStyle name="Total 13 3 8 3" xfId="10730" xr:uid="{00000000-0005-0000-0000-0000026E0000}"/>
    <cellStyle name="Total 13 3 8 3 2" xfId="25838" xr:uid="{00000000-0005-0000-0000-0000036E0000}"/>
    <cellStyle name="Total 13 3 8 4" xfId="14729" xr:uid="{00000000-0005-0000-0000-0000046E0000}"/>
    <cellStyle name="Total 13 3 8 4 2" xfId="29837" xr:uid="{00000000-0005-0000-0000-0000056E0000}"/>
    <cellStyle name="Total 13 3 8 5" xfId="19456" xr:uid="{00000000-0005-0000-0000-0000066E0000}"/>
    <cellStyle name="Total 13 3 9" xfId="4614" xr:uid="{00000000-0005-0000-0000-0000076E0000}"/>
    <cellStyle name="Total 13 3 9 2" xfId="10996" xr:uid="{00000000-0005-0000-0000-0000086E0000}"/>
    <cellStyle name="Total 13 3 9 2 2" xfId="26104" xr:uid="{00000000-0005-0000-0000-0000096E0000}"/>
    <cellStyle name="Total 13 3 9 3" xfId="7614" xr:uid="{00000000-0005-0000-0000-00000A6E0000}"/>
    <cellStyle name="Total 13 3 9 3 2" xfId="22722" xr:uid="{00000000-0005-0000-0000-00000B6E0000}"/>
    <cellStyle name="Total 13 3 9 4" xfId="19722" xr:uid="{00000000-0005-0000-0000-00000C6E0000}"/>
    <cellStyle name="Total 13 4" xfId="2139" xr:uid="{00000000-0005-0000-0000-00000D6E0000}"/>
    <cellStyle name="Total 13 4 10" xfId="16496" xr:uid="{00000000-0005-0000-0000-00000E6E0000}"/>
    <cellStyle name="Total 13 4 10 2" xfId="31604" xr:uid="{00000000-0005-0000-0000-00000F6E0000}"/>
    <cellStyle name="Total 13 4 11" xfId="16154" xr:uid="{00000000-0005-0000-0000-0000106E0000}"/>
    <cellStyle name="Total 13 4 11 2" xfId="31262" xr:uid="{00000000-0005-0000-0000-0000116E0000}"/>
    <cellStyle name="Total 13 4 12" xfId="17364" xr:uid="{00000000-0005-0000-0000-0000126E0000}"/>
    <cellStyle name="Total 13 4 2" xfId="2629" xr:uid="{00000000-0005-0000-0000-0000136E0000}"/>
    <cellStyle name="Total 13 4 2 2" xfId="5266" xr:uid="{00000000-0005-0000-0000-0000146E0000}"/>
    <cellStyle name="Total 13 4 2 2 2" xfId="11630" xr:uid="{00000000-0005-0000-0000-0000156E0000}"/>
    <cellStyle name="Total 13 4 2 2 2 2" xfId="26738" xr:uid="{00000000-0005-0000-0000-0000166E0000}"/>
    <cellStyle name="Total 13 4 2 2 3" xfId="15081" xr:uid="{00000000-0005-0000-0000-0000176E0000}"/>
    <cellStyle name="Total 13 4 2 2 3 2" xfId="30189" xr:uid="{00000000-0005-0000-0000-0000186E0000}"/>
    <cellStyle name="Total 13 4 2 2 4" xfId="20374" xr:uid="{00000000-0005-0000-0000-0000196E0000}"/>
    <cellStyle name="Total 13 4 2 3" xfId="9096" xr:uid="{00000000-0005-0000-0000-00001A6E0000}"/>
    <cellStyle name="Total 13 4 2 3 2" xfId="24204" xr:uid="{00000000-0005-0000-0000-00001B6E0000}"/>
    <cellStyle name="Total 13 4 2 4" xfId="14317" xr:uid="{00000000-0005-0000-0000-00001C6E0000}"/>
    <cellStyle name="Total 13 4 2 4 2" xfId="29425" xr:uid="{00000000-0005-0000-0000-00001D6E0000}"/>
    <cellStyle name="Total 13 4 2 5" xfId="13871" xr:uid="{00000000-0005-0000-0000-00001E6E0000}"/>
    <cellStyle name="Total 13 4 2 5 2" xfId="28979" xr:uid="{00000000-0005-0000-0000-00001F6E0000}"/>
    <cellStyle name="Total 13 4 2 6" xfId="17737" xr:uid="{00000000-0005-0000-0000-0000206E0000}"/>
    <cellStyle name="Total 13 4 3" xfId="2894" xr:uid="{00000000-0005-0000-0000-0000216E0000}"/>
    <cellStyle name="Total 13 4 3 2" xfId="5531" xr:uid="{00000000-0005-0000-0000-0000226E0000}"/>
    <cellStyle name="Total 13 4 3 2 2" xfId="11842" xr:uid="{00000000-0005-0000-0000-0000236E0000}"/>
    <cellStyle name="Total 13 4 3 2 2 2" xfId="26950" xr:uid="{00000000-0005-0000-0000-0000246E0000}"/>
    <cellStyle name="Total 13 4 3 2 3" xfId="7942" xr:uid="{00000000-0005-0000-0000-0000256E0000}"/>
    <cellStyle name="Total 13 4 3 2 3 2" xfId="23050" xr:uid="{00000000-0005-0000-0000-0000266E0000}"/>
    <cellStyle name="Total 13 4 3 2 4" xfId="20639" xr:uid="{00000000-0005-0000-0000-0000276E0000}"/>
    <cellStyle name="Total 13 4 3 3" xfId="15188" xr:uid="{00000000-0005-0000-0000-0000286E0000}"/>
    <cellStyle name="Total 13 4 3 3 2" xfId="30296" xr:uid="{00000000-0005-0000-0000-0000296E0000}"/>
    <cellStyle name="Total 13 4 3 4" xfId="18002" xr:uid="{00000000-0005-0000-0000-00002A6E0000}"/>
    <cellStyle name="Total 13 4 4" xfId="3197" xr:uid="{00000000-0005-0000-0000-00002B6E0000}"/>
    <cellStyle name="Total 13 4 4 2" xfId="5834" xr:uid="{00000000-0005-0000-0000-00002C6E0000}"/>
    <cellStyle name="Total 13 4 4 2 2" xfId="12145" xr:uid="{00000000-0005-0000-0000-00002D6E0000}"/>
    <cellStyle name="Total 13 4 4 2 2 2" xfId="27253" xr:uid="{00000000-0005-0000-0000-00002E6E0000}"/>
    <cellStyle name="Total 13 4 4 2 3" xfId="15252" xr:uid="{00000000-0005-0000-0000-00002F6E0000}"/>
    <cellStyle name="Total 13 4 4 2 3 2" xfId="30360" xr:uid="{00000000-0005-0000-0000-0000306E0000}"/>
    <cellStyle name="Total 13 4 4 2 4" xfId="20942" xr:uid="{00000000-0005-0000-0000-0000316E0000}"/>
    <cellStyle name="Total 13 4 4 3" xfId="9579" xr:uid="{00000000-0005-0000-0000-0000326E0000}"/>
    <cellStyle name="Total 13 4 4 3 2" xfId="24687" xr:uid="{00000000-0005-0000-0000-0000336E0000}"/>
    <cellStyle name="Total 13 4 4 4" xfId="14930" xr:uid="{00000000-0005-0000-0000-0000346E0000}"/>
    <cellStyle name="Total 13 4 4 4 2" xfId="30038" xr:uid="{00000000-0005-0000-0000-0000356E0000}"/>
    <cellStyle name="Total 13 4 4 5" xfId="18305" xr:uid="{00000000-0005-0000-0000-0000366E0000}"/>
    <cellStyle name="Total 13 4 5" xfId="3523" xr:uid="{00000000-0005-0000-0000-0000376E0000}"/>
    <cellStyle name="Total 13 4 5 2" xfId="6160" xr:uid="{00000000-0005-0000-0000-0000386E0000}"/>
    <cellStyle name="Total 13 4 5 2 2" xfId="12471" xr:uid="{00000000-0005-0000-0000-0000396E0000}"/>
    <cellStyle name="Total 13 4 5 2 2 2" xfId="27579" xr:uid="{00000000-0005-0000-0000-00003A6E0000}"/>
    <cellStyle name="Total 13 4 5 2 3" xfId="13437" xr:uid="{00000000-0005-0000-0000-00003B6E0000}"/>
    <cellStyle name="Total 13 4 5 2 3 2" xfId="28545" xr:uid="{00000000-0005-0000-0000-00003C6E0000}"/>
    <cellStyle name="Total 13 4 5 2 4" xfId="21268" xr:uid="{00000000-0005-0000-0000-00003D6E0000}"/>
    <cellStyle name="Total 13 4 5 3" xfId="9905" xr:uid="{00000000-0005-0000-0000-00003E6E0000}"/>
    <cellStyle name="Total 13 4 5 3 2" xfId="25013" xr:uid="{00000000-0005-0000-0000-00003F6E0000}"/>
    <cellStyle name="Total 13 4 5 4" xfId="13498" xr:uid="{00000000-0005-0000-0000-0000406E0000}"/>
    <cellStyle name="Total 13 4 5 4 2" xfId="28606" xr:uid="{00000000-0005-0000-0000-0000416E0000}"/>
    <cellStyle name="Total 13 4 5 5" xfId="18631" xr:uid="{00000000-0005-0000-0000-0000426E0000}"/>
    <cellStyle name="Total 13 4 6" xfId="3829" xr:uid="{00000000-0005-0000-0000-0000436E0000}"/>
    <cellStyle name="Total 13 4 6 2" xfId="6466" xr:uid="{00000000-0005-0000-0000-0000446E0000}"/>
    <cellStyle name="Total 13 4 6 2 2" xfId="12777" xr:uid="{00000000-0005-0000-0000-0000456E0000}"/>
    <cellStyle name="Total 13 4 6 2 2 2" xfId="27885" xr:uid="{00000000-0005-0000-0000-0000466E0000}"/>
    <cellStyle name="Total 13 4 6 2 3" xfId="16033" xr:uid="{00000000-0005-0000-0000-0000476E0000}"/>
    <cellStyle name="Total 13 4 6 2 3 2" xfId="31141" xr:uid="{00000000-0005-0000-0000-0000486E0000}"/>
    <cellStyle name="Total 13 4 6 2 4" xfId="21574" xr:uid="{00000000-0005-0000-0000-0000496E0000}"/>
    <cellStyle name="Total 13 4 6 3" xfId="10211" xr:uid="{00000000-0005-0000-0000-00004A6E0000}"/>
    <cellStyle name="Total 13 4 6 3 2" xfId="25319" xr:uid="{00000000-0005-0000-0000-00004B6E0000}"/>
    <cellStyle name="Total 13 4 6 4" xfId="7234" xr:uid="{00000000-0005-0000-0000-00004C6E0000}"/>
    <cellStyle name="Total 13 4 6 4 2" xfId="22342" xr:uid="{00000000-0005-0000-0000-00004D6E0000}"/>
    <cellStyle name="Total 13 4 6 5" xfId="18937" xr:uid="{00000000-0005-0000-0000-00004E6E0000}"/>
    <cellStyle name="Total 13 4 7" xfId="4211" xr:uid="{00000000-0005-0000-0000-00004F6E0000}"/>
    <cellStyle name="Total 13 4 7 2" xfId="6848" xr:uid="{00000000-0005-0000-0000-0000506E0000}"/>
    <cellStyle name="Total 13 4 7 2 2" xfId="13159" xr:uid="{00000000-0005-0000-0000-0000516E0000}"/>
    <cellStyle name="Total 13 4 7 2 2 2" xfId="28267" xr:uid="{00000000-0005-0000-0000-0000526E0000}"/>
    <cellStyle name="Total 13 4 7 2 3" xfId="16828" xr:uid="{00000000-0005-0000-0000-0000536E0000}"/>
    <cellStyle name="Total 13 4 7 2 3 2" xfId="31936" xr:uid="{00000000-0005-0000-0000-0000546E0000}"/>
    <cellStyle name="Total 13 4 7 2 4" xfId="21956" xr:uid="{00000000-0005-0000-0000-0000556E0000}"/>
    <cellStyle name="Total 13 4 7 3" xfId="10593" xr:uid="{00000000-0005-0000-0000-0000566E0000}"/>
    <cellStyle name="Total 13 4 7 3 2" xfId="25701" xr:uid="{00000000-0005-0000-0000-0000576E0000}"/>
    <cellStyle name="Total 13 4 7 4" xfId="15040" xr:uid="{00000000-0005-0000-0000-0000586E0000}"/>
    <cellStyle name="Total 13 4 7 4 2" xfId="30148" xr:uid="{00000000-0005-0000-0000-0000596E0000}"/>
    <cellStyle name="Total 13 4 7 5" xfId="19319" xr:uid="{00000000-0005-0000-0000-00005A6E0000}"/>
    <cellStyle name="Total 13 4 8" xfId="4776" xr:uid="{00000000-0005-0000-0000-00005B6E0000}"/>
    <cellStyle name="Total 13 4 8 2" xfId="11158" xr:uid="{00000000-0005-0000-0000-00005C6E0000}"/>
    <cellStyle name="Total 13 4 8 2 2" xfId="26266" xr:uid="{00000000-0005-0000-0000-00005D6E0000}"/>
    <cellStyle name="Total 13 4 8 3" xfId="7586" xr:uid="{00000000-0005-0000-0000-00005E6E0000}"/>
    <cellStyle name="Total 13 4 8 3 2" xfId="22694" xr:uid="{00000000-0005-0000-0000-00005F6E0000}"/>
    <cellStyle name="Total 13 4 8 4" xfId="19884" xr:uid="{00000000-0005-0000-0000-0000606E0000}"/>
    <cellStyle name="Total 13 4 9" xfId="8637" xr:uid="{00000000-0005-0000-0000-0000616E0000}"/>
    <cellStyle name="Total 13 4 9 2" xfId="23745" xr:uid="{00000000-0005-0000-0000-0000626E0000}"/>
    <cellStyle name="Total 13 5" xfId="2154" xr:uid="{00000000-0005-0000-0000-0000636E0000}"/>
    <cellStyle name="Total 13 5 10" xfId="15952" xr:uid="{00000000-0005-0000-0000-0000646E0000}"/>
    <cellStyle name="Total 13 5 10 2" xfId="31060" xr:uid="{00000000-0005-0000-0000-0000656E0000}"/>
    <cellStyle name="Total 13 5 11" xfId="17379" xr:uid="{00000000-0005-0000-0000-0000666E0000}"/>
    <cellStyle name="Total 13 5 2" xfId="2909" xr:uid="{00000000-0005-0000-0000-0000676E0000}"/>
    <cellStyle name="Total 13 5 2 2" xfId="5546" xr:uid="{00000000-0005-0000-0000-0000686E0000}"/>
    <cellStyle name="Total 13 5 2 2 2" xfId="11857" xr:uid="{00000000-0005-0000-0000-0000696E0000}"/>
    <cellStyle name="Total 13 5 2 2 2 2" xfId="26965" xr:uid="{00000000-0005-0000-0000-00006A6E0000}"/>
    <cellStyle name="Total 13 5 2 2 3" xfId="9229" xr:uid="{00000000-0005-0000-0000-00006B6E0000}"/>
    <cellStyle name="Total 13 5 2 2 3 2" xfId="24337" xr:uid="{00000000-0005-0000-0000-00006C6E0000}"/>
    <cellStyle name="Total 13 5 2 2 4" xfId="20654" xr:uid="{00000000-0005-0000-0000-00006D6E0000}"/>
    <cellStyle name="Total 13 5 2 3" xfId="15133" xr:uid="{00000000-0005-0000-0000-00006E6E0000}"/>
    <cellStyle name="Total 13 5 2 3 2" xfId="30241" xr:uid="{00000000-0005-0000-0000-00006F6E0000}"/>
    <cellStyle name="Total 13 5 2 4" xfId="18017" xr:uid="{00000000-0005-0000-0000-0000706E0000}"/>
    <cellStyle name="Total 13 5 3" xfId="3212" xr:uid="{00000000-0005-0000-0000-0000716E0000}"/>
    <cellStyle name="Total 13 5 3 2" xfId="5849" xr:uid="{00000000-0005-0000-0000-0000726E0000}"/>
    <cellStyle name="Total 13 5 3 2 2" xfId="12160" xr:uid="{00000000-0005-0000-0000-0000736E0000}"/>
    <cellStyle name="Total 13 5 3 2 2 2" xfId="27268" xr:uid="{00000000-0005-0000-0000-0000746E0000}"/>
    <cellStyle name="Total 13 5 3 2 3" xfId="13999" xr:uid="{00000000-0005-0000-0000-0000756E0000}"/>
    <cellStyle name="Total 13 5 3 2 3 2" xfId="29107" xr:uid="{00000000-0005-0000-0000-0000766E0000}"/>
    <cellStyle name="Total 13 5 3 2 4" xfId="20957" xr:uid="{00000000-0005-0000-0000-0000776E0000}"/>
    <cellStyle name="Total 13 5 3 3" xfId="9594" xr:uid="{00000000-0005-0000-0000-0000786E0000}"/>
    <cellStyle name="Total 13 5 3 3 2" xfId="24702" xr:uid="{00000000-0005-0000-0000-0000796E0000}"/>
    <cellStyle name="Total 13 5 3 4" xfId="16128" xr:uid="{00000000-0005-0000-0000-00007A6E0000}"/>
    <cellStyle name="Total 13 5 3 4 2" xfId="31236" xr:uid="{00000000-0005-0000-0000-00007B6E0000}"/>
    <cellStyle name="Total 13 5 3 5" xfId="18320" xr:uid="{00000000-0005-0000-0000-00007C6E0000}"/>
    <cellStyle name="Total 13 5 4" xfId="3538" xr:uid="{00000000-0005-0000-0000-00007D6E0000}"/>
    <cellStyle name="Total 13 5 4 2" xfId="6175" xr:uid="{00000000-0005-0000-0000-00007E6E0000}"/>
    <cellStyle name="Total 13 5 4 2 2" xfId="12486" xr:uid="{00000000-0005-0000-0000-00007F6E0000}"/>
    <cellStyle name="Total 13 5 4 2 2 2" xfId="27594" xr:uid="{00000000-0005-0000-0000-0000806E0000}"/>
    <cellStyle name="Total 13 5 4 2 3" xfId="15336" xr:uid="{00000000-0005-0000-0000-0000816E0000}"/>
    <cellStyle name="Total 13 5 4 2 3 2" xfId="30444" xr:uid="{00000000-0005-0000-0000-0000826E0000}"/>
    <cellStyle name="Total 13 5 4 2 4" xfId="21283" xr:uid="{00000000-0005-0000-0000-0000836E0000}"/>
    <cellStyle name="Total 13 5 4 3" xfId="9920" xr:uid="{00000000-0005-0000-0000-0000846E0000}"/>
    <cellStyle name="Total 13 5 4 3 2" xfId="25028" xr:uid="{00000000-0005-0000-0000-0000856E0000}"/>
    <cellStyle name="Total 13 5 4 4" xfId="13993" xr:uid="{00000000-0005-0000-0000-0000866E0000}"/>
    <cellStyle name="Total 13 5 4 4 2" xfId="29101" xr:uid="{00000000-0005-0000-0000-0000876E0000}"/>
    <cellStyle name="Total 13 5 4 5" xfId="18646" xr:uid="{00000000-0005-0000-0000-0000886E0000}"/>
    <cellStyle name="Total 13 5 5" xfId="3844" xr:uid="{00000000-0005-0000-0000-0000896E0000}"/>
    <cellStyle name="Total 13 5 5 2" xfId="6481" xr:uid="{00000000-0005-0000-0000-00008A6E0000}"/>
    <cellStyle name="Total 13 5 5 2 2" xfId="12792" xr:uid="{00000000-0005-0000-0000-00008B6E0000}"/>
    <cellStyle name="Total 13 5 5 2 2 2" xfId="27900" xr:uid="{00000000-0005-0000-0000-00008C6E0000}"/>
    <cellStyle name="Total 13 5 5 2 3" xfId="15858" xr:uid="{00000000-0005-0000-0000-00008D6E0000}"/>
    <cellStyle name="Total 13 5 5 2 3 2" xfId="30966" xr:uid="{00000000-0005-0000-0000-00008E6E0000}"/>
    <cellStyle name="Total 13 5 5 2 4" xfId="21589" xr:uid="{00000000-0005-0000-0000-00008F6E0000}"/>
    <cellStyle name="Total 13 5 5 3" xfId="10226" xr:uid="{00000000-0005-0000-0000-0000906E0000}"/>
    <cellStyle name="Total 13 5 5 3 2" xfId="25334" xr:uid="{00000000-0005-0000-0000-0000916E0000}"/>
    <cellStyle name="Total 13 5 5 4" xfId="9189" xr:uid="{00000000-0005-0000-0000-0000926E0000}"/>
    <cellStyle name="Total 13 5 5 4 2" xfId="24297" xr:uid="{00000000-0005-0000-0000-0000936E0000}"/>
    <cellStyle name="Total 13 5 5 5" xfId="18952" xr:uid="{00000000-0005-0000-0000-0000946E0000}"/>
    <cellStyle name="Total 13 5 6" xfId="4226" xr:uid="{00000000-0005-0000-0000-0000956E0000}"/>
    <cellStyle name="Total 13 5 6 2" xfId="6863" xr:uid="{00000000-0005-0000-0000-0000966E0000}"/>
    <cellStyle name="Total 13 5 6 2 2" xfId="13174" xr:uid="{00000000-0005-0000-0000-0000976E0000}"/>
    <cellStyle name="Total 13 5 6 2 2 2" xfId="28282" xr:uid="{00000000-0005-0000-0000-0000986E0000}"/>
    <cellStyle name="Total 13 5 6 2 3" xfId="16843" xr:uid="{00000000-0005-0000-0000-0000996E0000}"/>
    <cellStyle name="Total 13 5 6 2 3 2" xfId="31951" xr:uid="{00000000-0005-0000-0000-00009A6E0000}"/>
    <cellStyle name="Total 13 5 6 2 4" xfId="21971" xr:uid="{00000000-0005-0000-0000-00009B6E0000}"/>
    <cellStyle name="Total 13 5 6 3" xfId="10608" xr:uid="{00000000-0005-0000-0000-00009C6E0000}"/>
    <cellStyle name="Total 13 5 6 3 2" xfId="25716" xr:uid="{00000000-0005-0000-0000-00009D6E0000}"/>
    <cellStyle name="Total 13 5 6 4" xfId="7838" xr:uid="{00000000-0005-0000-0000-00009E6E0000}"/>
    <cellStyle name="Total 13 5 6 4 2" xfId="22946" xr:uid="{00000000-0005-0000-0000-00009F6E0000}"/>
    <cellStyle name="Total 13 5 6 5" xfId="19334" xr:uid="{00000000-0005-0000-0000-0000A06E0000}"/>
    <cellStyle name="Total 13 5 7" xfId="4791" xr:uid="{00000000-0005-0000-0000-0000A16E0000}"/>
    <cellStyle name="Total 13 5 7 2" xfId="11173" xr:uid="{00000000-0005-0000-0000-0000A26E0000}"/>
    <cellStyle name="Total 13 5 7 2 2" xfId="26281" xr:uid="{00000000-0005-0000-0000-0000A36E0000}"/>
    <cellStyle name="Total 13 5 7 3" xfId="7616" xr:uid="{00000000-0005-0000-0000-0000A46E0000}"/>
    <cellStyle name="Total 13 5 7 3 2" xfId="22724" xr:uid="{00000000-0005-0000-0000-0000A56E0000}"/>
    <cellStyle name="Total 13 5 7 4" xfId="19899" xr:uid="{00000000-0005-0000-0000-0000A66E0000}"/>
    <cellStyle name="Total 13 5 8" xfId="8652" xr:uid="{00000000-0005-0000-0000-0000A76E0000}"/>
    <cellStyle name="Total 13 5 8 2" xfId="23760" xr:uid="{00000000-0005-0000-0000-0000A86E0000}"/>
    <cellStyle name="Total 13 5 9" xfId="7215" xr:uid="{00000000-0005-0000-0000-0000A96E0000}"/>
    <cellStyle name="Total 13 5 9 2" xfId="22323" xr:uid="{00000000-0005-0000-0000-0000AA6E0000}"/>
    <cellStyle name="Total 14" xfId="1778" xr:uid="{00000000-0005-0000-0000-0000AB6E0000}"/>
    <cellStyle name="Total 14 2" xfId="1949" xr:uid="{00000000-0005-0000-0000-0000AC6E0000}"/>
    <cellStyle name="Total 14 2 10" xfId="8450" xr:uid="{00000000-0005-0000-0000-0000AD6E0000}"/>
    <cellStyle name="Total 14 2 10 2" xfId="23558" xr:uid="{00000000-0005-0000-0000-0000AE6E0000}"/>
    <cellStyle name="Total 14 2 11" xfId="15936" xr:uid="{00000000-0005-0000-0000-0000AF6E0000}"/>
    <cellStyle name="Total 14 2 11 2" xfId="31044" xr:uid="{00000000-0005-0000-0000-0000B06E0000}"/>
    <cellStyle name="Total 14 2 12" xfId="15798" xr:uid="{00000000-0005-0000-0000-0000B16E0000}"/>
    <cellStyle name="Total 14 2 12 2" xfId="30906" xr:uid="{00000000-0005-0000-0000-0000B26E0000}"/>
    <cellStyle name="Total 14 2 13" xfId="17174" xr:uid="{00000000-0005-0000-0000-0000B36E0000}"/>
    <cellStyle name="Total 14 2 2" xfId="2509" xr:uid="{00000000-0005-0000-0000-0000B46E0000}"/>
    <cellStyle name="Total 14 2 2 2" xfId="5146" xr:uid="{00000000-0005-0000-0000-0000B56E0000}"/>
    <cellStyle name="Total 14 2 2 2 2" xfId="11510" xr:uid="{00000000-0005-0000-0000-0000B66E0000}"/>
    <cellStyle name="Total 14 2 2 2 2 2" xfId="26618" xr:uid="{00000000-0005-0000-0000-0000B76E0000}"/>
    <cellStyle name="Total 14 2 2 2 3" xfId="7535" xr:uid="{00000000-0005-0000-0000-0000B86E0000}"/>
    <cellStyle name="Total 14 2 2 2 3 2" xfId="22643" xr:uid="{00000000-0005-0000-0000-0000B96E0000}"/>
    <cellStyle name="Total 14 2 2 2 4" xfId="20254" xr:uid="{00000000-0005-0000-0000-0000BA6E0000}"/>
    <cellStyle name="Total 14 2 2 3" xfId="8976" xr:uid="{00000000-0005-0000-0000-0000BB6E0000}"/>
    <cellStyle name="Total 14 2 2 3 2" xfId="24084" xr:uid="{00000000-0005-0000-0000-0000BC6E0000}"/>
    <cellStyle name="Total 14 2 3" xfId="2725" xr:uid="{00000000-0005-0000-0000-0000BD6E0000}"/>
    <cellStyle name="Total 14 2 3 2" xfId="5362" xr:uid="{00000000-0005-0000-0000-0000BE6E0000}"/>
    <cellStyle name="Total 14 2 3 2 2" xfId="11711" xr:uid="{00000000-0005-0000-0000-0000BF6E0000}"/>
    <cellStyle name="Total 14 2 3 2 2 2" xfId="26819" xr:uid="{00000000-0005-0000-0000-0000C06E0000}"/>
    <cellStyle name="Total 14 2 3 2 3" xfId="9292" xr:uid="{00000000-0005-0000-0000-0000C16E0000}"/>
    <cellStyle name="Total 14 2 3 2 3 2" xfId="24400" xr:uid="{00000000-0005-0000-0000-0000C26E0000}"/>
    <cellStyle name="Total 14 2 3 2 4" xfId="20470" xr:uid="{00000000-0005-0000-0000-0000C36E0000}"/>
    <cellStyle name="Total 14 2 3 3" xfId="16395" xr:uid="{00000000-0005-0000-0000-0000C46E0000}"/>
    <cellStyle name="Total 14 2 3 3 2" xfId="31503" xr:uid="{00000000-0005-0000-0000-0000C56E0000}"/>
    <cellStyle name="Total 14 2 3 4" xfId="17833" xr:uid="{00000000-0005-0000-0000-0000C66E0000}"/>
    <cellStyle name="Total 14 2 4" xfId="3028" xr:uid="{00000000-0005-0000-0000-0000C76E0000}"/>
    <cellStyle name="Total 14 2 4 2" xfId="5665" xr:uid="{00000000-0005-0000-0000-0000C86E0000}"/>
    <cellStyle name="Total 14 2 4 2 2" xfId="11976" xr:uid="{00000000-0005-0000-0000-0000C96E0000}"/>
    <cellStyle name="Total 14 2 4 2 2 2" xfId="27084" xr:uid="{00000000-0005-0000-0000-0000CA6E0000}"/>
    <cellStyle name="Total 14 2 4 2 3" xfId="7292" xr:uid="{00000000-0005-0000-0000-0000CB6E0000}"/>
    <cellStyle name="Total 14 2 4 2 3 2" xfId="22400" xr:uid="{00000000-0005-0000-0000-0000CC6E0000}"/>
    <cellStyle name="Total 14 2 4 2 4" xfId="20773" xr:uid="{00000000-0005-0000-0000-0000CD6E0000}"/>
    <cellStyle name="Total 14 2 4 3" xfId="9410" xr:uid="{00000000-0005-0000-0000-0000CE6E0000}"/>
    <cellStyle name="Total 14 2 4 3 2" xfId="24518" xr:uid="{00000000-0005-0000-0000-0000CF6E0000}"/>
    <cellStyle name="Total 14 2 4 4" xfId="16245" xr:uid="{00000000-0005-0000-0000-0000D06E0000}"/>
    <cellStyle name="Total 14 2 4 4 2" xfId="31353" xr:uid="{00000000-0005-0000-0000-0000D16E0000}"/>
    <cellStyle name="Total 14 2 4 5" xfId="18136" xr:uid="{00000000-0005-0000-0000-0000D26E0000}"/>
    <cellStyle name="Total 14 2 5" xfId="3354" xr:uid="{00000000-0005-0000-0000-0000D36E0000}"/>
    <cellStyle name="Total 14 2 5 2" xfId="5991" xr:uid="{00000000-0005-0000-0000-0000D46E0000}"/>
    <cellStyle name="Total 14 2 5 2 2" xfId="12302" xr:uid="{00000000-0005-0000-0000-0000D56E0000}"/>
    <cellStyle name="Total 14 2 5 2 2 2" xfId="27410" xr:uid="{00000000-0005-0000-0000-0000D66E0000}"/>
    <cellStyle name="Total 14 2 5 2 3" xfId="7782" xr:uid="{00000000-0005-0000-0000-0000D76E0000}"/>
    <cellStyle name="Total 14 2 5 2 3 2" xfId="22890" xr:uid="{00000000-0005-0000-0000-0000D86E0000}"/>
    <cellStyle name="Total 14 2 5 2 4" xfId="21099" xr:uid="{00000000-0005-0000-0000-0000D96E0000}"/>
    <cellStyle name="Total 14 2 5 3" xfId="9736" xr:uid="{00000000-0005-0000-0000-0000DA6E0000}"/>
    <cellStyle name="Total 14 2 5 3 2" xfId="24844" xr:uid="{00000000-0005-0000-0000-0000DB6E0000}"/>
    <cellStyle name="Total 14 2 5 4" xfId="16000" xr:uid="{00000000-0005-0000-0000-0000DC6E0000}"/>
    <cellStyle name="Total 14 2 5 4 2" xfId="31108" xr:uid="{00000000-0005-0000-0000-0000DD6E0000}"/>
    <cellStyle name="Total 14 2 5 5" xfId="18462" xr:uid="{00000000-0005-0000-0000-0000DE6E0000}"/>
    <cellStyle name="Total 14 2 6" xfId="3660" xr:uid="{00000000-0005-0000-0000-0000DF6E0000}"/>
    <cellStyle name="Total 14 2 6 2" xfId="6297" xr:uid="{00000000-0005-0000-0000-0000E06E0000}"/>
    <cellStyle name="Total 14 2 6 2 2" xfId="12608" xr:uid="{00000000-0005-0000-0000-0000E16E0000}"/>
    <cellStyle name="Total 14 2 6 2 2 2" xfId="27716" xr:uid="{00000000-0005-0000-0000-0000E26E0000}"/>
    <cellStyle name="Total 14 2 6 2 3" xfId="7879" xr:uid="{00000000-0005-0000-0000-0000E36E0000}"/>
    <cellStyle name="Total 14 2 6 2 3 2" xfId="22987" xr:uid="{00000000-0005-0000-0000-0000E46E0000}"/>
    <cellStyle name="Total 14 2 6 2 4" xfId="21405" xr:uid="{00000000-0005-0000-0000-0000E56E0000}"/>
    <cellStyle name="Total 14 2 6 3" xfId="10042" xr:uid="{00000000-0005-0000-0000-0000E66E0000}"/>
    <cellStyle name="Total 14 2 6 3 2" xfId="25150" xr:uid="{00000000-0005-0000-0000-0000E76E0000}"/>
    <cellStyle name="Total 14 2 6 4" xfId="15003" xr:uid="{00000000-0005-0000-0000-0000E86E0000}"/>
    <cellStyle name="Total 14 2 6 4 2" xfId="30111" xr:uid="{00000000-0005-0000-0000-0000E96E0000}"/>
    <cellStyle name="Total 14 2 6 5" xfId="18768" xr:uid="{00000000-0005-0000-0000-0000EA6E0000}"/>
    <cellStyle name="Total 14 2 7" xfId="4021" xr:uid="{00000000-0005-0000-0000-0000EB6E0000}"/>
    <cellStyle name="Total 14 2 7 2" xfId="6658" xr:uid="{00000000-0005-0000-0000-0000EC6E0000}"/>
    <cellStyle name="Total 14 2 7 2 2" xfId="12969" xr:uid="{00000000-0005-0000-0000-0000ED6E0000}"/>
    <cellStyle name="Total 14 2 7 2 2 2" xfId="28077" xr:uid="{00000000-0005-0000-0000-0000EE6E0000}"/>
    <cellStyle name="Total 14 2 7 2 3" xfId="16659" xr:uid="{00000000-0005-0000-0000-0000EF6E0000}"/>
    <cellStyle name="Total 14 2 7 2 3 2" xfId="31767" xr:uid="{00000000-0005-0000-0000-0000F06E0000}"/>
    <cellStyle name="Total 14 2 7 2 4" xfId="21766" xr:uid="{00000000-0005-0000-0000-0000F16E0000}"/>
    <cellStyle name="Total 14 2 7 3" xfId="10403" xr:uid="{00000000-0005-0000-0000-0000F26E0000}"/>
    <cellStyle name="Total 14 2 7 3 2" xfId="25511" xr:uid="{00000000-0005-0000-0000-0000F36E0000}"/>
    <cellStyle name="Total 14 2 7 4" xfId="11802" xr:uid="{00000000-0005-0000-0000-0000F46E0000}"/>
    <cellStyle name="Total 14 2 7 4 2" xfId="26910" xr:uid="{00000000-0005-0000-0000-0000F56E0000}"/>
    <cellStyle name="Total 14 2 7 5" xfId="19129" xr:uid="{00000000-0005-0000-0000-0000F66E0000}"/>
    <cellStyle name="Total 14 2 8" xfId="4334" xr:uid="{00000000-0005-0000-0000-0000F76E0000}"/>
    <cellStyle name="Total 14 2 8 2" xfId="6971" xr:uid="{00000000-0005-0000-0000-0000F86E0000}"/>
    <cellStyle name="Total 14 2 8 2 2" xfId="13282" xr:uid="{00000000-0005-0000-0000-0000F96E0000}"/>
    <cellStyle name="Total 14 2 8 2 2 2" xfId="28390" xr:uid="{00000000-0005-0000-0000-0000FA6E0000}"/>
    <cellStyle name="Total 14 2 8 2 3" xfId="16946" xr:uid="{00000000-0005-0000-0000-0000FB6E0000}"/>
    <cellStyle name="Total 14 2 8 2 3 2" xfId="32054" xr:uid="{00000000-0005-0000-0000-0000FC6E0000}"/>
    <cellStyle name="Total 14 2 8 2 4" xfId="22079" xr:uid="{00000000-0005-0000-0000-0000FD6E0000}"/>
    <cellStyle name="Total 14 2 8 3" xfId="10716" xr:uid="{00000000-0005-0000-0000-0000FE6E0000}"/>
    <cellStyle name="Total 14 2 8 3 2" xfId="25824" xr:uid="{00000000-0005-0000-0000-0000FF6E0000}"/>
    <cellStyle name="Total 14 2 8 4" xfId="8241" xr:uid="{00000000-0005-0000-0000-0000006F0000}"/>
    <cellStyle name="Total 14 2 8 4 2" xfId="23349" xr:uid="{00000000-0005-0000-0000-0000016F0000}"/>
    <cellStyle name="Total 14 2 8 5" xfId="19442" xr:uid="{00000000-0005-0000-0000-0000026F0000}"/>
    <cellStyle name="Total 14 2 9" xfId="4586" xr:uid="{00000000-0005-0000-0000-0000036F0000}"/>
    <cellStyle name="Total 14 2 9 2" xfId="10968" xr:uid="{00000000-0005-0000-0000-0000046F0000}"/>
    <cellStyle name="Total 14 2 9 2 2" xfId="26076" xr:uid="{00000000-0005-0000-0000-0000056F0000}"/>
    <cellStyle name="Total 14 2 9 3" xfId="15631" xr:uid="{00000000-0005-0000-0000-0000066F0000}"/>
    <cellStyle name="Total 14 2 9 3 2" xfId="30739" xr:uid="{00000000-0005-0000-0000-0000076F0000}"/>
    <cellStyle name="Total 14 2 9 4" xfId="19694" xr:uid="{00000000-0005-0000-0000-0000086F0000}"/>
    <cellStyle name="Total 14 3" xfId="1978" xr:uid="{00000000-0005-0000-0000-0000096F0000}"/>
    <cellStyle name="Total 14 3 10" xfId="8476" xr:uid="{00000000-0005-0000-0000-00000A6F0000}"/>
    <cellStyle name="Total 14 3 10 2" xfId="23584" xr:uid="{00000000-0005-0000-0000-00000B6F0000}"/>
    <cellStyle name="Total 14 3 11" xfId="15603" xr:uid="{00000000-0005-0000-0000-00000C6F0000}"/>
    <cellStyle name="Total 14 3 11 2" xfId="30711" xr:uid="{00000000-0005-0000-0000-00000D6F0000}"/>
    <cellStyle name="Total 14 3 12" xfId="15261" xr:uid="{00000000-0005-0000-0000-00000E6F0000}"/>
    <cellStyle name="Total 14 3 12 2" xfId="30369" xr:uid="{00000000-0005-0000-0000-00000F6F0000}"/>
    <cellStyle name="Total 14 3 13" xfId="17203" xr:uid="{00000000-0005-0000-0000-0000106F0000}"/>
    <cellStyle name="Total 14 3 2" xfId="2538" xr:uid="{00000000-0005-0000-0000-0000116F0000}"/>
    <cellStyle name="Total 14 3 2 2" xfId="5175" xr:uid="{00000000-0005-0000-0000-0000126F0000}"/>
    <cellStyle name="Total 14 3 2 2 2" xfId="11539" xr:uid="{00000000-0005-0000-0000-0000136F0000}"/>
    <cellStyle name="Total 14 3 2 2 2 2" xfId="26647" xr:uid="{00000000-0005-0000-0000-0000146F0000}"/>
    <cellStyle name="Total 14 3 2 2 3" xfId="14960" xr:uid="{00000000-0005-0000-0000-0000156F0000}"/>
    <cellStyle name="Total 14 3 2 2 3 2" xfId="30068" xr:uid="{00000000-0005-0000-0000-0000166F0000}"/>
    <cellStyle name="Total 14 3 2 2 4" xfId="20283" xr:uid="{00000000-0005-0000-0000-0000176F0000}"/>
    <cellStyle name="Total 14 3 2 3" xfId="9005" xr:uid="{00000000-0005-0000-0000-0000186F0000}"/>
    <cellStyle name="Total 14 3 2 3 2" xfId="24113" xr:uid="{00000000-0005-0000-0000-0000196F0000}"/>
    <cellStyle name="Total 14 3 3" xfId="2740" xr:uid="{00000000-0005-0000-0000-00001A6F0000}"/>
    <cellStyle name="Total 14 3 3 2" xfId="5377" xr:uid="{00000000-0005-0000-0000-00001B6F0000}"/>
    <cellStyle name="Total 14 3 3 2 2" xfId="11726" xr:uid="{00000000-0005-0000-0000-00001C6F0000}"/>
    <cellStyle name="Total 14 3 3 2 2 2" xfId="26834" xr:uid="{00000000-0005-0000-0000-00001D6F0000}"/>
    <cellStyle name="Total 14 3 3 2 3" xfId="7868" xr:uid="{00000000-0005-0000-0000-00001E6F0000}"/>
    <cellStyle name="Total 14 3 3 2 3 2" xfId="22976" xr:uid="{00000000-0005-0000-0000-00001F6F0000}"/>
    <cellStyle name="Total 14 3 3 2 4" xfId="20485" xr:uid="{00000000-0005-0000-0000-0000206F0000}"/>
    <cellStyle name="Total 14 3 3 3" xfId="13865" xr:uid="{00000000-0005-0000-0000-0000216F0000}"/>
    <cellStyle name="Total 14 3 3 3 2" xfId="28973" xr:uid="{00000000-0005-0000-0000-0000226F0000}"/>
    <cellStyle name="Total 14 3 3 4" xfId="17848" xr:uid="{00000000-0005-0000-0000-0000236F0000}"/>
    <cellStyle name="Total 14 3 4" xfId="3043" xr:uid="{00000000-0005-0000-0000-0000246F0000}"/>
    <cellStyle name="Total 14 3 4 2" xfId="5680" xr:uid="{00000000-0005-0000-0000-0000256F0000}"/>
    <cellStyle name="Total 14 3 4 2 2" xfId="11991" xr:uid="{00000000-0005-0000-0000-0000266F0000}"/>
    <cellStyle name="Total 14 3 4 2 2 2" xfId="27099" xr:uid="{00000000-0005-0000-0000-0000276F0000}"/>
    <cellStyle name="Total 14 3 4 2 3" xfId="14329" xr:uid="{00000000-0005-0000-0000-0000286F0000}"/>
    <cellStyle name="Total 14 3 4 2 3 2" xfId="29437" xr:uid="{00000000-0005-0000-0000-0000296F0000}"/>
    <cellStyle name="Total 14 3 4 2 4" xfId="20788" xr:uid="{00000000-0005-0000-0000-00002A6F0000}"/>
    <cellStyle name="Total 14 3 4 3" xfId="9425" xr:uid="{00000000-0005-0000-0000-00002B6F0000}"/>
    <cellStyle name="Total 14 3 4 3 2" xfId="24533" xr:uid="{00000000-0005-0000-0000-00002C6F0000}"/>
    <cellStyle name="Total 14 3 4 4" xfId="7877" xr:uid="{00000000-0005-0000-0000-00002D6F0000}"/>
    <cellStyle name="Total 14 3 4 4 2" xfId="22985" xr:uid="{00000000-0005-0000-0000-00002E6F0000}"/>
    <cellStyle name="Total 14 3 4 5" xfId="18151" xr:uid="{00000000-0005-0000-0000-00002F6F0000}"/>
    <cellStyle name="Total 14 3 5" xfId="3369" xr:uid="{00000000-0005-0000-0000-0000306F0000}"/>
    <cellStyle name="Total 14 3 5 2" xfId="6006" xr:uid="{00000000-0005-0000-0000-0000316F0000}"/>
    <cellStyle name="Total 14 3 5 2 2" xfId="12317" xr:uid="{00000000-0005-0000-0000-0000326F0000}"/>
    <cellStyle name="Total 14 3 5 2 2 2" xfId="27425" xr:uid="{00000000-0005-0000-0000-0000336F0000}"/>
    <cellStyle name="Total 14 3 5 2 3" xfId="8138" xr:uid="{00000000-0005-0000-0000-0000346F0000}"/>
    <cellStyle name="Total 14 3 5 2 3 2" xfId="23246" xr:uid="{00000000-0005-0000-0000-0000356F0000}"/>
    <cellStyle name="Total 14 3 5 2 4" xfId="21114" xr:uid="{00000000-0005-0000-0000-0000366F0000}"/>
    <cellStyle name="Total 14 3 5 3" xfId="9751" xr:uid="{00000000-0005-0000-0000-0000376F0000}"/>
    <cellStyle name="Total 14 3 5 3 2" xfId="24859" xr:uid="{00000000-0005-0000-0000-0000386F0000}"/>
    <cellStyle name="Total 14 3 5 4" xfId="14270" xr:uid="{00000000-0005-0000-0000-0000396F0000}"/>
    <cellStyle name="Total 14 3 5 4 2" xfId="29378" xr:uid="{00000000-0005-0000-0000-00003A6F0000}"/>
    <cellStyle name="Total 14 3 5 5" xfId="18477" xr:uid="{00000000-0005-0000-0000-00003B6F0000}"/>
    <cellStyle name="Total 14 3 6" xfId="3675" xr:uid="{00000000-0005-0000-0000-00003C6F0000}"/>
    <cellStyle name="Total 14 3 6 2" xfId="6312" xr:uid="{00000000-0005-0000-0000-00003D6F0000}"/>
    <cellStyle name="Total 14 3 6 2 2" xfId="12623" xr:uid="{00000000-0005-0000-0000-00003E6F0000}"/>
    <cellStyle name="Total 14 3 6 2 2 2" xfId="27731" xr:uid="{00000000-0005-0000-0000-00003F6F0000}"/>
    <cellStyle name="Total 14 3 6 2 3" xfId="13494" xr:uid="{00000000-0005-0000-0000-0000406F0000}"/>
    <cellStyle name="Total 14 3 6 2 3 2" xfId="28602" xr:uid="{00000000-0005-0000-0000-0000416F0000}"/>
    <cellStyle name="Total 14 3 6 2 4" xfId="21420" xr:uid="{00000000-0005-0000-0000-0000426F0000}"/>
    <cellStyle name="Total 14 3 6 3" xfId="10057" xr:uid="{00000000-0005-0000-0000-0000436F0000}"/>
    <cellStyle name="Total 14 3 6 3 2" xfId="25165" xr:uid="{00000000-0005-0000-0000-0000446F0000}"/>
    <cellStyle name="Total 14 3 6 4" xfId="15890" xr:uid="{00000000-0005-0000-0000-0000456F0000}"/>
    <cellStyle name="Total 14 3 6 4 2" xfId="30998" xr:uid="{00000000-0005-0000-0000-0000466F0000}"/>
    <cellStyle name="Total 14 3 6 5" xfId="18783" xr:uid="{00000000-0005-0000-0000-0000476F0000}"/>
    <cellStyle name="Total 14 3 7" xfId="4050" xr:uid="{00000000-0005-0000-0000-0000486F0000}"/>
    <cellStyle name="Total 14 3 7 2" xfId="6687" xr:uid="{00000000-0005-0000-0000-0000496F0000}"/>
    <cellStyle name="Total 14 3 7 2 2" xfId="12998" xr:uid="{00000000-0005-0000-0000-00004A6F0000}"/>
    <cellStyle name="Total 14 3 7 2 2 2" xfId="28106" xr:uid="{00000000-0005-0000-0000-00004B6F0000}"/>
    <cellStyle name="Total 14 3 7 2 3" xfId="16674" xr:uid="{00000000-0005-0000-0000-00004C6F0000}"/>
    <cellStyle name="Total 14 3 7 2 3 2" xfId="31782" xr:uid="{00000000-0005-0000-0000-00004D6F0000}"/>
    <cellStyle name="Total 14 3 7 2 4" xfId="21795" xr:uid="{00000000-0005-0000-0000-00004E6F0000}"/>
    <cellStyle name="Total 14 3 7 3" xfId="10432" xr:uid="{00000000-0005-0000-0000-00004F6F0000}"/>
    <cellStyle name="Total 14 3 7 3 2" xfId="25540" xr:uid="{00000000-0005-0000-0000-0000506F0000}"/>
    <cellStyle name="Total 14 3 7 4" xfId="13722" xr:uid="{00000000-0005-0000-0000-0000516F0000}"/>
    <cellStyle name="Total 14 3 7 4 2" xfId="28830" xr:uid="{00000000-0005-0000-0000-0000526F0000}"/>
    <cellStyle name="Total 14 3 7 5" xfId="19158" xr:uid="{00000000-0005-0000-0000-0000536F0000}"/>
    <cellStyle name="Total 14 3 8" xfId="4349" xr:uid="{00000000-0005-0000-0000-0000546F0000}"/>
    <cellStyle name="Total 14 3 8 2" xfId="6986" xr:uid="{00000000-0005-0000-0000-0000556F0000}"/>
    <cellStyle name="Total 14 3 8 2 2" xfId="13297" xr:uid="{00000000-0005-0000-0000-0000566F0000}"/>
    <cellStyle name="Total 14 3 8 2 2 2" xfId="28405" xr:uid="{00000000-0005-0000-0000-0000576F0000}"/>
    <cellStyle name="Total 14 3 8 2 3" xfId="16961" xr:uid="{00000000-0005-0000-0000-0000586F0000}"/>
    <cellStyle name="Total 14 3 8 2 3 2" xfId="32069" xr:uid="{00000000-0005-0000-0000-0000596F0000}"/>
    <cellStyle name="Total 14 3 8 2 4" xfId="22094" xr:uid="{00000000-0005-0000-0000-00005A6F0000}"/>
    <cellStyle name="Total 14 3 8 3" xfId="10731" xr:uid="{00000000-0005-0000-0000-00005B6F0000}"/>
    <cellStyle name="Total 14 3 8 3 2" xfId="25839" xr:uid="{00000000-0005-0000-0000-00005C6F0000}"/>
    <cellStyle name="Total 14 3 8 4" xfId="13841" xr:uid="{00000000-0005-0000-0000-00005D6F0000}"/>
    <cellStyle name="Total 14 3 8 4 2" xfId="28949" xr:uid="{00000000-0005-0000-0000-00005E6F0000}"/>
    <cellStyle name="Total 14 3 8 5" xfId="19457" xr:uid="{00000000-0005-0000-0000-00005F6F0000}"/>
    <cellStyle name="Total 14 3 9" xfId="4615" xr:uid="{00000000-0005-0000-0000-0000606F0000}"/>
    <cellStyle name="Total 14 3 9 2" xfId="10997" xr:uid="{00000000-0005-0000-0000-0000616F0000}"/>
    <cellStyle name="Total 14 3 9 2 2" xfId="26105" xr:uid="{00000000-0005-0000-0000-0000626F0000}"/>
    <cellStyle name="Total 14 3 9 3" xfId="16228" xr:uid="{00000000-0005-0000-0000-0000636F0000}"/>
    <cellStyle name="Total 14 3 9 3 2" xfId="31336" xr:uid="{00000000-0005-0000-0000-0000646F0000}"/>
    <cellStyle name="Total 14 3 9 4" xfId="19723" xr:uid="{00000000-0005-0000-0000-0000656F0000}"/>
    <cellStyle name="Total 14 4" xfId="2140" xr:uid="{00000000-0005-0000-0000-0000666F0000}"/>
    <cellStyle name="Total 14 4 10" xfId="7113" xr:uid="{00000000-0005-0000-0000-0000676F0000}"/>
    <cellStyle name="Total 14 4 10 2" xfId="22221" xr:uid="{00000000-0005-0000-0000-0000686F0000}"/>
    <cellStyle name="Total 14 4 11" xfId="14549" xr:uid="{00000000-0005-0000-0000-0000696F0000}"/>
    <cellStyle name="Total 14 4 11 2" xfId="29657" xr:uid="{00000000-0005-0000-0000-00006A6F0000}"/>
    <cellStyle name="Total 14 4 12" xfId="17365" xr:uid="{00000000-0005-0000-0000-00006B6F0000}"/>
    <cellStyle name="Total 14 4 2" xfId="2630" xr:uid="{00000000-0005-0000-0000-00006C6F0000}"/>
    <cellStyle name="Total 14 4 2 2" xfId="5267" xr:uid="{00000000-0005-0000-0000-00006D6F0000}"/>
    <cellStyle name="Total 14 4 2 2 2" xfId="11631" xr:uid="{00000000-0005-0000-0000-00006E6F0000}"/>
    <cellStyle name="Total 14 4 2 2 2 2" xfId="26739" xr:uid="{00000000-0005-0000-0000-00006F6F0000}"/>
    <cellStyle name="Total 14 4 2 2 3" xfId="16442" xr:uid="{00000000-0005-0000-0000-0000706F0000}"/>
    <cellStyle name="Total 14 4 2 2 3 2" xfId="31550" xr:uid="{00000000-0005-0000-0000-0000716F0000}"/>
    <cellStyle name="Total 14 4 2 2 4" xfId="20375" xr:uid="{00000000-0005-0000-0000-0000726F0000}"/>
    <cellStyle name="Total 14 4 2 3" xfId="9097" xr:uid="{00000000-0005-0000-0000-0000736F0000}"/>
    <cellStyle name="Total 14 4 2 3 2" xfId="24205" xr:uid="{00000000-0005-0000-0000-0000746F0000}"/>
    <cellStyle name="Total 14 4 2 4" xfId="7177" xr:uid="{00000000-0005-0000-0000-0000756F0000}"/>
    <cellStyle name="Total 14 4 2 4 2" xfId="22285" xr:uid="{00000000-0005-0000-0000-0000766F0000}"/>
    <cellStyle name="Total 14 4 2 5" xfId="16299" xr:uid="{00000000-0005-0000-0000-0000776F0000}"/>
    <cellStyle name="Total 14 4 2 5 2" xfId="31407" xr:uid="{00000000-0005-0000-0000-0000786F0000}"/>
    <cellStyle name="Total 14 4 2 6" xfId="17738" xr:uid="{00000000-0005-0000-0000-0000796F0000}"/>
    <cellStyle name="Total 14 4 3" xfId="2895" xr:uid="{00000000-0005-0000-0000-00007A6F0000}"/>
    <cellStyle name="Total 14 4 3 2" xfId="5532" xr:uid="{00000000-0005-0000-0000-00007B6F0000}"/>
    <cellStyle name="Total 14 4 3 2 2" xfId="11843" xr:uid="{00000000-0005-0000-0000-00007C6F0000}"/>
    <cellStyle name="Total 14 4 3 2 2 2" xfId="26951" xr:uid="{00000000-0005-0000-0000-00007D6F0000}"/>
    <cellStyle name="Total 14 4 3 2 3" xfId="16042" xr:uid="{00000000-0005-0000-0000-00007E6F0000}"/>
    <cellStyle name="Total 14 4 3 2 3 2" xfId="31150" xr:uid="{00000000-0005-0000-0000-00007F6F0000}"/>
    <cellStyle name="Total 14 4 3 2 4" xfId="20640" xr:uid="{00000000-0005-0000-0000-0000806F0000}"/>
    <cellStyle name="Total 14 4 3 3" xfId="15183" xr:uid="{00000000-0005-0000-0000-0000816F0000}"/>
    <cellStyle name="Total 14 4 3 3 2" xfId="30291" xr:uid="{00000000-0005-0000-0000-0000826F0000}"/>
    <cellStyle name="Total 14 4 3 4" xfId="18003" xr:uid="{00000000-0005-0000-0000-0000836F0000}"/>
    <cellStyle name="Total 14 4 4" xfId="3198" xr:uid="{00000000-0005-0000-0000-0000846F0000}"/>
    <cellStyle name="Total 14 4 4 2" xfId="5835" xr:uid="{00000000-0005-0000-0000-0000856F0000}"/>
    <cellStyle name="Total 14 4 4 2 2" xfId="12146" xr:uid="{00000000-0005-0000-0000-0000866F0000}"/>
    <cellStyle name="Total 14 4 4 2 2 2" xfId="27254" xr:uid="{00000000-0005-0000-0000-0000876F0000}"/>
    <cellStyle name="Total 14 4 4 2 3" xfId="15528" xr:uid="{00000000-0005-0000-0000-0000886F0000}"/>
    <cellStyle name="Total 14 4 4 2 3 2" xfId="30636" xr:uid="{00000000-0005-0000-0000-0000896F0000}"/>
    <cellStyle name="Total 14 4 4 2 4" xfId="20943" xr:uid="{00000000-0005-0000-0000-00008A6F0000}"/>
    <cellStyle name="Total 14 4 4 3" xfId="9580" xr:uid="{00000000-0005-0000-0000-00008B6F0000}"/>
    <cellStyle name="Total 14 4 4 3 2" xfId="24688" xr:uid="{00000000-0005-0000-0000-00008C6F0000}"/>
    <cellStyle name="Total 14 4 4 4" xfId="15998" xr:uid="{00000000-0005-0000-0000-00008D6F0000}"/>
    <cellStyle name="Total 14 4 4 4 2" xfId="31106" xr:uid="{00000000-0005-0000-0000-00008E6F0000}"/>
    <cellStyle name="Total 14 4 4 5" xfId="18306" xr:uid="{00000000-0005-0000-0000-00008F6F0000}"/>
    <cellStyle name="Total 14 4 5" xfId="3524" xr:uid="{00000000-0005-0000-0000-0000906F0000}"/>
    <cellStyle name="Total 14 4 5 2" xfId="6161" xr:uid="{00000000-0005-0000-0000-0000916F0000}"/>
    <cellStyle name="Total 14 4 5 2 2" xfId="12472" xr:uid="{00000000-0005-0000-0000-0000926F0000}"/>
    <cellStyle name="Total 14 4 5 2 2 2" xfId="27580" xr:uid="{00000000-0005-0000-0000-0000936F0000}"/>
    <cellStyle name="Total 14 4 5 2 3" xfId="7212" xr:uid="{00000000-0005-0000-0000-0000946F0000}"/>
    <cellStyle name="Total 14 4 5 2 3 2" xfId="22320" xr:uid="{00000000-0005-0000-0000-0000956F0000}"/>
    <cellStyle name="Total 14 4 5 2 4" xfId="21269" xr:uid="{00000000-0005-0000-0000-0000966F0000}"/>
    <cellStyle name="Total 14 4 5 3" xfId="9906" xr:uid="{00000000-0005-0000-0000-0000976F0000}"/>
    <cellStyle name="Total 14 4 5 3 2" xfId="25014" xr:uid="{00000000-0005-0000-0000-0000986F0000}"/>
    <cellStyle name="Total 14 4 5 4" xfId="13877" xr:uid="{00000000-0005-0000-0000-0000996F0000}"/>
    <cellStyle name="Total 14 4 5 4 2" xfId="28985" xr:uid="{00000000-0005-0000-0000-00009A6F0000}"/>
    <cellStyle name="Total 14 4 5 5" xfId="18632" xr:uid="{00000000-0005-0000-0000-00009B6F0000}"/>
    <cellStyle name="Total 14 4 6" xfId="3830" xr:uid="{00000000-0005-0000-0000-00009C6F0000}"/>
    <cellStyle name="Total 14 4 6 2" xfId="6467" xr:uid="{00000000-0005-0000-0000-00009D6F0000}"/>
    <cellStyle name="Total 14 4 6 2 2" xfId="12778" xr:uid="{00000000-0005-0000-0000-00009E6F0000}"/>
    <cellStyle name="Total 14 4 6 2 2 2" xfId="27886" xr:uid="{00000000-0005-0000-0000-00009F6F0000}"/>
    <cellStyle name="Total 14 4 6 2 3" xfId="13975" xr:uid="{00000000-0005-0000-0000-0000A06F0000}"/>
    <cellStyle name="Total 14 4 6 2 3 2" xfId="29083" xr:uid="{00000000-0005-0000-0000-0000A16F0000}"/>
    <cellStyle name="Total 14 4 6 2 4" xfId="21575" xr:uid="{00000000-0005-0000-0000-0000A26F0000}"/>
    <cellStyle name="Total 14 4 6 3" xfId="10212" xr:uid="{00000000-0005-0000-0000-0000A36F0000}"/>
    <cellStyle name="Total 14 4 6 3 2" xfId="25320" xr:uid="{00000000-0005-0000-0000-0000A46F0000}"/>
    <cellStyle name="Total 14 4 6 4" xfId="16346" xr:uid="{00000000-0005-0000-0000-0000A56F0000}"/>
    <cellStyle name="Total 14 4 6 4 2" xfId="31454" xr:uid="{00000000-0005-0000-0000-0000A66F0000}"/>
    <cellStyle name="Total 14 4 6 5" xfId="18938" xr:uid="{00000000-0005-0000-0000-0000A76F0000}"/>
    <cellStyle name="Total 14 4 7" xfId="4212" xr:uid="{00000000-0005-0000-0000-0000A86F0000}"/>
    <cellStyle name="Total 14 4 7 2" xfId="6849" xr:uid="{00000000-0005-0000-0000-0000A96F0000}"/>
    <cellStyle name="Total 14 4 7 2 2" xfId="13160" xr:uid="{00000000-0005-0000-0000-0000AA6F0000}"/>
    <cellStyle name="Total 14 4 7 2 2 2" xfId="28268" xr:uid="{00000000-0005-0000-0000-0000AB6F0000}"/>
    <cellStyle name="Total 14 4 7 2 3" xfId="16829" xr:uid="{00000000-0005-0000-0000-0000AC6F0000}"/>
    <cellStyle name="Total 14 4 7 2 3 2" xfId="31937" xr:uid="{00000000-0005-0000-0000-0000AD6F0000}"/>
    <cellStyle name="Total 14 4 7 2 4" xfId="21957" xr:uid="{00000000-0005-0000-0000-0000AE6F0000}"/>
    <cellStyle name="Total 14 4 7 3" xfId="10594" xr:uid="{00000000-0005-0000-0000-0000AF6F0000}"/>
    <cellStyle name="Total 14 4 7 3 2" xfId="25702" xr:uid="{00000000-0005-0000-0000-0000B06F0000}"/>
    <cellStyle name="Total 14 4 7 4" xfId="13932" xr:uid="{00000000-0005-0000-0000-0000B16F0000}"/>
    <cellStyle name="Total 14 4 7 4 2" xfId="29040" xr:uid="{00000000-0005-0000-0000-0000B26F0000}"/>
    <cellStyle name="Total 14 4 7 5" xfId="19320" xr:uid="{00000000-0005-0000-0000-0000B36F0000}"/>
    <cellStyle name="Total 14 4 8" xfId="4777" xr:uid="{00000000-0005-0000-0000-0000B46F0000}"/>
    <cellStyle name="Total 14 4 8 2" xfId="11159" xr:uid="{00000000-0005-0000-0000-0000B56F0000}"/>
    <cellStyle name="Total 14 4 8 2 2" xfId="26267" xr:uid="{00000000-0005-0000-0000-0000B66F0000}"/>
    <cellStyle name="Total 14 4 8 3" xfId="15182" xr:uid="{00000000-0005-0000-0000-0000B76F0000}"/>
    <cellStyle name="Total 14 4 8 3 2" xfId="30290" xr:uid="{00000000-0005-0000-0000-0000B86F0000}"/>
    <cellStyle name="Total 14 4 8 4" xfId="19885" xr:uid="{00000000-0005-0000-0000-0000B96F0000}"/>
    <cellStyle name="Total 14 4 9" xfId="8638" xr:uid="{00000000-0005-0000-0000-0000BA6F0000}"/>
    <cellStyle name="Total 14 4 9 2" xfId="23746" xr:uid="{00000000-0005-0000-0000-0000BB6F0000}"/>
    <cellStyle name="Total 14 5" xfId="2155" xr:uid="{00000000-0005-0000-0000-0000BC6F0000}"/>
    <cellStyle name="Total 14 5 10" xfId="15906" xr:uid="{00000000-0005-0000-0000-0000BD6F0000}"/>
    <cellStyle name="Total 14 5 10 2" xfId="31014" xr:uid="{00000000-0005-0000-0000-0000BE6F0000}"/>
    <cellStyle name="Total 14 5 11" xfId="17380" xr:uid="{00000000-0005-0000-0000-0000BF6F0000}"/>
    <cellStyle name="Total 14 5 2" xfId="2910" xr:uid="{00000000-0005-0000-0000-0000C06F0000}"/>
    <cellStyle name="Total 14 5 2 2" xfId="5547" xr:uid="{00000000-0005-0000-0000-0000C16F0000}"/>
    <cellStyle name="Total 14 5 2 2 2" xfId="11858" xr:uid="{00000000-0005-0000-0000-0000C26F0000}"/>
    <cellStyle name="Total 14 5 2 2 2 2" xfId="26966" xr:uid="{00000000-0005-0000-0000-0000C36F0000}"/>
    <cellStyle name="Total 14 5 2 2 3" xfId="14871" xr:uid="{00000000-0005-0000-0000-0000C46F0000}"/>
    <cellStyle name="Total 14 5 2 2 3 2" xfId="29979" xr:uid="{00000000-0005-0000-0000-0000C56F0000}"/>
    <cellStyle name="Total 14 5 2 2 4" xfId="20655" xr:uid="{00000000-0005-0000-0000-0000C66F0000}"/>
    <cellStyle name="Total 14 5 2 3" xfId="13400" xr:uid="{00000000-0005-0000-0000-0000C76F0000}"/>
    <cellStyle name="Total 14 5 2 3 2" xfId="28508" xr:uid="{00000000-0005-0000-0000-0000C86F0000}"/>
    <cellStyle name="Total 14 5 2 4" xfId="18018" xr:uid="{00000000-0005-0000-0000-0000C96F0000}"/>
    <cellStyle name="Total 14 5 3" xfId="3213" xr:uid="{00000000-0005-0000-0000-0000CA6F0000}"/>
    <cellStyle name="Total 14 5 3 2" xfId="5850" xr:uid="{00000000-0005-0000-0000-0000CB6F0000}"/>
    <cellStyle name="Total 14 5 3 2 2" xfId="12161" xr:uid="{00000000-0005-0000-0000-0000CC6F0000}"/>
    <cellStyle name="Total 14 5 3 2 2 2" xfId="27269" xr:uid="{00000000-0005-0000-0000-0000CD6F0000}"/>
    <cellStyle name="Total 14 5 3 2 3" xfId="14045" xr:uid="{00000000-0005-0000-0000-0000CE6F0000}"/>
    <cellStyle name="Total 14 5 3 2 3 2" xfId="29153" xr:uid="{00000000-0005-0000-0000-0000CF6F0000}"/>
    <cellStyle name="Total 14 5 3 2 4" xfId="20958" xr:uid="{00000000-0005-0000-0000-0000D06F0000}"/>
    <cellStyle name="Total 14 5 3 3" xfId="9595" xr:uid="{00000000-0005-0000-0000-0000D16F0000}"/>
    <cellStyle name="Total 14 5 3 3 2" xfId="24703" xr:uid="{00000000-0005-0000-0000-0000D26F0000}"/>
    <cellStyle name="Total 14 5 3 4" xfId="15544" xr:uid="{00000000-0005-0000-0000-0000D36F0000}"/>
    <cellStyle name="Total 14 5 3 4 2" xfId="30652" xr:uid="{00000000-0005-0000-0000-0000D46F0000}"/>
    <cellStyle name="Total 14 5 3 5" xfId="18321" xr:uid="{00000000-0005-0000-0000-0000D56F0000}"/>
    <cellStyle name="Total 14 5 4" xfId="3539" xr:uid="{00000000-0005-0000-0000-0000D66F0000}"/>
    <cellStyle name="Total 14 5 4 2" xfId="6176" xr:uid="{00000000-0005-0000-0000-0000D76F0000}"/>
    <cellStyle name="Total 14 5 4 2 2" xfId="12487" xr:uid="{00000000-0005-0000-0000-0000D86F0000}"/>
    <cellStyle name="Total 14 5 4 2 2 2" xfId="27595" xr:uid="{00000000-0005-0000-0000-0000D96F0000}"/>
    <cellStyle name="Total 14 5 4 2 3" xfId="7672" xr:uid="{00000000-0005-0000-0000-0000DA6F0000}"/>
    <cellStyle name="Total 14 5 4 2 3 2" xfId="22780" xr:uid="{00000000-0005-0000-0000-0000DB6F0000}"/>
    <cellStyle name="Total 14 5 4 2 4" xfId="21284" xr:uid="{00000000-0005-0000-0000-0000DC6F0000}"/>
    <cellStyle name="Total 14 5 4 3" xfId="9921" xr:uid="{00000000-0005-0000-0000-0000DD6F0000}"/>
    <cellStyle name="Total 14 5 4 3 2" xfId="25029" xr:uid="{00000000-0005-0000-0000-0000DE6F0000}"/>
    <cellStyle name="Total 14 5 4 4" xfId="14779" xr:uid="{00000000-0005-0000-0000-0000DF6F0000}"/>
    <cellStyle name="Total 14 5 4 4 2" xfId="29887" xr:uid="{00000000-0005-0000-0000-0000E06F0000}"/>
    <cellStyle name="Total 14 5 4 5" xfId="18647" xr:uid="{00000000-0005-0000-0000-0000E16F0000}"/>
    <cellStyle name="Total 14 5 5" xfId="3845" xr:uid="{00000000-0005-0000-0000-0000E26F0000}"/>
    <cellStyle name="Total 14 5 5 2" xfId="6482" xr:uid="{00000000-0005-0000-0000-0000E36F0000}"/>
    <cellStyle name="Total 14 5 5 2 2" xfId="12793" xr:uid="{00000000-0005-0000-0000-0000E46F0000}"/>
    <cellStyle name="Total 14 5 5 2 2 2" xfId="27901" xr:uid="{00000000-0005-0000-0000-0000E56F0000}"/>
    <cellStyle name="Total 14 5 5 2 3" xfId="14752" xr:uid="{00000000-0005-0000-0000-0000E66F0000}"/>
    <cellStyle name="Total 14 5 5 2 3 2" xfId="29860" xr:uid="{00000000-0005-0000-0000-0000E76F0000}"/>
    <cellStyle name="Total 14 5 5 2 4" xfId="21590" xr:uid="{00000000-0005-0000-0000-0000E86F0000}"/>
    <cellStyle name="Total 14 5 5 3" xfId="10227" xr:uid="{00000000-0005-0000-0000-0000E96F0000}"/>
    <cellStyle name="Total 14 5 5 3 2" xfId="25335" xr:uid="{00000000-0005-0000-0000-0000EA6F0000}"/>
    <cellStyle name="Total 14 5 5 4" xfId="15607" xr:uid="{00000000-0005-0000-0000-0000EB6F0000}"/>
    <cellStyle name="Total 14 5 5 4 2" xfId="30715" xr:uid="{00000000-0005-0000-0000-0000EC6F0000}"/>
    <cellStyle name="Total 14 5 5 5" xfId="18953" xr:uid="{00000000-0005-0000-0000-0000ED6F0000}"/>
    <cellStyle name="Total 14 5 6" xfId="4227" xr:uid="{00000000-0005-0000-0000-0000EE6F0000}"/>
    <cellStyle name="Total 14 5 6 2" xfId="6864" xr:uid="{00000000-0005-0000-0000-0000EF6F0000}"/>
    <cellStyle name="Total 14 5 6 2 2" xfId="13175" xr:uid="{00000000-0005-0000-0000-0000F06F0000}"/>
    <cellStyle name="Total 14 5 6 2 2 2" xfId="28283" xr:uid="{00000000-0005-0000-0000-0000F16F0000}"/>
    <cellStyle name="Total 14 5 6 2 3" xfId="16844" xr:uid="{00000000-0005-0000-0000-0000F26F0000}"/>
    <cellStyle name="Total 14 5 6 2 3 2" xfId="31952" xr:uid="{00000000-0005-0000-0000-0000F36F0000}"/>
    <cellStyle name="Total 14 5 6 2 4" xfId="21972" xr:uid="{00000000-0005-0000-0000-0000F46F0000}"/>
    <cellStyle name="Total 14 5 6 3" xfId="10609" xr:uid="{00000000-0005-0000-0000-0000F56F0000}"/>
    <cellStyle name="Total 14 5 6 3 2" xfId="25717" xr:uid="{00000000-0005-0000-0000-0000F66F0000}"/>
    <cellStyle name="Total 14 5 6 4" xfId="15089" xr:uid="{00000000-0005-0000-0000-0000F76F0000}"/>
    <cellStyle name="Total 14 5 6 4 2" xfId="30197" xr:uid="{00000000-0005-0000-0000-0000F86F0000}"/>
    <cellStyle name="Total 14 5 6 5" xfId="19335" xr:uid="{00000000-0005-0000-0000-0000F96F0000}"/>
    <cellStyle name="Total 14 5 7" xfId="4792" xr:uid="{00000000-0005-0000-0000-0000FA6F0000}"/>
    <cellStyle name="Total 14 5 7 2" xfId="11174" xr:uid="{00000000-0005-0000-0000-0000FB6F0000}"/>
    <cellStyle name="Total 14 5 7 2 2" xfId="26282" xr:uid="{00000000-0005-0000-0000-0000FC6F0000}"/>
    <cellStyle name="Total 14 5 7 3" xfId="14195" xr:uid="{00000000-0005-0000-0000-0000FD6F0000}"/>
    <cellStyle name="Total 14 5 7 3 2" xfId="29303" xr:uid="{00000000-0005-0000-0000-0000FE6F0000}"/>
    <cellStyle name="Total 14 5 7 4" xfId="19900" xr:uid="{00000000-0005-0000-0000-0000FF6F0000}"/>
    <cellStyle name="Total 14 5 8" xfId="8653" xr:uid="{00000000-0005-0000-0000-000000700000}"/>
    <cellStyle name="Total 14 5 8 2" xfId="23761" xr:uid="{00000000-0005-0000-0000-000001700000}"/>
    <cellStyle name="Total 14 5 9" xfId="15260" xr:uid="{00000000-0005-0000-0000-000002700000}"/>
    <cellStyle name="Total 14 5 9 2" xfId="30368" xr:uid="{00000000-0005-0000-0000-000003700000}"/>
    <cellStyle name="Total 15" xfId="1779" xr:uid="{00000000-0005-0000-0000-000004700000}"/>
    <cellStyle name="Total 15 2" xfId="1950" xr:uid="{00000000-0005-0000-0000-000005700000}"/>
    <cellStyle name="Total 15 2 10" xfId="8451" xr:uid="{00000000-0005-0000-0000-000006700000}"/>
    <cellStyle name="Total 15 2 10 2" xfId="23559" xr:uid="{00000000-0005-0000-0000-000007700000}"/>
    <cellStyle name="Total 15 2 11" xfId="7837" xr:uid="{00000000-0005-0000-0000-000008700000}"/>
    <cellStyle name="Total 15 2 11 2" xfId="22945" xr:uid="{00000000-0005-0000-0000-000009700000}"/>
    <cellStyle name="Total 15 2 12" xfId="8707" xr:uid="{00000000-0005-0000-0000-00000A700000}"/>
    <cellStyle name="Total 15 2 12 2" xfId="23815" xr:uid="{00000000-0005-0000-0000-00000B700000}"/>
    <cellStyle name="Total 15 2 13" xfId="17175" xr:uid="{00000000-0005-0000-0000-00000C700000}"/>
    <cellStyle name="Total 15 2 2" xfId="2510" xr:uid="{00000000-0005-0000-0000-00000D700000}"/>
    <cellStyle name="Total 15 2 2 2" xfId="5147" xr:uid="{00000000-0005-0000-0000-00000E700000}"/>
    <cellStyle name="Total 15 2 2 2 2" xfId="11511" xr:uid="{00000000-0005-0000-0000-00000F700000}"/>
    <cellStyle name="Total 15 2 2 2 2 2" xfId="26619" xr:uid="{00000000-0005-0000-0000-000010700000}"/>
    <cellStyle name="Total 15 2 2 2 3" xfId="7330" xr:uid="{00000000-0005-0000-0000-000011700000}"/>
    <cellStyle name="Total 15 2 2 2 3 2" xfId="22438" xr:uid="{00000000-0005-0000-0000-000012700000}"/>
    <cellStyle name="Total 15 2 2 2 4" xfId="20255" xr:uid="{00000000-0005-0000-0000-000013700000}"/>
    <cellStyle name="Total 15 2 2 3" xfId="8977" xr:uid="{00000000-0005-0000-0000-000014700000}"/>
    <cellStyle name="Total 15 2 2 3 2" xfId="24085" xr:uid="{00000000-0005-0000-0000-000015700000}"/>
    <cellStyle name="Total 15 2 3" xfId="2726" xr:uid="{00000000-0005-0000-0000-000016700000}"/>
    <cellStyle name="Total 15 2 3 2" xfId="5363" xr:uid="{00000000-0005-0000-0000-000017700000}"/>
    <cellStyle name="Total 15 2 3 2 2" xfId="11712" xr:uid="{00000000-0005-0000-0000-000018700000}"/>
    <cellStyle name="Total 15 2 3 2 2 2" xfId="26820" xr:uid="{00000000-0005-0000-0000-000019700000}"/>
    <cellStyle name="Total 15 2 3 2 3" xfId="14663" xr:uid="{00000000-0005-0000-0000-00001A700000}"/>
    <cellStyle name="Total 15 2 3 2 3 2" xfId="29771" xr:uid="{00000000-0005-0000-0000-00001B700000}"/>
    <cellStyle name="Total 15 2 3 2 4" xfId="20471" xr:uid="{00000000-0005-0000-0000-00001C700000}"/>
    <cellStyle name="Total 15 2 3 3" xfId="7748" xr:uid="{00000000-0005-0000-0000-00001D700000}"/>
    <cellStyle name="Total 15 2 3 3 2" xfId="22856" xr:uid="{00000000-0005-0000-0000-00001E700000}"/>
    <cellStyle name="Total 15 2 3 4" xfId="17834" xr:uid="{00000000-0005-0000-0000-00001F700000}"/>
    <cellStyle name="Total 15 2 4" xfId="3029" xr:uid="{00000000-0005-0000-0000-000020700000}"/>
    <cellStyle name="Total 15 2 4 2" xfId="5666" xr:uid="{00000000-0005-0000-0000-000021700000}"/>
    <cellStyle name="Total 15 2 4 2 2" xfId="11977" xr:uid="{00000000-0005-0000-0000-000022700000}"/>
    <cellStyle name="Total 15 2 4 2 2 2" xfId="27085" xr:uid="{00000000-0005-0000-0000-000023700000}"/>
    <cellStyle name="Total 15 2 4 2 3" xfId="14301" xr:uid="{00000000-0005-0000-0000-000024700000}"/>
    <cellStyle name="Total 15 2 4 2 3 2" xfId="29409" xr:uid="{00000000-0005-0000-0000-000025700000}"/>
    <cellStyle name="Total 15 2 4 2 4" xfId="20774" xr:uid="{00000000-0005-0000-0000-000026700000}"/>
    <cellStyle name="Total 15 2 4 3" xfId="9411" xr:uid="{00000000-0005-0000-0000-000027700000}"/>
    <cellStyle name="Total 15 2 4 3 2" xfId="24519" xr:uid="{00000000-0005-0000-0000-000028700000}"/>
    <cellStyle name="Total 15 2 4 4" xfId="13599" xr:uid="{00000000-0005-0000-0000-000029700000}"/>
    <cellStyle name="Total 15 2 4 4 2" xfId="28707" xr:uid="{00000000-0005-0000-0000-00002A700000}"/>
    <cellStyle name="Total 15 2 4 5" xfId="18137" xr:uid="{00000000-0005-0000-0000-00002B700000}"/>
    <cellStyle name="Total 15 2 5" xfId="3355" xr:uid="{00000000-0005-0000-0000-00002C700000}"/>
    <cellStyle name="Total 15 2 5 2" xfId="5992" xr:uid="{00000000-0005-0000-0000-00002D700000}"/>
    <cellStyle name="Total 15 2 5 2 2" xfId="12303" xr:uid="{00000000-0005-0000-0000-00002E700000}"/>
    <cellStyle name="Total 15 2 5 2 2 2" xfId="27411" xr:uid="{00000000-0005-0000-0000-00002F700000}"/>
    <cellStyle name="Total 15 2 5 2 3" xfId="14457" xr:uid="{00000000-0005-0000-0000-000030700000}"/>
    <cellStyle name="Total 15 2 5 2 3 2" xfId="29565" xr:uid="{00000000-0005-0000-0000-000031700000}"/>
    <cellStyle name="Total 15 2 5 2 4" xfId="21100" xr:uid="{00000000-0005-0000-0000-000032700000}"/>
    <cellStyle name="Total 15 2 5 3" xfId="9737" xr:uid="{00000000-0005-0000-0000-000033700000}"/>
    <cellStyle name="Total 15 2 5 3 2" xfId="24845" xr:uid="{00000000-0005-0000-0000-000034700000}"/>
    <cellStyle name="Total 15 2 5 4" xfId="11226" xr:uid="{00000000-0005-0000-0000-000035700000}"/>
    <cellStyle name="Total 15 2 5 4 2" xfId="26334" xr:uid="{00000000-0005-0000-0000-000036700000}"/>
    <cellStyle name="Total 15 2 5 5" xfId="18463" xr:uid="{00000000-0005-0000-0000-000037700000}"/>
    <cellStyle name="Total 15 2 6" xfId="3661" xr:uid="{00000000-0005-0000-0000-000038700000}"/>
    <cellStyle name="Total 15 2 6 2" xfId="6298" xr:uid="{00000000-0005-0000-0000-000039700000}"/>
    <cellStyle name="Total 15 2 6 2 2" xfId="12609" xr:uid="{00000000-0005-0000-0000-00003A700000}"/>
    <cellStyle name="Total 15 2 6 2 2 2" xfId="27717" xr:uid="{00000000-0005-0000-0000-00003B700000}"/>
    <cellStyle name="Total 15 2 6 2 3" xfId="13474" xr:uid="{00000000-0005-0000-0000-00003C700000}"/>
    <cellStyle name="Total 15 2 6 2 3 2" xfId="28582" xr:uid="{00000000-0005-0000-0000-00003D700000}"/>
    <cellStyle name="Total 15 2 6 2 4" xfId="21406" xr:uid="{00000000-0005-0000-0000-00003E700000}"/>
    <cellStyle name="Total 15 2 6 3" xfId="10043" xr:uid="{00000000-0005-0000-0000-00003F700000}"/>
    <cellStyle name="Total 15 2 6 3 2" xfId="25151" xr:uid="{00000000-0005-0000-0000-000040700000}"/>
    <cellStyle name="Total 15 2 6 4" xfId="15007" xr:uid="{00000000-0005-0000-0000-000041700000}"/>
    <cellStyle name="Total 15 2 6 4 2" xfId="30115" xr:uid="{00000000-0005-0000-0000-000042700000}"/>
    <cellStyle name="Total 15 2 6 5" xfId="18769" xr:uid="{00000000-0005-0000-0000-000043700000}"/>
    <cellStyle name="Total 15 2 7" xfId="4022" xr:uid="{00000000-0005-0000-0000-000044700000}"/>
    <cellStyle name="Total 15 2 7 2" xfId="6659" xr:uid="{00000000-0005-0000-0000-000045700000}"/>
    <cellStyle name="Total 15 2 7 2 2" xfId="12970" xr:uid="{00000000-0005-0000-0000-000046700000}"/>
    <cellStyle name="Total 15 2 7 2 2 2" xfId="28078" xr:uid="{00000000-0005-0000-0000-000047700000}"/>
    <cellStyle name="Total 15 2 7 2 3" xfId="16660" xr:uid="{00000000-0005-0000-0000-000048700000}"/>
    <cellStyle name="Total 15 2 7 2 3 2" xfId="31768" xr:uid="{00000000-0005-0000-0000-000049700000}"/>
    <cellStyle name="Total 15 2 7 2 4" xfId="21767" xr:uid="{00000000-0005-0000-0000-00004A700000}"/>
    <cellStyle name="Total 15 2 7 3" xfId="10404" xr:uid="{00000000-0005-0000-0000-00004B700000}"/>
    <cellStyle name="Total 15 2 7 3 2" xfId="25512" xr:uid="{00000000-0005-0000-0000-00004C700000}"/>
    <cellStyle name="Total 15 2 7 4" xfId="8142" xr:uid="{00000000-0005-0000-0000-00004D700000}"/>
    <cellStyle name="Total 15 2 7 4 2" xfId="23250" xr:uid="{00000000-0005-0000-0000-00004E700000}"/>
    <cellStyle name="Total 15 2 7 5" xfId="19130" xr:uid="{00000000-0005-0000-0000-00004F700000}"/>
    <cellStyle name="Total 15 2 8" xfId="4335" xr:uid="{00000000-0005-0000-0000-000050700000}"/>
    <cellStyle name="Total 15 2 8 2" xfId="6972" xr:uid="{00000000-0005-0000-0000-000051700000}"/>
    <cellStyle name="Total 15 2 8 2 2" xfId="13283" xr:uid="{00000000-0005-0000-0000-000052700000}"/>
    <cellStyle name="Total 15 2 8 2 2 2" xfId="28391" xr:uid="{00000000-0005-0000-0000-000053700000}"/>
    <cellStyle name="Total 15 2 8 2 3" xfId="16947" xr:uid="{00000000-0005-0000-0000-000054700000}"/>
    <cellStyle name="Total 15 2 8 2 3 2" xfId="32055" xr:uid="{00000000-0005-0000-0000-000055700000}"/>
    <cellStyle name="Total 15 2 8 2 4" xfId="22080" xr:uid="{00000000-0005-0000-0000-000056700000}"/>
    <cellStyle name="Total 15 2 8 3" xfId="10717" xr:uid="{00000000-0005-0000-0000-000057700000}"/>
    <cellStyle name="Total 15 2 8 3 2" xfId="25825" xr:uid="{00000000-0005-0000-0000-000058700000}"/>
    <cellStyle name="Total 15 2 8 4" xfId="13378" xr:uid="{00000000-0005-0000-0000-000059700000}"/>
    <cellStyle name="Total 15 2 8 4 2" xfId="28486" xr:uid="{00000000-0005-0000-0000-00005A700000}"/>
    <cellStyle name="Total 15 2 8 5" xfId="19443" xr:uid="{00000000-0005-0000-0000-00005B700000}"/>
    <cellStyle name="Total 15 2 9" xfId="4587" xr:uid="{00000000-0005-0000-0000-00005C700000}"/>
    <cellStyle name="Total 15 2 9 2" xfId="10969" xr:uid="{00000000-0005-0000-0000-00005D700000}"/>
    <cellStyle name="Total 15 2 9 2 2" xfId="26077" xr:uid="{00000000-0005-0000-0000-00005E700000}"/>
    <cellStyle name="Total 15 2 9 3" xfId="7873" xr:uid="{00000000-0005-0000-0000-00005F700000}"/>
    <cellStyle name="Total 15 2 9 3 2" xfId="22981" xr:uid="{00000000-0005-0000-0000-000060700000}"/>
    <cellStyle name="Total 15 2 9 4" xfId="19695" xr:uid="{00000000-0005-0000-0000-000061700000}"/>
    <cellStyle name="Total 15 3" xfId="1979" xr:uid="{00000000-0005-0000-0000-000062700000}"/>
    <cellStyle name="Total 15 3 10" xfId="8477" xr:uid="{00000000-0005-0000-0000-000063700000}"/>
    <cellStyle name="Total 15 3 10 2" xfId="23585" xr:uid="{00000000-0005-0000-0000-000064700000}"/>
    <cellStyle name="Total 15 3 11" xfId="14616" xr:uid="{00000000-0005-0000-0000-000065700000}"/>
    <cellStyle name="Total 15 3 11 2" xfId="29724" xr:uid="{00000000-0005-0000-0000-000066700000}"/>
    <cellStyle name="Total 15 3 12" xfId="15131" xr:uid="{00000000-0005-0000-0000-000067700000}"/>
    <cellStyle name="Total 15 3 12 2" xfId="30239" xr:uid="{00000000-0005-0000-0000-000068700000}"/>
    <cellStyle name="Total 15 3 13" xfId="17204" xr:uid="{00000000-0005-0000-0000-000069700000}"/>
    <cellStyle name="Total 15 3 2" xfId="2539" xr:uid="{00000000-0005-0000-0000-00006A700000}"/>
    <cellStyle name="Total 15 3 2 2" xfId="5176" xr:uid="{00000000-0005-0000-0000-00006B700000}"/>
    <cellStyle name="Total 15 3 2 2 2" xfId="11540" xr:uid="{00000000-0005-0000-0000-00006C700000}"/>
    <cellStyle name="Total 15 3 2 2 2 2" xfId="26648" xr:uid="{00000000-0005-0000-0000-00006D700000}"/>
    <cellStyle name="Total 15 3 2 2 3" xfId="7063" xr:uid="{00000000-0005-0000-0000-00006E700000}"/>
    <cellStyle name="Total 15 3 2 2 3 2" xfId="22171" xr:uid="{00000000-0005-0000-0000-00006F700000}"/>
    <cellStyle name="Total 15 3 2 2 4" xfId="20284" xr:uid="{00000000-0005-0000-0000-000070700000}"/>
    <cellStyle name="Total 15 3 2 3" xfId="9006" xr:uid="{00000000-0005-0000-0000-000071700000}"/>
    <cellStyle name="Total 15 3 2 3 2" xfId="24114" xr:uid="{00000000-0005-0000-0000-000072700000}"/>
    <cellStyle name="Total 15 3 3" xfId="2741" xr:uid="{00000000-0005-0000-0000-000073700000}"/>
    <cellStyle name="Total 15 3 3 2" xfId="5378" xr:uid="{00000000-0005-0000-0000-000074700000}"/>
    <cellStyle name="Total 15 3 3 2 2" xfId="11727" xr:uid="{00000000-0005-0000-0000-000075700000}"/>
    <cellStyle name="Total 15 3 3 2 2 2" xfId="26835" xr:uid="{00000000-0005-0000-0000-000076700000}"/>
    <cellStyle name="Total 15 3 3 2 3" xfId="14331" xr:uid="{00000000-0005-0000-0000-000077700000}"/>
    <cellStyle name="Total 15 3 3 2 3 2" xfId="29439" xr:uid="{00000000-0005-0000-0000-000078700000}"/>
    <cellStyle name="Total 15 3 3 2 4" xfId="20486" xr:uid="{00000000-0005-0000-0000-000079700000}"/>
    <cellStyle name="Total 15 3 3 3" xfId="16001" xr:uid="{00000000-0005-0000-0000-00007A700000}"/>
    <cellStyle name="Total 15 3 3 3 2" xfId="31109" xr:uid="{00000000-0005-0000-0000-00007B700000}"/>
    <cellStyle name="Total 15 3 3 4" xfId="17849" xr:uid="{00000000-0005-0000-0000-00007C700000}"/>
    <cellStyle name="Total 15 3 4" xfId="3044" xr:uid="{00000000-0005-0000-0000-00007D700000}"/>
    <cellStyle name="Total 15 3 4 2" xfId="5681" xr:uid="{00000000-0005-0000-0000-00007E700000}"/>
    <cellStyle name="Total 15 3 4 2 2" xfId="11992" xr:uid="{00000000-0005-0000-0000-00007F700000}"/>
    <cellStyle name="Total 15 3 4 2 2 2" xfId="27100" xr:uid="{00000000-0005-0000-0000-000080700000}"/>
    <cellStyle name="Total 15 3 4 2 3" xfId="14852" xr:uid="{00000000-0005-0000-0000-000081700000}"/>
    <cellStyle name="Total 15 3 4 2 3 2" xfId="29960" xr:uid="{00000000-0005-0000-0000-000082700000}"/>
    <cellStyle name="Total 15 3 4 2 4" xfId="20789" xr:uid="{00000000-0005-0000-0000-000083700000}"/>
    <cellStyle name="Total 15 3 4 3" xfId="9426" xr:uid="{00000000-0005-0000-0000-000084700000}"/>
    <cellStyle name="Total 15 3 4 3 2" xfId="24534" xr:uid="{00000000-0005-0000-0000-000085700000}"/>
    <cellStyle name="Total 15 3 4 4" xfId="13654" xr:uid="{00000000-0005-0000-0000-000086700000}"/>
    <cellStyle name="Total 15 3 4 4 2" xfId="28762" xr:uid="{00000000-0005-0000-0000-000087700000}"/>
    <cellStyle name="Total 15 3 4 5" xfId="18152" xr:uid="{00000000-0005-0000-0000-000088700000}"/>
    <cellStyle name="Total 15 3 5" xfId="3370" xr:uid="{00000000-0005-0000-0000-000089700000}"/>
    <cellStyle name="Total 15 3 5 2" xfId="6007" xr:uid="{00000000-0005-0000-0000-00008A700000}"/>
    <cellStyle name="Total 15 3 5 2 2" xfId="12318" xr:uid="{00000000-0005-0000-0000-00008B700000}"/>
    <cellStyle name="Total 15 3 5 2 2 2" xfId="27426" xr:uid="{00000000-0005-0000-0000-00008C700000}"/>
    <cellStyle name="Total 15 3 5 2 3" xfId="15807" xr:uid="{00000000-0005-0000-0000-00008D700000}"/>
    <cellStyle name="Total 15 3 5 2 3 2" xfId="30915" xr:uid="{00000000-0005-0000-0000-00008E700000}"/>
    <cellStyle name="Total 15 3 5 2 4" xfId="21115" xr:uid="{00000000-0005-0000-0000-00008F700000}"/>
    <cellStyle name="Total 15 3 5 3" xfId="9752" xr:uid="{00000000-0005-0000-0000-000090700000}"/>
    <cellStyle name="Total 15 3 5 3 2" xfId="24860" xr:uid="{00000000-0005-0000-0000-000091700000}"/>
    <cellStyle name="Total 15 3 5 4" xfId="14210" xr:uid="{00000000-0005-0000-0000-000092700000}"/>
    <cellStyle name="Total 15 3 5 4 2" xfId="29318" xr:uid="{00000000-0005-0000-0000-000093700000}"/>
    <cellStyle name="Total 15 3 5 5" xfId="18478" xr:uid="{00000000-0005-0000-0000-000094700000}"/>
    <cellStyle name="Total 15 3 6" xfId="3676" xr:uid="{00000000-0005-0000-0000-000095700000}"/>
    <cellStyle name="Total 15 3 6 2" xfId="6313" xr:uid="{00000000-0005-0000-0000-000096700000}"/>
    <cellStyle name="Total 15 3 6 2 2" xfId="12624" xr:uid="{00000000-0005-0000-0000-000097700000}"/>
    <cellStyle name="Total 15 3 6 2 2 2" xfId="27732" xr:uid="{00000000-0005-0000-0000-000098700000}"/>
    <cellStyle name="Total 15 3 6 2 3" xfId="13702" xr:uid="{00000000-0005-0000-0000-000099700000}"/>
    <cellStyle name="Total 15 3 6 2 3 2" xfId="28810" xr:uid="{00000000-0005-0000-0000-00009A700000}"/>
    <cellStyle name="Total 15 3 6 2 4" xfId="21421" xr:uid="{00000000-0005-0000-0000-00009B700000}"/>
    <cellStyle name="Total 15 3 6 3" xfId="10058" xr:uid="{00000000-0005-0000-0000-00009C700000}"/>
    <cellStyle name="Total 15 3 6 3 2" xfId="25166" xr:uid="{00000000-0005-0000-0000-00009D700000}"/>
    <cellStyle name="Total 15 3 6 4" xfId="7802" xr:uid="{00000000-0005-0000-0000-00009E700000}"/>
    <cellStyle name="Total 15 3 6 4 2" xfId="22910" xr:uid="{00000000-0005-0000-0000-00009F700000}"/>
    <cellStyle name="Total 15 3 6 5" xfId="18784" xr:uid="{00000000-0005-0000-0000-0000A0700000}"/>
    <cellStyle name="Total 15 3 7" xfId="4051" xr:uid="{00000000-0005-0000-0000-0000A1700000}"/>
    <cellStyle name="Total 15 3 7 2" xfId="6688" xr:uid="{00000000-0005-0000-0000-0000A2700000}"/>
    <cellStyle name="Total 15 3 7 2 2" xfId="12999" xr:uid="{00000000-0005-0000-0000-0000A3700000}"/>
    <cellStyle name="Total 15 3 7 2 2 2" xfId="28107" xr:uid="{00000000-0005-0000-0000-0000A4700000}"/>
    <cellStyle name="Total 15 3 7 2 3" xfId="16675" xr:uid="{00000000-0005-0000-0000-0000A5700000}"/>
    <cellStyle name="Total 15 3 7 2 3 2" xfId="31783" xr:uid="{00000000-0005-0000-0000-0000A6700000}"/>
    <cellStyle name="Total 15 3 7 2 4" xfId="21796" xr:uid="{00000000-0005-0000-0000-0000A7700000}"/>
    <cellStyle name="Total 15 3 7 3" xfId="10433" xr:uid="{00000000-0005-0000-0000-0000A8700000}"/>
    <cellStyle name="Total 15 3 7 3 2" xfId="25541" xr:uid="{00000000-0005-0000-0000-0000A9700000}"/>
    <cellStyle name="Total 15 3 7 4" xfId="14593" xr:uid="{00000000-0005-0000-0000-0000AA700000}"/>
    <cellStyle name="Total 15 3 7 4 2" xfId="29701" xr:uid="{00000000-0005-0000-0000-0000AB700000}"/>
    <cellStyle name="Total 15 3 7 5" xfId="19159" xr:uid="{00000000-0005-0000-0000-0000AC700000}"/>
    <cellStyle name="Total 15 3 8" xfId="4350" xr:uid="{00000000-0005-0000-0000-0000AD700000}"/>
    <cellStyle name="Total 15 3 8 2" xfId="6987" xr:uid="{00000000-0005-0000-0000-0000AE700000}"/>
    <cellStyle name="Total 15 3 8 2 2" xfId="13298" xr:uid="{00000000-0005-0000-0000-0000AF700000}"/>
    <cellStyle name="Total 15 3 8 2 2 2" xfId="28406" xr:uid="{00000000-0005-0000-0000-0000B0700000}"/>
    <cellStyle name="Total 15 3 8 2 3" xfId="16962" xr:uid="{00000000-0005-0000-0000-0000B1700000}"/>
    <cellStyle name="Total 15 3 8 2 3 2" xfId="32070" xr:uid="{00000000-0005-0000-0000-0000B2700000}"/>
    <cellStyle name="Total 15 3 8 2 4" xfId="22095" xr:uid="{00000000-0005-0000-0000-0000B3700000}"/>
    <cellStyle name="Total 15 3 8 3" xfId="10732" xr:uid="{00000000-0005-0000-0000-0000B4700000}"/>
    <cellStyle name="Total 15 3 8 3 2" xfId="25840" xr:uid="{00000000-0005-0000-0000-0000B5700000}"/>
    <cellStyle name="Total 15 3 8 4" xfId="14849" xr:uid="{00000000-0005-0000-0000-0000B6700000}"/>
    <cellStyle name="Total 15 3 8 4 2" xfId="29957" xr:uid="{00000000-0005-0000-0000-0000B7700000}"/>
    <cellStyle name="Total 15 3 8 5" xfId="19458" xr:uid="{00000000-0005-0000-0000-0000B8700000}"/>
    <cellStyle name="Total 15 3 9" xfId="4616" xr:uid="{00000000-0005-0000-0000-0000B9700000}"/>
    <cellStyle name="Total 15 3 9 2" xfId="10998" xr:uid="{00000000-0005-0000-0000-0000BA700000}"/>
    <cellStyle name="Total 15 3 9 2 2" xfId="26106" xr:uid="{00000000-0005-0000-0000-0000BB700000}"/>
    <cellStyle name="Total 15 3 9 3" xfId="15600" xr:uid="{00000000-0005-0000-0000-0000BC700000}"/>
    <cellStyle name="Total 15 3 9 3 2" xfId="30708" xr:uid="{00000000-0005-0000-0000-0000BD700000}"/>
    <cellStyle name="Total 15 3 9 4" xfId="19724" xr:uid="{00000000-0005-0000-0000-0000BE700000}"/>
    <cellStyle name="Total 15 4" xfId="2141" xr:uid="{00000000-0005-0000-0000-0000BF700000}"/>
    <cellStyle name="Total 15 4 10" xfId="7178" xr:uid="{00000000-0005-0000-0000-0000C0700000}"/>
    <cellStyle name="Total 15 4 10 2" xfId="22286" xr:uid="{00000000-0005-0000-0000-0000C1700000}"/>
    <cellStyle name="Total 15 4 11" xfId="7336" xr:uid="{00000000-0005-0000-0000-0000C2700000}"/>
    <cellStyle name="Total 15 4 11 2" xfId="22444" xr:uid="{00000000-0005-0000-0000-0000C3700000}"/>
    <cellStyle name="Total 15 4 12" xfId="17366" xr:uid="{00000000-0005-0000-0000-0000C4700000}"/>
    <cellStyle name="Total 15 4 2" xfId="2631" xr:uid="{00000000-0005-0000-0000-0000C5700000}"/>
    <cellStyle name="Total 15 4 2 2" xfId="5268" xr:uid="{00000000-0005-0000-0000-0000C6700000}"/>
    <cellStyle name="Total 15 4 2 2 2" xfId="11632" xr:uid="{00000000-0005-0000-0000-0000C7700000}"/>
    <cellStyle name="Total 15 4 2 2 2 2" xfId="26740" xr:uid="{00000000-0005-0000-0000-0000C8700000}"/>
    <cellStyle name="Total 15 4 2 2 3" xfId="15177" xr:uid="{00000000-0005-0000-0000-0000C9700000}"/>
    <cellStyle name="Total 15 4 2 2 3 2" xfId="30285" xr:uid="{00000000-0005-0000-0000-0000CA700000}"/>
    <cellStyle name="Total 15 4 2 2 4" xfId="20376" xr:uid="{00000000-0005-0000-0000-0000CB700000}"/>
    <cellStyle name="Total 15 4 2 3" xfId="9098" xr:uid="{00000000-0005-0000-0000-0000CC700000}"/>
    <cellStyle name="Total 15 4 2 3 2" xfId="24206" xr:uid="{00000000-0005-0000-0000-0000CD700000}"/>
    <cellStyle name="Total 15 4 2 4" xfId="8704" xr:uid="{00000000-0005-0000-0000-0000CE700000}"/>
    <cellStyle name="Total 15 4 2 4 2" xfId="23812" xr:uid="{00000000-0005-0000-0000-0000CF700000}"/>
    <cellStyle name="Total 15 4 2 5" xfId="14927" xr:uid="{00000000-0005-0000-0000-0000D0700000}"/>
    <cellStyle name="Total 15 4 2 5 2" xfId="30035" xr:uid="{00000000-0005-0000-0000-0000D1700000}"/>
    <cellStyle name="Total 15 4 2 6" xfId="17739" xr:uid="{00000000-0005-0000-0000-0000D2700000}"/>
    <cellStyle name="Total 15 4 3" xfId="2896" xr:uid="{00000000-0005-0000-0000-0000D3700000}"/>
    <cellStyle name="Total 15 4 3 2" xfId="5533" xr:uid="{00000000-0005-0000-0000-0000D4700000}"/>
    <cellStyle name="Total 15 4 3 2 2" xfId="11844" xr:uid="{00000000-0005-0000-0000-0000D5700000}"/>
    <cellStyle name="Total 15 4 3 2 2 2" xfId="26952" xr:uid="{00000000-0005-0000-0000-0000D6700000}"/>
    <cellStyle name="Total 15 4 3 2 3" xfId="7181" xr:uid="{00000000-0005-0000-0000-0000D7700000}"/>
    <cellStyle name="Total 15 4 3 2 3 2" xfId="22289" xr:uid="{00000000-0005-0000-0000-0000D8700000}"/>
    <cellStyle name="Total 15 4 3 2 4" xfId="20641" xr:uid="{00000000-0005-0000-0000-0000D9700000}"/>
    <cellStyle name="Total 15 4 3 3" xfId="8159" xr:uid="{00000000-0005-0000-0000-0000DA700000}"/>
    <cellStyle name="Total 15 4 3 3 2" xfId="23267" xr:uid="{00000000-0005-0000-0000-0000DB700000}"/>
    <cellStyle name="Total 15 4 3 4" xfId="18004" xr:uid="{00000000-0005-0000-0000-0000DC700000}"/>
    <cellStyle name="Total 15 4 4" xfId="3199" xr:uid="{00000000-0005-0000-0000-0000DD700000}"/>
    <cellStyle name="Total 15 4 4 2" xfId="5836" xr:uid="{00000000-0005-0000-0000-0000DE700000}"/>
    <cellStyle name="Total 15 4 4 2 2" xfId="12147" xr:uid="{00000000-0005-0000-0000-0000DF700000}"/>
    <cellStyle name="Total 15 4 4 2 2 2" xfId="27255" xr:uid="{00000000-0005-0000-0000-0000E0700000}"/>
    <cellStyle name="Total 15 4 4 2 3" xfId="13409" xr:uid="{00000000-0005-0000-0000-0000E1700000}"/>
    <cellStyle name="Total 15 4 4 2 3 2" xfId="28517" xr:uid="{00000000-0005-0000-0000-0000E2700000}"/>
    <cellStyle name="Total 15 4 4 2 4" xfId="20944" xr:uid="{00000000-0005-0000-0000-0000E3700000}"/>
    <cellStyle name="Total 15 4 4 3" xfId="9581" xr:uid="{00000000-0005-0000-0000-0000E4700000}"/>
    <cellStyle name="Total 15 4 4 3 2" xfId="24689" xr:uid="{00000000-0005-0000-0000-0000E5700000}"/>
    <cellStyle name="Total 15 4 4 4" xfId="14482" xr:uid="{00000000-0005-0000-0000-0000E6700000}"/>
    <cellStyle name="Total 15 4 4 4 2" xfId="29590" xr:uid="{00000000-0005-0000-0000-0000E7700000}"/>
    <cellStyle name="Total 15 4 4 5" xfId="18307" xr:uid="{00000000-0005-0000-0000-0000E8700000}"/>
    <cellStyle name="Total 15 4 5" xfId="3525" xr:uid="{00000000-0005-0000-0000-0000E9700000}"/>
    <cellStyle name="Total 15 4 5 2" xfId="6162" xr:uid="{00000000-0005-0000-0000-0000EA700000}"/>
    <cellStyle name="Total 15 4 5 2 2" xfId="12473" xr:uid="{00000000-0005-0000-0000-0000EB700000}"/>
    <cellStyle name="Total 15 4 5 2 2 2" xfId="27581" xr:uid="{00000000-0005-0000-0000-0000EC700000}"/>
    <cellStyle name="Total 15 4 5 2 3" xfId="15635" xr:uid="{00000000-0005-0000-0000-0000ED700000}"/>
    <cellStyle name="Total 15 4 5 2 3 2" xfId="30743" xr:uid="{00000000-0005-0000-0000-0000EE700000}"/>
    <cellStyle name="Total 15 4 5 2 4" xfId="21270" xr:uid="{00000000-0005-0000-0000-0000EF700000}"/>
    <cellStyle name="Total 15 4 5 3" xfId="9907" xr:uid="{00000000-0005-0000-0000-0000F0700000}"/>
    <cellStyle name="Total 15 4 5 3 2" xfId="25015" xr:uid="{00000000-0005-0000-0000-0000F1700000}"/>
    <cellStyle name="Total 15 4 5 4" xfId="7290" xr:uid="{00000000-0005-0000-0000-0000F2700000}"/>
    <cellStyle name="Total 15 4 5 4 2" xfId="22398" xr:uid="{00000000-0005-0000-0000-0000F3700000}"/>
    <cellStyle name="Total 15 4 5 5" xfId="18633" xr:uid="{00000000-0005-0000-0000-0000F4700000}"/>
    <cellStyle name="Total 15 4 6" xfId="3831" xr:uid="{00000000-0005-0000-0000-0000F5700000}"/>
    <cellStyle name="Total 15 4 6 2" xfId="6468" xr:uid="{00000000-0005-0000-0000-0000F6700000}"/>
    <cellStyle name="Total 15 4 6 2 2" xfId="12779" xr:uid="{00000000-0005-0000-0000-0000F7700000}"/>
    <cellStyle name="Total 15 4 6 2 2 2" xfId="27887" xr:uid="{00000000-0005-0000-0000-0000F8700000}"/>
    <cellStyle name="Total 15 4 6 2 3" xfId="16272" xr:uid="{00000000-0005-0000-0000-0000F9700000}"/>
    <cellStyle name="Total 15 4 6 2 3 2" xfId="31380" xr:uid="{00000000-0005-0000-0000-0000FA700000}"/>
    <cellStyle name="Total 15 4 6 2 4" xfId="21576" xr:uid="{00000000-0005-0000-0000-0000FB700000}"/>
    <cellStyle name="Total 15 4 6 3" xfId="10213" xr:uid="{00000000-0005-0000-0000-0000FC700000}"/>
    <cellStyle name="Total 15 4 6 3 2" xfId="25321" xr:uid="{00000000-0005-0000-0000-0000FD700000}"/>
    <cellStyle name="Total 15 4 6 4" xfId="8470" xr:uid="{00000000-0005-0000-0000-0000FE700000}"/>
    <cellStyle name="Total 15 4 6 4 2" xfId="23578" xr:uid="{00000000-0005-0000-0000-0000FF700000}"/>
    <cellStyle name="Total 15 4 6 5" xfId="18939" xr:uid="{00000000-0005-0000-0000-000000710000}"/>
    <cellStyle name="Total 15 4 7" xfId="4213" xr:uid="{00000000-0005-0000-0000-000001710000}"/>
    <cellStyle name="Total 15 4 7 2" xfId="6850" xr:uid="{00000000-0005-0000-0000-000002710000}"/>
    <cellStyle name="Total 15 4 7 2 2" xfId="13161" xr:uid="{00000000-0005-0000-0000-000003710000}"/>
    <cellStyle name="Total 15 4 7 2 2 2" xfId="28269" xr:uid="{00000000-0005-0000-0000-000004710000}"/>
    <cellStyle name="Total 15 4 7 2 3" xfId="16830" xr:uid="{00000000-0005-0000-0000-000005710000}"/>
    <cellStyle name="Total 15 4 7 2 3 2" xfId="31938" xr:uid="{00000000-0005-0000-0000-000006710000}"/>
    <cellStyle name="Total 15 4 7 2 4" xfId="21958" xr:uid="{00000000-0005-0000-0000-000007710000}"/>
    <cellStyle name="Total 15 4 7 3" xfId="10595" xr:uid="{00000000-0005-0000-0000-000008710000}"/>
    <cellStyle name="Total 15 4 7 3 2" xfId="25703" xr:uid="{00000000-0005-0000-0000-000009710000}"/>
    <cellStyle name="Total 15 4 7 4" xfId="7102" xr:uid="{00000000-0005-0000-0000-00000A710000}"/>
    <cellStyle name="Total 15 4 7 4 2" xfId="22210" xr:uid="{00000000-0005-0000-0000-00000B710000}"/>
    <cellStyle name="Total 15 4 7 5" xfId="19321" xr:uid="{00000000-0005-0000-0000-00000C710000}"/>
    <cellStyle name="Total 15 4 8" xfId="4778" xr:uid="{00000000-0005-0000-0000-00000D710000}"/>
    <cellStyle name="Total 15 4 8 2" xfId="11160" xr:uid="{00000000-0005-0000-0000-00000E710000}"/>
    <cellStyle name="Total 15 4 8 2 2" xfId="26268" xr:uid="{00000000-0005-0000-0000-00000F710000}"/>
    <cellStyle name="Total 15 4 8 3" xfId="14298" xr:uid="{00000000-0005-0000-0000-000010710000}"/>
    <cellStyle name="Total 15 4 8 3 2" xfId="29406" xr:uid="{00000000-0005-0000-0000-000011710000}"/>
    <cellStyle name="Total 15 4 8 4" xfId="19886" xr:uid="{00000000-0005-0000-0000-000012710000}"/>
    <cellStyle name="Total 15 4 9" xfId="8639" xr:uid="{00000000-0005-0000-0000-000013710000}"/>
    <cellStyle name="Total 15 4 9 2" xfId="23747" xr:uid="{00000000-0005-0000-0000-000014710000}"/>
    <cellStyle name="Total 15 5" xfId="2156" xr:uid="{00000000-0005-0000-0000-000015710000}"/>
    <cellStyle name="Total 15 5 10" xfId="14080" xr:uid="{00000000-0005-0000-0000-000016710000}"/>
    <cellStyle name="Total 15 5 10 2" xfId="29188" xr:uid="{00000000-0005-0000-0000-000017710000}"/>
    <cellStyle name="Total 15 5 11" xfId="17381" xr:uid="{00000000-0005-0000-0000-000018710000}"/>
    <cellStyle name="Total 15 5 2" xfId="2911" xr:uid="{00000000-0005-0000-0000-000019710000}"/>
    <cellStyle name="Total 15 5 2 2" xfId="5548" xr:uid="{00000000-0005-0000-0000-00001A710000}"/>
    <cellStyle name="Total 15 5 2 2 2" xfId="11859" xr:uid="{00000000-0005-0000-0000-00001B710000}"/>
    <cellStyle name="Total 15 5 2 2 2 2" xfId="26967" xr:uid="{00000000-0005-0000-0000-00001C710000}"/>
    <cellStyle name="Total 15 5 2 2 3" xfId="9194" xr:uid="{00000000-0005-0000-0000-00001D710000}"/>
    <cellStyle name="Total 15 5 2 2 3 2" xfId="24302" xr:uid="{00000000-0005-0000-0000-00001E710000}"/>
    <cellStyle name="Total 15 5 2 2 4" xfId="20656" xr:uid="{00000000-0005-0000-0000-00001F710000}"/>
    <cellStyle name="Total 15 5 2 3" xfId="16200" xr:uid="{00000000-0005-0000-0000-000020710000}"/>
    <cellStyle name="Total 15 5 2 3 2" xfId="31308" xr:uid="{00000000-0005-0000-0000-000021710000}"/>
    <cellStyle name="Total 15 5 2 4" xfId="18019" xr:uid="{00000000-0005-0000-0000-000022710000}"/>
    <cellStyle name="Total 15 5 3" xfId="3214" xr:uid="{00000000-0005-0000-0000-000023710000}"/>
    <cellStyle name="Total 15 5 3 2" xfId="5851" xr:uid="{00000000-0005-0000-0000-000024710000}"/>
    <cellStyle name="Total 15 5 3 2 2" xfId="12162" xr:uid="{00000000-0005-0000-0000-000025710000}"/>
    <cellStyle name="Total 15 5 3 2 2 2" xfId="27270" xr:uid="{00000000-0005-0000-0000-000026710000}"/>
    <cellStyle name="Total 15 5 3 2 3" xfId="13819" xr:uid="{00000000-0005-0000-0000-000027710000}"/>
    <cellStyle name="Total 15 5 3 2 3 2" xfId="28927" xr:uid="{00000000-0005-0000-0000-000028710000}"/>
    <cellStyle name="Total 15 5 3 2 4" xfId="20959" xr:uid="{00000000-0005-0000-0000-000029710000}"/>
    <cellStyle name="Total 15 5 3 3" xfId="9596" xr:uid="{00000000-0005-0000-0000-00002A710000}"/>
    <cellStyle name="Total 15 5 3 3 2" xfId="24704" xr:uid="{00000000-0005-0000-0000-00002B710000}"/>
    <cellStyle name="Total 15 5 3 4" xfId="15168" xr:uid="{00000000-0005-0000-0000-00002C710000}"/>
    <cellStyle name="Total 15 5 3 4 2" xfId="30276" xr:uid="{00000000-0005-0000-0000-00002D710000}"/>
    <cellStyle name="Total 15 5 3 5" xfId="18322" xr:uid="{00000000-0005-0000-0000-00002E710000}"/>
    <cellStyle name="Total 15 5 4" xfId="3540" xr:uid="{00000000-0005-0000-0000-00002F710000}"/>
    <cellStyle name="Total 15 5 4 2" xfId="6177" xr:uid="{00000000-0005-0000-0000-000030710000}"/>
    <cellStyle name="Total 15 5 4 2 2" xfId="12488" xr:uid="{00000000-0005-0000-0000-000031710000}"/>
    <cellStyle name="Total 15 5 4 2 2 2" xfId="27596" xr:uid="{00000000-0005-0000-0000-000032710000}"/>
    <cellStyle name="Total 15 5 4 2 3" xfId="9168" xr:uid="{00000000-0005-0000-0000-000033710000}"/>
    <cellStyle name="Total 15 5 4 2 3 2" xfId="24276" xr:uid="{00000000-0005-0000-0000-000034710000}"/>
    <cellStyle name="Total 15 5 4 2 4" xfId="21285" xr:uid="{00000000-0005-0000-0000-000035710000}"/>
    <cellStyle name="Total 15 5 4 3" xfId="9922" xr:uid="{00000000-0005-0000-0000-000036710000}"/>
    <cellStyle name="Total 15 5 4 3 2" xfId="25030" xr:uid="{00000000-0005-0000-0000-000037710000}"/>
    <cellStyle name="Total 15 5 4 4" xfId="15473" xr:uid="{00000000-0005-0000-0000-000038710000}"/>
    <cellStyle name="Total 15 5 4 4 2" xfId="30581" xr:uid="{00000000-0005-0000-0000-000039710000}"/>
    <cellStyle name="Total 15 5 4 5" xfId="18648" xr:uid="{00000000-0005-0000-0000-00003A710000}"/>
    <cellStyle name="Total 15 5 5" xfId="3846" xr:uid="{00000000-0005-0000-0000-00003B710000}"/>
    <cellStyle name="Total 15 5 5 2" xfId="6483" xr:uid="{00000000-0005-0000-0000-00003C710000}"/>
    <cellStyle name="Total 15 5 5 2 2" xfId="12794" xr:uid="{00000000-0005-0000-0000-00003D710000}"/>
    <cellStyle name="Total 15 5 5 2 2 2" xfId="27902" xr:uid="{00000000-0005-0000-0000-00003E710000}"/>
    <cellStyle name="Total 15 5 5 2 3" xfId="7342" xr:uid="{00000000-0005-0000-0000-00003F710000}"/>
    <cellStyle name="Total 15 5 5 2 3 2" xfId="22450" xr:uid="{00000000-0005-0000-0000-000040710000}"/>
    <cellStyle name="Total 15 5 5 2 4" xfId="21591" xr:uid="{00000000-0005-0000-0000-000041710000}"/>
    <cellStyle name="Total 15 5 5 3" xfId="10228" xr:uid="{00000000-0005-0000-0000-000042710000}"/>
    <cellStyle name="Total 15 5 5 3 2" xfId="25336" xr:uid="{00000000-0005-0000-0000-000043710000}"/>
    <cellStyle name="Total 15 5 5 4" xfId="14777" xr:uid="{00000000-0005-0000-0000-000044710000}"/>
    <cellStyle name="Total 15 5 5 4 2" xfId="29885" xr:uid="{00000000-0005-0000-0000-000045710000}"/>
    <cellStyle name="Total 15 5 5 5" xfId="18954" xr:uid="{00000000-0005-0000-0000-000046710000}"/>
    <cellStyle name="Total 15 5 6" xfId="4228" xr:uid="{00000000-0005-0000-0000-000047710000}"/>
    <cellStyle name="Total 15 5 6 2" xfId="6865" xr:uid="{00000000-0005-0000-0000-000048710000}"/>
    <cellStyle name="Total 15 5 6 2 2" xfId="13176" xr:uid="{00000000-0005-0000-0000-000049710000}"/>
    <cellStyle name="Total 15 5 6 2 2 2" xfId="28284" xr:uid="{00000000-0005-0000-0000-00004A710000}"/>
    <cellStyle name="Total 15 5 6 2 3" xfId="16845" xr:uid="{00000000-0005-0000-0000-00004B710000}"/>
    <cellStyle name="Total 15 5 6 2 3 2" xfId="31953" xr:uid="{00000000-0005-0000-0000-00004C710000}"/>
    <cellStyle name="Total 15 5 6 2 4" xfId="21973" xr:uid="{00000000-0005-0000-0000-00004D710000}"/>
    <cellStyle name="Total 15 5 6 3" xfId="10610" xr:uid="{00000000-0005-0000-0000-00004E710000}"/>
    <cellStyle name="Total 15 5 6 3 2" xfId="25718" xr:uid="{00000000-0005-0000-0000-00004F710000}"/>
    <cellStyle name="Total 15 5 6 4" xfId="14034" xr:uid="{00000000-0005-0000-0000-000050710000}"/>
    <cellStyle name="Total 15 5 6 4 2" xfId="29142" xr:uid="{00000000-0005-0000-0000-000051710000}"/>
    <cellStyle name="Total 15 5 6 5" xfId="19336" xr:uid="{00000000-0005-0000-0000-000052710000}"/>
    <cellStyle name="Total 15 5 7" xfId="4793" xr:uid="{00000000-0005-0000-0000-000053710000}"/>
    <cellStyle name="Total 15 5 7 2" xfId="11175" xr:uid="{00000000-0005-0000-0000-000054710000}"/>
    <cellStyle name="Total 15 5 7 2 2" xfId="26283" xr:uid="{00000000-0005-0000-0000-000055710000}"/>
    <cellStyle name="Total 15 5 7 3" xfId="13590" xr:uid="{00000000-0005-0000-0000-000056710000}"/>
    <cellStyle name="Total 15 5 7 3 2" xfId="28698" xr:uid="{00000000-0005-0000-0000-000057710000}"/>
    <cellStyle name="Total 15 5 7 4" xfId="19901" xr:uid="{00000000-0005-0000-0000-000058710000}"/>
    <cellStyle name="Total 15 5 8" xfId="8654" xr:uid="{00000000-0005-0000-0000-000059710000}"/>
    <cellStyle name="Total 15 5 8 2" xfId="23762" xr:uid="{00000000-0005-0000-0000-00005A710000}"/>
    <cellStyle name="Total 15 5 9" xfId="16045" xr:uid="{00000000-0005-0000-0000-00005B710000}"/>
    <cellStyle name="Total 15 5 9 2" xfId="31153" xr:uid="{00000000-0005-0000-0000-00005C710000}"/>
    <cellStyle name="Total 16" xfId="1780" xr:uid="{00000000-0005-0000-0000-00005D710000}"/>
    <cellStyle name="Total 16 2" xfId="1951" xr:uid="{00000000-0005-0000-0000-00005E710000}"/>
    <cellStyle name="Total 16 2 10" xfId="8452" xr:uid="{00000000-0005-0000-0000-00005F710000}"/>
    <cellStyle name="Total 16 2 10 2" xfId="23560" xr:uid="{00000000-0005-0000-0000-000060710000}"/>
    <cellStyle name="Total 16 2 11" xfId="15843" xr:uid="{00000000-0005-0000-0000-000061710000}"/>
    <cellStyle name="Total 16 2 11 2" xfId="30951" xr:uid="{00000000-0005-0000-0000-000062710000}"/>
    <cellStyle name="Total 16 2 12" xfId="16456" xr:uid="{00000000-0005-0000-0000-000063710000}"/>
    <cellStyle name="Total 16 2 12 2" xfId="31564" xr:uid="{00000000-0005-0000-0000-000064710000}"/>
    <cellStyle name="Total 16 2 13" xfId="17176" xr:uid="{00000000-0005-0000-0000-000065710000}"/>
    <cellStyle name="Total 16 2 2" xfId="2511" xr:uid="{00000000-0005-0000-0000-000066710000}"/>
    <cellStyle name="Total 16 2 2 2" xfId="5148" xr:uid="{00000000-0005-0000-0000-000067710000}"/>
    <cellStyle name="Total 16 2 2 2 2" xfId="11512" xr:uid="{00000000-0005-0000-0000-000068710000}"/>
    <cellStyle name="Total 16 2 2 2 2 2" xfId="26620" xr:uid="{00000000-0005-0000-0000-000069710000}"/>
    <cellStyle name="Total 16 2 2 2 3" xfId="15104" xr:uid="{00000000-0005-0000-0000-00006A710000}"/>
    <cellStyle name="Total 16 2 2 2 3 2" xfId="30212" xr:uid="{00000000-0005-0000-0000-00006B710000}"/>
    <cellStyle name="Total 16 2 2 2 4" xfId="20256" xr:uid="{00000000-0005-0000-0000-00006C710000}"/>
    <cellStyle name="Total 16 2 2 3" xfId="8978" xr:uid="{00000000-0005-0000-0000-00006D710000}"/>
    <cellStyle name="Total 16 2 2 3 2" xfId="24086" xr:uid="{00000000-0005-0000-0000-00006E710000}"/>
    <cellStyle name="Total 16 2 3" xfId="2727" xr:uid="{00000000-0005-0000-0000-00006F710000}"/>
    <cellStyle name="Total 16 2 3 2" xfId="5364" xr:uid="{00000000-0005-0000-0000-000070710000}"/>
    <cellStyle name="Total 16 2 3 2 2" xfId="11713" xr:uid="{00000000-0005-0000-0000-000071710000}"/>
    <cellStyle name="Total 16 2 3 2 2 2" xfId="26821" xr:uid="{00000000-0005-0000-0000-000072710000}"/>
    <cellStyle name="Total 16 2 3 2 3" xfId="13892" xr:uid="{00000000-0005-0000-0000-000073710000}"/>
    <cellStyle name="Total 16 2 3 2 3 2" xfId="29000" xr:uid="{00000000-0005-0000-0000-000074710000}"/>
    <cellStyle name="Total 16 2 3 2 4" xfId="20472" xr:uid="{00000000-0005-0000-0000-000075710000}"/>
    <cellStyle name="Total 16 2 3 3" xfId="14071" xr:uid="{00000000-0005-0000-0000-000076710000}"/>
    <cellStyle name="Total 16 2 3 3 2" xfId="29179" xr:uid="{00000000-0005-0000-0000-000077710000}"/>
    <cellStyle name="Total 16 2 3 4" xfId="17835" xr:uid="{00000000-0005-0000-0000-000078710000}"/>
    <cellStyle name="Total 16 2 4" xfId="3030" xr:uid="{00000000-0005-0000-0000-000079710000}"/>
    <cellStyle name="Total 16 2 4 2" xfId="5667" xr:uid="{00000000-0005-0000-0000-00007A710000}"/>
    <cellStyle name="Total 16 2 4 2 2" xfId="11978" xr:uid="{00000000-0005-0000-0000-00007B710000}"/>
    <cellStyle name="Total 16 2 4 2 2 2" xfId="27086" xr:uid="{00000000-0005-0000-0000-00007C710000}"/>
    <cellStyle name="Total 16 2 4 2 3" xfId="9150" xr:uid="{00000000-0005-0000-0000-00007D710000}"/>
    <cellStyle name="Total 16 2 4 2 3 2" xfId="24258" xr:uid="{00000000-0005-0000-0000-00007E710000}"/>
    <cellStyle name="Total 16 2 4 2 4" xfId="20775" xr:uid="{00000000-0005-0000-0000-00007F710000}"/>
    <cellStyle name="Total 16 2 4 3" xfId="9412" xr:uid="{00000000-0005-0000-0000-000080710000}"/>
    <cellStyle name="Total 16 2 4 3 2" xfId="24520" xr:uid="{00000000-0005-0000-0000-000081710000}"/>
    <cellStyle name="Total 16 2 4 4" xfId="14355" xr:uid="{00000000-0005-0000-0000-000082710000}"/>
    <cellStyle name="Total 16 2 4 4 2" xfId="29463" xr:uid="{00000000-0005-0000-0000-000083710000}"/>
    <cellStyle name="Total 16 2 4 5" xfId="18138" xr:uid="{00000000-0005-0000-0000-000084710000}"/>
    <cellStyle name="Total 16 2 5" xfId="3356" xr:uid="{00000000-0005-0000-0000-000085710000}"/>
    <cellStyle name="Total 16 2 5 2" xfId="5993" xr:uid="{00000000-0005-0000-0000-000086710000}"/>
    <cellStyle name="Total 16 2 5 2 2" xfId="12304" xr:uid="{00000000-0005-0000-0000-000087710000}"/>
    <cellStyle name="Total 16 2 5 2 2 2" xfId="27412" xr:uid="{00000000-0005-0000-0000-000088710000}"/>
    <cellStyle name="Total 16 2 5 2 3" xfId="7461" xr:uid="{00000000-0005-0000-0000-000089710000}"/>
    <cellStyle name="Total 16 2 5 2 3 2" xfId="22569" xr:uid="{00000000-0005-0000-0000-00008A710000}"/>
    <cellStyle name="Total 16 2 5 2 4" xfId="21101" xr:uid="{00000000-0005-0000-0000-00008B710000}"/>
    <cellStyle name="Total 16 2 5 3" xfId="9738" xr:uid="{00000000-0005-0000-0000-00008C710000}"/>
    <cellStyle name="Total 16 2 5 3 2" xfId="24846" xr:uid="{00000000-0005-0000-0000-00008D710000}"/>
    <cellStyle name="Total 16 2 5 4" xfId="15649" xr:uid="{00000000-0005-0000-0000-00008E710000}"/>
    <cellStyle name="Total 16 2 5 4 2" xfId="30757" xr:uid="{00000000-0005-0000-0000-00008F710000}"/>
    <cellStyle name="Total 16 2 5 5" xfId="18464" xr:uid="{00000000-0005-0000-0000-000090710000}"/>
    <cellStyle name="Total 16 2 6" xfId="3662" xr:uid="{00000000-0005-0000-0000-000091710000}"/>
    <cellStyle name="Total 16 2 6 2" xfId="6299" xr:uid="{00000000-0005-0000-0000-000092710000}"/>
    <cellStyle name="Total 16 2 6 2 2" xfId="12610" xr:uid="{00000000-0005-0000-0000-000093710000}"/>
    <cellStyle name="Total 16 2 6 2 2 2" xfId="27718" xr:uid="{00000000-0005-0000-0000-000094710000}"/>
    <cellStyle name="Total 16 2 6 2 3" xfId="11800" xr:uid="{00000000-0005-0000-0000-000095710000}"/>
    <cellStyle name="Total 16 2 6 2 3 2" xfId="26908" xr:uid="{00000000-0005-0000-0000-000096710000}"/>
    <cellStyle name="Total 16 2 6 2 4" xfId="21407" xr:uid="{00000000-0005-0000-0000-000097710000}"/>
    <cellStyle name="Total 16 2 6 3" xfId="10044" xr:uid="{00000000-0005-0000-0000-000098710000}"/>
    <cellStyle name="Total 16 2 6 3 2" xfId="25152" xr:uid="{00000000-0005-0000-0000-000099710000}"/>
    <cellStyle name="Total 16 2 6 4" xfId="15066" xr:uid="{00000000-0005-0000-0000-00009A710000}"/>
    <cellStyle name="Total 16 2 6 4 2" xfId="30174" xr:uid="{00000000-0005-0000-0000-00009B710000}"/>
    <cellStyle name="Total 16 2 6 5" xfId="18770" xr:uid="{00000000-0005-0000-0000-00009C710000}"/>
    <cellStyle name="Total 16 2 7" xfId="4023" xr:uid="{00000000-0005-0000-0000-00009D710000}"/>
    <cellStyle name="Total 16 2 7 2" xfId="6660" xr:uid="{00000000-0005-0000-0000-00009E710000}"/>
    <cellStyle name="Total 16 2 7 2 2" xfId="12971" xr:uid="{00000000-0005-0000-0000-00009F710000}"/>
    <cellStyle name="Total 16 2 7 2 2 2" xfId="28079" xr:uid="{00000000-0005-0000-0000-0000A0710000}"/>
    <cellStyle name="Total 16 2 7 2 3" xfId="16661" xr:uid="{00000000-0005-0000-0000-0000A1710000}"/>
    <cellStyle name="Total 16 2 7 2 3 2" xfId="31769" xr:uid="{00000000-0005-0000-0000-0000A2710000}"/>
    <cellStyle name="Total 16 2 7 2 4" xfId="21768" xr:uid="{00000000-0005-0000-0000-0000A3710000}"/>
    <cellStyle name="Total 16 2 7 3" xfId="10405" xr:uid="{00000000-0005-0000-0000-0000A4710000}"/>
    <cellStyle name="Total 16 2 7 3 2" xfId="25513" xr:uid="{00000000-0005-0000-0000-0000A5710000}"/>
    <cellStyle name="Total 16 2 7 4" xfId="16058" xr:uid="{00000000-0005-0000-0000-0000A6710000}"/>
    <cellStyle name="Total 16 2 7 4 2" xfId="31166" xr:uid="{00000000-0005-0000-0000-0000A7710000}"/>
    <cellStyle name="Total 16 2 7 5" xfId="19131" xr:uid="{00000000-0005-0000-0000-0000A8710000}"/>
    <cellStyle name="Total 16 2 8" xfId="4336" xr:uid="{00000000-0005-0000-0000-0000A9710000}"/>
    <cellStyle name="Total 16 2 8 2" xfId="6973" xr:uid="{00000000-0005-0000-0000-0000AA710000}"/>
    <cellStyle name="Total 16 2 8 2 2" xfId="13284" xr:uid="{00000000-0005-0000-0000-0000AB710000}"/>
    <cellStyle name="Total 16 2 8 2 2 2" xfId="28392" xr:uid="{00000000-0005-0000-0000-0000AC710000}"/>
    <cellStyle name="Total 16 2 8 2 3" xfId="16948" xr:uid="{00000000-0005-0000-0000-0000AD710000}"/>
    <cellStyle name="Total 16 2 8 2 3 2" xfId="32056" xr:uid="{00000000-0005-0000-0000-0000AE710000}"/>
    <cellStyle name="Total 16 2 8 2 4" xfId="22081" xr:uid="{00000000-0005-0000-0000-0000AF710000}"/>
    <cellStyle name="Total 16 2 8 3" xfId="10718" xr:uid="{00000000-0005-0000-0000-0000B0710000}"/>
    <cellStyle name="Total 16 2 8 3 2" xfId="25826" xr:uid="{00000000-0005-0000-0000-0000B1710000}"/>
    <cellStyle name="Total 16 2 8 4" xfId="15628" xr:uid="{00000000-0005-0000-0000-0000B2710000}"/>
    <cellStyle name="Total 16 2 8 4 2" xfId="30736" xr:uid="{00000000-0005-0000-0000-0000B3710000}"/>
    <cellStyle name="Total 16 2 8 5" xfId="19444" xr:uid="{00000000-0005-0000-0000-0000B4710000}"/>
    <cellStyle name="Total 16 2 9" xfId="4588" xr:uid="{00000000-0005-0000-0000-0000B5710000}"/>
    <cellStyle name="Total 16 2 9 2" xfId="10970" xr:uid="{00000000-0005-0000-0000-0000B6710000}"/>
    <cellStyle name="Total 16 2 9 2 2" xfId="26078" xr:uid="{00000000-0005-0000-0000-0000B7710000}"/>
    <cellStyle name="Total 16 2 9 3" xfId="7818" xr:uid="{00000000-0005-0000-0000-0000B8710000}"/>
    <cellStyle name="Total 16 2 9 3 2" xfId="22926" xr:uid="{00000000-0005-0000-0000-0000B9710000}"/>
    <cellStyle name="Total 16 2 9 4" xfId="19696" xr:uid="{00000000-0005-0000-0000-0000BA710000}"/>
    <cellStyle name="Total 16 3" xfId="1980" xr:uid="{00000000-0005-0000-0000-0000BB710000}"/>
    <cellStyle name="Total 16 3 10" xfId="8478" xr:uid="{00000000-0005-0000-0000-0000BC710000}"/>
    <cellStyle name="Total 16 3 10 2" xfId="23586" xr:uid="{00000000-0005-0000-0000-0000BD710000}"/>
    <cellStyle name="Total 16 3 11" xfId="14167" xr:uid="{00000000-0005-0000-0000-0000BE710000}"/>
    <cellStyle name="Total 16 3 11 2" xfId="29275" xr:uid="{00000000-0005-0000-0000-0000BF710000}"/>
    <cellStyle name="Total 16 3 12" xfId="16536" xr:uid="{00000000-0005-0000-0000-0000C0710000}"/>
    <cellStyle name="Total 16 3 12 2" xfId="31644" xr:uid="{00000000-0005-0000-0000-0000C1710000}"/>
    <cellStyle name="Total 16 3 13" xfId="17205" xr:uid="{00000000-0005-0000-0000-0000C2710000}"/>
    <cellStyle name="Total 16 3 2" xfId="2540" xr:uid="{00000000-0005-0000-0000-0000C3710000}"/>
    <cellStyle name="Total 16 3 2 2" xfId="5177" xr:uid="{00000000-0005-0000-0000-0000C4710000}"/>
    <cellStyle name="Total 16 3 2 2 2" xfId="11541" xr:uid="{00000000-0005-0000-0000-0000C5710000}"/>
    <cellStyle name="Total 16 3 2 2 2 2" xfId="26649" xr:uid="{00000000-0005-0000-0000-0000C6710000}"/>
    <cellStyle name="Total 16 3 2 2 3" xfId="15185" xr:uid="{00000000-0005-0000-0000-0000C7710000}"/>
    <cellStyle name="Total 16 3 2 2 3 2" xfId="30293" xr:uid="{00000000-0005-0000-0000-0000C8710000}"/>
    <cellStyle name="Total 16 3 2 2 4" xfId="20285" xr:uid="{00000000-0005-0000-0000-0000C9710000}"/>
    <cellStyle name="Total 16 3 2 3" xfId="9007" xr:uid="{00000000-0005-0000-0000-0000CA710000}"/>
    <cellStyle name="Total 16 3 2 3 2" xfId="24115" xr:uid="{00000000-0005-0000-0000-0000CB710000}"/>
    <cellStyle name="Total 16 3 3" xfId="2742" xr:uid="{00000000-0005-0000-0000-0000CC710000}"/>
    <cellStyle name="Total 16 3 3 2" xfId="5379" xr:uid="{00000000-0005-0000-0000-0000CD710000}"/>
    <cellStyle name="Total 16 3 3 2 2" xfId="11728" xr:uid="{00000000-0005-0000-0000-0000CE710000}"/>
    <cellStyle name="Total 16 3 3 2 2 2" xfId="26836" xr:uid="{00000000-0005-0000-0000-0000CF710000}"/>
    <cellStyle name="Total 16 3 3 2 3" xfId="13541" xr:uid="{00000000-0005-0000-0000-0000D0710000}"/>
    <cellStyle name="Total 16 3 3 2 3 2" xfId="28649" xr:uid="{00000000-0005-0000-0000-0000D1710000}"/>
    <cellStyle name="Total 16 3 3 2 4" xfId="20487" xr:uid="{00000000-0005-0000-0000-0000D2710000}"/>
    <cellStyle name="Total 16 3 3 3" xfId="7085" xr:uid="{00000000-0005-0000-0000-0000D3710000}"/>
    <cellStyle name="Total 16 3 3 3 2" xfId="22193" xr:uid="{00000000-0005-0000-0000-0000D4710000}"/>
    <cellStyle name="Total 16 3 3 4" xfId="17850" xr:uid="{00000000-0005-0000-0000-0000D5710000}"/>
    <cellStyle name="Total 16 3 4" xfId="3045" xr:uid="{00000000-0005-0000-0000-0000D6710000}"/>
    <cellStyle name="Total 16 3 4 2" xfId="5682" xr:uid="{00000000-0005-0000-0000-0000D7710000}"/>
    <cellStyle name="Total 16 3 4 2 2" xfId="11993" xr:uid="{00000000-0005-0000-0000-0000D8710000}"/>
    <cellStyle name="Total 16 3 4 2 2 2" xfId="27101" xr:uid="{00000000-0005-0000-0000-0000D9710000}"/>
    <cellStyle name="Total 16 3 4 2 3" xfId="8072" xr:uid="{00000000-0005-0000-0000-0000DA710000}"/>
    <cellStyle name="Total 16 3 4 2 3 2" xfId="23180" xr:uid="{00000000-0005-0000-0000-0000DB710000}"/>
    <cellStyle name="Total 16 3 4 2 4" xfId="20790" xr:uid="{00000000-0005-0000-0000-0000DC710000}"/>
    <cellStyle name="Total 16 3 4 3" xfId="9427" xr:uid="{00000000-0005-0000-0000-0000DD710000}"/>
    <cellStyle name="Total 16 3 4 3 2" xfId="24535" xr:uid="{00000000-0005-0000-0000-0000DE710000}"/>
    <cellStyle name="Total 16 3 4 4" xfId="13936" xr:uid="{00000000-0005-0000-0000-0000DF710000}"/>
    <cellStyle name="Total 16 3 4 4 2" xfId="29044" xr:uid="{00000000-0005-0000-0000-0000E0710000}"/>
    <cellStyle name="Total 16 3 4 5" xfId="18153" xr:uid="{00000000-0005-0000-0000-0000E1710000}"/>
    <cellStyle name="Total 16 3 5" xfId="3371" xr:uid="{00000000-0005-0000-0000-0000E2710000}"/>
    <cellStyle name="Total 16 3 5 2" xfId="6008" xr:uid="{00000000-0005-0000-0000-0000E3710000}"/>
    <cellStyle name="Total 16 3 5 2 2" xfId="12319" xr:uid="{00000000-0005-0000-0000-0000E4710000}"/>
    <cellStyle name="Total 16 3 5 2 2 2" xfId="27427" xr:uid="{00000000-0005-0000-0000-0000E5710000}"/>
    <cellStyle name="Total 16 3 5 2 3" xfId="14589" xr:uid="{00000000-0005-0000-0000-0000E6710000}"/>
    <cellStyle name="Total 16 3 5 2 3 2" xfId="29697" xr:uid="{00000000-0005-0000-0000-0000E7710000}"/>
    <cellStyle name="Total 16 3 5 2 4" xfId="21116" xr:uid="{00000000-0005-0000-0000-0000E8710000}"/>
    <cellStyle name="Total 16 3 5 3" xfId="9753" xr:uid="{00000000-0005-0000-0000-0000E9710000}"/>
    <cellStyle name="Total 16 3 5 3 2" xfId="24861" xr:uid="{00000000-0005-0000-0000-0000EA710000}"/>
    <cellStyle name="Total 16 3 5 4" xfId="7801" xr:uid="{00000000-0005-0000-0000-0000EB710000}"/>
    <cellStyle name="Total 16 3 5 4 2" xfId="22909" xr:uid="{00000000-0005-0000-0000-0000EC710000}"/>
    <cellStyle name="Total 16 3 5 5" xfId="18479" xr:uid="{00000000-0005-0000-0000-0000ED710000}"/>
    <cellStyle name="Total 16 3 6" xfId="3677" xr:uid="{00000000-0005-0000-0000-0000EE710000}"/>
    <cellStyle name="Total 16 3 6 2" xfId="6314" xr:uid="{00000000-0005-0000-0000-0000EF710000}"/>
    <cellStyle name="Total 16 3 6 2 2" xfId="12625" xr:uid="{00000000-0005-0000-0000-0000F0710000}"/>
    <cellStyle name="Total 16 3 6 2 2 2" xfId="27733" xr:uid="{00000000-0005-0000-0000-0000F1710000}"/>
    <cellStyle name="Total 16 3 6 2 3" xfId="15013" xr:uid="{00000000-0005-0000-0000-0000F2710000}"/>
    <cellStyle name="Total 16 3 6 2 3 2" xfId="30121" xr:uid="{00000000-0005-0000-0000-0000F3710000}"/>
    <cellStyle name="Total 16 3 6 2 4" xfId="21422" xr:uid="{00000000-0005-0000-0000-0000F4710000}"/>
    <cellStyle name="Total 16 3 6 3" xfId="10059" xr:uid="{00000000-0005-0000-0000-0000F5710000}"/>
    <cellStyle name="Total 16 3 6 3 2" xfId="25167" xr:uid="{00000000-0005-0000-0000-0000F6710000}"/>
    <cellStyle name="Total 16 3 6 4" xfId="14923" xr:uid="{00000000-0005-0000-0000-0000F7710000}"/>
    <cellStyle name="Total 16 3 6 4 2" xfId="30031" xr:uid="{00000000-0005-0000-0000-0000F8710000}"/>
    <cellStyle name="Total 16 3 6 5" xfId="18785" xr:uid="{00000000-0005-0000-0000-0000F9710000}"/>
    <cellStyle name="Total 16 3 7" xfId="4052" xr:uid="{00000000-0005-0000-0000-0000FA710000}"/>
    <cellStyle name="Total 16 3 7 2" xfId="6689" xr:uid="{00000000-0005-0000-0000-0000FB710000}"/>
    <cellStyle name="Total 16 3 7 2 2" xfId="13000" xr:uid="{00000000-0005-0000-0000-0000FC710000}"/>
    <cellStyle name="Total 16 3 7 2 2 2" xfId="28108" xr:uid="{00000000-0005-0000-0000-0000FD710000}"/>
    <cellStyle name="Total 16 3 7 2 3" xfId="16676" xr:uid="{00000000-0005-0000-0000-0000FE710000}"/>
    <cellStyle name="Total 16 3 7 2 3 2" xfId="31784" xr:uid="{00000000-0005-0000-0000-0000FF710000}"/>
    <cellStyle name="Total 16 3 7 2 4" xfId="21797" xr:uid="{00000000-0005-0000-0000-000000720000}"/>
    <cellStyle name="Total 16 3 7 3" xfId="10434" xr:uid="{00000000-0005-0000-0000-000001720000}"/>
    <cellStyle name="Total 16 3 7 3 2" xfId="25542" xr:uid="{00000000-0005-0000-0000-000002720000}"/>
    <cellStyle name="Total 16 3 7 4" xfId="16081" xr:uid="{00000000-0005-0000-0000-000003720000}"/>
    <cellStyle name="Total 16 3 7 4 2" xfId="31189" xr:uid="{00000000-0005-0000-0000-000004720000}"/>
    <cellStyle name="Total 16 3 7 5" xfId="19160" xr:uid="{00000000-0005-0000-0000-000005720000}"/>
    <cellStyle name="Total 16 3 8" xfId="4351" xr:uid="{00000000-0005-0000-0000-000006720000}"/>
    <cellStyle name="Total 16 3 8 2" xfId="6988" xr:uid="{00000000-0005-0000-0000-000007720000}"/>
    <cellStyle name="Total 16 3 8 2 2" xfId="13299" xr:uid="{00000000-0005-0000-0000-000008720000}"/>
    <cellStyle name="Total 16 3 8 2 2 2" xfId="28407" xr:uid="{00000000-0005-0000-0000-000009720000}"/>
    <cellStyle name="Total 16 3 8 2 3" xfId="16963" xr:uid="{00000000-0005-0000-0000-00000A720000}"/>
    <cellStyle name="Total 16 3 8 2 3 2" xfId="32071" xr:uid="{00000000-0005-0000-0000-00000B720000}"/>
    <cellStyle name="Total 16 3 8 2 4" xfId="22096" xr:uid="{00000000-0005-0000-0000-00000C720000}"/>
    <cellStyle name="Total 16 3 8 3" xfId="10733" xr:uid="{00000000-0005-0000-0000-00000D720000}"/>
    <cellStyle name="Total 16 3 8 3 2" xfId="25841" xr:uid="{00000000-0005-0000-0000-00000E720000}"/>
    <cellStyle name="Total 16 3 8 4" xfId="14730" xr:uid="{00000000-0005-0000-0000-00000F720000}"/>
    <cellStyle name="Total 16 3 8 4 2" xfId="29838" xr:uid="{00000000-0005-0000-0000-000010720000}"/>
    <cellStyle name="Total 16 3 8 5" xfId="19459" xr:uid="{00000000-0005-0000-0000-000011720000}"/>
    <cellStyle name="Total 16 3 9" xfId="4617" xr:uid="{00000000-0005-0000-0000-000012720000}"/>
    <cellStyle name="Total 16 3 9 2" xfId="10999" xr:uid="{00000000-0005-0000-0000-000013720000}"/>
    <cellStyle name="Total 16 3 9 2 2" xfId="26107" xr:uid="{00000000-0005-0000-0000-000014720000}"/>
    <cellStyle name="Total 16 3 9 3" xfId="7229" xr:uid="{00000000-0005-0000-0000-000015720000}"/>
    <cellStyle name="Total 16 3 9 3 2" xfId="22337" xr:uid="{00000000-0005-0000-0000-000016720000}"/>
    <cellStyle name="Total 16 3 9 4" xfId="19725" xr:uid="{00000000-0005-0000-0000-000017720000}"/>
    <cellStyle name="Total 16 4" xfId="2142" xr:uid="{00000000-0005-0000-0000-000018720000}"/>
    <cellStyle name="Total 16 4 10" xfId="8081" xr:uid="{00000000-0005-0000-0000-000019720000}"/>
    <cellStyle name="Total 16 4 10 2" xfId="23189" xr:uid="{00000000-0005-0000-0000-00001A720000}"/>
    <cellStyle name="Total 16 4 11" xfId="16068" xr:uid="{00000000-0005-0000-0000-00001B720000}"/>
    <cellStyle name="Total 16 4 11 2" xfId="31176" xr:uid="{00000000-0005-0000-0000-00001C720000}"/>
    <cellStyle name="Total 16 4 12" xfId="17367" xr:uid="{00000000-0005-0000-0000-00001D720000}"/>
    <cellStyle name="Total 16 4 2" xfId="2632" xr:uid="{00000000-0005-0000-0000-00001E720000}"/>
    <cellStyle name="Total 16 4 2 2" xfId="5269" xr:uid="{00000000-0005-0000-0000-00001F720000}"/>
    <cellStyle name="Total 16 4 2 2 2" xfId="11633" xr:uid="{00000000-0005-0000-0000-000020720000}"/>
    <cellStyle name="Total 16 4 2 2 2 2" xfId="26741" xr:uid="{00000000-0005-0000-0000-000021720000}"/>
    <cellStyle name="Total 16 4 2 2 3" xfId="9143" xr:uid="{00000000-0005-0000-0000-000022720000}"/>
    <cellStyle name="Total 16 4 2 2 3 2" xfId="24251" xr:uid="{00000000-0005-0000-0000-000023720000}"/>
    <cellStyle name="Total 16 4 2 2 4" xfId="20377" xr:uid="{00000000-0005-0000-0000-000024720000}"/>
    <cellStyle name="Total 16 4 2 3" xfId="9099" xr:uid="{00000000-0005-0000-0000-000025720000}"/>
    <cellStyle name="Total 16 4 2 3 2" xfId="24207" xr:uid="{00000000-0005-0000-0000-000026720000}"/>
    <cellStyle name="Total 16 4 2 4" xfId="13920" xr:uid="{00000000-0005-0000-0000-000027720000}"/>
    <cellStyle name="Total 16 4 2 4 2" xfId="29028" xr:uid="{00000000-0005-0000-0000-000028720000}"/>
    <cellStyle name="Total 16 4 2 5" xfId="13570" xr:uid="{00000000-0005-0000-0000-000029720000}"/>
    <cellStyle name="Total 16 4 2 5 2" xfId="28678" xr:uid="{00000000-0005-0000-0000-00002A720000}"/>
    <cellStyle name="Total 16 4 2 6" xfId="17740" xr:uid="{00000000-0005-0000-0000-00002B720000}"/>
    <cellStyle name="Total 16 4 3" xfId="2897" xr:uid="{00000000-0005-0000-0000-00002C720000}"/>
    <cellStyle name="Total 16 4 3 2" xfId="5534" xr:uid="{00000000-0005-0000-0000-00002D720000}"/>
    <cellStyle name="Total 16 4 3 2 2" xfId="11845" xr:uid="{00000000-0005-0000-0000-00002E720000}"/>
    <cellStyle name="Total 16 4 3 2 2 2" xfId="26953" xr:uid="{00000000-0005-0000-0000-00002F720000}"/>
    <cellStyle name="Total 16 4 3 2 3" xfId="16274" xr:uid="{00000000-0005-0000-0000-000030720000}"/>
    <cellStyle name="Total 16 4 3 2 3 2" xfId="31382" xr:uid="{00000000-0005-0000-0000-000031720000}"/>
    <cellStyle name="Total 16 4 3 2 4" xfId="20642" xr:uid="{00000000-0005-0000-0000-000032720000}"/>
    <cellStyle name="Total 16 4 3 3" xfId="14213" xr:uid="{00000000-0005-0000-0000-000033720000}"/>
    <cellStyle name="Total 16 4 3 3 2" xfId="29321" xr:uid="{00000000-0005-0000-0000-000034720000}"/>
    <cellStyle name="Total 16 4 3 4" xfId="18005" xr:uid="{00000000-0005-0000-0000-000035720000}"/>
    <cellStyle name="Total 16 4 4" xfId="3200" xr:uid="{00000000-0005-0000-0000-000036720000}"/>
    <cellStyle name="Total 16 4 4 2" xfId="5837" xr:uid="{00000000-0005-0000-0000-000037720000}"/>
    <cellStyle name="Total 16 4 4 2 2" xfId="12148" xr:uid="{00000000-0005-0000-0000-000038720000}"/>
    <cellStyle name="Total 16 4 4 2 2 2" xfId="27256" xr:uid="{00000000-0005-0000-0000-000039720000}"/>
    <cellStyle name="Total 16 4 4 2 3" xfId="16048" xr:uid="{00000000-0005-0000-0000-00003A720000}"/>
    <cellStyle name="Total 16 4 4 2 3 2" xfId="31156" xr:uid="{00000000-0005-0000-0000-00003B720000}"/>
    <cellStyle name="Total 16 4 4 2 4" xfId="20945" xr:uid="{00000000-0005-0000-0000-00003C720000}"/>
    <cellStyle name="Total 16 4 4 3" xfId="9582" xr:uid="{00000000-0005-0000-0000-00003D720000}"/>
    <cellStyle name="Total 16 4 4 3 2" xfId="24690" xr:uid="{00000000-0005-0000-0000-00003E720000}"/>
    <cellStyle name="Total 16 4 4 4" xfId="7494" xr:uid="{00000000-0005-0000-0000-00003F720000}"/>
    <cellStyle name="Total 16 4 4 4 2" xfId="22602" xr:uid="{00000000-0005-0000-0000-000040720000}"/>
    <cellStyle name="Total 16 4 4 5" xfId="18308" xr:uid="{00000000-0005-0000-0000-000041720000}"/>
    <cellStyle name="Total 16 4 5" xfId="3526" xr:uid="{00000000-0005-0000-0000-000042720000}"/>
    <cellStyle name="Total 16 4 5 2" xfId="6163" xr:uid="{00000000-0005-0000-0000-000043720000}"/>
    <cellStyle name="Total 16 4 5 2 2" xfId="12474" xr:uid="{00000000-0005-0000-0000-000044720000}"/>
    <cellStyle name="Total 16 4 5 2 2 2" xfId="27582" xr:uid="{00000000-0005-0000-0000-000045720000}"/>
    <cellStyle name="Total 16 4 5 2 3" xfId="16300" xr:uid="{00000000-0005-0000-0000-000046720000}"/>
    <cellStyle name="Total 16 4 5 2 3 2" xfId="31408" xr:uid="{00000000-0005-0000-0000-000047720000}"/>
    <cellStyle name="Total 16 4 5 2 4" xfId="21271" xr:uid="{00000000-0005-0000-0000-000048720000}"/>
    <cellStyle name="Total 16 4 5 3" xfId="9908" xr:uid="{00000000-0005-0000-0000-000049720000}"/>
    <cellStyle name="Total 16 4 5 3 2" xfId="25016" xr:uid="{00000000-0005-0000-0000-00004A720000}"/>
    <cellStyle name="Total 16 4 5 4" xfId="8249" xr:uid="{00000000-0005-0000-0000-00004B720000}"/>
    <cellStyle name="Total 16 4 5 4 2" xfId="23357" xr:uid="{00000000-0005-0000-0000-00004C720000}"/>
    <cellStyle name="Total 16 4 5 5" xfId="18634" xr:uid="{00000000-0005-0000-0000-00004D720000}"/>
    <cellStyle name="Total 16 4 6" xfId="3832" xr:uid="{00000000-0005-0000-0000-00004E720000}"/>
    <cellStyle name="Total 16 4 6 2" xfId="6469" xr:uid="{00000000-0005-0000-0000-00004F720000}"/>
    <cellStyle name="Total 16 4 6 2 2" xfId="12780" xr:uid="{00000000-0005-0000-0000-000050720000}"/>
    <cellStyle name="Total 16 4 6 2 2 2" xfId="27888" xr:uid="{00000000-0005-0000-0000-000051720000}"/>
    <cellStyle name="Total 16 4 6 2 3" xfId="8042" xr:uid="{00000000-0005-0000-0000-000052720000}"/>
    <cellStyle name="Total 16 4 6 2 3 2" xfId="23150" xr:uid="{00000000-0005-0000-0000-000053720000}"/>
    <cellStyle name="Total 16 4 6 2 4" xfId="21577" xr:uid="{00000000-0005-0000-0000-000054720000}"/>
    <cellStyle name="Total 16 4 6 3" xfId="10214" xr:uid="{00000000-0005-0000-0000-000055720000}"/>
    <cellStyle name="Total 16 4 6 3 2" xfId="25322" xr:uid="{00000000-0005-0000-0000-000056720000}"/>
    <cellStyle name="Total 16 4 6 4" xfId="15436" xr:uid="{00000000-0005-0000-0000-000057720000}"/>
    <cellStyle name="Total 16 4 6 4 2" xfId="30544" xr:uid="{00000000-0005-0000-0000-000058720000}"/>
    <cellStyle name="Total 16 4 6 5" xfId="18940" xr:uid="{00000000-0005-0000-0000-000059720000}"/>
    <cellStyle name="Total 16 4 7" xfId="4214" xr:uid="{00000000-0005-0000-0000-00005A720000}"/>
    <cellStyle name="Total 16 4 7 2" xfId="6851" xr:uid="{00000000-0005-0000-0000-00005B720000}"/>
    <cellStyle name="Total 16 4 7 2 2" xfId="13162" xr:uid="{00000000-0005-0000-0000-00005C720000}"/>
    <cellStyle name="Total 16 4 7 2 2 2" xfId="28270" xr:uid="{00000000-0005-0000-0000-00005D720000}"/>
    <cellStyle name="Total 16 4 7 2 3" xfId="16831" xr:uid="{00000000-0005-0000-0000-00005E720000}"/>
    <cellStyle name="Total 16 4 7 2 3 2" xfId="31939" xr:uid="{00000000-0005-0000-0000-00005F720000}"/>
    <cellStyle name="Total 16 4 7 2 4" xfId="21959" xr:uid="{00000000-0005-0000-0000-000060720000}"/>
    <cellStyle name="Total 16 4 7 3" xfId="10596" xr:uid="{00000000-0005-0000-0000-000061720000}"/>
    <cellStyle name="Total 16 4 7 3 2" xfId="25704" xr:uid="{00000000-0005-0000-0000-000062720000}"/>
    <cellStyle name="Total 16 4 7 4" xfId="13676" xr:uid="{00000000-0005-0000-0000-000063720000}"/>
    <cellStyle name="Total 16 4 7 4 2" xfId="28784" xr:uid="{00000000-0005-0000-0000-000064720000}"/>
    <cellStyle name="Total 16 4 7 5" xfId="19322" xr:uid="{00000000-0005-0000-0000-000065720000}"/>
    <cellStyle name="Total 16 4 8" xfId="4779" xr:uid="{00000000-0005-0000-0000-000066720000}"/>
    <cellStyle name="Total 16 4 8 2" xfId="11161" xr:uid="{00000000-0005-0000-0000-000067720000}"/>
    <cellStyle name="Total 16 4 8 2 2" xfId="26269" xr:uid="{00000000-0005-0000-0000-000068720000}"/>
    <cellStyle name="Total 16 4 8 3" xfId="15564" xr:uid="{00000000-0005-0000-0000-000069720000}"/>
    <cellStyle name="Total 16 4 8 3 2" xfId="30672" xr:uid="{00000000-0005-0000-0000-00006A720000}"/>
    <cellStyle name="Total 16 4 8 4" xfId="19887" xr:uid="{00000000-0005-0000-0000-00006B720000}"/>
    <cellStyle name="Total 16 4 9" xfId="8640" xr:uid="{00000000-0005-0000-0000-00006C720000}"/>
    <cellStyle name="Total 16 4 9 2" xfId="23748" xr:uid="{00000000-0005-0000-0000-00006D720000}"/>
    <cellStyle name="Total 16 5" xfId="2157" xr:uid="{00000000-0005-0000-0000-00006E720000}"/>
    <cellStyle name="Total 16 5 10" xfId="16429" xr:uid="{00000000-0005-0000-0000-00006F720000}"/>
    <cellStyle name="Total 16 5 10 2" xfId="31537" xr:uid="{00000000-0005-0000-0000-000070720000}"/>
    <cellStyle name="Total 16 5 11" xfId="17382" xr:uid="{00000000-0005-0000-0000-000071720000}"/>
    <cellStyle name="Total 16 5 2" xfId="2912" xr:uid="{00000000-0005-0000-0000-000072720000}"/>
    <cellStyle name="Total 16 5 2 2" xfId="5549" xr:uid="{00000000-0005-0000-0000-000073720000}"/>
    <cellStyle name="Total 16 5 2 2 2" xfId="11860" xr:uid="{00000000-0005-0000-0000-000074720000}"/>
    <cellStyle name="Total 16 5 2 2 2 2" xfId="26968" xr:uid="{00000000-0005-0000-0000-000075720000}"/>
    <cellStyle name="Total 16 5 2 2 3" xfId="8069" xr:uid="{00000000-0005-0000-0000-000076720000}"/>
    <cellStyle name="Total 16 5 2 2 3 2" xfId="23177" xr:uid="{00000000-0005-0000-0000-000077720000}"/>
    <cellStyle name="Total 16 5 2 2 4" xfId="20657" xr:uid="{00000000-0005-0000-0000-000078720000}"/>
    <cellStyle name="Total 16 5 2 3" xfId="11239" xr:uid="{00000000-0005-0000-0000-000079720000}"/>
    <cellStyle name="Total 16 5 2 3 2" xfId="26347" xr:uid="{00000000-0005-0000-0000-00007A720000}"/>
    <cellStyle name="Total 16 5 2 4" xfId="18020" xr:uid="{00000000-0005-0000-0000-00007B720000}"/>
    <cellStyle name="Total 16 5 3" xfId="3215" xr:uid="{00000000-0005-0000-0000-00007C720000}"/>
    <cellStyle name="Total 16 5 3 2" xfId="5852" xr:uid="{00000000-0005-0000-0000-00007D720000}"/>
    <cellStyle name="Total 16 5 3 2 2" xfId="12163" xr:uid="{00000000-0005-0000-0000-00007E720000}"/>
    <cellStyle name="Total 16 5 3 2 2 2" xfId="27271" xr:uid="{00000000-0005-0000-0000-00007F720000}"/>
    <cellStyle name="Total 16 5 3 2 3" xfId="15871" xr:uid="{00000000-0005-0000-0000-000080720000}"/>
    <cellStyle name="Total 16 5 3 2 3 2" xfId="30979" xr:uid="{00000000-0005-0000-0000-000081720000}"/>
    <cellStyle name="Total 16 5 3 2 4" xfId="20960" xr:uid="{00000000-0005-0000-0000-000082720000}"/>
    <cellStyle name="Total 16 5 3 3" xfId="9597" xr:uid="{00000000-0005-0000-0000-000083720000}"/>
    <cellStyle name="Total 16 5 3 3 2" xfId="24705" xr:uid="{00000000-0005-0000-0000-000084720000}"/>
    <cellStyle name="Total 16 5 3 4" xfId="14016" xr:uid="{00000000-0005-0000-0000-000085720000}"/>
    <cellStyle name="Total 16 5 3 4 2" xfId="29124" xr:uid="{00000000-0005-0000-0000-000086720000}"/>
    <cellStyle name="Total 16 5 3 5" xfId="18323" xr:uid="{00000000-0005-0000-0000-000087720000}"/>
    <cellStyle name="Total 16 5 4" xfId="3541" xr:uid="{00000000-0005-0000-0000-000088720000}"/>
    <cellStyle name="Total 16 5 4 2" xfId="6178" xr:uid="{00000000-0005-0000-0000-000089720000}"/>
    <cellStyle name="Total 16 5 4 2 2" xfId="12489" xr:uid="{00000000-0005-0000-0000-00008A720000}"/>
    <cellStyle name="Total 16 5 4 2 2 2" xfId="27597" xr:uid="{00000000-0005-0000-0000-00008B720000}"/>
    <cellStyle name="Total 16 5 4 2 3" xfId="13946" xr:uid="{00000000-0005-0000-0000-00008C720000}"/>
    <cellStyle name="Total 16 5 4 2 3 2" xfId="29054" xr:uid="{00000000-0005-0000-0000-00008D720000}"/>
    <cellStyle name="Total 16 5 4 2 4" xfId="21286" xr:uid="{00000000-0005-0000-0000-00008E720000}"/>
    <cellStyle name="Total 16 5 4 3" xfId="9923" xr:uid="{00000000-0005-0000-0000-00008F720000}"/>
    <cellStyle name="Total 16 5 4 3 2" xfId="25031" xr:uid="{00000000-0005-0000-0000-000090720000}"/>
    <cellStyle name="Total 16 5 4 4" xfId="15116" xr:uid="{00000000-0005-0000-0000-000091720000}"/>
    <cellStyle name="Total 16 5 4 4 2" xfId="30224" xr:uid="{00000000-0005-0000-0000-000092720000}"/>
    <cellStyle name="Total 16 5 4 5" xfId="18649" xr:uid="{00000000-0005-0000-0000-000093720000}"/>
    <cellStyle name="Total 16 5 5" xfId="3847" xr:uid="{00000000-0005-0000-0000-000094720000}"/>
    <cellStyle name="Total 16 5 5 2" xfId="6484" xr:uid="{00000000-0005-0000-0000-000095720000}"/>
    <cellStyle name="Total 16 5 5 2 2" xfId="12795" xr:uid="{00000000-0005-0000-0000-000096720000}"/>
    <cellStyle name="Total 16 5 5 2 2 2" xfId="27903" xr:uid="{00000000-0005-0000-0000-000097720000}"/>
    <cellStyle name="Total 16 5 5 2 3" xfId="16155" xr:uid="{00000000-0005-0000-0000-000098720000}"/>
    <cellStyle name="Total 16 5 5 2 3 2" xfId="31263" xr:uid="{00000000-0005-0000-0000-000099720000}"/>
    <cellStyle name="Total 16 5 5 2 4" xfId="21592" xr:uid="{00000000-0005-0000-0000-00009A720000}"/>
    <cellStyle name="Total 16 5 5 3" xfId="10229" xr:uid="{00000000-0005-0000-0000-00009B720000}"/>
    <cellStyle name="Total 16 5 5 3 2" xfId="25337" xr:uid="{00000000-0005-0000-0000-00009C720000}"/>
    <cellStyle name="Total 16 5 5 4" xfId="7421" xr:uid="{00000000-0005-0000-0000-00009D720000}"/>
    <cellStyle name="Total 16 5 5 4 2" xfId="22529" xr:uid="{00000000-0005-0000-0000-00009E720000}"/>
    <cellStyle name="Total 16 5 5 5" xfId="18955" xr:uid="{00000000-0005-0000-0000-00009F720000}"/>
    <cellStyle name="Total 16 5 6" xfId="4229" xr:uid="{00000000-0005-0000-0000-0000A0720000}"/>
    <cellStyle name="Total 16 5 6 2" xfId="6866" xr:uid="{00000000-0005-0000-0000-0000A1720000}"/>
    <cellStyle name="Total 16 5 6 2 2" xfId="13177" xr:uid="{00000000-0005-0000-0000-0000A2720000}"/>
    <cellStyle name="Total 16 5 6 2 2 2" xfId="28285" xr:uid="{00000000-0005-0000-0000-0000A3720000}"/>
    <cellStyle name="Total 16 5 6 2 3" xfId="16846" xr:uid="{00000000-0005-0000-0000-0000A4720000}"/>
    <cellStyle name="Total 16 5 6 2 3 2" xfId="31954" xr:uid="{00000000-0005-0000-0000-0000A5720000}"/>
    <cellStyle name="Total 16 5 6 2 4" xfId="21974" xr:uid="{00000000-0005-0000-0000-0000A6720000}"/>
    <cellStyle name="Total 16 5 6 3" xfId="10611" xr:uid="{00000000-0005-0000-0000-0000A7720000}"/>
    <cellStyle name="Total 16 5 6 3 2" xfId="25719" xr:uid="{00000000-0005-0000-0000-0000A8720000}"/>
    <cellStyle name="Total 16 5 6 4" xfId="13473" xr:uid="{00000000-0005-0000-0000-0000A9720000}"/>
    <cellStyle name="Total 16 5 6 4 2" xfId="28581" xr:uid="{00000000-0005-0000-0000-0000AA720000}"/>
    <cellStyle name="Total 16 5 6 5" xfId="19337" xr:uid="{00000000-0005-0000-0000-0000AB720000}"/>
    <cellStyle name="Total 16 5 7" xfId="4794" xr:uid="{00000000-0005-0000-0000-0000AC720000}"/>
    <cellStyle name="Total 16 5 7 2" xfId="11176" xr:uid="{00000000-0005-0000-0000-0000AD720000}"/>
    <cellStyle name="Total 16 5 7 2 2" xfId="26284" xr:uid="{00000000-0005-0000-0000-0000AE720000}"/>
    <cellStyle name="Total 16 5 7 3" xfId="14417" xr:uid="{00000000-0005-0000-0000-0000AF720000}"/>
    <cellStyle name="Total 16 5 7 3 2" xfId="29525" xr:uid="{00000000-0005-0000-0000-0000B0720000}"/>
    <cellStyle name="Total 16 5 7 4" xfId="19902" xr:uid="{00000000-0005-0000-0000-0000B1720000}"/>
    <cellStyle name="Total 16 5 8" xfId="8655" xr:uid="{00000000-0005-0000-0000-0000B2720000}"/>
    <cellStyle name="Total 16 5 8 2" xfId="23763" xr:uid="{00000000-0005-0000-0000-0000B3720000}"/>
    <cellStyle name="Total 16 5 9" xfId="13598" xr:uid="{00000000-0005-0000-0000-0000B4720000}"/>
    <cellStyle name="Total 16 5 9 2" xfId="28706" xr:uid="{00000000-0005-0000-0000-0000B5720000}"/>
    <cellStyle name="Total 2" xfId="1781" xr:uid="{00000000-0005-0000-0000-0000B6720000}"/>
    <cellStyle name="Total 2 2" xfId="1952" xr:uid="{00000000-0005-0000-0000-0000B7720000}"/>
    <cellStyle name="Total 2 2 10" xfId="8453" xr:uid="{00000000-0005-0000-0000-0000B8720000}"/>
    <cellStyle name="Total 2 2 10 2" xfId="23561" xr:uid="{00000000-0005-0000-0000-0000B9720000}"/>
    <cellStyle name="Total 2 2 11" xfId="7774" xr:uid="{00000000-0005-0000-0000-0000BA720000}"/>
    <cellStyle name="Total 2 2 11 2" xfId="22882" xr:uid="{00000000-0005-0000-0000-0000BB720000}"/>
    <cellStyle name="Total 2 2 12" xfId="14588" xr:uid="{00000000-0005-0000-0000-0000BC720000}"/>
    <cellStyle name="Total 2 2 12 2" xfId="29696" xr:uid="{00000000-0005-0000-0000-0000BD720000}"/>
    <cellStyle name="Total 2 2 13" xfId="17177" xr:uid="{00000000-0005-0000-0000-0000BE720000}"/>
    <cellStyle name="Total 2 2 2" xfId="2512" xr:uid="{00000000-0005-0000-0000-0000BF720000}"/>
    <cellStyle name="Total 2 2 2 2" xfId="5149" xr:uid="{00000000-0005-0000-0000-0000C0720000}"/>
    <cellStyle name="Total 2 2 2 2 2" xfId="11513" xr:uid="{00000000-0005-0000-0000-0000C1720000}"/>
    <cellStyle name="Total 2 2 2 2 2 2" xfId="26621" xr:uid="{00000000-0005-0000-0000-0000C2720000}"/>
    <cellStyle name="Total 2 2 2 2 3" xfId="11252" xr:uid="{00000000-0005-0000-0000-0000C3720000}"/>
    <cellStyle name="Total 2 2 2 2 3 2" xfId="26360" xr:uid="{00000000-0005-0000-0000-0000C4720000}"/>
    <cellStyle name="Total 2 2 2 2 4" xfId="20257" xr:uid="{00000000-0005-0000-0000-0000C5720000}"/>
    <cellStyle name="Total 2 2 2 3" xfId="8979" xr:uid="{00000000-0005-0000-0000-0000C6720000}"/>
    <cellStyle name="Total 2 2 2 3 2" xfId="24087" xr:uid="{00000000-0005-0000-0000-0000C7720000}"/>
    <cellStyle name="Total 2 2 3" xfId="2728" xr:uid="{00000000-0005-0000-0000-0000C8720000}"/>
    <cellStyle name="Total 2 2 3 2" xfId="5365" xr:uid="{00000000-0005-0000-0000-0000C9720000}"/>
    <cellStyle name="Total 2 2 3 2 2" xfId="11714" xr:uid="{00000000-0005-0000-0000-0000CA720000}"/>
    <cellStyle name="Total 2 2 3 2 2 2" xfId="26822" xr:uid="{00000000-0005-0000-0000-0000CB720000}"/>
    <cellStyle name="Total 2 2 3 2 3" xfId="15633" xr:uid="{00000000-0005-0000-0000-0000CC720000}"/>
    <cellStyle name="Total 2 2 3 2 3 2" xfId="30741" xr:uid="{00000000-0005-0000-0000-0000CD720000}"/>
    <cellStyle name="Total 2 2 3 2 4" xfId="20473" xr:uid="{00000000-0005-0000-0000-0000CE720000}"/>
    <cellStyle name="Total 2 2 3 3" xfId="15918" xr:uid="{00000000-0005-0000-0000-0000CF720000}"/>
    <cellStyle name="Total 2 2 3 3 2" xfId="31026" xr:uid="{00000000-0005-0000-0000-0000D0720000}"/>
    <cellStyle name="Total 2 2 3 4" xfId="17836" xr:uid="{00000000-0005-0000-0000-0000D1720000}"/>
    <cellStyle name="Total 2 2 4" xfId="3031" xr:uid="{00000000-0005-0000-0000-0000D2720000}"/>
    <cellStyle name="Total 2 2 4 2" xfId="5668" xr:uid="{00000000-0005-0000-0000-0000D3720000}"/>
    <cellStyle name="Total 2 2 4 2 2" xfId="11979" xr:uid="{00000000-0005-0000-0000-0000D4720000}"/>
    <cellStyle name="Total 2 2 4 2 2 2" xfId="27087" xr:uid="{00000000-0005-0000-0000-0000D5720000}"/>
    <cellStyle name="Total 2 2 4 2 3" xfId="7044" xr:uid="{00000000-0005-0000-0000-0000D6720000}"/>
    <cellStyle name="Total 2 2 4 2 3 2" xfId="22152" xr:uid="{00000000-0005-0000-0000-0000D7720000}"/>
    <cellStyle name="Total 2 2 4 2 4" xfId="20776" xr:uid="{00000000-0005-0000-0000-0000D8720000}"/>
    <cellStyle name="Total 2 2 4 3" xfId="9413" xr:uid="{00000000-0005-0000-0000-0000D9720000}"/>
    <cellStyle name="Total 2 2 4 3 2" xfId="24521" xr:uid="{00000000-0005-0000-0000-0000DA720000}"/>
    <cellStyle name="Total 2 2 4 4" xfId="13712" xr:uid="{00000000-0005-0000-0000-0000DB720000}"/>
    <cellStyle name="Total 2 2 4 4 2" xfId="28820" xr:uid="{00000000-0005-0000-0000-0000DC720000}"/>
    <cellStyle name="Total 2 2 4 5" xfId="18139" xr:uid="{00000000-0005-0000-0000-0000DD720000}"/>
    <cellStyle name="Total 2 2 5" xfId="3357" xr:uid="{00000000-0005-0000-0000-0000DE720000}"/>
    <cellStyle name="Total 2 2 5 2" xfId="5994" xr:uid="{00000000-0005-0000-0000-0000DF720000}"/>
    <cellStyle name="Total 2 2 5 2 2" xfId="12305" xr:uid="{00000000-0005-0000-0000-0000E0720000}"/>
    <cellStyle name="Total 2 2 5 2 2 2" xfId="27413" xr:uid="{00000000-0005-0000-0000-0000E1720000}"/>
    <cellStyle name="Total 2 2 5 2 3" xfId="14342" xr:uid="{00000000-0005-0000-0000-0000E2720000}"/>
    <cellStyle name="Total 2 2 5 2 3 2" xfId="29450" xr:uid="{00000000-0005-0000-0000-0000E3720000}"/>
    <cellStyle name="Total 2 2 5 2 4" xfId="21102" xr:uid="{00000000-0005-0000-0000-0000E4720000}"/>
    <cellStyle name="Total 2 2 5 3" xfId="9739" xr:uid="{00000000-0005-0000-0000-0000E5720000}"/>
    <cellStyle name="Total 2 2 5 3 2" xfId="24847" xr:uid="{00000000-0005-0000-0000-0000E6720000}"/>
    <cellStyle name="Total 2 2 5 4" xfId="13797" xr:uid="{00000000-0005-0000-0000-0000E7720000}"/>
    <cellStyle name="Total 2 2 5 4 2" xfId="28905" xr:uid="{00000000-0005-0000-0000-0000E8720000}"/>
    <cellStyle name="Total 2 2 5 5" xfId="18465" xr:uid="{00000000-0005-0000-0000-0000E9720000}"/>
    <cellStyle name="Total 2 2 6" xfId="3663" xr:uid="{00000000-0005-0000-0000-0000EA720000}"/>
    <cellStyle name="Total 2 2 6 2" xfId="6300" xr:uid="{00000000-0005-0000-0000-0000EB720000}"/>
    <cellStyle name="Total 2 2 6 2 2" xfId="12611" xr:uid="{00000000-0005-0000-0000-0000EC720000}"/>
    <cellStyle name="Total 2 2 6 2 2 2" xfId="27719" xr:uid="{00000000-0005-0000-0000-0000ED720000}"/>
    <cellStyle name="Total 2 2 6 2 3" xfId="13834" xr:uid="{00000000-0005-0000-0000-0000EE720000}"/>
    <cellStyle name="Total 2 2 6 2 3 2" xfId="28942" xr:uid="{00000000-0005-0000-0000-0000EF720000}"/>
    <cellStyle name="Total 2 2 6 2 4" xfId="21408" xr:uid="{00000000-0005-0000-0000-0000F0720000}"/>
    <cellStyle name="Total 2 2 6 3" xfId="10045" xr:uid="{00000000-0005-0000-0000-0000F1720000}"/>
    <cellStyle name="Total 2 2 6 3 2" xfId="25153" xr:uid="{00000000-0005-0000-0000-0000F2720000}"/>
    <cellStyle name="Total 2 2 6 4" xfId="14052" xr:uid="{00000000-0005-0000-0000-0000F3720000}"/>
    <cellStyle name="Total 2 2 6 4 2" xfId="29160" xr:uid="{00000000-0005-0000-0000-0000F4720000}"/>
    <cellStyle name="Total 2 2 6 5" xfId="18771" xr:uid="{00000000-0005-0000-0000-0000F5720000}"/>
    <cellStyle name="Total 2 2 7" xfId="4024" xr:uid="{00000000-0005-0000-0000-0000F6720000}"/>
    <cellStyle name="Total 2 2 7 2" xfId="6661" xr:uid="{00000000-0005-0000-0000-0000F7720000}"/>
    <cellStyle name="Total 2 2 7 2 2" xfId="12972" xr:uid="{00000000-0005-0000-0000-0000F8720000}"/>
    <cellStyle name="Total 2 2 7 2 2 2" xfId="28080" xr:uid="{00000000-0005-0000-0000-0000F9720000}"/>
    <cellStyle name="Total 2 2 7 2 3" xfId="16662" xr:uid="{00000000-0005-0000-0000-0000FA720000}"/>
    <cellStyle name="Total 2 2 7 2 3 2" xfId="31770" xr:uid="{00000000-0005-0000-0000-0000FB720000}"/>
    <cellStyle name="Total 2 2 7 2 4" xfId="21769" xr:uid="{00000000-0005-0000-0000-0000FC720000}"/>
    <cellStyle name="Total 2 2 7 3" xfId="10406" xr:uid="{00000000-0005-0000-0000-0000FD720000}"/>
    <cellStyle name="Total 2 2 7 3 2" xfId="25514" xr:uid="{00000000-0005-0000-0000-0000FE720000}"/>
    <cellStyle name="Total 2 2 7 4" xfId="14347" xr:uid="{00000000-0005-0000-0000-0000FF720000}"/>
    <cellStyle name="Total 2 2 7 4 2" xfId="29455" xr:uid="{00000000-0005-0000-0000-000000730000}"/>
    <cellStyle name="Total 2 2 7 5" xfId="19132" xr:uid="{00000000-0005-0000-0000-000001730000}"/>
    <cellStyle name="Total 2 2 8" xfId="4337" xr:uid="{00000000-0005-0000-0000-000002730000}"/>
    <cellStyle name="Total 2 2 8 2" xfId="6974" xr:uid="{00000000-0005-0000-0000-000003730000}"/>
    <cellStyle name="Total 2 2 8 2 2" xfId="13285" xr:uid="{00000000-0005-0000-0000-000004730000}"/>
    <cellStyle name="Total 2 2 8 2 2 2" xfId="28393" xr:uid="{00000000-0005-0000-0000-000005730000}"/>
    <cellStyle name="Total 2 2 8 2 3" xfId="16949" xr:uid="{00000000-0005-0000-0000-000006730000}"/>
    <cellStyle name="Total 2 2 8 2 3 2" xfId="32057" xr:uid="{00000000-0005-0000-0000-000007730000}"/>
    <cellStyle name="Total 2 2 8 2 4" xfId="22082" xr:uid="{00000000-0005-0000-0000-000008730000}"/>
    <cellStyle name="Total 2 2 8 3" xfId="10719" xr:uid="{00000000-0005-0000-0000-000009730000}"/>
    <cellStyle name="Total 2 2 8 3 2" xfId="25827" xr:uid="{00000000-0005-0000-0000-00000A730000}"/>
    <cellStyle name="Total 2 2 8 4" xfId="11764" xr:uid="{00000000-0005-0000-0000-00000B730000}"/>
    <cellStyle name="Total 2 2 8 4 2" xfId="26872" xr:uid="{00000000-0005-0000-0000-00000C730000}"/>
    <cellStyle name="Total 2 2 8 5" xfId="19445" xr:uid="{00000000-0005-0000-0000-00000D730000}"/>
    <cellStyle name="Total 2 2 9" xfId="4589" xr:uid="{00000000-0005-0000-0000-00000E730000}"/>
    <cellStyle name="Total 2 2 9 2" xfId="10971" xr:uid="{00000000-0005-0000-0000-00000F730000}"/>
    <cellStyle name="Total 2 2 9 2 2" xfId="26079" xr:uid="{00000000-0005-0000-0000-000010730000}"/>
    <cellStyle name="Total 2 2 9 3" xfId="15725" xr:uid="{00000000-0005-0000-0000-000011730000}"/>
    <cellStyle name="Total 2 2 9 3 2" xfId="30833" xr:uid="{00000000-0005-0000-0000-000012730000}"/>
    <cellStyle name="Total 2 2 9 4" xfId="19697" xr:uid="{00000000-0005-0000-0000-000013730000}"/>
    <cellStyle name="Total 2 3" xfId="1981" xr:uid="{00000000-0005-0000-0000-000014730000}"/>
    <cellStyle name="Total 2 3 10" xfId="8479" xr:uid="{00000000-0005-0000-0000-000015730000}"/>
    <cellStyle name="Total 2 3 10 2" xfId="23587" xr:uid="{00000000-0005-0000-0000-000016730000}"/>
    <cellStyle name="Total 2 3 11" xfId="15371" xr:uid="{00000000-0005-0000-0000-000017730000}"/>
    <cellStyle name="Total 2 3 11 2" xfId="30479" xr:uid="{00000000-0005-0000-0000-000018730000}"/>
    <cellStyle name="Total 2 3 12" xfId="14970" xr:uid="{00000000-0005-0000-0000-000019730000}"/>
    <cellStyle name="Total 2 3 12 2" xfId="30078" xr:uid="{00000000-0005-0000-0000-00001A730000}"/>
    <cellStyle name="Total 2 3 13" xfId="17206" xr:uid="{00000000-0005-0000-0000-00001B730000}"/>
    <cellStyle name="Total 2 3 2" xfId="2541" xr:uid="{00000000-0005-0000-0000-00001C730000}"/>
    <cellStyle name="Total 2 3 2 2" xfId="5178" xr:uid="{00000000-0005-0000-0000-00001D730000}"/>
    <cellStyle name="Total 2 3 2 2 2" xfId="11542" xr:uid="{00000000-0005-0000-0000-00001E730000}"/>
    <cellStyle name="Total 2 3 2 2 2 2" xfId="26650" xr:uid="{00000000-0005-0000-0000-00001F730000}"/>
    <cellStyle name="Total 2 3 2 2 3" xfId="16552" xr:uid="{00000000-0005-0000-0000-000020730000}"/>
    <cellStyle name="Total 2 3 2 2 3 2" xfId="31660" xr:uid="{00000000-0005-0000-0000-000021730000}"/>
    <cellStyle name="Total 2 3 2 2 4" xfId="20286" xr:uid="{00000000-0005-0000-0000-000022730000}"/>
    <cellStyle name="Total 2 3 2 3" xfId="9008" xr:uid="{00000000-0005-0000-0000-000023730000}"/>
    <cellStyle name="Total 2 3 2 3 2" xfId="24116" xr:uid="{00000000-0005-0000-0000-000024730000}"/>
    <cellStyle name="Total 2 3 3" xfId="2743" xr:uid="{00000000-0005-0000-0000-000025730000}"/>
    <cellStyle name="Total 2 3 3 2" xfId="5380" xr:uid="{00000000-0005-0000-0000-000026730000}"/>
    <cellStyle name="Total 2 3 3 2 2" xfId="11729" xr:uid="{00000000-0005-0000-0000-000027730000}"/>
    <cellStyle name="Total 2 3 3 2 2 2" xfId="26837" xr:uid="{00000000-0005-0000-0000-000028730000}"/>
    <cellStyle name="Total 2 3 3 2 3" xfId="14655" xr:uid="{00000000-0005-0000-0000-000029730000}"/>
    <cellStyle name="Total 2 3 3 2 3 2" xfId="29763" xr:uid="{00000000-0005-0000-0000-00002A730000}"/>
    <cellStyle name="Total 2 3 3 2 4" xfId="20488" xr:uid="{00000000-0005-0000-0000-00002B730000}"/>
    <cellStyle name="Total 2 3 3 3" xfId="16542" xr:uid="{00000000-0005-0000-0000-00002C730000}"/>
    <cellStyle name="Total 2 3 3 3 2" xfId="31650" xr:uid="{00000000-0005-0000-0000-00002D730000}"/>
    <cellStyle name="Total 2 3 3 4" xfId="17851" xr:uid="{00000000-0005-0000-0000-00002E730000}"/>
    <cellStyle name="Total 2 3 4" xfId="3046" xr:uid="{00000000-0005-0000-0000-00002F730000}"/>
    <cellStyle name="Total 2 3 4 2" xfId="5683" xr:uid="{00000000-0005-0000-0000-000030730000}"/>
    <cellStyle name="Total 2 3 4 2 2" xfId="11994" xr:uid="{00000000-0005-0000-0000-000031730000}"/>
    <cellStyle name="Total 2 3 4 2 2 2" xfId="27102" xr:uid="{00000000-0005-0000-0000-000032730000}"/>
    <cellStyle name="Total 2 3 4 2 3" xfId="14361" xr:uid="{00000000-0005-0000-0000-000033730000}"/>
    <cellStyle name="Total 2 3 4 2 3 2" xfId="29469" xr:uid="{00000000-0005-0000-0000-000034730000}"/>
    <cellStyle name="Total 2 3 4 2 4" xfId="20791" xr:uid="{00000000-0005-0000-0000-000035730000}"/>
    <cellStyle name="Total 2 3 4 3" xfId="9428" xr:uid="{00000000-0005-0000-0000-000036730000}"/>
    <cellStyle name="Total 2 3 4 3 2" xfId="24536" xr:uid="{00000000-0005-0000-0000-000037730000}"/>
    <cellStyle name="Total 2 3 4 4" xfId="7355" xr:uid="{00000000-0005-0000-0000-000038730000}"/>
    <cellStyle name="Total 2 3 4 4 2" xfId="22463" xr:uid="{00000000-0005-0000-0000-000039730000}"/>
    <cellStyle name="Total 2 3 4 5" xfId="18154" xr:uid="{00000000-0005-0000-0000-00003A730000}"/>
    <cellStyle name="Total 2 3 5" xfId="3372" xr:uid="{00000000-0005-0000-0000-00003B730000}"/>
    <cellStyle name="Total 2 3 5 2" xfId="6009" xr:uid="{00000000-0005-0000-0000-00003C730000}"/>
    <cellStyle name="Total 2 3 5 2 2" xfId="12320" xr:uid="{00000000-0005-0000-0000-00003D730000}"/>
    <cellStyle name="Total 2 3 5 2 2 2" xfId="27428" xr:uid="{00000000-0005-0000-0000-00003E730000}"/>
    <cellStyle name="Total 2 3 5 2 3" xfId="7306" xr:uid="{00000000-0005-0000-0000-00003F730000}"/>
    <cellStyle name="Total 2 3 5 2 3 2" xfId="22414" xr:uid="{00000000-0005-0000-0000-000040730000}"/>
    <cellStyle name="Total 2 3 5 2 4" xfId="21117" xr:uid="{00000000-0005-0000-0000-000041730000}"/>
    <cellStyle name="Total 2 3 5 3" xfId="9754" xr:uid="{00000000-0005-0000-0000-000042730000}"/>
    <cellStyle name="Total 2 3 5 3 2" xfId="24862" xr:uid="{00000000-0005-0000-0000-000043730000}"/>
    <cellStyle name="Total 2 3 5 4" xfId="13735" xr:uid="{00000000-0005-0000-0000-000044730000}"/>
    <cellStyle name="Total 2 3 5 4 2" xfId="28843" xr:uid="{00000000-0005-0000-0000-000045730000}"/>
    <cellStyle name="Total 2 3 5 5" xfId="18480" xr:uid="{00000000-0005-0000-0000-000046730000}"/>
    <cellStyle name="Total 2 3 6" xfId="3678" xr:uid="{00000000-0005-0000-0000-000047730000}"/>
    <cellStyle name="Total 2 3 6 2" xfId="6315" xr:uid="{00000000-0005-0000-0000-000048730000}"/>
    <cellStyle name="Total 2 3 6 2 2" xfId="12626" xr:uid="{00000000-0005-0000-0000-000049730000}"/>
    <cellStyle name="Total 2 3 6 2 2 2" xfId="27734" xr:uid="{00000000-0005-0000-0000-00004A730000}"/>
    <cellStyle name="Total 2 3 6 2 3" xfId="7227" xr:uid="{00000000-0005-0000-0000-00004B730000}"/>
    <cellStyle name="Total 2 3 6 2 3 2" xfId="22335" xr:uid="{00000000-0005-0000-0000-00004C730000}"/>
    <cellStyle name="Total 2 3 6 2 4" xfId="21423" xr:uid="{00000000-0005-0000-0000-00004D730000}"/>
    <cellStyle name="Total 2 3 6 3" xfId="10060" xr:uid="{00000000-0005-0000-0000-00004E730000}"/>
    <cellStyle name="Total 2 3 6 3 2" xfId="25168" xr:uid="{00000000-0005-0000-0000-00004F730000}"/>
    <cellStyle name="Total 2 3 6 4" xfId="13907" xr:uid="{00000000-0005-0000-0000-000050730000}"/>
    <cellStyle name="Total 2 3 6 4 2" xfId="29015" xr:uid="{00000000-0005-0000-0000-000051730000}"/>
    <cellStyle name="Total 2 3 6 5" xfId="18786" xr:uid="{00000000-0005-0000-0000-000052730000}"/>
    <cellStyle name="Total 2 3 7" xfId="4053" xr:uid="{00000000-0005-0000-0000-000053730000}"/>
    <cellStyle name="Total 2 3 7 2" xfId="6690" xr:uid="{00000000-0005-0000-0000-000054730000}"/>
    <cellStyle name="Total 2 3 7 2 2" xfId="13001" xr:uid="{00000000-0005-0000-0000-000055730000}"/>
    <cellStyle name="Total 2 3 7 2 2 2" xfId="28109" xr:uid="{00000000-0005-0000-0000-000056730000}"/>
    <cellStyle name="Total 2 3 7 2 3" xfId="16677" xr:uid="{00000000-0005-0000-0000-000057730000}"/>
    <cellStyle name="Total 2 3 7 2 3 2" xfId="31785" xr:uid="{00000000-0005-0000-0000-000058730000}"/>
    <cellStyle name="Total 2 3 7 2 4" xfId="21798" xr:uid="{00000000-0005-0000-0000-000059730000}"/>
    <cellStyle name="Total 2 3 7 3" xfId="10435" xr:uid="{00000000-0005-0000-0000-00005A730000}"/>
    <cellStyle name="Total 2 3 7 3 2" xfId="25543" xr:uid="{00000000-0005-0000-0000-00005B730000}"/>
    <cellStyle name="Total 2 3 7 4" xfId="15921" xr:uid="{00000000-0005-0000-0000-00005C730000}"/>
    <cellStyle name="Total 2 3 7 4 2" xfId="31029" xr:uid="{00000000-0005-0000-0000-00005D730000}"/>
    <cellStyle name="Total 2 3 7 5" xfId="19161" xr:uid="{00000000-0005-0000-0000-00005E730000}"/>
    <cellStyle name="Total 2 3 8" xfId="4352" xr:uid="{00000000-0005-0000-0000-00005F730000}"/>
    <cellStyle name="Total 2 3 8 2" xfId="6989" xr:uid="{00000000-0005-0000-0000-000060730000}"/>
    <cellStyle name="Total 2 3 8 2 2" xfId="13300" xr:uid="{00000000-0005-0000-0000-000061730000}"/>
    <cellStyle name="Total 2 3 8 2 2 2" xfId="28408" xr:uid="{00000000-0005-0000-0000-000062730000}"/>
    <cellStyle name="Total 2 3 8 2 3" xfId="16964" xr:uid="{00000000-0005-0000-0000-000063730000}"/>
    <cellStyle name="Total 2 3 8 2 3 2" xfId="32072" xr:uid="{00000000-0005-0000-0000-000064730000}"/>
    <cellStyle name="Total 2 3 8 2 4" xfId="22097" xr:uid="{00000000-0005-0000-0000-000065730000}"/>
    <cellStyle name="Total 2 3 8 3" xfId="10734" xr:uid="{00000000-0005-0000-0000-000066730000}"/>
    <cellStyle name="Total 2 3 8 3 2" xfId="25842" xr:uid="{00000000-0005-0000-0000-000067730000}"/>
    <cellStyle name="Total 2 3 8 4" xfId="7230" xr:uid="{00000000-0005-0000-0000-000068730000}"/>
    <cellStyle name="Total 2 3 8 4 2" xfId="22338" xr:uid="{00000000-0005-0000-0000-000069730000}"/>
    <cellStyle name="Total 2 3 8 5" xfId="19460" xr:uid="{00000000-0005-0000-0000-00006A730000}"/>
    <cellStyle name="Total 2 3 9" xfId="4618" xr:uid="{00000000-0005-0000-0000-00006B730000}"/>
    <cellStyle name="Total 2 3 9 2" xfId="11000" xr:uid="{00000000-0005-0000-0000-00006C730000}"/>
    <cellStyle name="Total 2 3 9 2 2" xfId="26108" xr:uid="{00000000-0005-0000-0000-00006D730000}"/>
    <cellStyle name="Total 2 3 9 3" xfId="15239" xr:uid="{00000000-0005-0000-0000-00006E730000}"/>
    <cellStyle name="Total 2 3 9 3 2" xfId="30347" xr:uid="{00000000-0005-0000-0000-00006F730000}"/>
    <cellStyle name="Total 2 3 9 4" xfId="19726" xr:uid="{00000000-0005-0000-0000-000070730000}"/>
    <cellStyle name="Total 2 4" xfId="2143" xr:uid="{00000000-0005-0000-0000-000071730000}"/>
    <cellStyle name="Total 2 4 10" xfId="13457" xr:uid="{00000000-0005-0000-0000-000072730000}"/>
    <cellStyle name="Total 2 4 10 2" xfId="28565" xr:uid="{00000000-0005-0000-0000-000073730000}"/>
    <cellStyle name="Total 2 4 11" xfId="16143" xr:uid="{00000000-0005-0000-0000-000074730000}"/>
    <cellStyle name="Total 2 4 11 2" xfId="31251" xr:uid="{00000000-0005-0000-0000-000075730000}"/>
    <cellStyle name="Total 2 4 12" xfId="17368" xr:uid="{00000000-0005-0000-0000-000076730000}"/>
    <cellStyle name="Total 2 4 2" xfId="2633" xr:uid="{00000000-0005-0000-0000-000077730000}"/>
    <cellStyle name="Total 2 4 2 2" xfId="5270" xr:uid="{00000000-0005-0000-0000-000078730000}"/>
    <cellStyle name="Total 2 4 2 2 2" xfId="11634" xr:uid="{00000000-0005-0000-0000-000079730000}"/>
    <cellStyle name="Total 2 4 2 2 2 2" xfId="26742" xr:uid="{00000000-0005-0000-0000-00007A730000}"/>
    <cellStyle name="Total 2 4 2 2 3" xfId="8178" xr:uid="{00000000-0005-0000-0000-00007B730000}"/>
    <cellStyle name="Total 2 4 2 2 3 2" xfId="23286" xr:uid="{00000000-0005-0000-0000-00007C730000}"/>
    <cellStyle name="Total 2 4 2 2 4" xfId="20378" xr:uid="{00000000-0005-0000-0000-00007D730000}"/>
    <cellStyle name="Total 2 4 2 3" xfId="9100" xr:uid="{00000000-0005-0000-0000-00007E730000}"/>
    <cellStyle name="Total 2 4 2 3 2" xfId="24208" xr:uid="{00000000-0005-0000-0000-00007F730000}"/>
    <cellStyle name="Total 2 4 2 4" xfId="7379" xr:uid="{00000000-0005-0000-0000-000080730000}"/>
    <cellStyle name="Total 2 4 2 4 2" xfId="22487" xr:uid="{00000000-0005-0000-0000-000081730000}"/>
    <cellStyle name="Total 2 4 2 5" xfId="16503" xr:uid="{00000000-0005-0000-0000-000082730000}"/>
    <cellStyle name="Total 2 4 2 5 2" xfId="31611" xr:uid="{00000000-0005-0000-0000-000083730000}"/>
    <cellStyle name="Total 2 4 2 6" xfId="17741" xr:uid="{00000000-0005-0000-0000-000084730000}"/>
    <cellStyle name="Total 2 4 3" xfId="2898" xr:uid="{00000000-0005-0000-0000-000085730000}"/>
    <cellStyle name="Total 2 4 3 2" xfId="5535" xr:uid="{00000000-0005-0000-0000-000086730000}"/>
    <cellStyle name="Total 2 4 3 2 2" xfId="11846" xr:uid="{00000000-0005-0000-0000-000087730000}"/>
    <cellStyle name="Total 2 4 3 2 2 2" xfId="26954" xr:uid="{00000000-0005-0000-0000-000088730000}"/>
    <cellStyle name="Total 2 4 3 2 3" xfId="9299" xr:uid="{00000000-0005-0000-0000-000089730000}"/>
    <cellStyle name="Total 2 4 3 2 3 2" xfId="24407" xr:uid="{00000000-0005-0000-0000-00008A730000}"/>
    <cellStyle name="Total 2 4 3 2 4" xfId="20643" xr:uid="{00000000-0005-0000-0000-00008B730000}"/>
    <cellStyle name="Total 2 4 3 3" xfId="7471" xr:uid="{00000000-0005-0000-0000-00008C730000}"/>
    <cellStyle name="Total 2 4 3 3 2" xfId="22579" xr:uid="{00000000-0005-0000-0000-00008D730000}"/>
    <cellStyle name="Total 2 4 3 4" xfId="18006" xr:uid="{00000000-0005-0000-0000-00008E730000}"/>
    <cellStyle name="Total 2 4 4" xfId="3201" xr:uid="{00000000-0005-0000-0000-00008F730000}"/>
    <cellStyle name="Total 2 4 4 2" xfId="5838" xr:uid="{00000000-0005-0000-0000-000090730000}"/>
    <cellStyle name="Total 2 4 4 2 2" xfId="12149" xr:uid="{00000000-0005-0000-0000-000091730000}"/>
    <cellStyle name="Total 2 4 4 2 2 2" xfId="27257" xr:uid="{00000000-0005-0000-0000-000092730000}"/>
    <cellStyle name="Total 2 4 4 2 3" xfId="8213" xr:uid="{00000000-0005-0000-0000-000093730000}"/>
    <cellStyle name="Total 2 4 4 2 3 2" xfId="23321" xr:uid="{00000000-0005-0000-0000-000094730000}"/>
    <cellStyle name="Total 2 4 4 2 4" xfId="20946" xr:uid="{00000000-0005-0000-0000-000095730000}"/>
    <cellStyle name="Total 2 4 4 3" xfId="9583" xr:uid="{00000000-0005-0000-0000-000096730000}"/>
    <cellStyle name="Total 2 4 4 3 2" xfId="24691" xr:uid="{00000000-0005-0000-0000-000097730000}"/>
    <cellStyle name="Total 2 4 4 4" xfId="15069" xr:uid="{00000000-0005-0000-0000-000098730000}"/>
    <cellStyle name="Total 2 4 4 4 2" xfId="30177" xr:uid="{00000000-0005-0000-0000-000099730000}"/>
    <cellStyle name="Total 2 4 4 5" xfId="18309" xr:uid="{00000000-0005-0000-0000-00009A730000}"/>
    <cellStyle name="Total 2 4 5" xfId="3527" xr:uid="{00000000-0005-0000-0000-00009B730000}"/>
    <cellStyle name="Total 2 4 5 2" xfId="6164" xr:uid="{00000000-0005-0000-0000-00009C730000}"/>
    <cellStyle name="Total 2 4 5 2 2" xfId="12475" xr:uid="{00000000-0005-0000-0000-00009D730000}"/>
    <cellStyle name="Total 2 4 5 2 2 2" xfId="27583" xr:uid="{00000000-0005-0000-0000-00009E730000}"/>
    <cellStyle name="Total 2 4 5 2 3" xfId="14725" xr:uid="{00000000-0005-0000-0000-00009F730000}"/>
    <cellStyle name="Total 2 4 5 2 3 2" xfId="29833" xr:uid="{00000000-0005-0000-0000-0000A0730000}"/>
    <cellStyle name="Total 2 4 5 2 4" xfId="21272" xr:uid="{00000000-0005-0000-0000-0000A1730000}"/>
    <cellStyle name="Total 2 4 5 3" xfId="9909" xr:uid="{00000000-0005-0000-0000-0000A2730000}"/>
    <cellStyle name="Total 2 4 5 3 2" xfId="25017" xr:uid="{00000000-0005-0000-0000-0000A3730000}"/>
    <cellStyle name="Total 2 4 5 4" xfId="7184" xr:uid="{00000000-0005-0000-0000-0000A4730000}"/>
    <cellStyle name="Total 2 4 5 4 2" xfId="22292" xr:uid="{00000000-0005-0000-0000-0000A5730000}"/>
    <cellStyle name="Total 2 4 5 5" xfId="18635" xr:uid="{00000000-0005-0000-0000-0000A6730000}"/>
    <cellStyle name="Total 2 4 6" xfId="3833" xr:uid="{00000000-0005-0000-0000-0000A7730000}"/>
    <cellStyle name="Total 2 4 6 2" xfId="6470" xr:uid="{00000000-0005-0000-0000-0000A8730000}"/>
    <cellStyle name="Total 2 4 6 2 2" xfId="12781" xr:uid="{00000000-0005-0000-0000-0000A9730000}"/>
    <cellStyle name="Total 2 4 6 2 2 2" xfId="27889" xr:uid="{00000000-0005-0000-0000-0000AA730000}"/>
    <cellStyle name="Total 2 4 6 2 3" xfId="14163" xr:uid="{00000000-0005-0000-0000-0000AB730000}"/>
    <cellStyle name="Total 2 4 6 2 3 2" xfId="29271" xr:uid="{00000000-0005-0000-0000-0000AC730000}"/>
    <cellStyle name="Total 2 4 6 2 4" xfId="21578" xr:uid="{00000000-0005-0000-0000-0000AD730000}"/>
    <cellStyle name="Total 2 4 6 3" xfId="10215" xr:uid="{00000000-0005-0000-0000-0000AE730000}"/>
    <cellStyle name="Total 2 4 6 3 2" xfId="25323" xr:uid="{00000000-0005-0000-0000-0000AF730000}"/>
    <cellStyle name="Total 2 4 6 4" xfId="9203" xr:uid="{00000000-0005-0000-0000-0000B0730000}"/>
    <cellStyle name="Total 2 4 6 4 2" xfId="24311" xr:uid="{00000000-0005-0000-0000-0000B1730000}"/>
    <cellStyle name="Total 2 4 6 5" xfId="18941" xr:uid="{00000000-0005-0000-0000-0000B2730000}"/>
    <cellStyle name="Total 2 4 7" xfId="4215" xr:uid="{00000000-0005-0000-0000-0000B3730000}"/>
    <cellStyle name="Total 2 4 7 2" xfId="6852" xr:uid="{00000000-0005-0000-0000-0000B4730000}"/>
    <cellStyle name="Total 2 4 7 2 2" xfId="13163" xr:uid="{00000000-0005-0000-0000-0000B5730000}"/>
    <cellStyle name="Total 2 4 7 2 2 2" xfId="28271" xr:uid="{00000000-0005-0000-0000-0000B6730000}"/>
    <cellStyle name="Total 2 4 7 2 3" xfId="16832" xr:uid="{00000000-0005-0000-0000-0000B7730000}"/>
    <cellStyle name="Total 2 4 7 2 3 2" xfId="31940" xr:uid="{00000000-0005-0000-0000-0000B8730000}"/>
    <cellStyle name="Total 2 4 7 2 4" xfId="21960" xr:uid="{00000000-0005-0000-0000-0000B9730000}"/>
    <cellStyle name="Total 2 4 7 3" xfId="10597" xr:uid="{00000000-0005-0000-0000-0000BA730000}"/>
    <cellStyle name="Total 2 4 7 3 2" xfId="25705" xr:uid="{00000000-0005-0000-0000-0000BB730000}"/>
    <cellStyle name="Total 2 4 7 4" xfId="8263" xr:uid="{00000000-0005-0000-0000-0000BC730000}"/>
    <cellStyle name="Total 2 4 7 4 2" xfId="23371" xr:uid="{00000000-0005-0000-0000-0000BD730000}"/>
    <cellStyle name="Total 2 4 7 5" xfId="19323" xr:uid="{00000000-0005-0000-0000-0000BE730000}"/>
    <cellStyle name="Total 2 4 8" xfId="4780" xr:uid="{00000000-0005-0000-0000-0000BF730000}"/>
    <cellStyle name="Total 2 4 8 2" xfId="11162" xr:uid="{00000000-0005-0000-0000-0000C0730000}"/>
    <cellStyle name="Total 2 4 8 2 2" xfId="26270" xr:uid="{00000000-0005-0000-0000-0000C1730000}"/>
    <cellStyle name="Total 2 4 8 3" xfId="13868" xr:uid="{00000000-0005-0000-0000-0000C2730000}"/>
    <cellStyle name="Total 2 4 8 3 2" xfId="28976" xr:uid="{00000000-0005-0000-0000-0000C3730000}"/>
    <cellStyle name="Total 2 4 8 4" xfId="19888" xr:uid="{00000000-0005-0000-0000-0000C4730000}"/>
    <cellStyle name="Total 2 4 9" xfId="8641" xr:uid="{00000000-0005-0000-0000-0000C5730000}"/>
    <cellStyle name="Total 2 4 9 2" xfId="23749" xr:uid="{00000000-0005-0000-0000-0000C6730000}"/>
    <cellStyle name="Total 2 5" xfId="2158" xr:uid="{00000000-0005-0000-0000-0000C7730000}"/>
    <cellStyle name="Total 2 5 10" xfId="16197" xr:uid="{00000000-0005-0000-0000-0000C8730000}"/>
    <cellStyle name="Total 2 5 10 2" xfId="31305" xr:uid="{00000000-0005-0000-0000-0000C9730000}"/>
    <cellStyle name="Total 2 5 11" xfId="17383" xr:uid="{00000000-0005-0000-0000-0000CA730000}"/>
    <cellStyle name="Total 2 5 2" xfId="2913" xr:uid="{00000000-0005-0000-0000-0000CB730000}"/>
    <cellStyle name="Total 2 5 2 2" xfId="5550" xr:uid="{00000000-0005-0000-0000-0000CC730000}"/>
    <cellStyle name="Total 2 5 2 2 2" xfId="11861" xr:uid="{00000000-0005-0000-0000-0000CD730000}"/>
    <cellStyle name="Total 2 5 2 2 2 2" xfId="26969" xr:uid="{00000000-0005-0000-0000-0000CE730000}"/>
    <cellStyle name="Total 2 5 2 2 3" xfId="13965" xr:uid="{00000000-0005-0000-0000-0000CF730000}"/>
    <cellStyle name="Total 2 5 2 2 3 2" xfId="29073" xr:uid="{00000000-0005-0000-0000-0000D0730000}"/>
    <cellStyle name="Total 2 5 2 2 4" xfId="20658" xr:uid="{00000000-0005-0000-0000-0000D1730000}"/>
    <cellStyle name="Total 2 5 2 3" xfId="15726" xr:uid="{00000000-0005-0000-0000-0000D2730000}"/>
    <cellStyle name="Total 2 5 2 3 2" xfId="30834" xr:uid="{00000000-0005-0000-0000-0000D3730000}"/>
    <cellStyle name="Total 2 5 2 4" xfId="18021" xr:uid="{00000000-0005-0000-0000-0000D4730000}"/>
    <cellStyle name="Total 2 5 3" xfId="3216" xr:uid="{00000000-0005-0000-0000-0000D5730000}"/>
    <cellStyle name="Total 2 5 3 2" xfId="5853" xr:uid="{00000000-0005-0000-0000-0000D6730000}"/>
    <cellStyle name="Total 2 5 3 2 2" xfId="12164" xr:uid="{00000000-0005-0000-0000-0000D7730000}"/>
    <cellStyle name="Total 2 5 3 2 2 2" xfId="27272" xr:uid="{00000000-0005-0000-0000-0000D8730000}"/>
    <cellStyle name="Total 2 5 3 2 3" xfId="16129" xr:uid="{00000000-0005-0000-0000-0000D9730000}"/>
    <cellStyle name="Total 2 5 3 2 3 2" xfId="31237" xr:uid="{00000000-0005-0000-0000-0000DA730000}"/>
    <cellStyle name="Total 2 5 3 2 4" xfId="20961" xr:uid="{00000000-0005-0000-0000-0000DB730000}"/>
    <cellStyle name="Total 2 5 3 3" xfId="9598" xr:uid="{00000000-0005-0000-0000-0000DC730000}"/>
    <cellStyle name="Total 2 5 3 3 2" xfId="24706" xr:uid="{00000000-0005-0000-0000-0000DD730000}"/>
    <cellStyle name="Total 2 5 3 4" xfId="13859" xr:uid="{00000000-0005-0000-0000-0000DE730000}"/>
    <cellStyle name="Total 2 5 3 4 2" xfId="28967" xr:uid="{00000000-0005-0000-0000-0000DF730000}"/>
    <cellStyle name="Total 2 5 3 5" xfId="18324" xr:uid="{00000000-0005-0000-0000-0000E0730000}"/>
    <cellStyle name="Total 2 5 4" xfId="3542" xr:uid="{00000000-0005-0000-0000-0000E1730000}"/>
    <cellStyle name="Total 2 5 4 2" xfId="6179" xr:uid="{00000000-0005-0000-0000-0000E2730000}"/>
    <cellStyle name="Total 2 5 4 2 2" xfId="12490" xr:uid="{00000000-0005-0000-0000-0000E3730000}"/>
    <cellStyle name="Total 2 5 4 2 2 2" xfId="27598" xr:uid="{00000000-0005-0000-0000-0000E4730000}"/>
    <cellStyle name="Total 2 5 4 2 3" xfId="14118" xr:uid="{00000000-0005-0000-0000-0000E5730000}"/>
    <cellStyle name="Total 2 5 4 2 3 2" xfId="29226" xr:uid="{00000000-0005-0000-0000-0000E6730000}"/>
    <cellStyle name="Total 2 5 4 2 4" xfId="21287" xr:uid="{00000000-0005-0000-0000-0000E7730000}"/>
    <cellStyle name="Total 2 5 4 3" xfId="9924" xr:uid="{00000000-0005-0000-0000-0000E8730000}"/>
    <cellStyle name="Total 2 5 4 3 2" xfId="25032" xr:uid="{00000000-0005-0000-0000-0000E9730000}"/>
    <cellStyle name="Total 2 5 4 4" xfId="15302" xr:uid="{00000000-0005-0000-0000-0000EA730000}"/>
    <cellStyle name="Total 2 5 4 4 2" xfId="30410" xr:uid="{00000000-0005-0000-0000-0000EB730000}"/>
    <cellStyle name="Total 2 5 4 5" xfId="18650" xr:uid="{00000000-0005-0000-0000-0000EC730000}"/>
    <cellStyle name="Total 2 5 5" xfId="3848" xr:uid="{00000000-0005-0000-0000-0000ED730000}"/>
    <cellStyle name="Total 2 5 5 2" xfId="6485" xr:uid="{00000000-0005-0000-0000-0000EE730000}"/>
    <cellStyle name="Total 2 5 5 2 2" xfId="12796" xr:uid="{00000000-0005-0000-0000-0000EF730000}"/>
    <cellStyle name="Total 2 5 5 2 2 2" xfId="27904" xr:uid="{00000000-0005-0000-0000-0000F0730000}"/>
    <cellStyle name="Total 2 5 5 2 3" xfId="13647" xr:uid="{00000000-0005-0000-0000-0000F1730000}"/>
    <cellStyle name="Total 2 5 5 2 3 2" xfId="28755" xr:uid="{00000000-0005-0000-0000-0000F2730000}"/>
    <cellStyle name="Total 2 5 5 2 4" xfId="21593" xr:uid="{00000000-0005-0000-0000-0000F3730000}"/>
    <cellStyle name="Total 2 5 5 3" xfId="10230" xr:uid="{00000000-0005-0000-0000-0000F4730000}"/>
    <cellStyle name="Total 2 5 5 3 2" xfId="25338" xr:uid="{00000000-0005-0000-0000-0000F5730000}"/>
    <cellStyle name="Total 2 5 5 4" xfId="11250" xr:uid="{00000000-0005-0000-0000-0000F6730000}"/>
    <cellStyle name="Total 2 5 5 4 2" xfId="26358" xr:uid="{00000000-0005-0000-0000-0000F7730000}"/>
    <cellStyle name="Total 2 5 5 5" xfId="18956" xr:uid="{00000000-0005-0000-0000-0000F8730000}"/>
    <cellStyle name="Total 2 5 6" xfId="4230" xr:uid="{00000000-0005-0000-0000-0000F9730000}"/>
    <cellStyle name="Total 2 5 6 2" xfId="6867" xr:uid="{00000000-0005-0000-0000-0000FA730000}"/>
    <cellStyle name="Total 2 5 6 2 2" xfId="13178" xr:uid="{00000000-0005-0000-0000-0000FB730000}"/>
    <cellStyle name="Total 2 5 6 2 2 2" xfId="28286" xr:uid="{00000000-0005-0000-0000-0000FC730000}"/>
    <cellStyle name="Total 2 5 6 2 3" xfId="16847" xr:uid="{00000000-0005-0000-0000-0000FD730000}"/>
    <cellStyle name="Total 2 5 6 2 3 2" xfId="31955" xr:uid="{00000000-0005-0000-0000-0000FE730000}"/>
    <cellStyle name="Total 2 5 6 2 4" xfId="21975" xr:uid="{00000000-0005-0000-0000-0000FF730000}"/>
    <cellStyle name="Total 2 5 6 3" xfId="10612" xr:uid="{00000000-0005-0000-0000-000000740000}"/>
    <cellStyle name="Total 2 5 6 3 2" xfId="25720" xr:uid="{00000000-0005-0000-0000-000001740000}"/>
    <cellStyle name="Total 2 5 6 4" xfId="7221" xr:uid="{00000000-0005-0000-0000-000002740000}"/>
    <cellStyle name="Total 2 5 6 4 2" xfId="22329" xr:uid="{00000000-0005-0000-0000-000003740000}"/>
    <cellStyle name="Total 2 5 6 5" xfId="19338" xr:uid="{00000000-0005-0000-0000-000004740000}"/>
    <cellStyle name="Total 2 5 7" xfId="4795" xr:uid="{00000000-0005-0000-0000-000005740000}"/>
    <cellStyle name="Total 2 5 7 2" xfId="11177" xr:uid="{00000000-0005-0000-0000-000006740000}"/>
    <cellStyle name="Total 2 5 7 2 2" xfId="26285" xr:uid="{00000000-0005-0000-0000-000007740000}"/>
    <cellStyle name="Total 2 5 7 3" xfId="9236" xr:uid="{00000000-0005-0000-0000-000008740000}"/>
    <cellStyle name="Total 2 5 7 3 2" xfId="24344" xr:uid="{00000000-0005-0000-0000-000009740000}"/>
    <cellStyle name="Total 2 5 7 4" xfId="19903" xr:uid="{00000000-0005-0000-0000-00000A740000}"/>
    <cellStyle name="Total 2 5 8" xfId="8656" xr:uid="{00000000-0005-0000-0000-00000B740000}"/>
    <cellStyle name="Total 2 5 8 2" xfId="23764" xr:uid="{00000000-0005-0000-0000-00000C740000}"/>
    <cellStyle name="Total 2 5 9" xfId="9228" xr:uid="{00000000-0005-0000-0000-00000D740000}"/>
    <cellStyle name="Total 2 5 9 2" xfId="24336" xr:uid="{00000000-0005-0000-0000-00000E740000}"/>
    <cellStyle name="Total 3" xfId="1782" xr:uid="{00000000-0005-0000-0000-00000F740000}"/>
    <cellStyle name="Total 3 2" xfId="1953" xr:uid="{00000000-0005-0000-0000-000010740000}"/>
    <cellStyle name="Total 3 2 10" xfId="8454" xr:uid="{00000000-0005-0000-0000-000011740000}"/>
    <cellStyle name="Total 3 2 10 2" xfId="23562" xr:uid="{00000000-0005-0000-0000-000012740000}"/>
    <cellStyle name="Total 3 2 11" xfId="7500" xr:uid="{00000000-0005-0000-0000-000013740000}"/>
    <cellStyle name="Total 3 2 11 2" xfId="22608" xr:uid="{00000000-0005-0000-0000-000014740000}"/>
    <cellStyle name="Total 3 2 12" xfId="15813" xr:uid="{00000000-0005-0000-0000-000015740000}"/>
    <cellStyle name="Total 3 2 12 2" xfId="30921" xr:uid="{00000000-0005-0000-0000-000016740000}"/>
    <cellStyle name="Total 3 2 13" xfId="17178" xr:uid="{00000000-0005-0000-0000-000017740000}"/>
    <cellStyle name="Total 3 2 2" xfId="2513" xr:uid="{00000000-0005-0000-0000-000018740000}"/>
    <cellStyle name="Total 3 2 2 2" xfId="5150" xr:uid="{00000000-0005-0000-0000-000019740000}"/>
    <cellStyle name="Total 3 2 2 2 2" xfId="11514" xr:uid="{00000000-0005-0000-0000-00001A740000}"/>
    <cellStyle name="Total 3 2 2 2 2 2" xfId="26622" xr:uid="{00000000-0005-0000-0000-00001B740000}"/>
    <cellStyle name="Total 3 2 2 2 3" xfId="13802" xr:uid="{00000000-0005-0000-0000-00001C740000}"/>
    <cellStyle name="Total 3 2 2 2 3 2" xfId="28910" xr:uid="{00000000-0005-0000-0000-00001D740000}"/>
    <cellStyle name="Total 3 2 2 2 4" xfId="20258" xr:uid="{00000000-0005-0000-0000-00001E740000}"/>
    <cellStyle name="Total 3 2 2 3" xfId="8980" xr:uid="{00000000-0005-0000-0000-00001F740000}"/>
    <cellStyle name="Total 3 2 2 3 2" xfId="24088" xr:uid="{00000000-0005-0000-0000-000020740000}"/>
    <cellStyle name="Total 3 2 3" xfId="2729" xr:uid="{00000000-0005-0000-0000-000021740000}"/>
    <cellStyle name="Total 3 2 3 2" xfId="5366" xr:uid="{00000000-0005-0000-0000-000022740000}"/>
    <cellStyle name="Total 3 2 3 2 2" xfId="11715" xr:uid="{00000000-0005-0000-0000-000023740000}"/>
    <cellStyle name="Total 3 2 3 2 2 2" xfId="26823" xr:uid="{00000000-0005-0000-0000-000024740000}"/>
    <cellStyle name="Total 3 2 3 2 3" xfId="16083" xr:uid="{00000000-0005-0000-0000-000025740000}"/>
    <cellStyle name="Total 3 2 3 2 3 2" xfId="31191" xr:uid="{00000000-0005-0000-0000-000026740000}"/>
    <cellStyle name="Total 3 2 3 2 4" xfId="20474" xr:uid="{00000000-0005-0000-0000-000027740000}"/>
    <cellStyle name="Total 3 2 3 3" xfId="14679" xr:uid="{00000000-0005-0000-0000-000028740000}"/>
    <cellStyle name="Total 3 2 3 3 2" xfId="29787" xr:uid="{00000000-0005-0000-0000-000029740000}"/>
    <cellStyle name="Total 3 2 3 4" xfId="17837" xr:uid="{00000000-0005-0000-0000-00002A740000}"/>
    <cellStyle name="Total 3 2 4" xfId="3032" xr:uid="{00000000-0005-0000-0000-00002B740000}"/>
    <cellStyle name="Total 3 2 4 2" xfId="5669" xr:uid="{00000000-0005-0000-0000-00002C740000}"/>
    <cellStyle name="Total 3 2 4 2 2" xfId="11980" xr:uid="{00000000-0005-0000-0000-00002D740000}"/>
    <cellStyle name="Total 3 2 4 2 2 2" xfId="27088" xr:uid="{00000000-0005-0000-0000-00002E740000}"/>
    <cellStyle name="Total 3 2 4 2 3" xfId="7910" xr:uid="{00000000-0005-0000-0000-00002F740000}"/>
    <cellStyle name="Total 3 2 4 2 3 2" xfId="23018" xr:uid="{00000000-0005-0000-0000-000030740000}"/>
    <cellStyle name="Total 3 2 4 2 4" xfId="20777" xr:uid="{00000000-0005-0000-0000-000031740000}"/>
    <cellStyle name="Total 3 2 4 3" xfId="9414" xr:uid="{00000000-0005-0000-0000-000032740000}"/>
    <cellStyle name="Total 3 2 4 3 2" xfId="24522" xr:uid="{00000000-0005-0000-0000-000033740000}"/>
    <cellStyle name="Total 3 2 4 4" xfId="14413" xr:uid="{00000000-0005-0000-0000-000034740000}"/>
    <cellStyle name="Total 3 2 4 4 2" xfId="29521" xr:uid="{00000000-0005-0000-0000-000035740000}"/>
    <cellStyle name="Total 3 2 4 5" xfId="18140" xr:uid="{00000000-0005-0000-0000-000036740000}"/>
    <cellStyle name="Total 3 2 5" xfId="3358" xr:uid="{00000000-0005-0000-0000-000037740000}"/>
    <cellStyle name="Total 3 2 5 2" xfId="5995" xr:uid="{00000000-0005-0000-0000-000038740000}"/>
    <cellStyle name="Total 3 2 5 2 2" xfId="12306" xr:uid="{00000000-0005-0000-0000-000039740000}"/>
    <cellStyle name="Total 3 2 5 2 2 2" xfId="27414" xr:uid="{00000000-0005-0000-0000-00003A740000}"/>
    <cellStyle name="Total 3 2 5 2 3" xfId="8125" xr:uid="{00000000-0005-0000-0000-00003B740000}"/>
    <cellStyle name="Total 3 2 5 2 3 2" xfId="23233" xr:uid="{00000000-0005-0000-0000-00003C740000}"/>
    <cellStyle name="Total 3 2 5 2 4" xfId="21103" xr:uid="{00000000-0005-0000-0000-00003D740000}"/>
    <cellStyle name="Total 3 2 5 3" xfId="9740" xr:uid="{00000000-0005-0000-0000-00003E740000}"/>
    <cellStyle name="Total 3 2 5 3 2" xfId="24848" xr:uid="{00000000-0005-0000-0000-00003F740000}"/>
    <cellStyle name="Total 3 2 5 4" xfId="13909" xr:uid="{00000000-0005-0000-0000-000040740000}"/>
    <cellStyle name="Total 3 2 5 4 2" xfId="29017" xr:uid="{00000000-0005-0000-0000-000041740000}"/>
    <cellStyle name="Total 3 2 5 5" xfId="18466" xr:uid="{00000000-0005-0000-0000-000042740000}"/>
    <cellStyle name="Total 3 2 6" xfId="3664" xr:uid="{00000000-0005-0000-0000-000043740000}"/>
    <cellStyle name="Total 3 2 6 2" xfId="6301" xr:uid="{00000000-0005-0000-0000-000044740000}"/>
    <cellStyle name="Total 3 2 6 2 2" xfId="12612" xr:uid="{00000000-0005-0000-0000-000045740000}"/>
    <cellStyle name="Total 3 2 6 2 2 2" xfId="27720" xr:uid="{00000000-0005-0000-0000-000046740000}"/>
    <cellStyle name="Total 3 2 6 2 3" xfId="7679" xr:uid="{00000000-0005-0000-0000-000047740000}"/>
    <cellStyle name="Total 3 2 6 2 3 2" xfId="22787" xr:uid="{00000000-0005-0000-0000-000048740000}"/>
    <cellStyle name="Total 3 2 6 2 4" xfId="21409" xr:uid="{00000000-0005-0000-0000-000049740000}"/>
    <cellStyle name="Total 3 2 6 3" xfId="10046" xr:uid="{00000000-0005-0000-0000-00004A740000}"/>
    <cellStyle name="Total 3 2 6 3 2" xfId="25154" xr:uid="{00000000-0005-0000-0000-00004B740000}"/>
    <cellStyle name="Total 3 2 6 4" xfId="13446" xr:uid="{00000000-0005-0000-0000-00004C740000}"/>
    <cellStyle name="Total 3 2 6 4 2" xfId="28554" xr:uid="{00000000-0005-0000-0000-00004D740000}"/>
    <cellStyle name="Total 3 2 6 5" xfId="18772" xr:uid="{00000000-0005-0000-0000-00004E740000}"/>
    <cellStyle name="Total 3 2 7" xfId="4025" xr:uid="{00000000-0005-0000-0000-00004F740000}"/>
    <cellStyle name="Total 3 2 7 2" xfId="6662" xr:uid="{00000000-0005-0000-0000-000050740000}"/>
    <cellStyle name="Total 3 2 7 2 2" xfId="12973" xr:uid="{00000000-0005-0000-0000-000051740000}"/>
    <cellStyle name="Total 3 2 7 2 2 2" xfId="28081" xr:uid="{00000000-0005-0000-0000-000052740000}"/>
    <cellStyle name="Total 3 2 7 2 3" xfId="16663" xr:uid="{00000000-0005-0000-0000-000053740000}"/>
    <cellStyle name="Total 3 2 7 2 3 2" xfId="31771" xr:uid="{00000000-0005-0000-0000-000054740000}"/>
    <cellStyle name="Total 3 2 7 2 4" xfId="21770" xr:uid="{00000000-0005-0000-0000-000055740000}"/>
    <cellStyle name="Total 3 2 7 3" xfId="10407" xr:uid="{00000000-0005-0000-0000-000056740000}"/>
    <cellStyle name="Total 3 2 7 3 2" xfId="25515" xr:uid="{00000000-0005-0000-0000-000057740000}"/>
    <cellStyle name="Total 3 2 7 4" xfId="7926" xr:uid="{00000000-0005-0000-0000-000058740000}"/>
    <cellStyle name="Total 3 2 7 4 2" xfId="23034" xr:uid="{00000000-0005-0000-0000-000059740000}"/>
    <cellStyle name="Total 3 2 7 5" xfId="19133" xr:uid="{00000000-0005-0000-0000-00005A740000}"/>
    <cellStyle name="Total 3 2 8" xfId="4338" xr:uid="{00000000-0005-0000-0000-00005B740000}"/>
    <cellStyle name="Total 3 2 8 2" xfId="6975" xr:uid="{00000000-0005-0000-0000-00005C740000}"/>
    <cellStyle name="Total 3 2 8 2 2" xfId="13286" xr:uid="{00000000-0005-0000-0000-00005D740000}"/>
    <cellStyle name="Total 3 2 8 2 2 2" xfId="28394" xr:uid="{00000000-0005-0000-0000-00005E740000}"/>
    <cellStyle name="Total 3 2 8 2 3" xfId="16950" xr:uid="{00000000-0005-0000-0000-00005F740000}"/>
    <cellStyle name="Total 3 2 8 2 3 2" xfId="32058" xr:uid="{00000000-0005-0000-0000-000060740000}"/>
    <cellStyle name="Total 3 2 8 2 4" xfId="22083" xr:uid="{00000000-0005-0000-0000-000061740000}"/>
    <cellStyle name="Total 3 2 8 3" xfId="10720" xr:uid="{00000000-0005-0000-0000-000062740000}"/>
    <cellStyle name="Total 3 2 8 3 2" xfId="25828" xr:uid="{00000000-0005-0000-0000-000063740000}"/>
    <cellStyle name="Total 3 2 8 4" xfId="9224" xr:uid="{00000000-0005-0000-0000-000064740000}"/>
    <cellStyle name="Total 3 2 8 4 2" xfId="24332" xr:uid="{00000000-0005-0000-0000-000065740000}"/>
    <cellStyle name="Total 3 2 8 5" xfId="19446" xr:uid="{00000000-0005-0000-0000-000066740000}"/>
    <cellStyle name="Total 3 2 9" xfId="4590" xr:uid="{00000000-0005-0000-0000-000067740000}"/>
    <cellStyle name="Total 3 2 9 2" xfId="10972" xr:uid="{00000000-0005-0000-0000-000068740000}"/>
    <cellStyle name="Total 3 2 9 2 2" xfId="26080" xr:uid="{00000000-0005-0000-0000-000069740000}"/>
    <cellStyle name="Total 3 2 9 3" xfId="14401" xr:uid="{00000000-0005-0000-0000-00006A740000}"/>
    <cellStyle name="Total 3 2 9 3 2" xfId="29509" xr:uid="{00000000-0005-0000-0000-00006B740000}"/>
    <cellStyle name="Total 3 2 9 4" xfId="19698" xr:uid="{00000000-0005-0000-0000-00006C740000}"/>
    <cellStyle name="Total 3 3" xfId="1982" xr:uid="{00000000-0005-0000-0000-00006D740000}"/>
    <cellStyle name="Total 3 3 10" xfId="8480" xr:uid="{00000000-0005-0000-0000-00006E740000}"/>
    <cellStyle name="Total 3 3 10 2" xfId="23588" xr:uid="{00000000-0005-0000-0000-00006F740000}"/>
    <cellStyle name="Total 3 3 11" xfId="11662" xr:uid="{00000000-0005-0000-0000-000070740000}"/>
    <cellStyle name="Total 3 3 11 2" xfId="26770" xr:uid="{00000000-0005-0000-0000-000071740000}"/>
    <cellStyle name="Total 3 3 12" xfId="15173" xr:uid="{00000000-0005-0000-0000-000072740000}"/>
    <cellStyle name="Total 3 3 12 2" xfId="30281" xr:uid="{00000000-0005-0000-0000-000073740000}"/>
    <cellStyle name="Total 3 3 13" xfId="17207" xr:uid="{00000000-0005-0000-0000-000074740000}"/>
    <cellStyle name="Total 3 3 2" xfId="2542" xr:uid="{00000000-0005-0000-0000-000075740000}"/>
    <cellStyle name="Total 3 3 2 2" xfId="5179" xr:uid="{00000000-0005-0000-0000-000076740000}"/>
    <cellStyle name="Total 3 3 2 2 2" xfId="11543" xr:uid="{00000000-0005-0000-0000-000077740000}"/>
    <cellStyle name="Total 3 3 2 2 2 2" xfId="26651" xr:uid="{00000000-0005-0000-0000-000078740000}"/>
    <cellStyle name="Total 3 3 2 2 3" xfId="13524" xr:uid="{00000000-0005-0000-0000-000079740000}"/>
    <cellStyle name="Total 3 3 2 2 3 2" xfId="28632" xr:uid="{00000000-0005-0000-0000-00007A740000}"/>
    <cellStyle name="Total 3 3 2 2 4" xfId="20287" xr:uid="{00000000-0005-0000-0000-00007B740000}"/>
    <cellStyle name="Total 3 3 2 3" xfId="9009" xr:uid="{00000000-0005-0000-0000-00007C740000}"/>
    <cellStyle name="Total 3 3 2 3 2" xfId="24117" xr:uid="{00000000-0005-0000-0000-00007D740000}"/>
    <cellStyle name="Total 3 3 3" xfId="2744" xr:uid="{00000000-0005-0000-0000-00007E740000}"/>
    <cellStyle name="Total 3 3 3 2" xfId="5381" xr:uid="{00000000-0005-0000-0000-00007F740000}"/>
    <cellStyle name="Total 3 3 3 2 2" xfId="11730" xr:uid="{00000000-0005-0000-0000-000080740000}"/>
    <cellStyle name="Total 3 3 3 2 2 2" xfId="26838" xr:uid="{00000000-0005-0000-0000-000081740000}"/>
    <cellStyle name="Total 3 3 3 2 3" xfId="13943" xr:uid="{00000000-0005-0000-0000-000082740000}"/>
    <cellStyle name="Total 3 3 3 2 3 2" xfId="29051" xr:uid="{00000000-0005-0000-0000-000083740000}"/>
    <cellStyle name="Total 3 3 3 2 4" xfId="20489" xr:uid="{00000000-0005-0000-0000-000084740000}"/>
    <cellStyle name="Total 3 3 3 3" xfId="16095" xr:uid="{00000000-0005-0000-0000-000085740000}"/>
    <cellStyle name="Total 3 3 3 3 2" xfId="31203" xr:uid="{00000000-0005-0000-0000-000086740000}"/>
    <cellStyle name="Total 3 3 3 4" xfId="17852" xr:uid="{00000000-0005-0000-0000-000087740000}"/>
    <cellStyle name="Total 3 3 4" xfId="3047" xr:uid="{00000000-0005-0000-0000-000088740000}"/>
    <cellStyle name="Total 3 3 4 2" xfId="5684" xr:uid="{00000000-0005-0000-0000-000089740000}"/>
    <cellStyle name="Total 3 3 4 2 2" xfId="11995" xr:uid="{00000000-0005-0000-0000-00008A740000}"/>
    <cellStyle name="Total 3 3 4 2 2 2" xfId="27103" xr:uid="{00000000-0005-0000-0000-00008B740000}"/>
    <cellStyle name="Total 3 3 4 2 3" xfId="13692" xr:uid="{00000000-0005-0000-0000-00008C740000}"/>
    <cellStyle name="Total 3 3 4 2 3 2" xfId="28800" xr:uid="{00000000-0005-0000-0000-00008D740000}"/>
    <cellStyle name="Total 3 3 4 2 4" xfId="20792" xr:uid="{00000000-0005-0000-0000-00008E740000}"/>
    <cellStyle name="Total 3 3 4 3" xfId="9429" xr:uid="{00000000-0005-0000-0000-00008F740000}"/>
    <cellStyle name="Total 3 3 4 3 2" xfId="24537" xr:uid="{00000000-0005-0000-0000-000090740000}"/>
    <cellStyle name="Total 3 3 4 4" xfId="7468" xr:uid="{00000000-0005-0000-0000-000091740000}"/>
    <cellStyle name="Total 3 3 4 4 2" xfId="22576" xr:uid="{00000000-0005-0000-0000-000092740000}"/>
    <cellStyle name="Total 3 3 4 5" xfId="18155" xr:uid="{00000000-0005-0000-0000-000093740000}"/>
    <cellStyle name="Total 3 3 5" xfId="3373" xr:uid="{00000000-0005-0000-0000-000094740000}"/>
    <cellStyle name="Total 3 3 5 2" xfId="6010" xr:uid="{00000000-0005-0000-0000-000095740000}"/>
    <cellStyle name="Total 3 3 5 2 2" xfId="12321" xr:uid="{00000000-0005-0000-0000-000096740000}"/>
    <cellStyle name="Total 3 3 5 2 2 2" xfId="27429" xr:uid="{00000000-0005-0000-0000-000097740000}"/>
    <cellStyle name="Total 3 3 5 2 3" xfId="15672" xr:uid="{00000000-0005-0000-0000-000098740000}"/>
    <cellStyle name="Total 3 3 5 2 3 2" xfId="30780" xr:uid="{00000000-0005-0000-0000-000099740000}"/>
    <cellStyle name="Total 3 3 5 2 4" xfId="21118" xr:uid="{00000000-0005-0000-0000-00009A740000}"/>
    <cellStyle name="Total 3 3 5 3" xfId="9755" xr:uid="{00000000-0005-0000-0000-00009B740000}"/>
    <cellStyle name="Total 3 3 5 3 2" xfId="24863" xr:uid="{00000000-0005-0000-0000-00009C740000}"/>
    <cellStyle name="Total 3 3 5 4" xfId="16311" xr:uid="{00000000-0005-0000-0000-00009D740000}"/>
    <cellStyle name="Total 3 3 5 4 2" xfId="31419" xr:uid="{00000000-0005-0000-0000-00009E740000}"/>
    <cellStyle name="Total 3 3 5 5" xfId="18481" xr:uid="{00000000-0005-0000-0000-00009F740000}"/>
    <cellStyle name="Total 3 3 6" xfId="3679" xr:uid="{00000000-0005-0000-0000-0000A0740000}"/>
    <cellStyle name="Total 3 3 6 2" xfId="6316" xr:uid="{00000000-0005-0000-0000-0000A1740000}"/>
    <cellStyle name="Total 3 3 6 2 2" xfId="12627" xr:uid="{00000000-0005-0000-0000-0000A2740000}"/>
    <cellStyle name="Total 3 3 6 2 2 2" xfId="27735" xr:uid="{00000000-0005-0000-0000-0000A3740000}"/>
    <cellStyle name="Total 3 3 6 2 3" xfId="16357" xr:uid="{00000000-0005-0000-0000-0000A4740000}"/>
    <cellStyle name="Total 3 3 6 2 3 2" xfId="31465" xr:uid="{00000000-0005-0000-0000-0000A5740000}"/>
    <cellStyle name="Total 3 3 6 2 4" xfId="21424" xr:uid="{00000000-0005-0000-0000-0000A6740000}"/>
    <cellStyle name="Total 3 3 6 3" xfId="10061" xr:uid="{00000000-0005-0000-0000-0000A7740000}"/>
    <cellStyle name="Total 3 3 6 3 2" xfId="25169" xr:uid="{00000000-0005-0000-0000-0000A8740000}"/>
    <cellStyle name="Total 3 3 6 4" xfId="13813" xr:uid="{00000000-0005-0000-0000-0000A9740000}"/>
    <cellStyle name="Total 3 3 6 4 2" xfId="28921" xr:uid="{00000000-0005-0000-0000-0000AA740000}"/>
    <cellStyle name="Total 3 3 6 5" xfId="18787" xr:uid="{00000000-0005-0000-0000-0000AB740000}"/>
    <cellStyle name="Total 3 3 7" xfId="4054" xr:uid="{00000000-0005-0000-0000-0000AC740000}"/>
    <cellStyle name="Total 3 3 7 2" xfId="6691" xr:uid="{00000000-0005-0000-0000-0000AD740000}"/>
    <cellStyle name="Total 3 3 7 2 2" xfId="13002" xr:uid="{00000000-0005-0000-0000-0000AE740000}"/>
    <cellStyle name="Total 3 3 7 2 2 2" xfId="28110" xr:uid="{00000000-0005-0000-0000-0000AF740000}"/>
    <cellStyle name="Total 3 3 7 2 3" xfId="16678" xr:uid="{00000000-0005-0000-0000-0000B0740000}"/>
    <cellStyle name="Total 3 3 7 2 3 2" xfId="31786" xr:uid="{00000000-0005-0000-0000-0000B1740000}"/>
    <cellStyle name="Total 3 3 7 2 4" xfId="21799" xr:uid="{00000000-0005-0000-0000-0000B2740000}"/>
    <cellStyle name="Total 3 3 7 3" xfId="10436" xr:uid="{00000000-0005-0000-0000-0000B3740000}"/>
    <cellStyle name="Total 3 3 7 3 2" xfId="25544" xr:uid="{00000000-0005-0000-0000-0000B4740000}"/>
    <cellStyle name="Total 3 3 7 4" xfId="7225" xr:uid="{00000000-0005-0000-0000-0000B5740000}"/>
    <cellStyle name="Total 3 3 7 4 2" xfId="22333" xr:uid="{00000000-0005-0000-0000-0000B6740000}"/>
    <cellStyle name="Total 3 3 7 5" xfId="19162" xr:uid="{00000000-0005-0000-0000-0000B7740000}"/>
    <cellStyle name="Total 3 3 8" xfId="4353" xr:uid="{00000000-0005-0000-0000-0000B8740000}"/>
    <cellStyle name="Total 3 3 8 2" xfId="6990" xr:uid="{00000000-0005-0000-0000-0000B9740000}"/>
    <cellStyle name="Total 3 3 8 2 2" xfId="13301" xr:uid="{00000000-0005-0000-0000-0000BA740000}"/>
    <cellStyle name="Total 3 3 8 2 2 2" xfId="28409" xr:uid="{00000000-0005-0000-0000-0000BB740000}"/>
    <cellStyle name="Total 3 3 8 2 3" xfId="16965" xr:uid="{00000000-0005-0000-0000-0000BC740000}"/>
    <cellStyle name="Total 3 3 8 2 3 2" xfId="32073" xr:uid="{00000000-0005-0000-0000-0000BD740000}"/>
    <cellStyle name="Total 3 3 8 2 4" xfId="22098" xr:uid="{00000000-0005-0000-0000-0000BE740000}"/>
    <cellStyle name="Total 3 3 8 3" xfId="10735" xr:uid="{00000000-0005-0000-0000-0000BF740000}"/>
    <cellStyle name="Total 3 3 8 3 2" xfId="25843" xr:uid="{00000000-0005-0000-0000-0000C0740000}"/>
    <cellStyle name="Total 3 3 8 4" xfId="7137" xr:uid="{00000000-0005-0000-0000-0000C1740000}"/>
    <cellStyle name="Total 3 3 8 4 2" xfId="22245" xr:uid="{00000000-0005-0000-0000-0000C2740000}"/>
    <cellStyle name="Total 3 3 8 5" xfId="19461" xr:uid="{00000000-0005-0000-0000-0000C3740000}"/>
    <cellStyle name="Total 3 3 9" xfId="4619" xr:uid="{00000000-0005-0000-0000-0000C4740000}"/>
    <cellStyle name="Total 3 3 9 2" xfId="11001" xr:uid="{00000000-0005-0000-0000-0000C5740000}"/>
    <cellStyle name="Total 3 3 9 2 2" xfId="26109" xr:uid="{00000000-0005-0000-0000-0000C6740000}"/>
    <cellStyle name="Total 3 3 9 3" xfId="13607" xr:uid="{00000000-0005-0000-0000-0000C7740000}"/>
    <cellStyle name="Total 3 3 9 3 2" xfId="28715" xr:uid="{00000000-0005-0000-0000-0000C8740000}"/>
    <cellStyle name="Total 3 3 9 4" xfId="19727" xr:uid="{00000000-0005-0000-0000-0000C9740000}"/>
    <cellStyle name="Total 3 4" xfId="2144" xr:uid="{00000000-0005-0000-0000-0000CA740000}"/>
    <cellStyle name="Total 3 4 10" xfId="7329" xr:uid="{00000000-0005-0000-0000-0000CB740000}"/>
    <cellStyle name="Total 3 4 10 2" xfId="22437" xr:uid="{00000000-0005-0000-0000-0000CC740000}"/>
    <cellStyle name="Total 3 4 11" xfId="14592" xr:uid="{00000000-0005-0000-0000-0000CD740000}"/>
    <cellStyle name="Total 3 4 11 2" xfId="29700" xr:uid="{00000000-0005-0000-0000-0000CE740000}"/>
    <cellStyle name="Total 3 4 12" xfId="17369" xr:uid="{00000000-0005-0000-0000-0000CF740000}"/>
    <cellStyle name="Total 3 4 2" xfId="2634" xr:uid="{00000000-0005-0000-0000-0000D0740000}"/>
    <cellStyle name="Total 3 4 2 2" xfId="5271" xr:uid="{00000000-0005-0000-0000-0000D1740000}"/>
    <cellStyle name="Total 3 4 2 2 2" xfId="11635" xr:uid="{00000000-0005-0000-0000-0000D2740000}"/>
    <cellStyle name="Total 3 4 2 2 2 2" xfId="26743" xr:uid="{00000000-0005-0000-0000-0000D3740000}"/>
    <cellStyle name="Total 3 4 2 2 3" xfId="14383" xr:uid="{00000000-0005-0000-0000-0000D4740000}"/>
    <cellStyle name="Total 3 4 2 2 3 2" xfId="29491" xr:uid="{00000000-0005-0000-0000-0000D5740000}"/>
    <cellStyle name="Total 3 4 2 2 4" xfId="20379" xr:uid="{00000000-0005-0000-0000-0000D6740000}"/>
    <cellStyle name="Total 3 4 2 3" xfId="9101" xr:uid="{00000000-0005-0000-0000-0000D7740000}"/>
    <cellStyle name="Total 3 4 2 3 2" xfId="24209" xr:uid="{00000000-0005-0000-0000-0000D8740000}"/>
    <cellStyle name="Total 3 4 2 4" xfId="7891" xr:uid="{00000000-0005-0000-0000-0000D9740000}"/>
    <cellStyle name="Total 3 4 2 4 2" xfId="22999" xr:uid="{00000000-0005-0000-0000-0000DA740000}"/>
    <cellStyle name="Total 3 4 2 5" xfId="14253" xr:uid="{00000000-0005-0000-0000-0000DB740000}"/>
    <cellStyle name="Total 3 4 2 5 2" xfId="29361" xr:uid="{00000000-0005-0000-0000-0000DC740000}"/>
    <cellStyle name="Total 3 4 2 6" xfId="17742" xr:uid="{00000000-0005-0000-0000-0000DD740000}"/>
    <cellStyle name="Total 3 4 3" xfId="2899" xr:uid="{00000000-0005-0000-0000-0000DE740000}"/>
    <cellStyle name="Total 3 4 3 2" xfId="5536" xr:uid="{00000000-0005-0000-0000-0000DF740000}"/>
    <cellStyle name="Total 3 4 3 2 2" xfId="11847" xr:uid="{00000000-0005-0000-0000-0000E0740000}"/>
    <cellStyle name="Total 3 4 3 2 2 2" xfId="26955" xr:uid="{00000000-0005-0000-0000-0000E1740000}"/>
    <cellStyle name="Total 3 4 3 2 3" xfId="15190" xr:uid="{00000000-0005-0000-0000-0000E2740000}"/>
    <cellStyle name="Total 3 4 3 2 3 2" xfId="30298" xr:uid="{00000000-0005-0000-0000-0000E3740000}"/>
    <cellStyle name="Total 3 4 3 2 4" xfId="20644" xr:uid="{00000000-0005-0000-0000-0000E4740000}"/>
    <cellStyle name="Total 3 4 3 3" xfId="7561" xr:uid="{00000000-0005-0000-0000-0000E5740000}"/>
    <cellStyle name="Total 3 4 3 3 2" xfId="22669" xr:uid="{00000000-0005-0000-0000-0000E6740000}"/>
    <cellStyle name="Total 3 4 3 4" xfId="18007" xr:uid="{00000000-0005-0000-0000-0000E7740000}"/>
    <cellStyle name="Total 3 4 4" xfId="3202" xr:uid="{00000000-0005-0000-0000-0000E8740000}"/>
    <cellStyle name="Total 3 4 4 2" xfId="5839" xr:uid="{00000000-0005-0000-0000-0000E9740000}"/>
    <cellStyle name="Total 3 4 4 2 2" xfId="12150" xr:uid="{00000000-0005-0000-0000-0000EA740000}"/>
    <cellStyle name="Total 3 4 4 2 2 2" xfId="27258" xr:uid="{00000000-0005-0000-0000-0000EB740000}"/>
    <cellStyle name="Total 3 4 4 2 3" xfId="7751" xr:uid="{00000000-0005-0000-0000-0000EC740000}"/>
    <cellStyle name="Total 3 4 4 2 3 2" xfId="22859" xr:uid="{00000000-0005-0000-0000-0000ED740000}"/>
    <cellStyle name="Total 3 4 4 2 4" xfId="20947" xr:uid="{00000000-0005-0000-0000-0000EE740000}"/>
    <cellStyle name="Total 3 4 4 3" xfId="9584" xr:uid="{00000000-0005-0000-0000-0000EF740000}"/>
    <cellStyle name="Total 3 4 4 3 2" xfId="24692" xr:uid="{00000000-0005-0000-0000-0000F0740000}"/>
    <cellStyle name="Total 3 4 4 4" xfId="14430" xr:uid="{00000000-0005-0000-0000-0000F1740000}"/>
    <cellStyle name="Total 3 4 4 4 2" xfId="29538" xr:uid="{00000000-0005-0000-0000-0000F2740000}"/>
    <cellStyle name="Total 3 4 4 5" xfId="18310" xr:uid="{00000000-0005-0000-0000-0000F3740000}"/>
    <cellStyle name="Total 3 4 5" xfId="3528" xr:uid="{00000000-0005-0000-0000-0000F4740000}"/>
    <cellStyle name="Total 3 4 5 2" xfId="6165" xr:uid="{00000000-0005-0000-0000-0000F5740000}"/>
    <cellStyle name="Total 3 4 5 2 2" xfId="12476" xr:uid="{00000000-0005-0000-0000-0000F6740000}"/>
    <cellStyle name="Total 3 4 5 2 2 2" xfId="27584" xr:uid="{00000000-0005-0000-0000-0000F7740000}"/>
    <cellStyle name="Total 3 4 5 2 3" xfId="15943" xr:uid="{00000000-0005-0000-0000-0000F8740000}"/>
    <cellStyle name="Total 3 4 5 2 3 2" xfId="31051" xr:uid="{00000000-0005-0000-0000-0000F9740000}"/>
    <cellStyle name="Total 3 4 5 2 4" xfId="21273" xr:uid="{00000000-0005-0000-0000-0000FA740000}"/>
    <cellStyle name="Total 3 4 5 3" xfId="9910" xr:uid="{00000000-0005-0000-0000-0000FB740000}"/>
    <cellStyle name="Total 3 4 5 3 2" xfId="25018" xr:uid="{00000000-0005-0000-0000-0000FC740000}"/>
    <cellStyle name="Total 3 4 5 4" xfId="16176" xr:uid="{00000000-0005-0000-0000-0000FD740000}"/>
    <cellStyle name="Total 3 4 5 4 2" xfId="31284" xr:uid="{00000000-0005-0000-0000-0000FE740000}"/>
    <cellStyle name="Total 3 4 5 5" xfId="18636" xr:uid="{00000000-0005-0000-0000-0000FF740000}"/>
    <cellStyle name="Total 3 4 6" xfId="3834" xr:uid="{00000000-0005-0000-0000-000000750000}"/>
    <cellStyle name="Total 3 4 6 2" xfId="6471" xr:uid="{00000000-0005-0000-0000-000001750000}"/>
    <cellStyle name="Total 3 4 6 2 2" xfId="12782" xr:uid="{00000000-0005-0000-0000-000002750000}"/>
    <cellStyle name="Total 3 4 6 2 2 2" xfId="27890" xr:uid="{00000000-0005-0000-0000-000003750000}"/>
    <cellStyle name="Total 3 4 6 2 3" xfId="16424" xr:uid="{00000000-0005-0000-0000-000004750000}"/>
    <cellStyle name="Total 3 4 6 2 3 2" xfId="31532" xr:uid="{00000000-0005-0000-0000-000005750000}"/>
    <cellStyle name="Total 3 4 6 2 4" xfId="21579" xr:uid="{00000000-0005-0000-0000-000006750000}"/>
    <cellStyle name="Total 3 4 6 3" xfId="10216" xr:uid="{00000000-0005-0000-0000-000007750000}"/>
    <cellStyle name="Total 3 4 6 3 2" xfId="25324" xr:uid="{00000000-0005-0000-0000-000008750000}"/>
    <cellStyle name="Total 3 4 6 4" xfId="8195" xr:uid="{00000000-0005-0000-0000-000009750000}"/>
    <cellStyle name="Total 3 4 6 4 2" xfId="23303" xr:uid="{00000000-0005-0000-0000-00000A750000}"/>
    <cellStyle name="Total 3 4 6 5" xfId="18942" xr:uid="{00000000-0005-0000-0000-00000B750000}"/>
    <cellStyle name="Total 3 4 7" xfId="4216" xr:uid="{00000000-0005-0000-0000-00000C750000}"/>
    <cellStyle name="Total 3 4 7 2" xfId="6853" xr:uid="{00000000-0005-0000-0000-00000D750000}"/>
    <cellStyle name="Total 3 4 7 2 2" xfId="13164" xr:uid="{00000000-0005-0000-0000-00000E750000}"/>
    <cellStyle name="Total 3 4 7 2 2 2" xfId="28272" xr:uid="{00000000-0005-0000-0000-00000F750000}"/>
    <cellStyle name="Total 3 4 7 2 3" xfId="16833" xr:uid="{00000000-0005-0000-0000-000010750000}"/>
    <cellStyle name="Total 3 4 7 2 3 2" xfId="31941" xr:uid="{00000000-0005-0000-0000-000011750000}"/>
    <cellStyle name="Total 3 4 7 2 4" xfId="21961" xr:uid="{00000000-0005-0000-0000-000012750000}"/>
    <cellStyle name="Total 3 4 7 3" xfId="10598" xr:uid="{00000000-0005-0000-0000-000013750000}"/>
    <cellStyle name="Total 3 4 7 3 2" xfId="25706" xr:uid="{00000000-0005-0000-0000-000014750000}"/>
    <cellStyle name="Total 3 4 7 4" xfId="14427" xr:uid="{00000000-0005-0000-0000-000015750000}"/>
    <cellStyle name="Total 3 4 7 4 2" xfId="29535" xr:uid="{00000000-0005-0000-0000-000016750000}"/>
    <cellStyle name="Total 3 4 7 5" xfId="19324" xr:uid="{00000000-0005-0000-0000-000017750000}"/>
    <cellStyle name="Total 3 4 8" xfId="4781" xr:uid="{00000000-0005-0000-0000-000018750000}"/>
    <cellStyle name="Total 3 4 8 2" xfId="11163" xr:uid="{00000000-0005-0000-0000-000019750000}"/>
    <cellStyle name="Total 3 4 8 2 2" xfId="26271" xr:uid="{00000000-0005-0000-0000-00001A750000}"/>
    <cellStyle name="Total 3 4 8 3" xfId="7840" xr:uid="{00000000-0005-0000-0000-00001B750000}"/>
    <cellStyle name="Total 3 4 8 3 2" xfId="22948" xr:uid="{00000000-0005-0000-0000-00001C750000}"/>
    <cellStyle name="Total 3 4 8 4" xfId="19889" xr:uid="{00000000-0005-0000-0000-00001D750000}"/>
    <cellStyle name="Total 3 4 9" xfId="8642" xr:uid="{00000000-0005-0000-0000-00001E750000}"/>
    <cellStyle name="Total 3 4 9 2" xfId="23750" xr:uid="{00000000-0005-0000-0000-00001F750000}"/>
    <cellStyle name="Total 3 5" xfId="2159" xr:uid="{00000000-0005-0000-0000-000020750000}"/>
    <cellStyle name="Total 3 5 10" xfId="8192" xr:uid="{00000000-0005-0000-0000-000021750000}"/>
    <cellStyle name="Total 3 5 10 2" xfId="23300" xr:uid="{00000000-0005-0000-0000-000022750000}"/>
    <cellStyle name="Total 3 5 11" xfId="17384" xr:uid="{00000000-0005-0000-0000-000023750000}"/>
    <cellStyle name="Total 3 5 2" xfId="2914" xr:uid="{00000000-0005-0000-0000-000024750000}"/>
    <cellStyle name="Total 3 5 2 2" xfId="5551" xr:uid="{00000000-0005-0000-0000-000025750000}"/>
    <cellStyle name="Total 3 5 2 2 2" xfId="11862" xr:uid="{00000000-0005-0000-0000-000026750000}"/>
    <cellStyle name="Total 3 5 2 2 2 2" xfId="26970" xr:uid="{00000000-0005-0000-0000-000027750000}"/>
    <cellStyle name="Total 3 5 2 2 3" xfId="9281" xr:uid="{00000000-0005-0000-0000-000028750000}"/>
    <cellStyle name="Total 3 5 2 2 3 2" xfId="24389" xr:uid="{00000000-0005-0000-0000-000029750000}"/>
    <cellStyle name="Total 3 5 2 2 4" xfId="20659" xr:uid="{00000000-0005-0000-0000-00002A750000}"/>
    <cellStyle name="Total 3 5 2 3" xfId="14799" xr:uid="{00000000-0005-0000-0000-00002B750000}"/>
    <cellStyle name="Total 3 5 2 3 2" xfId="29907" xr:uid="{00000000-0005-0000-0000-00002C750000}"/>
    <cellStyle name="Total 3 5 2 4" xfId="18022" xr:uid="{00000000-0005-0000-0000-00002D750000}"/>
    <cellStyle name="Total 3 5 3" xfId="3217" xr:uid="{00000000-0005-0000-0000-00002E750000}"/>
    <cellStyle name="Total 3 5 3 2" xfId="5854" xr:uid="{00000000-0005-0000-0000-00002F750000}"/>
    <cellStyle name="Total 3 5 3 2 2" xfId="12165" xr:uid="{00000000-0005-0000-0000-000030750000}"/>
    <cellStyle name="Total 3 5 3 2 2 2" xfId="27273" xr:uid="{00000000-0005-0000-0000-000031750000}"/>
    <cellStyle name="Total 3 5 3 2 3" xfId="15984" xr:uid="{00000000-0005-0000-0000-000032750000}"/>
    <cellStyle name="Total 3 5 3 2 3 2" xfId="31092" xr:uid="{00000000-0005-0000-0000-000033750000}"/>
    <cellStyle name="Total 3 5 3 2 4" xfId="20962" xr:uid="{00000000-0005-0000-0000-000034750000}"/>
    <cellStyle name="Total 3 5 3 3" xfId="9599" xr:uid="{00000000-0005-0000-0000-000035750000}"/>
    <cellStyle name="Total 3 5 3 3 2" xfId="24707" xr:uid="{00000000-0005-0000-0000-000036750000}"/>
    <cellStyle name="Total 3 5 3 4" xfId="11237" xr:uid="{00000000-0005-0000-0000-000037750000}"/>
    <cellStyle name="Total 3 5 3 4 2" xfId="26345" xr:uid="{00000000-0005-0000-0000-000038750000}"/>
    <cellStyle name="Total 3 5 3 5" xfId="18325" xr:uid="{00000000-0005-0000-0000-000039750000}"/>
    <cellStyle name="Total 3 5 4" xfId="3543" xr:uid="{00000000-0005-0000-0000-00003A750000}"/>
    <cellStyle name="Total 3 5 4 2" xfId="6180" xr:uid="{00000000-0005-0000-0000-00003B750000}"/>
    <cellStyle name="Total 3 5 4 2 2" xfId="12491" xr:uid="{00000000-0005-0000-0000-00003C750000}"/>
    <cellStyle name="Total 3 5 4 2 2 2" xfId="27599" xr:uid="{00000000-0005-0000-0000-00003D750000}"/>
    <cellStyle name="Total 3 5 4 2 3" xfId="7432" xr:uid="{00000000-0005-0000-0000-00003E750000}"/>
    <cellStyle name="Total 3 5 4 2 3 2" xfId="22540" xr:uid="{00000000-0005-0000-0000-00003F750000}"/>
    <cellStyle name="Total 3 5 4 2 4" xfId="21288" xr:uid="{00000000-0005-0000-0000-000040750000}"/>
    <cellStyle name="Total 3 5 4 3" xfId="9925" xr:uid="{00000000-0005-0000-0000-000041750000}"/>
    <cellStyle name="Total 3 5 4 3 2" xfId="25033" xr:uid="{00000000-0005-0000-0000-000042750000}"/>
    <cellStyle name="Total 3 5 4 4" xfId="7286" xr:uid="{00000000-0005-0000-0000-000043750000}"/>
    <cellStyle name="Total 3 5 4 4 2" xfId="22394" xr:uid="{00000000-0005-0000-0000-000044750000}"/>
    <cellStyle name="Total 3 5 4 5" xfId="18651" xr:uid="{00000000-0005-0000-0000-000045750000}"/>
    <cellStyle name="Total 3 5 5" xfId="3849" xr:uid="{00000000-0005-0000-0000-000046750000}"/>
    <cellStyle name="Total 3 5 5 2" xfId="6486" xr:uid="{00000000-0005-0000-0000-000047750000}"/>
    <cellStyle name="Total 3 5 5 2 2" xfId="12797" xr:uid="{00000000-0005-0000-0000-000048750000}"/>
    <cellStyle name="Total 3 5 5 2 2 2" xfId="27905" xr:uid="{00000000-0005-0000-0000-000049750000}"/>
    <cellStyle name="Total 3 5 5 2 3" xfId="15842" xr:uid="{00000000-0005-0000-0000-00004A750000}"/>
    <cellStyle name="Total 3 5 5 2 3 2" xfId="30950" xr:uid="{00000000-0005-0000-0000-00004B750000}"/>
    <cellStyle name="Total 3 5 5 2 4" xfId="21594" xr:uid="{00000000-0005-0000-0000-00004C750000}"/>
    <cellStyle name="Total 3 5 5 3" xfId="10231" xr:uid="{00000000-0005-0000-0000-00004D750000}"/>
    <cellStyle name="Total 3 5 5 3 2" xfId="25339" xr:uid="{00000000-0005-0000-0000-00004E750000}"/>
    <cellStyle name="Total 3 5 5 4" xfId="14432" xr:uid="{00000000-0005-0000-0000-00004F750000}"/>
    <cellStyle name="Total 3 5 5 4 2" xfId="29540" xr:uid="{00000000-0005-0000-0000-000050750000}"/>
    <cellStyle name="Total 3 5 5 5" xfId="18957" xr:uid="{00000000-0005-0000-0000-000051750000}"/>
    <cellStyle name="Total 3 5 6" xfId="4231" xr:uid="{00000000-0005-0000-0000-000052750000}"/>
    <cellStyle name="Total 3 5 6 2" xfId="6868" xr:uid="{00000000-0005-0000-0000-000053750000}"/>
    <cellStyle name="Total 3 5 6 2 2" xfId="13179" xr:uid="{00000000-0005-0000-0000-000054750000}"/>
    <cellStyle name="Total 3 5 6 2 2 2" xfId="28287" xr:uid="{00000000-0005-0000-0000-000055750000}"/>
    <cellStyle name="Total 3 5 6 2 3" xfId="16848" xr:uid="{00000000-0005-0000-0000-000056750000}"/>
    <cellStyle name="Total 3 5 6 2 3 2" xfId="31956" xr:uid="{00000000-0005-0000-0000-000057750000}"/>
    <cellStyle name="Total 3 5 6 2 4" xfId="21976" xr:uid="{00000000-0005-0000-0000-000058750000}"/>
    <cellStyle name="Total 3 5 6 3" xfId="10613" xr:uid="{00000000-0005-0000-0000-000059750000}"/>
    <cellStyle name="Total 3 5 6 3 2" xfId="25721" xr:uid="{00000000-0005-0000-0000-00005A750000}"/>
    <cellStyle name="Total 3 5 6 4" xfId="9239" xr:uid="{00000000-0005-0000-0000-00005B750000}"/>
    <cellStyle name="Total 3 5 6 4 2" xfId="24347" xr:uid="{00000000-0005-0000-0000-00005C750000}"/>
    <cellStyle name="Total 3 5 6 5" xfId="19339" xr:uid="{00000000-0005-0000-0000-00005D750000}"/>
    <cellStyle name="Total 3 5 7" xfId="4796" xr:uid="{00000000-0005-0000-0000-00005E750000}"/>
    <cellStyle name="Total 3 5 7 2" xfId="11178" xr:uid="{00000000-0005-0000-0000-00005F750000}"/>
    <cellStyle name="Total 3 5 7 2 2" xfId="26286" xr:uid="{00000000-0005-0000-0000-000060750000}"/>
    <cellStyle name="Total 3 5 7 3" xfId="7320" xr:uid="{00000000-0005-0000-0000-000061750000}"/>
    <cellStyle name="Total 3 5 7 3 2" xfId="22428" xr:uid="{00000000-0005-0000-0000-000062750000}"/>
    <cellStyle name="Total 3 5 7 4" xfId="19904" xr:uid="{00000000-0005-0000-0000-000063750000}"/>
    <cellStyle name="Total 3 5 8" xfId="8657" xr:uid="{00000000-0005-0000-0000-000064750000}"/>
    <cellStyle name="Total 3 5 8 2" xfId="23765" xr:uid="{00000000-0005-0000-0000-000065750000}"/>
    <cellStyle name="Total 3 5 9" xfId="13429" xr:uid="{00000000-0005-0000-0000-000066750000}"/>
    <cellStyle name="Total 3 5 9 2" xfId="28537" xr:uid="{00000000-0005-0000-0000-000067750000}"/>
    <cellStyle name="Total 4" xfId="1783" xr:uid="{00000000-0005-0000-0000-000068750000}"/>
    <cellStyle name="Total 4 2" xfId="1954" xr:uid="{00000000-0005-0000-0000-000069750000}"/>
    <cellStyle name="Total 4 2 10" xfId="8455" xr:uid="{00000000-0005-0000-0000-00006A750000}"/>
    <cellStyle name="Total 4 2 10 2" xfId="23563" xr:uid="{00000000-0005-0000-0000-00006B750000}"/>
    <cellStyle name="Total 4 2 11" xfId="8242" xr:uid="{00000000-0005-0000-0000-00006C750000}"/>
    <cellStyle name="Total 4 2 11 2" xfId="23350" xr:uid="{00000000-0005-0000-0000-00006D750000}"/>
    <cellStyle name="Total 4 2 12" xfId="8196" xr:uid="{00000000-0005-0000-0000-00006E750000}"/>
    <cellStyle name="Total 4 2 12 2" xfId="23304" xr:uid="{00000000-0005-0000-0000-00006F750000}"/>
    <cellStyle name="Total 4 2 13" xfId="17179" xr:uid="{00000000-0005-0000-0000-000070750000}"/>
    <cellStyle name="Total 4 2 2" xfId="2514" xr:uid="{00000000-0005-0000-0000-000071750000}"/>
    <cellStyle name="Total 4 2 2 2" xfId="5151" xr:uid="{00000000-0005-0000-0000-000072750000}"/>
    <cellStyle name="Total 4 2 2 2 2" xfId="11515" xr:uid="{00000000-0005-0000-0000-000073750000}"/>
    <cellStyle name="Total 4 2 2 2 2 2" xfId="26623" xr:uid="{00000000-0005-0000-0000-000074750000}"/>
    <cellStyle name="Total 4 2 2 2 3" xfId="15618" xr:uid="{00000000-0005-0000-0000-000075750000}"/>
    <cellStyle name="Total 4 2 2 2 3 2" xfId="30726" xr:uid="{00000000-0005-0000-0000-000076750000}"/>
    <cellStyle name="Total 4 2 2 2 4" xfId="20259" xr:uid="{00000000-0005-0000-0000-000077750000}"/>
    <cellStyle name="Total 4 2 2 3" xfId="8981" xr:uid="{00000000-0005-0000-0000-000078750000}"/>
    <cellStyle name="Total 4 2 2 3 2" xfId="24089" xr:uid="{00000000-0005-0000-0000-000079750000}"/>
    <cellStyle name="Total 4 2 3" xfId="2730" xr:uid="{00000000-0005-0000-0000-00007A750000}"/>
    <cellStyle name="Total 4 2 3 2" xfId="5367" xr:uid="{00000000-0005-0000-0000-00007B750000}"/>
    <cellStyle name="Total 4 2 3 2 2" xfId="11716" xr:uid="{00000000-0005-0000-0000-00007C750000}"/>
    <cellStyle name="Total 4 2 3 2 2 2" xfId="26824" xr:uid="{00000000-0005-0000-0000-00007D750000}"/>
    <cellStyle name="Total 4 2 3 2 3" xfId="13554" xr:uid="{00000000-0005-0000-0000-00007E750000}"/>
    <cellStyle name="Total 4 2 3 2 3 2" xfId="28662" xr:uid="{00000000-0005-0000-0000-00007F750000}"/>
    <cellStyle name="Total 4 2 3 2 4" xfId="20475" xr:uid="{00000000-0005-0000-0000-000080750000}"/>
    <cellStyle name="Total 4 2 3 3" xfId="13596" xr:uid="{00000000-0005-0000-0000-000081750000}"/>
    <cellStyle name="Total 4 2 3 3 2" xfId="28704" xr:uid="{00000000-0005-0000-0000-000082750000}"/>
    <cellStyle name="Total 4 2 3 4" xfId="17838" xr:uid="{00000000-0005-0000-0000-000083750000}"/>
    <cellStyle name="Total 4 2 4" xfId="3033" xr:uid="{00000000-0005-0000-0000-000084750000}"/>
    <cellStyle name="Total 4 2 4 2" xfId="5670" xr:uid="{00000000-0005-0000-0000-000085750000}"/>
    <cellStyle name="Total 4 2 4 2 2" xfId="11981" xr:uid="{00000000-0005-0000-0000-000086750000}"/>
    <cellStyle name="Total 4 2 4 2 2 2" xfId="27089" xr:uid="{00000000-0005-0000-0000-000087750000}"/>
    <cellStyle name="Total 4 2 4 2 3" xfId="16432" xr:uid="{00000000-0005-0000-0000-000088750000}"/>
    <cellStyle name="Total 4 2 4 2 3 2" xfId="31540" xr:uid="{00000000-0005-0000-0000-000089750000}"/>
    <cellStyle name="Total 4 2 4 2 4" xfId="20778" xr:uid="{00000000-0005-0000-0000-00008A750000}"/>
    <cellStyle name="Total 4 2 4 3" xfId="9415" xr:uid="{00000000-0005-0000-0000-00008B750000}"/>
    <cellStyle name="Total 4 2 4 3 2" xfId="24523" xr:uid="{00000000-0005-0000-0000-00008C750000}"/>
    <cellStyle name="Total 4 2 4 4" xfId="7841" xr:uid="{00000000-0005-0000-0000-00008D750000}"/>
    <cellStyle name="Total 4 2 4 4 2" xfId="22949" xr:uid="{00000000-0005-0000-0000-00008E750000}"/>
    <cellStyle name="Total 4 2 4 5" xfId="18141" xr:uid="{00000000-0005-0000-0000-00008F750000}"/>
    <cellStyle name="Total 4 2 5" xfId="3359" xr:uid="{00000000-0005-0000-0000-000090750000}"/>
    <cellStyle name="Total 4 2 5 2" xfId="5996" xr:uid="{00000000-0005-0000-0000-000091750000}"/>
    <cellStyle name="Total 4 2 5 2 2" xfId="12307" xr:uid="{00000000-0005-0000-0000-000092750000}"/>
    <cellStyle name="Total 4 2 5 2 2 2" xfId="27415" xr:uid="{00000000-0005-0000-0000-000093750000}"/>
    <cellStyle name="Total 4 2 5 2 3" xfId="15585" xr:uid="{00000000-0005-0000-0000-000094750000}"/>
    <cellStyle name="Total 4 2 5 2 3 2" xfId="30693" xr:uid="{00000000-0005-0000-0000-000095750000}"/>
    <cellStyle name="Total 4 2 5 2 4" xfId="21104" xr:uid="{00000000-0005-0000-0000-000096750000}"/>
    <cellStyle name="Total 4 2 5 3" xfId="9741" xr:uid="{00000000-0005-0000-0000-000097750000}"/>
    <cellStyle name="Total 4 2 5 3 2" xfId="24849" xr:uid="{00000000-0005-0000-0000-000098750000}"/>
    <cellStyle name="Total 4 2 5 4" xfId="14129" xr:uid="{00000000-0005-0000-0000-000099750000}"/>
    <cellStyle name="Total 4 2 5 4 2" xfId="29237" xr:uid="{00000000-0005-0000-0000-00009A750000}"/>
    <cellStyle name="Total 4 2 5 5" xfId="18467" xr:uid="{00000000-0005-0000-0000-00009B750000}"/>
    <cellStyle name="Total 4 2 6" xfId="3665" xr:uid="{00000000-0005-0000-0000-00009C750000}"/>
    <cellStyle name="Total 4 2 6 2" xfId="6302" xr:uid="{00000000-0005-0000-0000-00009D750000}"/>
    <cellStyle name="Total 4 2 6 2 2" xfId="12613" xr:uid="{00000000-0005-0000-0000-00009E750000}"/>
    <cellStyle name="Total 4 2 6 2 2 2" xfId="27721" xr:uid="{00000000-0005-0000-0000-00009F750000}"/>
    <cellStyle name="Total 4 2 6 2 3" xfId="7982" xr:uid="{00000000-0005-0000-0000-0000A0750000}"/>
    <cellStyle name="Total 4 2 6 2 3 2" xfId="23090" xr:uid="{00000000-0005-0000-0000-0000A1750000}"/>
    <cellStyle name="Total 4 2 6 2 4" xfId="21410" xr:uid="{00000000-0005-0000-0000-0000A2750000}"/>
    <cellStyle name="Total 4 2 6 3" xfId="10047" xr:uid="{00000000-0005-0000-0000-0000A3750000}"/>
    <cellStyle name="Total 4 2 6 3 2" xfId="25155" xr:uid="{00000000-0005-0000-0000-0000A4750000}"/>
    <cellStyle name="Total 4 2 6 4" xfId="13586" xr:uid="{00000000-0005-0000-0000-0000A5750000}"/>
    <cellStyle name="Total 4 2 6 4 2" xfId="28694" xr:uid="{00000000-0005-0000-0000-0000A6750000}"/>
    <cellStyle name="Total 4 2 6 5" xfId="18773" xr:uid="{00000000-0005-0000-0000-0000A7750000}"/>
    <cellStyle name="Total 4 2 7" xfId="4026" xr:uid="{00000000-0005-0000-0000-0000A8750000}"/>
    <cellStyle name="Total 4 2 7 2" xfId="6663" xr:uid="{00000000-0005-0000-0000-0000A9750000}"/>
    <cellStyle name="Total 4 2 7 2 2" xfId="12974" xr:uid="{00000000-0005-0000-0000-0000AA750000}"/>
    <cellStyle name="Total 4 2 7 2 2 2" xfId="28082" xr:uid="{00000000-0005-0000-0000-0000AB750000}"/>
    <cellStyle name="Total 4 2 7 2 3" xfId="16664" xr:uid="{00000000-0005-0000-0000-0000AC750000}"/>
    <cellStyle name="Total 4 2 7 2 3 2" xfId="31772" xr:uid="{00000000-0005-0000-0000-0000AD750000}"/>
    <cellStyle name="Total 4 2 7 2 4" xfId="21771" xr:uid="{00000000-0005-0000-0000-0000AE750000}"/>
    <cellStyle name="Total 4 2 7 3" xfId="10408" xr:uid="{00000000-0005-0000-0000-0000AF750000}"/>
    <cellStyle name="Total 4 2 7 3 2" xfId="25516" xr:uid="{00000000-0005-0000-0000-0000B0750000}"/>
    <cellStyle name="Total 4 2 7 4" xfId="9145" xr:uid="{00000000-0005-0000-0000-0000B1750000}"/>
    <cellStyle name="Total 4 2 7 4 2" xfId="24253" xr:uid="{00000000-0005-0000-0000-0000B2750000}"/>
    <cellStyle name="Total 4 2 7 5" xfId="19134" xr:uid="{00000000-0005-0000-0000-0000B3750000}"/>
    <cellStyle name="Total 4 2 8" xfId="4339" xr:uid="{00000000-0005-0000-0000-0000B4750000}"/>
    <cellStyle name="Total 4 2 8 2" xfId="6976" xr:uid="{00000000-0005-0000-0000-0000B5750000}"/>
    <cellStyle name="Total 4 2 8 2 2" xfId="13287" xr:uid="{00000000-0005-0000-0000-0000B6750000}"/>
    <cellStyle name="Total 4 2 8 2 2 2" xfId="28395" xr:uid="{00000000-0005-0000-0000-0000B7750000}"/>
    <cellStyle name="Total 4 2 8 2 3" xfId="16951" xr:uid="{00000000-0005-0000-0000-0000B8750000}"/>
    <cellStyle name="Total 4 2 8 2 3 2" xfId="32059" xr:uid="{00000000-0005-0000-0000-0000B9750000}"/>
    <cellStyle name="Total 4 2 8 2 4" xfId="22084" xr:uid="{00000000-0005-0000-0000-0000BA750000}"/>
    <cellStyle name="Total 4 2 8 3" xfId="10721" xr:uid="{00000000-0005-0000-0000-0000BB750000}"/>
    <cellStyle name="Total 4 2 8 3 2" xfId="25829" xr:uid="{00000000-0005-0000-0000-0000BC750000}"/>
    <cellStyle name="Total 4 2 8 4" xfId="7835" xr:uid="{00000000-0005-0000-0000-0000BD750000}"/>
    <cellStyle name="Total 4 2 8 4 2" xfId="22943" xr:uid="{00000000-0005-0000-0000-0000BE750000}"/>
    <cellStyle name="Total 4 2 8 5" xfId="19447" xr:uid="{00000000-0005-0000-0000-0000BF750000}"/>
    <cellStyle name="Total 4 2 9" xfId="4591" xr:uid="{00000000-0005-0000-0000-0000C0750000}"/>
    <cellStyle name="Total 4 2 9 2" xfId="10973" xr:uid="{00000000-0005-0000-0000-0000C1750000}"/>
    <cellStyle name="Total 4 2 9 2 2" xfId="26081" xr:uid="{00000000-0005-0000-0000-0000C2750000}"/>
    <cellStyle name="Total 4 2 9 3" xfId="7114" xr:uid="{00000000-0005-0000-0000-0000C3750000}"/>
    <cellStyle name="Total 4 2 9 3 2" xfId="22222" xr:uid="{00000000-0005-0000-0000-0000C4750000}"/>
    <cellStyle name="Total 4 2 9 4" xfId="19699" xr:uid="{00000000-0005-0000-0000-0000C5750000}"/>
    <cellStyle name="Total 4 3" xfId="1983" xr:uid="{00000000-0005-0000-0000-0000C6750000}"/>
    <cellStyle name="Total 4 3 10" xfId="8481" xr:uid="{00000000-0005-0000-0000-0000C7750000}"/>
    <cellStyle name="Total 4 3 10 2" xfId="23589" xr:uid="{00000000-0005-0000-0000-0000C8750000}"/>
    <cellStyle name="Total 4 3 11" xfId="7198" xr:uid="{00000000-0005-0000-0000-0000C9750000}"/>
    <cellStyle name="Total 4 3 11 2" xfId="22306" xr:uid="{00000000-0005-0000-0000-0000CA750000}"/>
    <cellStyle name="Total 4 3 12" xfId="15770" xr:uid="{00000000-0005-0000-0000-0000CB750000}"/>
    <cellStyle name="Total 4 3 12 2" xfId="30878" xr:uid="{00000000-0005-0000-0000-0000CC750000}"/>
    <cellStyle name="Total 4 3 13" xfId="17208" xr:uid="{00000000-0005-0000-0000-0000CD750000}"/>
    <cellStyle name="Total 4 3 2" xfId="2543" xr:uid="{00000000-0005-0000-0000-0000CE750000}"/>
    <cellStyle name="Total 4 3 2 2" xfId="5180" xr:uid="{00000000-0005-0000-0000-0000CF750000}"/>
    <cellStyle name="Total 4 3 2 2 2" xfId="11544" xr:uid="{00000000-0005-0000-0000-0000D0750000}"/>
    <cellStyle name="Total 4 3 2 2 2 2" xfId="26652" xr:uid="{00000000-0005-0000-0000-0000D1750000}"/>
    <cellStyle name="Total 4 3 2 2 3" xfId="14819" xr:uid="{00000000-0005-0000-0000-0000D2750000}"/>
    <cellStyle name="Total 4 3 2 2 3 2" xfId="29927" xr:uid="{00000000-0005-0000-0000-0000D3750000}"/>
    <cellStyle name="Total 4 3 2 2 4" xfId="20288" xr:uid="{00000000-0005-0000-0000-0000D4750000}"/>
    <cellStyle name="Total 4 3 2 3" xfId="9010" xr:uid="{00000000-0005-0000-0000-0000D5750000}"/>
    <cellStyle name="Total 4 3 2 3 2" xfId="24118" xr:uid="{00000000-0005-0000-0000-0000D6750000}"/>
    <cellStyle name="Total 4 3 3" xfId="2745" xr:uid="{00000000-0005-0000-0000-0000D7750000}"/>
    <cellStyle name="Total 4 3 3 2" xfId="5382" xr:uid="{00000000-0005-0000-0000-0000D8750000}"/>
    <cellStyle name="Total 4 3 3 2 2" xfId="11731" xr:uid="{00000000-0005-0000-0000-0000D9750000}"/>
    <cellStyle name="Total 4 3 3 2 2 2" xfId="26839" xr:uid="{00000000-0005-0000-0000-0000DA750000}"/>
    <cellStyle name="Total 4 3 3 2 3" xfId="7327" xr:uid="{00000000-0005-0000-0000-0000DB750000}"/>
    <cellStyle name="Total 4 3 3 2 3 2" xfId="22435" xr:uid="{00000000-0005-0000-0000-0000DC750000}"/>
    <cellStyle name="Total 4 3 3 2 4" xfId="20490" xr:uid="{00000000-0005-0000-0000-0000DD750000}"/>
    <cellStyle name="Total 4 3 3 3" xfId="16093" xr:uid="{00000000-0005-0000-0000-0000DE750000}"/>
    <cellStyle name="Total 4 3 3 3 2" xfId="31201" xr:uid="{00000000-0005-0000-0000-0000DF750000}"/>
    <cellStyle name="Total 4 3 3 4" xfId="17853" xr:uid="{00000000-0005-0000-0000-0000E0750000}"/>
    <cellStyle name="Total 4 3 4" xfId="3048" xr:uid="{00000000-0005-0000-0000-0000E1750000}"/>
    <cellStyle name="Total 4 3 4 2" xfId="5685" xr:uid="{00000000-0005-0000-0000-0000E2750000}"/>
    <cellStyle name="Total 4 3 4 2 2" xfId="11996" xr:uid="{00000000-0005-0000-0000-0000E3750000}"/>
    <cellStyle name="Total 4 3 4 2 2 2" xfId="27104" xr:uid="{00000000-0005-0000-0000-0000E4750000}"/>
    <cellStyle name="Total 4 3 4 2 3" xfId="7228" xr:uid="{00000000-0005-0000-0000-0000E5750000}"/>
    <cellStyle name="Total 4 3 4 2 3 2" xfId="22336" xr:uid="{00000000-0005-0000-0000-0000E6750000}"/>
    <cellStyle name="Total 4 3 4 2 4" xfId="20793" xr:uid="{00000000-0005-0000-0000-0000E7750000}"/>
    <cellStyle name="Total 4 3 4 3" xfId="9430" xr:uid="{00000000-0005-0000-0000-0000E8750000}"/>
    <cellStyle name="Total 4 3 4 3 2" xfId="24538" xr:uid="{00000000-0005-0000-0000-0000E9750000}"/>
    <cellStyle name="Total 4 3 4 4" xfId="9260" xr:uid="{00000000-0005-0000-0000-0000EA750000}"/>
    <cellStyle name="Total 4 3 4 4 2" xfId="24368" xr:uid="{00000000-0005-0000-0000-0000EB750000}"/>
    <cellStyle name="Total 4 3 4 5" xfId="18156" xr:uid="{00000000-0005-0000-0000-0000EC750000}"/>
    <cellStyle name="Total 4 3 5" xfId="3374" xr:uid="{00000000-0005-0000-0000-0000ED750000}"/>
    <cellStyle name="Total 4 3 5 2" xfId="6011" xr:uid="{00000000-0005-0000-0000-0000EE750000}"/>
    <cellStyle name="Total 4 3 5 2 2" xfId="12322" xr:uid="{00000000-0005-0000-0000-0000EF750000}"/>
    <cellStyle name="Total 4 3 5 2 2 2" xfId="27430" xr:uid="{00000000-0005-0000-0000-0000F0750000}"/>
    <cellStyle name="Total 4 3 5 2 3" xfId="15712" xr:uid="{00000000-0005-0000-0000-0000F1750000}"/>
    <cellStyle name="Total 4 3 5 2 3 2" xfId="30820" xr:uid="{00000000-0005-0000-0000-0000F2750000}"/>
    <cellStyle name="Total 4 3 5 2 4" xfId="21119" xr:uid="{00000000-0005-0000-0000-0000F3750000}"/>
    <cellStyle name="Total 4 3 5 3" xfId="9756" xr:uid="{00000000-0005-0000-0000-0000F4750000}"/>
    <cellStyle name="Total 4 3 5 3 2" xfId="24864" xr:uid="{00000000-0005-0000-0000-0000F5750000}"/>
    <cellStyle name="Total 4 3 5 4" xfId="14467" xr:uid="{00000000-0005-0000-0000-0000F6750000}"/>
    <cellStyle name="Total 4 3 5 4 2" xfId="29575" xr:uid="{00000000-0005-0000-0000-0000F7750000}"/>
    <cellStyle name="Total 4 3 5 5" xfId="18482" xr:uid="{00000000-0005-0000-0000-0000F8750000}"/>
    <cellStyle name="Total 4 3 6" xfId="3680" xr:uid="{00000000-0005-0000-0000-0000F9750000}"/>
    <cellStyle name="Total 4 3 6 2" xfId="6317" xr:uid="{00000000-0005-0000-0000-0000FA750000}"/>
    <cellStyle name="Total 4 3 6 2 2" xfId="12628" xr:uid="{00000000-0005-0000-0000-0000FB750000}"/>
    <cellStyle name="Total 4 3 6 2 2 2" xfId="27736" xr:uid="{00000000-0005-0000-0000-0000FC750000}"/>
    <cellStyle name="Total 4 3 6 2 3" xfId="14468" xr:uid="{00000000-0005-0000-0000-0000FD750000}"/>
    <cellStyle name="Total 4 3 6 2 3 2" xfId="29576" xr:uid="{00000000-0005-0000-0000-0000FE750000}"/>
    <cellStyle name="Total 4 3 6 2 4" xfId="21425" xr:uid="{00000000-0005-0000-0000-0000FF750000}"/>
    <cellStyle name="Total 4 3 6 3" xfId="10062" xr:uid="{00000000-0005-0000-0000-000000760000}"/>
    <cellStyle name="Total 4 3 6 3 2" xfId="25170" xr:uid="{00000000-0005-0000-0000-000001760000}"/>
    <cellStyle name="Total 4 3 6 4" xfId="9258" xr:uid="{00000000-0005-0000-0000-000002760000}"/>
    <cellStyle name="Total 4 3 6 4 2" xfId="24366" xr:uid="{00000000-0005-0000-0000-000003760000}"/>
    <cellStyle name="Total 4 3 6 5" xfId="18788" xr:uid="{00000000-0005-0000-0000-000004760000}"/>
    <cellStyle name="Total 4 3 7" xfId="4055" xr:uid="{00000000-0005-0000-0000-000005760000}"/>
    <cellStyle name="Total 4 3 7 2" xfId="6692" xr:uid="{00000000-0005-0000-0000-000006760000}"/>
    <cellStyle name="Total 4 3 7 2 2" xfId="13003" xr:uid="{00000000-0005-0000-0000-000007760000}"/>
    <cellStyle name="Total 4 3 7 2 2 2" xfId="28111" xr:uid="{00000000-0005-0000-0000-000008760000}"/>
    <cellStyle name="Total 4 3 7 2 3" xfId="16679" xr:uid="{00000000-0005-0000-0000-000009760000}"/>
    <cellStyle name="Total 4 3 7 2 3 2" xfId="31787" xr:uid="{00000000-0005-0000-0000-00000A760000}"/>
    <cellStyle name="Total 4 3 7 2 4" xfId="21800" xr:uid="{00000000-0005-0000-0000-00000B760000}"/>
    <cellStyle name="Total 4 3 7 3" xfId="10437" xr:uid="{00000000-0005-0000-0000-00000C760000}"/>
    <cellStyle name="Total 4 3 7 3 2" xfId="25545" xr:uid="{00000000-0005-0000-0000-00000D760000}"/>
    <cellStyle name="Total 4 3 7 4" xfId="16350" xr:uid="{00000000-0005-0000-0000-00000E760000}"/>
    <cellStyle name="Total 4 3 7 4 2" xfId="31458" xr:uid="{00000000-0005-0000-0000-00000F760000}"/>
    <cellStyle name="Total 4 3 7 5" xfId="19163" xr:uid="{00000000-0005-0000-0000-000010760000}"/>
    <cellStyle name="Total 4 3 8" xfId="4354" xr:uid="{00000000-0005-0000-0000-000011760000}"/>
    <cellStyle name="Total 4 3 8 2" xfId="6991" xr:uid="{00000000-0005-0000-0000-000012760000}"/>
    <cellStyle name="Total 4 3 8 2 2" xfId="13302" xr:uid="{00000000-0005-0000-0000-000013760000}"/>
    <cellStyle name="Total 4 3 8 2 2 2" xfId="28410" xr:uid="{00000000-0005-0000-0000-000014760000}"/>
    <cellStyle name="Total 4 3 8 2 3" xfId="16966" xr:uid="{00000000-0005-0000-0000-000015760000}"/>
    <cellStyle name="Total 4 3 8 2 3 2" xfId="32074" xr:uid="{00000000-0005-0000-0000-000016760000}"/>
    <cellStyle name="Total 4 3 8 2 4" xfId="22099" xr:uid="{00000000-0005-0000-0000-000017760000}"/>
    <cellStyle name="Total 4 3 8 3" xfId="10736" xr:uid="{00000000-0005-0000-0000-000018760000}"/>
    <cellStyle name="Total 4 3 8 3 2" xfId="25844" xr:uid="{00000000-0005-0000-0000-000019760000}"/>
    <cellStyle name="Total 4 3 8 4" xfId="16509" xr:uid="{00000000-0005-0000-0000-00001A760000}"/>
    <cellStyle name="Total 4 3 8 4 2" xfId="31617" xr:uid="{00000000-0005-0000-0000-00001B760000}"/>
    <cellStyle name="Total 4 3 8 5" xfId="19462" xr:uid="{00000000-0005-0000-0000-00001C760000}"/>
    <cellStyle name="Total 4 3 9" xfId="4620" xr:uid="{00000000-0005-0000-0000-00001D760000}"/>
    <cellStyle name="Total 4 3 9 2" xfId="11002" xr:uid="{00000000-0005-0000-0000-00001E760000}"/>
    <cellStyle name="Total 4 3 9 2 2" xfId="26110" xr:uid="{00000000-0005-0000-0000-00001F760000}"/>
    <cellStyle name="Total 4 3 9 3" xfId="7367" xr:uid="{00000000-0005-0000-0000-000020760000}"/>
    <cellStyle name="Total 4 3 9 3 2" xfId="22475" xr:uid="{00000000-0005-0000-0000-000021760000}"/>
    <cellStyle name="Total 4 3 9 4" xfId="19728" xr:uid="{00000000-0005-0000-0000-000022760000}"/>
    <cellStyle name="Total 4 4" xfId="2145" xr:uid="{00000000-0005-0000-0000-000023760000}"/>
    <cellStyle name="Total 4 4 10" xfId="11219" xr:uid="{00000000-0005-0000-0000-000024760000}"/>
    <cellStyle name="Total 4 4 10 2" xfId="26327" xr:uid="{00000000-0005-0000-0000-000025760000}"/>
    <cellStyle name="Total 4 4 11" xfId="16289" xr:uid="{00000000-0005-0000-0000-000026760000}"/>
    <cellStyle name="Total 4 4 11 2" xfId="31397" xr:uid="{00000000-0005-0000-0000-000027760000}"/>
    <cellStyle name="Total 4 4 12" xfId="17370" xr:uid="{00000000-0005-0000-0000-000028760000}"/>
    <cellStyle name="Total 4 4 2" xfId="2635" xr:uid="{00000000-0005-0000-0000-000029760000}"/>
    <cellStyle name="Total 4 4 2 2" xfId="5272" xr:uid="{00000000-0005-0000-0000-00002A760000}"/>
    <cellStyle name="Total 4 4 2 2 2" xfId="11636" xr:uid="{00000000-0005-0000-0000-00002B760000}"/>
    <cellStyle name="Total 4 4 2 2 2 2" xfId="26744" xr:uid="{00000000-0005-0000-0000-00002C760000}"/>
    <cellStyle name="Total 4 4 2 2 3" xfId="13755" xr:uid="{00000000-0005-0000-0000-00002D760000}"/>
    <cellStyle name="Total 4 4 2 2 3 2" xfId="28863" xr:uid="{00000000-0005-0000-0000-00002E760000}"/>
    <cellStyle name="Total 4 4 2 2 4" xfId="20380" xr:uid="{00000000-0005-0000-0000-00002F760000}"/>
    <cellStyle name="Total 4 4 2 3" xfId="9102" xr:uid="{00000000-0005-0000-0000-000030760000}"/>
    <cellStyle name="Total 4 4 2 3 2" xfId="24210" xr:uid="{00000000-0005-0000-0000-000031760000}"/>
    <cellStyle name="Total 4 4 2 4" xfId="15379" xr:uid="{00000000-0005-0000-0000-000032760000}"/>
    <cellStyle name="Total 4 4 2 4 2" xfId="30487" xr:uid="{00000000-0005-0000-0000-000033760000}"/>
    <cellStyle name="Total 4 4 2 5" xfId="7911" xr:uid="{00000000-0005-0000-0000-000034760000}"/>
    <cellStyle name="Total 4 4 2 5 2" xfId="23019" xr:uid="{00000000-0005-0000-0000-000035760000}"/>
    <cellStyle name="Total 4 4 2 6" xfId="17743" xr:uid="{00000000-0005-0000-0000-000036760000}"/>
    <cellStyle name="Total 4 4 3" xfId="2900" xr:uid="{00000000-0005-0000-0000-000037760000}"/>
    <cellStyle name="Total 4 4 3 2" xfId="5537" xr:uid="{00000000-0005-0000-0000-000038760000}"/>
    <cellStyle name="Total 4 4 3 2 2" xfId="11848" xr:uid="{00000000-0005-0000-0000-000039760000}"/>
    <cellStyle name="Total 4 4 3 2 2 2" xfId="26956" xr:uid="{00000000-0005-0000-0000-00003A760000}"/>
    <cellStyle name="Total 4 4 3 2 3" xfId="15490" xr:uid="{00000000-0005-0000-0000-00003B760000}"/>
    <cellStyle name="Total 4 4 3 2 3 2" xfId="30598" xr:uid="{00000000-0005-0000-0000-00003C760000}"/>
    <cellStyle name="Total 4 4 3 2 4" xfId="20645" xr:uid="{00000000-0005-0000-0000-00003D760000}"/>
    <cellStyle name="Total 4 4 3 3" xfId="8071" xr:uid="{00000000-0005-0000-0000-00003E760000}"/>
    <cellStyle name="Total 4 4 3 3 2" xfId="23179" xr:uid="{00000000-0005-0000-0000-00003F760000}"/>
    <cellStyle name="Total 4 4 3 4" xfId="18008" xr:uid="{00000000-0005-0000-0000-000040760000}"/>
    <cellStyle name="Total 4 4 4" xfId="3203" xr:uid="{00000000-0005-0000-0000-000041760000}"/>
    <cellStyle name="Total 4 4 4 2" xfId="5840" xr:uid="{00000000-0005-0000-0000-000042760000}"/>
    <cellStyle name="Total 4 4 4 2 2" xfId="12151" xr:uid="{00000000-0005-0000-0000-000043760000}"/>
    <cellStyle name="Total 4 4 4 2 2 2" xfId="27259" xr:uid="{00000000-0005-0000-0000-000044760000}"/>
    <cellStyle name="Total 4 4 4 2 3" xfId="14258" xr:uid="{00000000-0005-0000-0000-000045760000}"/>
    <cellStyle name="Total 4 4 4 2 3 2" xfId="29366" xr:uid="{00000000-0005-0000-0000-000046760000}"/>
    <cellStyle name="Total 4 4 4 2 4" xfId="20948" xr:uid="{00000000-0005-0000-0000-000047760000}"/>
    <cellStyle name="Total 4 4 4 3" xfId="9585" xr:uid="{00000000-0005-0000-0000-000048760000}"/>
    <cellStyle name="Total 4 4 4 3 2" xfId="24693" xr:uid="{00000000-0005-0000-0000-000049760000}"/>
    <cellStyle name="Total 4 4 4 4" xfId="7047" xr:uid="{00000000-0005-0000-0000-00004A760000}"/>
    <cellStyle name="Total 4 4 4 4 2" xfId="22155" xr:uid="{00000000-0005-0000-0000-00004B760000}"/>
    <cellStyle name="Total 4 4 4 5" xfId="18311" xr:uid="{00000000-0005-0000-0000-00004C760000}"/>
    <cellStyle name="Total 4 4 5" xfId="3529" xr:uid="{00000000-0005-0000-0000-00004D760000}"/>
    <cellStyle name="Total 4 4 5 2" xfId="6166" xr:uid="{00000000-0005-0000-0000-00004E760000}"/>
    <cellStyle name="Total 4 4 5 2 2" xfId="12477" xr:uid="{00000000-0005-0000-0000-00004F760000}"/>
    <cellStyle name="Total 4 4 5 2 2 2" xfId="27585" xr:uid="{00000000-0005-0000-0000-000050760000}"/>
    <cellStyle name="Total 4 4 5 2 3" xfId="13751" xr:uid="{00000000-0005-0000-0000-000051760000}"/>
    <cellStyle name="Total 4 4 5 2 3 2" xfId="28859" xr:uid="{00000000-0005-0000-0000-000052760000}"/>
    <cellStyle name="Total 4 4 5 2 4" xfId="21274" xr:uid="{00000000-0005-0000-0000-000053760000}"/>
    <cellStyle name="Total 4 4 5 3" xfId="9911" xr:uid="{00000000-0005-0000-0000-000054760000}"/>
    <cellStyle name="Total 4 4 5 3 2" xfId="25019" xr:uid="{00000000-0005-0000-0000-000055760000}"/>
    <cellStyle name="Total 4 4 5 4" xfId="13772" xr:uid="{00000000-0005-0000-0000-000056760000}"/>
    <cellStyle name="Total 4 4 5 4 2" xfId="28880" xr:uid="{00000000-0005-0000-0000-000057760000}"/>
    <cellStyle name="Total 4 4 5 5" xfId="18637" xr:uid="{00000000-0005-0000-0000-000058760000}"/>
    <cellStyle name="Total 4 4 6" xfId="3835" xr:uid="{00000000-0005-0000-0000-000059760000}"/>
    <cellStyle name="Total 4 4 6 2" xfId="6472" xr:uid="{00000000-0005-0000-0000-00005A760000}"/>
    <cellStyle name="Total 4 4 6 2 2" xfId="12783" xr:uid="{00000000-0005-0000-0000-00005B760000}"/>
    <cellStyle name="Total 4 4 6 2 2 2" xfId="27891" xr:uid="{00000000-0005-0000-0000-00005C760000}"/>
    <cellStyle name="Total 4 4 6 2 3" xfId="16047" xr:uid="{00000000-0005-0000-0000-00005D760000}"/>
    <cellStyle name="Total 4 4 6 2 3 2" xfId="31155" xr:uid="{00000000-0005-0000-0000-00005E760000}"/>
    <cellStyle name="Total 4 4 6 2 4" xfId="21580" xr:uid="{00000000-0005-0000-0000-00005F760000}"/>
    <cellStyle name="Total 4 4 6 3" xfId="10217" xr:uid="{00000000-0005-0000-0000-000060760000}"/>
    <cellStyle name="Total 4 4 6 3 2" xfId="25325" xr:uid="{00000000-0005-0000-0000-000061760000}"/>
    <cellStyle name="Total 4 4 6 4" xfId="13648" xr:uid="{00000000-0005-0000-0000-000062760000}"/>
    <cellStyle name="Total 4 4 6 4 2" xfId="28756" xr:uid="{00000000-0005-0000-0000-000063760000}"/>
    <cellStyle name="Total 4 4 6 5" xfId="18943" xr:uid="{00000000-0005-0000-0000-000064760000}"/>
    <cellStyle name="Total 4 4 7" xfId="4217" xr:uid="{00000000-0005-0000-0000-000065760000}"/>
    <cellStyle name="Total 4 4 7 2" xfId="6854" xr:uid="{00000000-0005-0000-0000-000066760000}"/>
    <cellStyle name="Total 4 4 7 2 2" xfId="13165" xr:uid="{00000000-0005-0000-0000-000067760000}"/>
    <cellStyle name="Total 4 4 7 2 2 2" xfId="28273" xr:uid="{00000000-0005-0000-0000-000068760000}"/>
    <cellStyle name="Total 4 4 7 2 3" xfId="16834" xr:uid="{00000000-0005-0000-0000-000069760000}"/>
    <cellStyle name="Total 4 4 7 2 3 2" xfId="31942" xr:uid="{00000000-0005-0000-0000-00006A760000}"/>
    <cellStyle name="Total 4 4 7 2 4" xfId="21962" xr:uid="{00000000-0005-0000-0000-00006B760000}"/>
    <cellStyle name="Total 4 4 7 3" xfId="10599" xr:uid="{00000000-0005-0000-0000-00006C760000}"/>
    <cellStyle name="Total 4 4 7 3 2" xfId="25707" xr:uid="{00000000-0005-0000-0000-00006D760000}"/>
    <cellStyle name="Total 4 4 7 4" xfId="7839" xr:uid="{00000000-0005-0000-0000-00006E760000}"/>
    <cellStyle name="Total 4 4 7 4 2" xfId="22947" xr:uid="{00000000-0005-0000-0000-00006F760000}"/>
    <cellStyle name="Total 4 4 7 5" xfId="19325" xr:uid="{00000000-0005-0000-0000-000070760000}"/>
    <cellStyle name="Total 4 4 8" xfId="4782" xr:uid="{00000000-0005-0000-0000-000071760000}"/>
    <cellStyle name="Total 4 4 8 2" xfId="11164" xr:uid="{00000000-0005-0000-0000-000072760000}"/>
    <cellStyle name="Total 4 4 8 2 2" xfId="26272" xr:uid="{00000000-0005-0000-0000-000073760000}"/>
    <cellStyle name="Total 4 4 8 3" xfId="15382" xr:uid="{00000000-0005-0000-0000-000074760000}"/>
    <cellStyle name="Total 4 4 8 3 2" xfId="30490" xr:uid="{00000000-0005-0000-0000-000075760000}"/>
    <cellStyle name="Total 4 4 8 4" xfId="19890" xr:uid="{00000000-0005-0000-0000-000076760000}"/>
    <cellStyle name="Total 4 4 9" xfId="8643" xr:uid="{00000000-0005-0000-0000-000077760000}"/>
    <cellStyle name="Total 4 4 9 2" xfId="23751" xr:uid="{00000000-0005-0000-0000-000078760000}"/>
    <cellStyle name="Total 4 5" xfId="2160" xr:uid="{00000000-0005-0000-0000-000079760000}"/>
    <cellStyle name="Total 4 5 10" xfId="15903" xr:uid="{00000000-0005-0000-0000-00007A760000}"/>
    <cellStyle name="Total 4 5 10 2" xfId="31011" xr:uid="{00000000-0005-0000-0000-00007B760000}"/>
    <cellStyle name="Total 4 5 11" xfId="17385" xr:uid="{00000000-0005-0000-0000-00007C760000}"/>
    <cellStyle name="Total 4 5 2" xfId="2915" xr:uid="{00000000-0005-0000-0000-00007D760000}"/>
    <cellStyle name="Total 4 5 2 2" xfId="5552" xr:uid="{00000000-0005-0000-0000-00007E760000}"/>
    <cellStyle name="Total 4 5 2 2 2" xfId="11863" xr:uid="{00000000-0005-0000-0000-00007F760000}"/>
    <cellStyle name="Total 4 5 2 2 2 2" xfId="26971" xr:uid="{00000000-0005-0000-0000-000080760000}"/>
    <cellStyle name="Total 4 5 2 2 3" xfId="13810" xr:uid="{00000000-0005-0000-0000-000081760000}"/>
    <cellStyle name="Total 4 5 2 2 3 2" xfId="28918" xr:uid="{00000000-0005-0000-0000-000082760000}"/>
    <cellStyle name="Total 4 5 2 2 4" xfId="20660" xr:uid="{00000000-0005-0000-0000-000083760000}"/>
    <cellStyle name="Total 4 5 2 3" xfId="14905" xr:uid="{00000000-0005-0000-0000-000084760000}"/>
    <cellStyle name="Total 4 5 2 3 2" xfId="30013" xr:uid="{00000000-0005-0000-0000-000085760000}"/>
    <cellStyle name="Total 4 5 2 4" xfId="18023" xr:uid="{00000000-0005-0000-0000-000086760000}"/>
    <cellStyle name="Total 4 5 3" xfId="3218" xr:uid="{00000000-0005-0000-0000-000087760000}"/>
    <cellStyle name="Total 4 5 3 2" xfId="5855" xr:uid="{00000000-0005-0000-0000-000088760000}"/>
    <cellStyle name="Total 4 5 3 2 2" xfId="12166" xr:uid="{00000000-0005-0000-0000-000089760000}"/>
    <cellStyle name="Total 4 5 3 2 2 2" xfId="27274" xr:uid="{00000000-0005-0000-0000-00008A760000}"/>
    <cellStyle name="Total 4 5 3 2 3" xfId="7701" xr:uid="{00000000-0005-0000-0000-00008B760000}"/>
    <cellStyle name="Total 4 5 3 2 3 2" xfId="22809" xr:uid="{00000000-0005-0000-0000-00008C760000}"/>
    <cellStyle name="Total 4 5 3 2 4" xfId="20963" xr:uid="{00000000-0005-0000-0000-00008D760000}"/>
    <cellStyle name="Total 4 5 3 3" xfId="9600" xr:uid="{00000000-0005-0000-0000-00008E760000}"/>
    <cellStyle name="Total 4 5 3 3 2" xfId="24708" xr:uid="{00000000-0005-0000-0000-00008F760000}"/>
    <cellStyle name="Total 4 5 3 4" xfId="7579" xr:uid="{00000000-0005-0000-0000-000090760000}"/>
    <cellStyle name="Total 4 5 3 4 2" xfId="22687" xr:uid="{00000000-0005-0000-0000-000091760000}"/>
    <cellStyle name="Total 4 5 3 5" xfId="18326" xr:uid="{00000000-0005-0000-0000-000092760000}"/>
    <cellStyle name="Total 4 5 4" xfId="3544" xr:uid="{00000000-0005-0000-0000-000093760000}"/>
    <cellStyle name="Total 4 5 4 2" xfId="6181" xr:uid="{00000000-0005-0000-0000-000094760000}"/>
    <cellStyle name="Total 4 5 4 2 2" xfId="12492" xr:uid="{00000000-0005-0000-0000-000095760000}"/>
    <cellStyle name="Total 4 5 4 2 2 2" xfId="27600" xr:uid="{00000000-0005-0000-0000-000096760000}"/>
    <cellStyle name="Total 4 5 4 2 3" xfId="13695" xr:uid="{00000000-0005-0000-0000-000097760000}"/>
    <cellStyle name="Total 4 5 4 2 3 2" xfId="28803" xr:uid="{00000000-0005-0000-0000-000098760000}"/>
    <cellStyle name="Total 4 5 4 2 4" xfId="21289" xr:uid="{00000000-0005-0000-0000-000099760000}"/>
    <cellStyle name="Total 4 5 4 3" xfId="9926" xr:uid="{00000000-0005-0000-0000-00009A760000}"/>
    <cellStyle name="Total 4 5 4 3 2" xfId="25034" xr:uid="{00000000-0005-0000-0000-00009B760000}"/>
    <cellStyle name="Total 4 5 4 4" xfId="15156" xr:uid="{00000000-0005-0000-0000-00009C760000}"/>
    <cellStyle name="Total 4 5 4 4 2" xfId="30264" xr:uid="{00000000-0005-0000-0000-00009D760000}"/>
    <cellStyle name="Total 4 5 4 5" xfId="18652" xr:uid="{00000000-0005-0000-0000-00009E760000}"/>
    <cellStyle name="Total 4 5 5" xfId="3850" xr:uid="{00000000-0005-0000-0000-00009F760000}"/>
    <cellStyle name="Total 4 5 5 2" xfId="6487" xr:uid="{00000000-0005-0000-0000-0000A0760000}"/>
    <cellStyle name="Total 4 5 5 2 2" xfId="12798" xr:uid="{00000000-0005-0000-0000-0000A1760000}"/>
    <cellStyle name="Total 4 5 5 2 2 2" xfId="27906" xr:uid="{00000000-0005-0000-0000-0000A2760000}"/>
    <cellStyle name="Total 4 5 5 2 3" xfId="13933" xr:uid="{00000000-0005-0000-0000-0000A3760000}"/>
    <cellStyle name="Total 4 5 5 2 3 2" xfId="29041" xr:uid="{00000000-0005-0000-0000-0000A4760000}"/>
    <cellStyle name="Total 4 5 5 2 4" xfId="21595" xr:uid="{00000000-0005-0000-0000-0000A5760000}"/>
    <cellStyle name="Total 4 5 5 3" xfId="10232" xr:uid="{00000000-0005-0000-0000-0000A6760000}"/>
    <cellStyle name="Total 4 5 5 3 2" xfId="25340" xr:uid="{00000000-0005-0000-0000-0000A7760000}"/>
    <cellStyle name="Total 4 5 5 4" xfId="8184" xr:uid="{00000000-0005-0000-0000-0000A8760000}"/>
    <cellStyle name="Total 4 5 5 4 2" xfId="23292" xr:uid="{00000000-0005-0000-0000-0000A9760000}"/>
    <cellStyle name="Total 4 5 5 5" xfId="18958" xr:uid="{00000000-0005-0000-0000-0000AA760000}"/>
    <cellStyle name="Total 4 5 6" xfId="4232" xr:uid="{00000000-0005-0000-0000-0000AB760000}"/>
    <cellStyle name="Total 4 5 6 2" xfId="6869" xr:uid="{00000000-0005-0000-0000-0000AC760000}"/>
    <cellStyle name="Total 4 5 6 2 2" xfId="13180" xr:uid="{00000000-0005-0000-0000-0000AD760000}"/>
    <cellStyle name="Total 4 5 6 2 2 2" xfId="28288" xr:uid="{00000000-0005-0000-0000-0000AE760000}"/>
    <cellStyle name="Total 4 5 6 2 3" xfId="16849" xr:uid="{00000000-0005-0000-0000-0000AF760000}"/>
    <cellStyle name="Total 4 5 6 2 3 2" xfId="31957" xr:uid="{00000000-0005-0000-0000-0000B0760000}"/>
    <cellStyle name="Total 4 5 6 2 4" xfId="21977" xr:uid="{00000000-0005-0000-0000-0000B1760000}"/>
    <cellStyle name="Total 4 5 6 3" xfId="10614" xr:uid="{00000000-0005-0000-0000-0000B2760000}"/>
    <cellStyle name="Total 4 5 6 3 2" xfId="25722" xr:uid="{00000000-0005-0000-0000-0000B3760000}"/>
    <cellStyle name="Total 4 5 6 4" xfId="8140" xr:uid="{00000000-0005-0000-0000-0000B4760000}"/>
    <cellStyle name="Total 4 5 6 4 2" xfId="23248" xr:uid="{00000000-0005-0000-0000-0000B5760000}"/>
    <cellStyle name="Total 4 5 6 5" xfId="19340" xr:uid="{00000000-0005-0000-0000-0000B6760000}"/>
    <cellStyle name="Total 4 5 7" xfId="4797" xr:uid="{00000000-0005-0000-0000-0000B7760000}"/>
    <cellStyle name="Total 4 5 7 2" xfId="11179" xr:uid="{00000000-0005-0000-0000-0000B8760000}"/>
    <cellStyle name="Total 4 5 7 2 2" xfId="26287" xr:uid="{00000000-0005-0000-0000-0000B9760000}"/>
    <cellStyle name="Total 4 5 7 3" xfId="7123" xr:uid="{00000000-0005-0000-0000-0000BA760000}"/>
    <cellStyle name="Total 4 5 7 3 2" xfId="22231" xr:uid="{00000000-0005-0000-0000-0000BB760000}"/>
    <cellStyle name="Total 4 5 7 4" xfId="19905" xr:uid="{00000000-0005-0000-0000-0000BC760000}"/>
    <cellStyle name="Total 4 5 8" xfId="8658" xr:uid="{00000000-0005-0000-0000-0000BD760000}"/>
    <cellStyle name="Total 4 5 8 2" xfId="23766" xr:uid="{00000000-0005-0000-0000-0000BE760000}"/>
    <cellStyle name="Total 4 5 9" xfId="11773" xr:uid="{00000000-0005-0000-0000-0000BF760000}"/>
    <cellStyle name="Total 4 5 9 2" xfId="26881" xr:uid="{00000000-0005-0000-0000-0000C0760000}"/>
    <cellStyle name="Total 5" xfId="1784" xr:uid="{00000000-0005-0000-0000-0000C1760000}"/>
    <cellStyle name="Total 5 2" xfId="1955" xr:uid="{00000000-0005-0000-0000-0000C2760000}"/>
    <cellStyle name="Total 5 2 10" xfId="8456" xr:uid="{00000000-0005-0000-0000-0000C3760000}"/>
    <cellStyle name="Total 5 2 10 2" xfId="23564" xr:uid="{00000000-0005-0000-0000-0000C4760000}"/>
    <cellStyle name="Total 5 2 11" xfId="16002" xr:uid="{00000000-0005-0000-0000-0000C5760000}"/>
    <cellStyle name="Total 5 2 11 2" xfId="31110" xr:uid="{00000000-0005-0000-0000-0000C6760000}"/>
    <cellStyle name="Total 5 2 12" xfId="7955" xr:uid="{00000000-0005-0000-0000-0000C7760000}"/>
    <cellStyle name="Total 5 2 12 2" xfId="23063" xr:uid="{00000000-0005-0000-0000-0000C8760000}"/>
    <cellStyle name="Total 5 2 13" xfId="17180" xr:uid="{00000000-0005-0000-0000-0000C9760000}"/>
    <cellStyle name="Total 5 2 2" xfId="2515" xr:uid="{00000000-0005-0000-0000-0000CA760000}"/>
    <cellStyle name="Total 5 2 2 2" xfId="5152" xr:uid="{00000000-0005-0000-0000-0000CB760000}"/>
    <cellStyle name="Total 5 2 2 2 2" xfId="11516" xr:uid="{00000000-0005-0000-0000-0000CC760000}"/>
    <cellStyle name="Total 5 2 2 2 2 2" xfId="26624" xr:uid="{00000000-0005-0000-0000-0000CD760000}"/>
    <cellStyle name="Total 5 2 2 2 3" xfId="14818" xr:uid="{00000000-0005-0000-0000-0000CE760000}"/>
    <cellStyle name="Total 5 2 2 2 3 2" xfId="29926" xr:uid="{00000000-0005-0000-0000-0000CF760000}"/>
    <cellStyle name="Total 5 2 2 2 4" xfId="20260" xr:uid="{00000000-0005-0000-0000-0000D0760000}"/>
    <cellStyle name="Total 5 2 2 3" xfId="8982" xr:uid="{00000000-0005-0000-0000-0000D1760000}"/>
    <cellStyle name="Total 5 2 2 3 2" xfId="24090" xr:uid="{00000000-0005-0000-0000-0000D2760000}"/>
    <cellStyle name="Total 5 2 3" xfId="2731" xr:uid="{00000000-0005-0000-0000-0000D3760000}"/>
    <cellStyle name="Total 5 2 3 2" xfId="5368" xr:uid="{00000000-0005-0000-0000-0000D4760000}"/>
    <cellStyle name="Total 5 2 3 2 2" xfId="11717" xr:uid="{00000000-0005-0000-0000-0000D5760000}"/>
    <cellStyle name="Total 5 2 3 2 2 2" xfId="26825" xr:uid="{00000000-0005-0000-0000-0000D6760000}"/>
    <cellStyle name="Total 5 2 3 2 3" xfId="15351" xr:uid="{00000000-0005-0000-0000-0000D7760000}"/>
    <cellStyle name="Total 5 2 3 2 3 2" xfId="30459" xr:uid="{00000000-0005-0000-0000-0000D8760000}"/>
    <cellStyle name="Total 5 2 3 2 4" xfId="20476" xr:uid="{00000000-0005-0000-0000-0000D9760000}"/>
    <cellStyle name="Total 5 2 3 3" xfId="16447" xr:uid="{00000000-0005-0000-0000-0000DA760000}"/>
    <cellStyle name="Total 5 2 3 3 2" xfId="31555" xr:uid="{00000000-0005-0000-0000-0000DB760000}"/>
    <cellStyle name="Total 5 2 3 4" xfId="17839" xr:uid="{00000000-0005-0000-0000-0000DC760000}"/>
    <cellStyle name="Total 5 2 4" xfId="3034" xr:uid="{00000000-0005-0000-0000-0000DD760000}"/>
    <cellStyle name="Total 5 2 4 2" xfId="5671" xr:uid="{00000000-0005-0000-0000-0000DE760000}"/>
    <cellStyle name="Total 5 2 4 2 2" xfId="11982" xr:uid="{00000000-0005-0000-0000-0000DF760000}"/>
    <cellStyle name="Total 5 2 4 2 2 2" xfId="27090" xr:uid="{00000000-0005-0000-0000-0000E0760000}"/>
    <cellStyle name="Total 5 2 4 2 3" xfId="14462" xr:uid="{00000000-0005-0000-0000-0000E1760000}"/>
    <cellStyle name="Total 5 2 4 2 3 2" xfId="29570" xr:uid="{00000000-0005-0000-0000-0000E2760000}"/>
    <cellStyle name="Total 5 2 4 2 4" xfId="20779" xr:uid="{00000000-0005-0000-0000-0000E3760000}"/>
    <cellStyle name="Total 5 2 4 3" xfId="9416" xr:uid="{00000000-0005-0000-0000-0000E4760000}"/>
    <cellStyle name="Total 5 2 4 3 2" xfId="24524" xr:uid="{00000000-0005-0000-0000-0000E5760000}"/>
    <cellStyle name="Total 5 2 4 4" xfId="8727" xr:uid="{00000000-0005-0000-0000-0000E6760000}"/>
    <cellStyle name="Total 5 2 4 4 2" xfId="23835" xr:uid="{00000000-0005-0000-0000-0000E7760000}"/>
    <cellStyle name="Total 5 2 4 5" xfId="18142" xr:uid="{00000000-0005-0000-0000-0000E8760000}"/>
    <cellStyle name="Total 5 2 5" xfId="3360" xr:uid="{00000000-0005-0000-0000-0000E9760000}"/>
    <cellStyle name="Total 5 2 5 2" xfId="5997" xr:uid="{00000000-0005-0000-0000-0000EA760000}"/>
    <cellStyle name="Total 5 2 5 2 2" xfId="12308" xr:uid="{00000000-0005-0000-0000-0000EB760000}"/>
    <cellStyle name="Total 5 2 5 2 2 2" xfId="27416" xr:uid="{00000000-0005-0000-0000-0000EC760000}"/>
    <cellStyle name="Total 5 2 5 2 3" xfId="14668" xr:uid="{00000000-0005-0000-0000-0000ED760000}"/>
    <cellStyle name="Total 5 2 5 2 3 2" xfId="29776" xr:uid="{00000000-0005-0000-0000-0000EE760000}"/>
    <cellStyle name="Total 5 2 5 2 4" xfId="21105" xr:uid="{00000000-0005-0000-0000-0000EF760000}"/>
    <cellStyle name="Total 5 2 5 3" xfId="9742" xr:uid="{00000000-0005-0000-0000-0000F0760000}"/>
    <cellStyle name="Total 5 2 5 3 2" xfId="24850" xr:uid="{00000000-0005-0000-0000-0000F1760000}"/>
    <cellStyle name="Total 5 2 5 4" xfId="7912" xr:uid="{00000000-0005-0000-0000-0000F2760000}"/>
    <cellStyle name="Total 5 2 5 4 2" xfId="23020" xr:uid="{00000000-0005-0000-0000-0000F3760000}"/>
    <cellStyle name="Total 5 2 5 5" xfId="18468" xr:uid="{00000000-0005-0000-0000-0000F4760000}"/>
    <cellStyle name="Total 5 2 6" xfId="3666" xr:uid="{00000000-0005-0000-0000-0000F5760000}"/>
    <cellStyle name="Total 5 2 6 2" xfId="6303" xr:uid="{00000000-0005-0000-0000-0000F6760000}"/>
    <cellStyle name="Total 5 2 6 2 2" xfId="12614" xr:uid="{00000000-0005-0000-0000-0000F7760000}"/>
    <cellStyle name="Total 5 2 6 2 2 2" xfId="27722" xr:uid="{00000000-0005-0000-0000-0000F8760000}"/>
    <cellStyle name="Total 5 2 6 2 3" xfId="14107" xr:uid="{00000000-0005-0000-0000-0000F9760000}"/>
    <cellStyle name="Total 5 2 6 2 3 2" xfId="29215" xr:uid="{00000000-0005-0000-0000-0000FA760000}"/>
    <cellStyle name="Total 5 2 6 2 4" xfId="21411" xr:uid="{00000000-0005-0000-0000-0000FB760000}"/>
    <cellStyle name="Total 5 2 6 3" xfId="10048" xr:uid="{00000000-0005-0000-0000-0000FC760000}"/>
    <cellStyle name="Total 5 2 6 3 2" xfId="25156" xr:uid="{00000000-0005-0000-0000-0000FD760000}"/>
    <cellStyle name="Total 5 2 6 4" xfId="11245" xr:uid="{00000000-0005-0000-0000-0000FE760000}"/>
    <cellStyle name="Total 5 2 6 4 2" xfId="26353" xr:uid="{00000000-0005-0000-0000-0000FF760000}"/>
    <cellStyle name="Total 5 2 6 5" xfId="18774" xr:uid="{00000000-0005-0000-0000-000000770000}"/>
    <cellStyle name="Total 5 2 7" xfId="4027" xr:uid="{00000000-0005-0000-0000-000001770000}"/>
    <cellStyle name="Total 5 2 7 2" xfId="6664" xr:uid="{00000000-0005-0000-0000-000002770000}"/>
    <cellStyle name="Total 5 2 7 2 2" xfId="12975" xr:uid="{00000000-0005-0000-0000-000003770000}"/>
    <cellStyle name="Total 5 2 7 2 2 2" xfId="28083" xr:uid="{00000000-0005-0000-0000-000004770000}"/>
    <cellStyle name="Total 5 2 7 2 3" xfId="16665" xr:uid="{00000000-0005-0000-0000-000005770000}"/>
    <cellStyle name="Total 5 2 7 2 3 2" xfId="31773" xr:uid="{00000000-0005-0000-0000-000006770000}"/>
    <cellStyle name="Total 5 2 7 2 4" xfId="21772" xr:uid="{00000000-0005-0000-0000-000007770000}"/>
    <cellStyle name="Total 5 2 7 3" xfId="10409" xr:uid="{00000000-0005-0000-0000-000008770000}"/>
    <cellStyle name="Total 5 2 7 3 2" xfId="25517" xr:uid="{00000000-0005-0000-0000-000009770000}"/>
    <cellStyle name="Total 5 2 7 4" xfId="14672" xr:uid="{00000000-0005-0000-0000-00000A770000}"/>
    <cellStyle name="Total 5 2 7 4 2" xfId="29780" xr:uid="{00000000-0005-0000-0000-00000B770000}"/>
    <cellStyle name="Total 5 2 7 5" xfId="19135" xr:uid="{00000000-0005-0000-0000-00000C770000}"/>
    <cellStyle name="Total 5 2 8" xfId="4340" xr:uid="{00000000-0005-0000-0000-00000D770000}"/>
    <cellStyle name="Total 5 2 8 2" xfId="6977" xr:uid="{00000000-0005-0000-0000-00000E770000}"/>
    <cellStyle name="Total 5 2 8 2 2" xfId="13288" xr:uid="{00000000-0005-0000-0000-00000F770000}"/>
    <cellStyle name="Total 5 2 8 2 2 2" xfId="28396" xr:uid="{00000000-0005-0000-0000-000010770000}"/>
    <cellStyle name="Total 5 2 8 2 3" xfId="16952" xr:uid="{00000000-0005-0000-0000-000011770000}"/>
    <cellStyle name="Total 5 2 8 2 3 2" xfId="32060" xr:uid="{00000000-0005-0000-0000-000012770000}"/>
    <cellStyle name="Total 5 2 8 2 4" xfId="22085" xr:uid="{00000000-0005-0000-0000-000013770000}"/>
    <cellStyle name="Total 5 2 8 3" xfId="10722" xr:uid="{00000000-0005-0000-0000-000014770000}"/>
    <cellStyle name="Total 5 2 8 3 2" xfId="25830" xr:uid="{00000000-0005-0000-0000-000015770000}"/>
    <cellStyle name="Total 5 2 8 4" xfId="14771" xr:uid="{00000000-0005-0000-0000-000016770000}"/>
    <cellStyle name="Total 5 2 8 4 2" xfId="29879" xr:uid="{00000000-0005-0000-0000-000017770000}"/>
    <cellStyle name="Total 5 2 8 5" xfId="19448" xr:uid="{00000000-0005-0000-0000-000018770000}"/>
    <cellStyle name="Total 5 2 9" xfId="4592" xr:uid="{00000000-0005-0000-0000-000019770000}"/>
    <cellStyle name="Total 5 2 9 2" xfId="10974" xr:uid="{00000000-0005-0000-0000-00001A770000}"/>
    <cellStyle name="Total 5 2 9 2 2" xfId="26082" xr:uid="{00000000-0005-0000-0000-00001B770000}"/>
    <cellStyle name="Total 5 2 9 3" xfId="8255" xr:uid="{00000000-0005-0000-0000-00001C770000}"/>
    <cellStyle name="Total 5 2 9 3 2" xfId="23363" xr:uid="{00000000-0005-0000-0000-00001D770000}"/>
    <cellStyle name="Total 5 2 9 4" xfId="19700" xr:uid="{00000000-0005-0000-0000-00001E770000}"/>
    <cellStyle name="Total 5 3" xfId="1984" xr:uid="{00000000-0005-0000-0000-00001F770000}"/>
    <cellStyle name="Total 5 3 10" xfId="8482" xr:uid="{00000000-0005-0000-0000-000020770000}"/>
    <cellStyle name="Total 5 3 10 2" xfId="23590" xr:uid="{00000000-0005-0000-0000-000021770000}"/>
    <cellStyle name="Total 5 3 11" xfId="14271" xr:uid="{00000000-0005-0000-0000-000022770000}"/>
    <cellStyle name="Total 5 3 11 2" xfId="29379" xr:uid="{00000000-0005-0000-0000-000023770000}"/>
    <cellStyle name="Total 5 3 12" xfId="15905" xr:uid="{00000000-0005-0000-0000-000024770000}"/>
    <cellStyle name="Total 5 3 12 2" xfId="31013" xr:uid="{00000000-0005-0000-0000-000025770000}"/>
    <cellStyle name="Total 5 3 13" xfId="17209" xr:uid="{00000000-0005-0000-0000-000026770000}"/>
    <cellStyle name="Total 5 3 2" xfId="2544" xr:uid="{00000000-0005-0000-0000-000027770000}"/>
    <cellStyle name="Total 5 3 2 2" xfId="5181" xr:uid="{00000000-0005-0000-0000-000028770000}"/>
    <cellStyle name="Total 5 3 2 2 2" xfId="11545" xr:uid="{00000000-0005-0000-0000-000029770000}"/>
    <cellStyle name="Total 5 3 2 2 2 2" xfId="26653" xr:uid="{00000000-0005-0000-0000-00002A770000}"/>
    <cellStyle name="Total 5 3 2 2 3" xfId="13602" xr:uid="{00000000-0005-0000-0000-00002B770000}"/>
    <cellStyle name="Total 5 3 2 2 3 2" xfId="28710" xr:uid="{00000000-0005-0000-0000-00002C770000}"/>
    <cellStyle name="Total 5 3 2 2 4" xfId="20289" xr:uid="{00000000-0005-0000-0000-00002D770000}"/>
    <cellStyle name="Total 5 3 2 3" xfId="9011" xr:uid="{00000000-0005-0000-0000-00002E770000}"/>
    <cellStyle name="Total 5 3 2 3 2" xfId="24119" xr:uid="{00000000-0005-0000-0000-00002F770000}"/>
    <cellStyle name="Total 5 3 3" xfId="2746" xr:uid="{00000000-0005-0000-0000-000030770000}"/>
    <cellStyle name="Total 5 3 3 2" xfId="5383" xr:uid="{00000000-0005-0000-0000-000031770000}"/>
    <cellStyle name="Total 5 3 3 2 2" xfId="11732" xr:uid="{00000000-0005-0000-0000-000032770000}"/>
    <cellStyle name="Total 5 3 3 2 2 2" xfId="26840" xr:uid="{00000000-0005-0000-0000-000033770000}"/>
    <cellStyle name="Total 5 3 3 2 3" xfId="7190" xr:uid="{00000000-0005-0000-0000-000034770000}"/>
    <cellStyle name="Total 5 3 3 2 3 2" xfId="22298" xr:uid="{00000000-0005-0000-0000-000035770000}"/>
    <cellStyle name="Total 5 3 3 2 4" xfId="20491" xr:uid="{00000000-0005-0000-0000-000036770000}"/>
    <cellStyle name="Total 5 3 3 3" xfId="11769" xr:uid="{00000000-0005-0000-0000-000037770000}"/>
    <cellStyle name="Total 5 3 3 3 2" xfId="26877" xr:uid="{00000000-0005-0000-0000-000038770000}"/>
    <cellStyle name="Total 5 3 3 4" xfId="17854" xr:uid="{00000000-0005-0000-0000-000039770000}"/>
    <cellStyle name="Total 5 3 4" xfId="3049" xr:uid="{00000000-0005-0000-0000-00003A770000}"/>
    <cellStyle name="Total 5 3 4 2" xfId="5686" xr:uid="{00000000-0005-0000-0000-00003B770000}"/>
    <cellStyle name="Total 5 3 4 2 2" xfId="11997" xr:uid="{00000000-0005-0000-0000-00003C770000}"/>
    <cellStyle name="Total 5 3 4 2 2 2" xfId="27105" xr:uid="{00000000-0005-0000-0000-00003D770000}"/>
    <cellStyle name="Total 5 3 4 2 3" xfId="13723" xr:uid="{00000000-0005-0000-0000-00003E770000}"/>
    <cellStyle name="Total 5 3 4 2 3 2" xfId="28831" xr:uid="{00000000-0005-0000-0000-00003F770000}"/>
    <cellStyle name="Total 5 3 4 2 4" xfId="20794" xr:uid="{00000000-0005-0000-0000-000040770000}"/>
    <cellStyle name="Total 5 3 4 3" xfId="9431" xr:uid="{00000000-0005-0000-0000-000041770000}"/>
    <cellStyle name="Total 5 3 4 3 2" xfId="24539" xr:uid="{00000000-0005-0000-0000-000042770000}"/>
    <cellStyle name="Total 5 3 4 4" xfId="13731" xr:uid="{00000000-0005-0000-0000-000043770000}"/>
    <cellStyle name="Total 5 3 4 4 2" xfId="28839" xr:uid="{00000000-0005-0000-0000-000044770000}"/>
    <cellStyle name="Total 5 3 4 5" xfId="18157" xr:uid="{00000000-0005-0000-0000-000045770000}"/>
    <cellStyle name="Total 5 3 5" xfId="3375" xr:uid="{00000000-0005-0000-0000-000046770000}"/>
    <cellStyle name="Total 5 3 5 2" xfId="6012" xr:uid="{00000000-0005-0000-0000-000047770000}"/>
    <cellStyle name="Total 5 3 5 2 2" xfId="12323" xr:uid="{00000000-0005-0000-0000-000048770000}"/>
    <cellStyle name="Total 5 3 5 2 2 2" xfId="27431" xr:uid="{00000000-0005-0000-0000-000049770000}"/>
    <cellStyle name="Total 5 3 5 2 3" xfId="15468" xr:uid="{00000000-0005-0000-0000-00004A770000}"/>
    <cellStyle name="Total 5 3 5 2 3 2" xfId="30576" xr:uid="{00000000-0005-0000-0000-00004B770000}"/>
    <cellStyle name="Total 5 3 5 2 4" xfId="21120" xr:uid="{00000000-0005-0000-0000-00004C770000}"/>
    <cellStyle name="Total 5 3 5 3" xfId="9757" xr:uid="{00000000-0005-0000-0000-00004D770000}"/>
    <cellStyle name="Total 5 3 5 3 2" xfId="24865" xr:uid="{00000000-0005-0000-0000-00004E770000}"/>
    <cellStyle name="Total 5 3 5 4" xfId="8734" xr:uid="{00000000-0005-0000-0000-00004F770000}"/>
    <cellStyle name="Total 5 3 5 4 2" xfId="23842" xr:uid="{00000000-0005-0000-0000-000050770000}"/>
    <cellStyle name="Total 5 3 5 5" xfId="18483" xr:uid="{00000000-0005-0000-0000-000051770000}"/>
    <cellStyle name="Total 5 3 6" xfId="3681" xr:uid="{00000000-0005-0000-0000-000052770000}"/>
    <cellStyle name="Total 5 3 6 2" xfId="6318" xr:uid="{00000000-0005-0000-0000-000053770000}"/>
    <cellStyle name="Total 5 3 6 2 2" xfId="12629" xr:uid="{00000000-0005-0000-0000-000054770000}"/>
    <cellStyle name="Total 5 3 6 2 2 2" xfId="27737" xr:uid="{00000000-0005-0000-0000-000055770000}"/>
    <cellStyle name="Total 5 3 6 2 3" xfId="15160" xr:uid="{00000000-0005-0000-0000-000056770000}"/>
    <cellStyle name="Total 5 3 6 2 3 2" xfId="30268" xr:uid="{00000000-0005-0000-0000-000057770000}"/>
    <cellStyle name="Total 5 3 6 2 4" xfId="21426" xr:uid="{00000000-0005-0000-0000-000058770000}"/>
    <cellStyle name="Total 5 3 6 3" xfId="10063" xr:uid="{00000000-0005-0000-0000-000059770000}"/>
    <cellStyle name="Total 5 3 6 3 2" xfId="25171" xr:uid="{00000000-0005-0000-0000-00005A770000}"/>
    <cellStyle name="Total 5 3 6 4" xfId="14609" xr:uid="{00000000-0005-0000-0000-00005B770000}"/>
    <cellStyle name="Total 5 3 6 4 2" xfId="29717" xr:uid="{00000000-0005-0000-0000-00005C770000}"/>
    <cellStyle name="Total 5 3 6 5" xfId="18789" xr:uid="{00000000-0005-0000-0000-00005D770000}"/>
    <cellStyle name="Total 5 3 7" xfId="4056" xr:uid="{00000000-0005-0000-0000-00005E770000}"/>
    <cellStyle name="Total 5 3 7 2" xfId="6693" xr:uid="{00000000-0005-0000-0000-00005F770000}"/>
    <cellStyle name="Total 5 3 7 2 2" xfId="13004" xr:uid="{00000000-0005-0000-0000-000060770000}"/>
    <cellStyle name="Total 5 3 7 2 2 2" xfId="28112" xr:uid="{00000000-0005-0000-0000-000061770000}"/>
    <cellStyle name="Total 5 3 7 2 3" xfId="16680" xr:uid="{00000000-0005-0000-0000-000062770000}"/>
    <cellStyle name="Total 5 3 7 2 3 2" xfId="31788" xr:uid="{00000000-0005-0000-0000-000063770000}"/>
    <cellStyle name="Total 5 3 7 2 4" xfId="21801" xr:uid="{00000000-0005-0000-0000-000064770000}"/>
    <cellStyle name="Total 5 3 7 3" xfId="10438" xr:uid="{00000000-0005-0000-0000-000065770000}"/>
    <cellStyle name="Total 5 3 7 3 2" xfId="25546" xr:uid="{00000000-0005-0000-0000-000066770000}"/>
    <cellStyle name="Total 5 3 7 4" xfId="15276" xr:uid="{00000000-0005-0000-0000-000067770000}"/>
    <cellStyle name="Total 5 3 7 4 2" xfId="30384" xr:uid="{00000000-0005-0000-0000-000068770000}"/>
    <cellStyle name="Total 5 3 7 5" xfId="19164" xr:uid="{00000000-0005-0000-0000-000069770000}"/>
    <cellStyle name="Total 5 3 8" xfId="4355" xr:uid="{00000000-0005-0000-0000-00006A770000}"/>
    <cellStyle name="Total 5 3 8 2" xfId="6992" xr:uid="{00000000-0005-0000-0000-00006B770000}"/>
    <cellStyle name="Total 5 3 8 2 2" xfId="13303" xr:uid="{00000000-0005-0000-0000-00006C770000}"/>
    <cellStyle name="Total 5 3 8 2 2 2" xfId="28411" xr:uid="{00000000-0005-0000-0000-00006D770000}"/>
    <cellStyle name="Total 5 3 8 2 3" xfId="16967" xr:uid="{00000000-0005-0000-0000-00006E770000}"/>
    <cellStyle name="Total 5 3 8 2 3 2" xfId="32075" xr:uid="{00000000-0005-0000-0000-00006F770000}"/>
    <cellStyle name="Total 5 3 8 2 4" xfId="22100" xr:uid="{00000000-0005-0000-0000-000070770000}"/>
    <cellStyle name="Total 5 3 8 3" xfId="10737" xr:uid="{00000000-0005-0000-0000-000071770000}"/>
    <cellStyle name="Total 5 3 8 3 2" xfId="25845" xr:uid="{00000000-0005-0000-0000-000072770000}"/>
    <cellStyle name="Total 5 3 8 4" xfId="9238" xr:uid="{00000000-0005-0000-0000-000073770000}"/>
    <cellStyle name="Total 5 3 8 4 2" xfId="24346" xr:uid="{00000000-0005-0000-0000-000074770000}"/>
    <cellStyle name="Total 5 3 8 5" xfId="19463" xr:uid="{00000000-0005-0000-0000-000075770000}"/>
    <cellStyle name="Total 5 3 9" xfId="4621" xr:uid="{00000000-0005-0000-0000-000076770000}"/>
    <cellStyle name="Total 5 3 9 2" xfId="11003" xr:uid="{00000000-0005-0000-0000-000077770000}"/>
    <cellStyle name="Total 5 3 9 2 2" xfId="26111" xr:uid="{00000000-0005-0000-0000-000078770000}"/>
    <cellStyle name="Total 5 3 9 3" xfId="8174" xr:uid="{00000000-0005-0000-0000-000079770000}"/>
    <cellStyle name="Total 5 3 9 3 2" xfId="23282" xr:uid="{00000000-0005-0000-0000-00007A770000}"/>
    <cellStyle name="Total 5 3 9 4" xfId="19729" xr:uid="{00000000-0005-0000-0000-00007B770000}"/>
    <cellStyle name="Total 5 4" xfId="2146" xr:uid="{00000000-0005-0000-0000-00007C770000}"/>
    <cellStyle name="Total 5 4 10" xfId="14988" xr:uid="{00000000-0005-0000-0000-00007D770000}"/>
    <cellStyle name="Total 5 4 10 2" xfId="30096" xr:uid="{00000000-0005-0000-0000-00007E770000}"/>
    <cellStyle name="Total 5 4 11" xfId="14967" xr:uid="{00000000-0005-0000-0000-00007F770000}"/>
    <cellStyle name="Total 5 4 11 2" xfId="30075" xr:uid="{00000000-0005-0000-0000-000080770000}"/>
    <cellStyle name="Total 5 4 12" xfId="17371" xr:uid="{00000000-0005-0000-0000-000081770000}"/>
    <cellStyle name="Total 5 4 2" xfId="2636" xr:uid="{00000000-0005-0000-0000-000082770000}"/>
    <cellStyle name="Total 5 4 2 2" xfId="5273" xr:uid="{00000000-0005-0000-0000-000083770000}"/>
    <cellStyle name="Total 5 4 2 2 2" xfId="11637" xr:uid="{00000000-0005-0000-0000-000084770000}"/>
    <cellStyle name="Total 5 4 2 2 2 2" xfId="26745" xr:uid="{00000000-0005-0000-0000-000085770000}"/>
    <cellStyle name="Total 5 4 2 2 3" xfId="15418" xr:uid="{00000000-0005-0000-0000-000086770000}"/>
    <cellStyle name="Total 5 4 2 2 3 2" xfId="30526" xr:uid="{00000000-0005-0000-0000-000087770000}"/>
    <cellStyle name="Total 5 4 2 2 4" xfId="20381" xr:uid="{00000000-0005-0000-0000-000088770000}"/>
    <cellStyle name="Total 5 4 2 3" xfId="9103" xr:uid="{00000000-0005-0000-0000-000089770000}"/>
    <cellStyle name="Total 5 4 2 3 2" xfId="24211" xr:uid="{00000000-0005-0000-0000-00008A770000}"/>
    <cellStyle name="Total 5 4 2 4" xfId="8240" xr:uid="{00000000-0005-0000-0000-00008B770000}"/>
    <cellStyle name="Total 5 4 2 4 2" xfId="23348" xr:uid="{00000000-0005-0000-0000-00008C770000}"/>
    <cellStyle name="Total 5 4 2 5" xfId="15889" xr:uid="{00000000-0005-0000-0000-00008D770000}"/>
    <cellStyle name="Total 5 4 2 5 2" xfId="30997" xr:uid="{00000000-0005-0000-0000-00008E770000}"/>
    <cellStyle name="Total 5 4 2 6" xfId="17744" xr:uid="{00000000-0005-0000-0000-00008F770000}"/>
    <cellStyle name="Total 5 4 3" xfId="2901" xr:uid="{00000000-0005-0000-0000-000090770000}"/>
    <cellStyle name="Total 5 4 3 2" xfId="5538" xr:uid="{00000000-0005-0000-0000-000091770000}"/>
    <cellStyle name="Total 5 4 3 2 2" xfId="11849" xr:uid="{00000000-0005-0000-0000-000092770000}"/>
    <cellStyle name="Total 5 4 3 2 2 2" xfId="26957" xr:uid="{00000000-0005-0000-0000-000093770000}"/>
    <cellStyle name="Total 5 4 3 2 3" xfId="8256" xr:uid="{00000000-0005-0000-0000-000094770000}"/>
    <cellStyle name="Total 5 4 3 2 3 2" xfId="23364" xr:uid="{00000000-0005-0000-0000-000095770000}"/>
    <cellStyle name="Total 5 4 3 2 4" xfId="20646" xr:uid="{00000000-0005-0000-0000-000096770000}"/>
    <cellStyle name="Total 5 4 3 3" xfId="11254" xr:uid="{00000000-0005-0000-0000-000097770000}"/>
    <cellStyle name="Total 5 4 3 3 2" xfId="26362" xr:uid="{00000000-0005-0000-0000-000098770000}"/>
    <cellStyle name="Total 5 4 3 4" xfId="18009" xr:uid="{00000000-0005-0000-0000-000099770000}"/>
    <cellStyle name="Total 5 4 4" xfId="3204" xr:uid="{00000000-0005-0000-0000-00009A770000}"/>
    <cellStyle name="Total 5 4 4 2" xfId="5841" xr:uid="{00000000-0005-0000-0000-00009B770000}"/>
    <cellStyle name="Total 5 4 4 2 2" xfId="12152" xr:uid="{00000000-0005-0000-0000-00009C770000}"/>
    <cellStyle name="Total 5 4 4 2 2 2" xfId="27260" xr:uid="{00000000-0005-0000-0000-00009D770000}"/>
    <cellStyle name="Total 5 4 4 2 3" xfId="7638" xr:uid="{00000000-0005-0000-0000-00009E770000}"/>
    <cellStyle name="Total 5 4 4 2 3 2" xfId="22746" xr:uid="{00000000-0005-0000-0000-00009F770000}"/>
    <cellStyle name="Total 5 4 4 2 4" xfId="20949" xr:uid="{00000000-0005-0000-0000-0000A0770000}"/>
    <cellStyle name="Total 5 4 4 3" xfId="9586" xr:uid="{00000000-0005-0000-0000-0000A1770000}"/>
    <cellStyle name="Total 5 4 4 3 2" xfId="24694" xr:uid="{00000000-0005-0000-0000-0000A2770000}"/>
    <cellStyle name="Total 5 4 4 4" xfId="15064" xr:uid="{00000000-0005-0000-0000-0000A3770000}"/>
    <cellStyle name="Total 5 4 4 4 2" xfId="30172" xr:uid="{00000000-0005-0000-0000-0000A4770000}"/>
    <cellStyle name="Total 5 4 4 5" xfId="18312" xr:uid="{00000000-0005-0000-0000-0000A5770000}"/>
    <cellStyle name="Total 5 4 5" xfId="3530" xr:uid="{00000000-0005-0000-0000-0000A6770000}"/>
    <cellStyle name="Total 5 4 5 2" xfId="6167" xr:uid="{00000000-0005-0000-0000-0000A7770000}"/>
    <cellStyle name="Total 5 4 5 2 2" xfId="12478" xr:uid="{00000000-0005-0000-0000-0000A8770000}"/>
    <cellStyle name="Total 5 4 5 2 2 2" xfId="27586" xr:uid="{00000000-0005-0000-0000-0000A9770000}"/>
    <cellStyle name="Total 5 4 5 2 3" xfId="7743" xr:uid="{00000000-0005-0000-0000-0000AA770000}"/>
    <cellStyle name="Total 5 4 5 2 3 2" xfId="22851" xr:uid="{00000000-0005-0000-0000-0000AB770000}"/>
    <cellStyle name="Total 5 4 5 2 4" xfId="21275" xr:uid="{00000000-0005-0000-0000-0000AC770000}"/>
    <cellStyle name="Total 5 4 5 3" xfId="9912" xr:uid="{00000000-0005-0000-0000-0000AD770000}"/>
    <cellStyle name="Total 5 4 5 3 2" xfId="25020" xr:uid="{00000000-0005-0000-0000-0000AE770000}"/>
    <cellStyle name="Total 5 4 5 4" xfId="14773" xr:uid="{00000000-0005-0000-0000-0000AF770000}"/>
    <cellStyle name="Total 5 4 5 4 2" xfId="29881" xr:uid="{00000000-0005-0000-0000-0000B0770000}"/>
    <cellStyle name="Total 5 4 5 5" xfId="18638" xr:uid="{00000000-0005-0000-0000-0000B1770000}"/>
    <cellStyle name="Total 5 4 6" xfId="3836" xr:uid="{00000000-0005-0000-0000-0000B2770000}"/>
    <cellStyle name="Total 5 4 6 2" xfId="6473" xr:uid="{00000000-0005-0000-0000-0000B3770000}"/>
    <cellStyle name="Total 5 4 6 2 2" xfId="12784" xr:uid="{00000000-0005-0000-0000-0000B4770000}"/>
    <cellStyle name="Total 5 4 6 2 2 2" xfId="27892" xr:uid="{00000000-0005-0000-0000-0000B5770000}"/>
    <cellStyle name="Total 5 4 6 2 3" xfId="16175" xr:uid="{00000000-0005-0000-0000-0000B6770000}"/>
    <cellStyle name="Total 5 4 6 2 3 2" xfId="31283" xr:uid="{00000000-0005-0000-0000-0000B7770000}"/>
    <cellStyle name="Total 5 4 6 2 4" xfId="21581" xr:uid="{00000000-0005-0000-0000-0000B8770000}"/>
    <cellStyle name="Total 5 4 6 3" xfId="10218" xr:uid="{00000000-0005-0000-0000-0000B9770000}"/>
    <cellStyle name="Total 5 4 6 3 2" xfId="25326" xr:uid="{00000000-0005-0000-0000-0000BA770000}"/>
    <cellStyle name="Total 5 4 6 4" xfId="7935" xr:uid="{00000000-0005-0000-0000-0000BB770000}"/>
    <cellStyle name="Total 5 4 6 4 2" xfId="23043" xr:uid="{00000000-0005-0000-0000-0000BC770000}"/>
    <cellStyle name="Total 5 4 6 5" xfId="18944" xr:uid="{00000000-0005-0000-0000-0000BD770000}"/>
    <cellStyle name="Total 5 4 7" xfId="4218" xr:uid="{00000000-0005-0000-0000-0000BE770000}"/>
    <cellStyle name="Total 5 4 7 2" xfId="6855" xr:uid="{00000000-0005-0000-0000-0000BF770000}"/>
    <cellStyle name="Total 5 4 7 2 2" xfId="13166" xr:uid="{00000000-0005-0000-0000-0000C0770000}"/>
    <cellStyle name="Total 5 4 7 2 2 2" xfId="28274" xr:uid="{00000000-0005-0000-0000-0000C1770000}"/>
    <cellStyle name="Total 5 4 7 2 3" xfId="16835" xr:uid="{00000000-0005-0000-0000-0000C2770000}"/>
    <cellStyle name="Total 5 4 7 2 3 2" xfId="31943" xr:uid="{00000000-0005-0000-0000-0000C3770000}"/>
    <cellStyle name="Total 5 4 7 2 4" xfId="21963" xr:uid="{00000000-0005-0000-0000-0000C4770000}"/>
    <cellStyle name="Total 5 4 7 3" xfId="10600" xr:uid="{00000000-0005-0000-0000-0000C5770000}"/>
    <cellStyle name="Total 5 4 7 3 2" xfId="25708" xr:uid="{00000000-0005-0000-0000-0000C6770000}"/>
    <cellStyle name="Total 5 4 7 4" xfId="14894" xr:uid="{00000000-0005-0000-0000-0000C7770000}"/>
    <cellStyle name="Total 5 4 7 4 2" xfId="30002" xr:uid="{00000000-0005-0000-0000-0000C8770000}"/>
    <cellStyle name="Total 5 4 7 5" xfId="19326" xr:uid="{00000000-0005-0000-0000-0000C9770000}"/>
    <cellStyle name="Total 5 4 8" xfId="4783" xr:uid="{00000000-0005-0000-0000-0000CA770000}"/>
    <cellStyle name="Total 5 4 8 2" xfId="11165" xr:uid="{00000000-0005-0000-0000-0000CB770000}"/>
    <cellStyle name="Total 5 4 8 2 2" xfId="26273" xr:uid="{00000000-0005-0000-0000-0000CC770000}"/>
    <cellStyle name="Total 5 4 8 3" xfId="13818" xr:uid="{00000000-0005-0000-0000-0000CD770000}"/>
    <cellStyle name="Total 5 4 8 3 2" xfId="28926" xr:uid="{00000000-0005-0000-0000-0000CE770000}"/>
    <cellStyle name="Total 5 4 8 4" xfId="19891" xr:uid="{00000000-0005-0000-0000-0000CF770000}"/>
    <cellStyle name="Total 5 4 9" xfId="8644" xr:uid="{00000000-0005-0000-0000-0000D0770000}"/>
    <cellStyle name="Total 5 4 9 2" xfId="23752" xr:uid="{00000000-0005-0000-0000-0000D1770000}"/>
    <cellStyle name="Total 5 5" xfId="2161" xr:uid="{00000000-0005-0000-0000-0000D2770000}"/>
    <cellStyle name="Total 5 5 10" xfId="15991" xr:uid="{00000000-0005-0000-0000-0000D3770000}"/>
    <cellStyle name="Total 5 5 10 2" xfId="31099" xr:uid="{00000000-0005-0000-0000-0000D4770000}"/>
    <cellStyle name="Total 5 5 11" xfId="17386" xr:uid="{00000000-0005-0000-0000-0000D5770000}"/>
    <cellStyle name="Total 5 5 2" xfId="2916" xr:uid="{00000000-0005-0000-0000-0000D6770000}"/>
    <cellStyle name="Total 5 5 2 2" xfId="5553" xr:uid="{00000000-0005-0000-0000-0000D7770000}"/>
    <cellStyle name="Total 5 5 2 2 2" xfId="11864" xr:uid="{00000000-0005-0000-0000-0000D8770000}"/>
    <cellStyle name="Total 5 5 2 2 2 2" xfId="26972" xr:uid="{00000000-0005-0000-0000-0000D9770000}"/>
    <cellStyle name="Total 5 5 2 2 3" xfId="14344" xr:uid="{00000000-0005-0000-0000-0000DA770000}"/>
    <cellStyle name="Total 5 5 2 2 3 2" xfId="29452" xr:uid="{00000000-0005-0000-0000-0000DB770000}"/>
    <cellStyle name="Total 5 5 2 2 4" xfId="20661" xr:uid="{00000000-0005-0000-0000-0000DC770000}"/>
    <cellStyle name="Total 5 5 2 3" xfId="7728" xr:uid="{00000000-0005-0000-0000-0000DD770000}"/>
    <cellStyle name="Total 5 5 2 3 2" xfId="22836" xr:uid="{00000000-0005-0000-0000-0000DE770000}"/>
    <cellStyle name="Total 5 5 2 4" xfId="18024" xr:uid="{00000000-0005-0000-0000-0000DF770000}"/>
    <cellStyle name="Total 5 5 3" xfId="3219" xr:uid="{00000000-0005-0000-0000-0000E0770000}"/>
    <cellStyle name="Total 5 5 3 2" xfId="5856" xr:uid="{00000000-0005-0000-0000-0000E1770000}"/>
    <cellStyle name="Total 5 5 3 2 2" xfId="12167" xr:uid="{00000000-0005-0000-0000-0000E2770000}"/>
    <cellStyle name="Total 5 5 3 2 2 2" xfId="27275" xr:uid="{00000000-0005-0000-0000-0000E3770000}"/>
    <cellStyle name="Total 5 5 3 2 3" xfId="7945" xr:uid="{00000000-0005-0000-0000-0000E4770000}"/>
    <cellStyle name="Total 5 5 3 2 3 2" xfId="23053" xr:uid="{00000000-0005-0000-0000-0000E5770000}"/>
    <cellStyle name="Total 5 5 3 2 4" xfId="20964" xr:uid="{00000000-0005-0000-0000-0000E6770000}"/>
    <cellStyle name="Total 5 5 3 3" xfId="9601" xr:uid="{00000000-0005-0000-0000-0000E7770000}"/>
    <cellStyle name="Total 5 5 3 3 2" xfId="24709" xr:uid="{00000000-0005-0000-0000-0000E8770000}"/>
    <cellStyle name="Total 5 5 3 4" xfId="13753" xr:uid="{00000000-0005-0000-0000-0000E9770000}"/>
    <cellStyle name="Total 5 5 3 4 2" xfId="28861" xr:uid="{00000000-0005-0000-0000-0000EA770000}"/>
    <cellStyle name="Total 5 5 3 5" xfId="18327" xr:uid="{00000000-0005-0000-0000-0000EB770000}"/>
    <cellStyle name="Total 5 5 4" xfId="3545" xr:uid="{00000000-0005-0000-0000-0000EC770000}"/>
    <cellStyle name="Total 5 5 4 2" xfId="6182" xr:uid="{00000000-0005-0000-0000-0000ED770000}"/>
    <cellStyle name="Total 5 5 4 2 2" xfId="12493" xr:uid="{00000000-0005-0000-0000-0000EE770000}"/>
    <cellStyle name="Total 5 5 4 2 2 2" xfId="27601" xr:uid="{00000000-0005-0000-0000-0000EF770000}"/>
    <cellStyle name="Total 5 5 4 2 3" xfId="13630" xr:uid="{00000000-0005-0000-0000-0000F0770000}"/>
    <cellStyle name="Total 5 5 4 2 3 2" xfId="28738" xr:uid="{00000000-0005-0000-0000-0000F1770000}"/>
    <cellStyle name="Total 5 5 4 2 4" xfId="21290" xr:uid="{00000000-0005-0000-0000-0000F2770000}"/>
    <cellStyle name="Total 5 5 4 3" xfId="9927" xr:uid="{00000000-0005-0000-0000-0000F3770000}"/>
    <cellStyle name="Total 5 5 4 3 2" xfId="25035" xr:uid="{00000000-0005-0000-0000-0000F4770000}"/>
    <cellStyle name="Total 5 5 4 4" xfId="7763" xr:uid="{00000000-0005-0000-0000-0000F5770000}"/>
    <cellStyle name="Total 5 5 4 4 2" xfId="22871" xr:uid="{00000000-0005-0000-0000-0000F6770000}"/>
    <cellStyle name="Total 5 5 4 5" xfId="18653" xr:uid="{00000000-0005-0000-0000-0000F7770000}"/>
    <cellStyle name="Total 5 5 5" xfId="3851" xr:uid="{00000000-0005-0000-0000-0000F8770000}"/>
    <cellStyle name="Total 5 5 5 2" xfId="6488" xr:uid="{00000000-0005-0000-0000-0000F9770000}"/>
    <cellStyle name="Total 5 5 5 2 2" xfId="12799" xr:uid="{00000000-0005-0000-0000-0000FA770000}"/>
    <cellStyle name="Total 5 5 5 2 2 2" xfId="27907" xr:uid="{00000000-0005-0000-0000-0000FB770000}"/>
    <cellStyle name="Total 5 5 5 2 3" xfId="8052" xr:uid="{00000000-0005-0000-0000-0000FC770000}"/>
    <cellStyle name="Total 5 5 5 2 3 2" xfId="23160" xr:uid="{00000000-0005-0000-0000-0000FD770000}"/>
    <cellStyle name="Total 5 5 5 2 4" xfId="21596" xr:uid="{00000000-0005-0000-0000-0000FE770000}"/>
    <cellStyle name="Total 5 5 5 3" xfId="10233" xr:uid="{00000000-0005-0000-0000-0000FF770000}"/>
    <cellStyle name="Total 5 5 5 3 2" xfId="25341" xr:uid="{00000000-0005-0000-0000-000000780000}"/>
    <cellStyle name="Total 5 5 5 4" xfId="14060" xr:uid="{00000000-0005-0000-0000-000001780000}"/>
    <cellStyle name="Total 5 5 5 4 2" xfId="29168" xr:uid="{00000000-0005-0000-0000-000002780000}"/>
    <cellStyle name="Total 5 5 5 5" xfId="18959" xr:uid="{00000000-0005-0000-0000-000003780000}"/>
    <cellStyle name="Total 5 5 6" xfId="4233" xr:uid="{00000000-0005-0000-0000-000004780000}"/>
    <cellStyle name="Total 5 5 6 2" xfId="6870" xr:uid="{00000000-0005-0000-0000-000005780000}"/>
    <cellStyle name="Total 5 5 6 2 2" xfId="13181" xr:uid="{00000000-0005-0000-0000-000006780000}"/>
    <cellStyle name="Total 5 5 6 2 2 2" xfId="28289" xr:uid="{00000000-0005-0000-0000-000007780000}"/>
    <cellStyle name="Total 5 5 6 2 3" xfId="16850" xr:uid="{00000000-0005-0000-0000-000008780000}"/>
    <cellStyle name="Total 5 5 6 2 3 2" xfId="31958" xr:uid="{00000000-0005-0000-0000-000009780000}"/>
    <cellStyle name="Total 5 5 6 2 4" xfId="21978" xr:uid="{00000000-0005-0000-0000-00000A780000}"/>
    <cellStyle name="Total 5 5 6 3" xfId="10615" xr:uid="{00000000-0005-0000-0000-00000B780000}"/>
    <cellStyle name="Total 5 5 6 3 2" xfId="25723" xr:uid="{00000000-0005-0000-0000-00000C780000}"/>
    <cellStyle name="Total 5 5 6 4" xfId="7308" xr:uid="{00000000-0005-0000-0000-00000D780000}"/>
    <cellStyle name="Total 5 5 6 4 2" xfId="22416" xr:uid="{00000000-0005-0000-0000-00000E780000}"/>
    <cellStyle name="Total 5 5 6 5" xfId="19341" xr:uid="{00000000-0005-0000-0000-00000F780000}"/>
    <cellStyle name="Total 5 5 7" xfId="4798" xr:uid="{00000000-0005-0000-0000-000010780000}"/>
    <cellStyle name="Total 5 5 7 2" xfId="11180" xr:uid="{00000000-0005-0000-0000-000011780000}"/>
    <cellStyle name="Total 5 5 7 2 2" xfId="26288" xr:uid="{00000000-0005-0000-0000-000012780000}"/>
    <cellStyle name="Total 5 5 7 3" xfId="8171" xr:uid="{00000000-0005-0000-0000-000013780000}"/>
    <cellStyle name="Total 5 5 7 3 2" xfId="23279" xr:uid="{00000000-0005-0000-0000-000014780000}"/>
    <cellStyle name="Total 5 5 7 4" xfId="19906" xr:uid="{00000000-0005-0000-0000-000015780000}"/>
    <cellStyle name="Total 5 5 8" xfId="8659" xr:uid="{00000000-0005-0000-0000-000016780000}"/>
    <cellStyle name="Total 5 5 8 2" xfId="23767" xr:uid="{00000000-0005-0000-0000-000017780000}"/>
    <cellStyle name="Total 5 5 9" xfId="7716" xr:uid="{00000000-0005-0000-0000-000018780000}"/>
    <cellStyle name="Total 5 5 9 2" xfId="22824" xr:uid="{00000000-0005-0000-0000-000019780000}"/>
    <cellStyle name="Total 6" xfId="1785" xr:uid="{00000000-0005-0000-0000-00001A780000}"/>
    <cellStyle name="Total 6 2" xfId="1956" xr:uid="{00000000-0005-0000-0000-00001B780000}"/>
    <cellStyle name="Total 6 2 10" xfId="8457" xr:uid="{00000000-0005-0000-0000-00001C780000}"/>
    <cellStyle name="Total 6 2 10 2" xfId="23565" xr:uid="{00000000-0005-0000-0000-00001D780000}"/>
    <cellStyle name="Total 6 2 11" xfId="15397" xr:uid="{00000000-0005-0000-0000-00001E780000}"/>
    <cellStyle name="Total 6 2 11 2" xfId="30505" xr:uid="{00000000-0005-0000-0000-00001F780000}"/>
    <cellStyle name="Total 6 2 12" xfId="13728" xr:uid="{00000000-0005-0000-0000-000020780000}"/>
    <cellStyle name="Total 6 2 12 2" xfId="28836" xr:uid="{00000000-0005-0000-0000-000021780000}"/>
    <cellStyle name="Total 6 2 13" xfId="17181" xr:uid="{00000000-0005-0000-0000-000022780000}"/>
    <cellStyle name="Total 6 2 2" xfId="2516" xr:uid="{00000000-0005-0000-0000-000023780000}"/>
    <cellStyle name="Total 6 2 2 2" xfId="5153" xr:uid="{00000000-0005-0000-0000-000024780000}"/>
    <cellStyle name="Total 6 2 2 2 2" xfId="11517" xr:uid="{00000000-0005-0000-0000-000025780000}"/>
    <cellStyle name="Total 6 2 2 2 2 2" xfId="26625" xr:uid="{00000000-0005-0000-0000-000026780000}"/>
    <cellStyle name="Total 6 2 2 2 3" xfId="13674" xr:uid="{00000000-0005-0000-0000-000027780000}"/>
    <cellStyle name="Total 6 2 2 2 3 2" xfId="28782" xr:uid="{00000000-0005-0000-0000-000028780000}"/>
    <cellStyle name="Total 6 2 2 2 4" xfId="20261" xr:uid="{00000000-0005-0000-0000-000029780000}"/>
    <cellStyle name="Total 6 2 2 3" xfId="8983" xr:uid="{00000000-0005-0000-0000-00002A780000}"/>
    <cellStyle name="Total 6 2 2 3 2" xfId="24091" xr:uid="{00000000-0005-0000-0000-00002B780000}"/>
    <cellStyle name="Total 6 2 3" xfId="2732" xr:uid="{00000000-0005-0000-0000-00002C780000}"/>
    <cellStyle name="Total 6 2 3 2" xfId="5369" xr:uid="{00000000-0005-0000-0000-00002D780000}"/>
    <cellStyle name="Total 6 2 3 2 2" xfId="11718" xr:uid="{00000000-0005-0000-0000-00002E780000}"/>
    <cellStyle name="Total 6 2 3 2 2 2" xfId="26826" xr:uid="{00000000-0005-0000-0000-00002F780000}"/>
    <cellStyle name="Total 6 2 3 2 3" xfId="14305" xr:uid="{00000000-0005-0000-0000-000030780000}"/>
    <cellStyle name="Total 6 2 3 2 3 2" xfId="29413" xr:uid="{00000000-0005-0000-0000-000031780000}"/>
    <cellStyle name="Total 6 2 3 2 4" xfId="20477" xr:uid="{00000000-0005-0000-0000-000032780000}"/>
    <cellStyle name="Total 6 2 3 3" xfId="8732" xr:uid="{00000000-0005-0000-0000-000033780000}"/>
    <cellStyle name="Total 6 2 3 3 2" xfId="23840" xr:uid="{00000000-0005-0000-0000-000034780000}"/>
    <cellStyle name="Total 6 2 3 4" xfId="17840" xr:uid="{00000000-0005-0000-0000-000035780000}"/>
    <cellStyle name="Total 6 2 4" xfId="3035" xr:uid="{00000000-0005-0000-0000-000036780000}"/>
    <cellStyle name="Total 6 2 4 2" xfId="5672" xr:uid="{00000000-0005-0000-0000-000037780000}"/>
    <cellStyle name="Total 6 2 4 2 2" xfId="11983" xr:uid="{00000000-0005-0000-0000-000038780000}"/>
    <cellStyle name="Total 6 2 4 2 2 2" xfId="27091" xr:uid="{00000000-0005-0000-0000-000039780000}"/>
    <cellStyle name="Total 6 2 4 2 3" xfId="15932" xr:uid="{00000000-0005-0000-0000-00003A780000}"/>
    <cellStyle name="Total 6 2 4 2 3 2" xfId="31040" xr:uid="{00000000-0005-0000-0000-00003B780000}"/>
    <cellStyle name="Total 6 2 4 2 4" xfId="20780" xr:uid="{00000000-0005-0000-0000-00003C780000}"/>
    <cellStyle name="Total 6 2 4 3" xfId="9417" xr:uid="{00000000-0005-0000-0000-00003D780000}"/>
    <cellStyle name="Total 6 2 4 3 2" xfId="24525" xr:uid="{00000000-0005-0000-0000-00003E780000}"/>
    <cellStyle name="Total 6 2 4 4" xfId="13520" xr:uid="{00000000-0005-0000-0000-00003F780000}"/>
    <cellStyle name="Total 6 2 4 4 2" xfId="28628" xr:uid="{00000000-0005-0000-0000-000040780000}"/>
    <cellStyle name="Total 6 2 4 5" xfId="18143" xr:uid="{00000000-0005-0000-0000-000041780000}"/>
    <cellStyle name="Total 6 2 5" xfId="3361" xr:uid="{00000000-0005-0000-0000-000042780000}"/>
    <cellStyle name="Total 6 2 5 2" xfId="5998" xr:uid="{00000000-0005-0000-0000-000043780000}"/>
    <cellStyle name="Total 6 2 5 2 2" xfId="12309" xr:uid="{00000000-0005-0000-0000-000044780000}"/>
    <cellStyle name="Total 6 2 5 2 2 2" xfId="27417" xr:uid="{00000000-0005-0000-0000-000045780000}"/>
    <cellStyle name="Total 6 2 5 2 3" xfId="14774" xr:uid="{00000000-0005-0000-0000-000046780000}"/>
    <cellStyle name="Total 6 2 5 2 3 2" xfId="29882" xr:uid="{00000000-0005-0000-0000-000047780000}"/>
    <cellStyle name="Total 6 2 5 2 4" xfId="21106" xr:uid="{00000000-0005-0000-0000-000048780000}"/>
    <cellStyle name="Total 6 2 5 3" xfId="9743" xr:uid="{00000000-0005-0000-0000-000049780000}"/>
    <cellStyle name="Total 6 2 5 3 2" xfId="24851" xr:uid="{00000000-0005-0000-0000-00004A780000}"/>
    <cellStyle name="Total 6 2 5 4" xfId="13518" xr:uid="{00000000-0005-0000-0000-00004B780000}"/>
    <cellStyle name="Total 6 2 5 4 2" xfId="28626" xr:uid="{00000000-0005-0000-0000-00004C780000}"/>
    <cellStyle name="Total 6 2 5 5" xfId="18469" xr:uid="{00000000-0005-0000-0000-00004D780000}"/>
    <cellStyle name="Total 6 2 6" xfId="3667" xr:uid="{00000000-0005-0000-0000-00004E780000}"/>
    <cellStyle name="Total 6 2 6 2" xfId="6304" xr:uid="{00000000-0005-0000-0000-00004F780000}"/>
    <cellStyle name="Total 6 2 6 2 2" xfId="12615" xr:uid="{00000000-0005-0000-0000-000050780000}"/>
    <cellStyle name="Total 6 2 6 2 2 2" xfId="27723" xr:uid="{00000000-0005-0000-0000-000051780000}"/>
    <cellStyle name="Total 6 2 6 2 3" xfId="13827" xr:uid="{00000000-0005-0000-0000-000052780000}"/>
    <cellStyle name="Total 6 2 6 2 3 2" xfId="28935" xr:uid="{00000000-0005-0000-0000-000053780000}"/>
    <cellStyle name="Total 6 2 6 2 4" xfId="21412" xr:uid="{00000000-0005-0000-0000-000054780000}"/>
    <cellStyle name="Total 6 2 6 3" xfId="10049" xr:uid="{00000000-0005-0000-0000-000055780000}"/>
    <cellStyle name="Total 6 2 6 3 2" xfId="25157" xr:uid="{00000000-0005-0000-0000-000056780000}"/>
    <cellStyle name="Total 6 2 6 4" xfId="15675" xr:uid="{00000000-0005-0000-0000-000057780000}"/>
    <cellStyle name="Total 6 2 6 4 2" xfId="30783" xr:uid="{00000000-0005-0000-0000-000058780000}"/>
    <cellStyle name="Total 6 2 6 5" xfId="18775" xr:uid="{00000000-0005-0000-0000-000059780000}"/>
    <cellStyle name="Total 6 2 7" xfId="4028" xr:uid="{00000000-0005-0000-0000-00005A780000}"/>
    <cellStyle name="Total 6 2 7 2" xfId="6665" xr:uid="{00000000-0005-0000-0000-00005B780000}"/>
    <cellStyle name="Total 6 2 7 2 2" xfId="12976" xr:uid="{00000000-0005-0000-0000-00005C780000}"/>
    <cellStyle name="Total 6 2 7 2 2 2" xfId="28084" xr:uid="{00000000-0005-0000-0000-00005D780000}"/>
    <cellStyle name="Total 6 2 7 2 3" xfId="16666" xr:uid="{00000000-0005-0000-0000-00005E780000}"/>
    <cellStyle name="Total 6 2 7 2 3 2" xfId="31774" xr:uid="{00000000-0005-0000-0000-00005F780000}"/>
    <cellStyle name="Total 6 2 7 2 4" xfId="21773" xr:uid="{00000000-0005-0000-0000-000060780000}"/>
    <cellStyle name="Total 6 2 7 3" xfId="10410" xr:uid="{00000000-0005-0000-0000-000061780000}"/>
    <cellStyle name="Total 6 2 7 3 2" xfId="25518" xr:uid="{00000000-0005-0000-0000-000062780000}"/>
    <cellStyle name="Total 6 2 7 4" xfId="8726" xr:uid="{00000000-0005-0000-0000-000063780000}"/>
    <cellStyle name="Total 6 2 7 4 2" xfId="23834" xr:uid="{00000000-0005-0000-0000-000064780000}"/>
    <cellStyle name="Total 6 2 7 5" xfId="19136" xr:uid="{00000000-0005-0000-0000-000065780000}"/>
    <cellStyle name="Total 6 2 8" xfId="4341" xr:uid="{00000000-0005-0000-0000-000066780000}"/>
    <cellStyle name="Total 6 2 8 2" xfId="6978" xr:uid="{00000000-0005-0000-0000-000067780000}"/>
    <cellStyle name="Total 6 2 8 2 2" xfId="13289" xr:uid="{00000000-0005-0000-0000-000068780000}"/>
    <cellStyle name="Total 6 2 8 2 2 2" xfId="28397" xr:uid="{00000000-0005-0000-0000-000069780000}"/>
    <cellStyle name="Total 6 2 8 2 3" xfId="16953" xr:uid="{00000000-0005-0000-0000-00006A780000}"/>
    <cellStyle name="Total 6 2 8 2 3 2" xfId="32061" xr:uid="{00000000-0005-0000-0000-00006B780000}"/>
    <cellStyle name="Total 6 2 8 2 4" xfId="22086" xr:uid="{00000000-0005-0000-0000-00006C780000}"/>
    <cellStyle name="Total 6 2 8 3" xfId="10723" xr:uid="{00000000-0005-0000-0000-00006D780000}"/>
    <cellStyle name="Total 6 2 8 3 2" xfId="25831" xr:uid="{00000000-0005-0000-0000-00006E780000}"/>
    <cellStyle name="Total 6 2 8 4" xfId="9277" xr:uid="{00000000-0005-0000-0000-00006F780000}"/>
    <cellStyle name="Total 6 2 8 4 2" xfId="24385" xr:uid="{00000000-0005-0000-0000-000070780000}"/>
    <cellStyle name="Total 6 2 8 5" xfId="19449" xr:uid="{00000000-0005-0000-0000-000071780000}"/>
    <cellStyle name="Total 6 2 9" xfId="4593" xr:uid="{00000000-0005-0000-0000-000072780000}"/>
    <cellStyle name="Total 6 2 9 2" xfId="10975" xr:uid="{00000000-0005-0000-0000-000073780000}"/>
    <cellStyle name="Total 6 2 9 2 2" xfId="26083" xr:uid="{00000000-0005-0000-0000-000074780000}"/>
    <cellStyle name="Total 6 2 9 3" xfId="14976" xr:uid="{00000000-0005-0000-0000-000075780000}"/>
    <cellStyle name="Total 6 2 9 3 2" xfId="30084" xr:uid="{00000000-0005-0000-0000-000076780000}"/>
    <cellStyle name="Total 6 2 9 4" xfId="19701" xr:uid="{00000000-0005-0000-0000-000077780000}"/>
    <cellStyle name="Total 6 3" xfId="1985" xr:uid="{00000000-0005-0000-0000-000078780000}"/>
    <cellStyle name="Total 6 3 10" xfId="8483" xr:uid="{00000000-0005-0000-0000-000079780000}"/>
    <cellStyle name="Total 6 3 10 2" xfId="23591" xr:uid="{00000000-0005-0000-0000-00007A780000}"/>
    <cellStyle name="Total 6 3 11" xfId="9219" xr:uid="{00000000-0005-0000-0000-00007B780000}"/>
    <cellStyle name="Total 6 3 11 2" xfId="24327" xr:uid="{00000000-0005-0000-0000-00007C780000}"/>
    <cellStyle name="Total 6 3 12" xfId="14389" xr:uid="{00000000-0005-0000-0000-00007D780000}"/>
    <cellStyle name="Total 6 3 12 2" xfId="29497" xr:uid="{00000000-0005-0000-0000-00007E780000}"/>
    <cellStyle name="Total 6 3 13" xfId="17210" xr:uid="{00000000-0005-0000-0000-00007F780000}"/>
    <cellStyle name="Total 6 3 2" xfId="2545" xr:uid="{00000000-0005-0000-0000-000080780000}"/>
    <cellStyle name="Total 6 3 2 2" xfId="5182" xr:uid="{00000000-0005-0000-0000-000081780000}"/>
    <cellStyle name="Total 6 3 2 2 2" xfId="11546" xr:uid="{00000000-0005-0000-0000-000082780000}"/>
    <cellStyle name="Total 6 3 2 2 2 2" xfId="26654" xr:uid="{00000000-0005-0000-0000-000083780000}"/>
    <cellStyle name="Total 6 3 2 2 3" xfId="14170" xr:uid="{00000000-0005-0000-0000-000084780000}"/>
    <cellStyle name="Total 6 3 2 2 3 2" xfId="29278" xr:uid="{00000000-0005-0000-0000-000085780000}"/>
    <cellStyle name="Total 6 3 2 2 4" xfId="20290" xr:uid="{00000000-0005-0000-0000-000086780000}"/>
    <cellStyle name="Total 6 3 2 3" xfId="9012" xr:uid="{00000000-0005-0000-0000-000087780000}"/>
    <cellStyle name="Total 6 3 2 3 2" xfId="24120" xr:uid="{00000000-0005-0000-0000-000088780000}"/>
    <cellStyle name="Total 6 3 3" xfId="2747" xr:uid="{00000000-0005-0000-0000-000089780000}"/>
    <cellStyle name="Total 6 3 3 2" xfId="5384" xr:uid="{00000000-0005-0000-0000-00008A780000}"/>
    <cellStyle name="Total 6 3 3 2 2" xfId="11733" xr:uid="{00000000-0005-0000-0000-00008B780000}"/>
    <cellStyle name="Total 6 3 3 2 2 2" xfId="26841" xr:uid="{00000000-0005-0000-0000-00008C780000}"/>
    <cellStyle name="Total 6 3 3 2 3" xfId="7606" xr:uid="{00000000-0005-0000-0000-00008D780000}"/>
    <cellStyle name="Total 6 3 3 2 3 2" xfId="22714" xr:uid="{00000000-0005-0000-0000-00008E780000}"/>
    <cellStyle name="Total 6 3 3 2 4" xfId="20492" xr:uid="{00000000-0005-0000-0000-00008F780000}"/>
    <cellStyle name="Total 6 3 3 3" xfId="9165" xr:uid="{00000000-0005-0000-0000-000090780000}"/>
    <cellStyle name="Total 6 3 3 3 2" xfId="24273" xr:uid="{00000000-0005-0000-0000-000091780000}"/>
    <cellStyle name="Total 6 3 3 4" xfId="17855" xr:uid="{00000000-0005-0000-0000-000092780000}"/>
    <cellStyle name="Total 6 3 4" xfId="3050" xr:uid="{00000000-0005-0000-0000-000093780000}"/>
    <cellStyle name="Total 6 3 4 2" xfId="5687" xr:uid="{00000000-0005-0000-0000-000094780000}"/>
    <cellStyle name="Total 6 3 4 2 2" xfId="11998" xr:uid="{00000000-0005-0000-0000-000095780000}"/>
    <cellStyle name="Total 6 3 4 2 2 2" xfId="27106" xr:uid="{00000000-0005-0000-0000-000096780000}"/>
    <cellStyle name="Total 6 3 4 2 3" xfId="9293" xr:uid="{00000000-0005-0000-0000-000097780000}"/>
    <cellStyle name="Total 6 3 4 2 3 2" xfId="24401" xr:uid="{00000000-0005-0000-0000-000098780000}"/>
    <cellStyle name="Total 6 3 4 2 4" xfId="20795" xr:uid="{00000000-0005-0000-0000-000099780000}"/>
    <cellStyle name="Total 6 3 4 3" xfId="9432" xr:uid="{00000000-0005-0000-0000-00009A780000}"/>
    <cellStyle name="Total 6 3 4 3 2" xfId="24540" xr:uid="{00000000-0005-0000-0000-00009B780000}"/>
    <cellStyle name="Total 6 3 4 4" xfId="16477" xr:uid="{00000000-0005-0000-0000-00009C780000}"/>
    <cellStyle name="Total 6 3 4 4 2" xfId="31585" xr:uid="{00000000-0005-0000-0000-00009D780000}"/>
    <cellStyle name="Total 6 3 4 5" xfId="18158" xr:uid="{00000000-0005-0000-0000-00009E780000}"/>
    <cellStyle name="Total 6 3 5" xfId="3376" xr:uid="{00000000-0005-0000-0000-00009F780000}"/>
    <cellStyle name="Total 6 3 5 2" xfId="6013" xr:uid="{00000000-0005-0000-0000-0000A0780000}"/>
    <cellStyle name="Total 6 3 5 2 2" xfId="12324" xr:uid="{00000000-0005-0000-0000-0000A1780000}"/>
    <cellStyle name="Total 6 3 5 2 2 2" xfId="27432" xr:uid="{00000000-0005-0000-0000-0000A2780000}"/>
    <cellStyle name="Total 6 3 5 2 3" xfId="8024" xr:uid="{00000000-0005-0000-0000-0000A3780000}"/>
    <cellStyle name="Total 6 3 5 2 3 2" xfId="23132" xr:uid="{00000000-0005-0000-0000-0000A4780000}"/>
    <cellStyle name="Total 6 3 5 2 4" xfId="21121" xr:uid="{00000000-0005-0000-0000-0000A5780000}"/>
    <cellStyle name="Total 6 3 5 3" xfId="9758" xr:uid="{00000000-0005-0000-0000-0000A6780000}"/>
    <cellStyle name="Total 6 3 5 3 2" xfId="24866" xr:uid="{00000000-0005-0000-0000-0000A7780000}"/>
    <cellStyle name="Total 6 3 5 4" xfId="15363" xr:uid="{00000000-0005-0000-0000-0000A8780000}"/>
    <cellStyle name="Total 6 3 5 4 2" xfId="30471" xr:uid="{00000000-0005-0000-0000-0000A9780000}"/>
    <cellStyle name="Total 6 3 5 5" xfId="18484" xr:uid="{00000000-0005-0000-0000-0000AA780000}"/>
    <cellStyle name="Total 6 3 6" xfId="3682" xr:uid="{00000000-0005-0000-0000-0000AB780000}"/>
    <cellStyle name="Total 6 3 6 2" xfId="6319" xr:uid="{00000000-0005-0000-0000-0000AC780000}"/>
    <cellStyle name="Total 6 3 6 2 2" xfId="12630" xr:uid="{00000000-0005-0000-0000-0000AD780000}"/>
    <cellStyle name="Total 6 3 6 2 2 2" xfId="27738" xr:uid="{00000000-0005-0000-0000-0000AE780000}"/>
    <cellStyle name="Total 6 3 6 2 3" xfId="7140" xr:uid="{00000000-0005-0000-0000-0000AF780000}"/>
    <cellStyle name="Total 6 3 6 2 3 2" xfId="22248" xr:uid="{00000000-0005-0000-0000-0000B0780000}"/>
    <cellStyle name="Total 6 3 6 2 4" xfId="21427" xr:uid="{00000000-0005-0000-0000-0000B1780000}"/>
    <cellStyle name="Total 6 3 6 3" xfId="10064" xr:uid="{00000000-0005-0000-0000-0000B2780000}"/>
    <cellStyle name="Total 6 3 6 3 2" xfId="25172" xr:uid="{00000000-0005-0000-0000-0000B3780000}"/>
    <cellStyle name="Total 6 3 6 4" xfId="16544" xr:uid="{00000000-0005-0000-0000-0000B4780000}"/>
    <cellStyle name="Total 6 3 6 4 2" xfId="31652" xr:uid="{00000000-0005-0000-0000-0000B5780000}"/>
    <cellStyle name="Total 6 3 6 5" xfId="18790" xr:uid="{00000000-0005-0000-0000-0000B6780000}"/>
    <cellStyle name="Total 6 3 7" xfId="4057" xr:uid="{00000000-0005-0000-0000-0000B7780000}"/>
    <cellStyle name="Total 6 3 7 2" xfId="6694" xr:uid="{00000000-0005-0000-0000-0000B8780000}"/>
    <cellStyle name="Total 6 3 7 2 2" xfId="13005" xr:uid="{00000000-0005-0000-0000-0000B9780000}"/>
    <cellStyle name="Total 6 3 7 2 2 2" xfId="28113" xr:uid="{00000000-0005-0000-0000-0000BA780000}"/>
    <cellStyle name="Total 6 3 7 2 3" xfId="16681" xr:uid="{00000000-0005-0000-0000-0000BB780000}"/>
    <cellStyle name="Total 6 3 7 2 3 2" xfId="31789" xr:uid="{00000000-0005-0000-0000-0000BC780000}"/>
    <cellStyle name="Total 6 3 7 2 4" xfId="21802" xr:uid="{00000000-0005-0000-0000-0000BD780000}"/>
    <cellStyle name="Total 6 3 7 3" xfId="10439" xr:uid="{00000000-0005-0000-0000-0000BE780000}"/>
    <cellStyle name="Total 6 3 7 3 2" xfId="25547" xr:uid="{00000000-0005-0000-0000-0000BF780000}"/>
    <cellStyle name="Total 6 3 7 4" xfId="15774" xr:uid="{00000000-0005-0000-0000-0000C0780000}"/>
    <cellStyle name="Total 6 3 7 4 2" xfId="30882" xr:uid="{00000000-0005-0000-0000-0000C1780000}"/>
    <cellStyle name="Total 6 3 7 5" xfId="19165" xr:uid="{00000000-0005-0000-0000-0000C2780000}"/>
    <cellStyle name="Total 6 3 8" xfId="4356" xr:uid="{00000000-0005-0000-0000-0000C3780000}"/>
    <cellStyle name="Total 6 3 8 2" xfId="6993" xr:uid="{00000000-0005-0000-0000-0000C4780000}"/>
    <cellStyle name="Total 6 3 8 2 2" xfId="13304" xr:uid="{00000000-0005-0000-0000-0000C5780000}"/>
    <cellStyle name="Total 6 3 8 2 2 2" xfId="28412" xr:uid="{00000000-0005-0000-0000-0000C6780000}"/>
    <cellStyle name="Total 6 3 8 2 3" xfId="16968" xr:uid="{00000000-0005-0000-0000-0000C7780000}"/>
    <cellStyle name="Total 6 3 8 2 3 2" xfId="32076" xr:uid="{00000000-0005-0000-0000-0000C8780000}"/>
    <cellStyle name="Total 6 3 8 2 4" xfId="22101" xr:uid="{00000000-0005-0000-0000-0000C9780000}"/>
    <cellStyle name="Total 6 3 8 3" xfId="10738" xr:uid="{00000000-0005-0000-0000-0000CA780000}"/>
    <cellStyle name="Total 6 3 8 3 2" xfId="25846" xr:uid="{00000000-0005-0000-0000-0000CB780000}"/>
    <cellStyle name="Total 6 3 8 4" xfId="14359" xr:uid="{00000000-0005-0000-0000-0000CC780000}"/>
    <cellStyle name="Total 6 3 8 4 2" xfId="29467" xr:uid="{00000000-0005-0000-0000-0000CD780000}"/>
    <cellStyle name="Total 6 3 8 5" xfId="19464" xr:uid="{00000000-0005-0000-0000-0000CE780000}"/>
    <cellStyle name="Total 6 3 9" xfId="4622" xr:uid="{00000000-0005-0000-0000-0000CF780000}"/>
    <cellStyle name="Total 6 3 9 2" xfId="11004" xr:uid="{00000000-0005-0000-0000-0000D0780000}"/>
    <cellStyle name="Total 6 3 9 2 2" xfId="26112" xr:uid="{00000000-0005-0000-0000-0000D1780000}"/>
    <cellStyle name="Total 6 3 9 3" xfId="16106" xr:uid="{00000000-0005-0000-0000-0000D2780000}"/>
    <cellStyle name="Total 6 3 9 3 2" xfId="31214" xr:uid="{00000000-0005-0000-0000-0000D3780000}"/>
    <cellStyle name="Total 6 3 9 4" xfId="19730" xr:uid="{00000000-0005-0000-0000-0000D4780000}"/>
    <cellStyle name="Total 6 4" xfId="2147" xr:uid="{00000000-0005-0000-0000-0000D5780000}"/>
    <cellStyle name="Total 6 4 10" xfId="15186" xr:uid="{00000000-0005-0000-0000-0000D6780000}"/>
    <cellStyle name="Total 6 4 10 2" xfId="30294" xr:uid="{00000000-0005-0000-0000-0000D7780000}"/>
    <cellStyle name="Total 6 4 11" xfId="16211" xr:uid="{00000000-0005-0000-0000-0000D8780000}"/>
    <cellStyle name="Total 6 4 11 2" xfId="31319" xr:uid="{00000000-0005-0000-0000-0000D9780000}"/>
    <cellStyle name="Total 6 4 12" xfId="17372" xr:uid="{00000000-0005-0000-0000-0000DA780000}"/>
    <cellStyle name="Total 6 4 2" xfId="2637" xr:uid="{00000000-0005-0000-0000-0000DB780000}"/>
    <cellStyle name="Total 6 4 2 2" xfId="5274" xr:uid="{00000000-0005-0000-0000-0000DC780000}"/>
    <cellStyle name="Total 6 4 2 2 2" xfId="11638" xr:uid="{00000000-0005-0000-0000-0000DD780000}"/>
    <cellStyle name="Total 6 4 2 2 2 2" xfId="26746" xr:uid="{00000000-0005-0000-0000-0000DE780000}"/>
    <cellStyle name="Total 6 4 2 2 3" xfId="15764" xr:uid="{00000000-0005-0000-0000-0000DF780000}"/>
    <cellStyle name="Total 6 4 2 2 3 2" xfId="30872" xr:uid="{00000000-0005-0000-0000-0000E0780000}"/>
    <cellStyle name="Total 6 4 2 2 4" xfId="20382" xr:uid="{00000000-0005-0000-0000-0000E1780000}"/>
    <cellStyle name="Total 6 4 2 3" xfId="9104" xr:uid="{00000000-0005-0000-0000-0000E2780000}"/>
    <cellStyle name="Total 6 4 2 3 2" xfId="24212" xr:uid="{00000000-0005-0000-0000-0000E3780000}"/>
    <cellStyle name="Total 6 4 2 4" xfId="7520" xr:uid="{00000000-0005-0000-0000-0000E4780000}"/>
    <cellStyle name="Total 6 4 2 4 2" xfId="22628" xr:uid="{00000000-0005-0000-0000-0000E5780000}"/>
    <cellStyle name="Total 6 4 2 5" xfId="13557" xr:uid="{00000000-0005-0000-0000-0000E6780000}"/>
    <cellStyle name="Total 6 4 2 5 2" xfId="28665" xr:uid="{00000000-0005-0000-0000-0000E7780000}"/>
    <cellStyle name="Total 6 4 2 6" xfId="17745" xr:uid="{00000000-0005-0000-0000-0000E8780000}"/>
    <cellStyle name="Total 6 4 3" xfId="2902" xr:uid="{00000000-0005-0000-0000-0000E9780000}"/>
    <cellStyle name="Total 6 4 3 2" xfId="5539" xr:uid="{00000000-0005-0000-0000-0000EA780000}"/>
    <cellStyle name="Total 6 4 3 2 2" xfId="11850" xr:uid="{00000000-0005-0000-0000-0000EB780000}"/>
    <cellStyle name="Total 6 4 3 2 2 2" xfId="26958" xr:uid="{00000000-0005-0000-0000-0000EC780000}"/>
    <cellStyle name="Total 6 4 3 2 3" xfId="8096" xr:uid="{00000000-0005-0000-0000-0000ED780000}"/>
    <cellStyle name="Total 6 4 3 2 3 2" xfId="23204" xr:uid="{00000000-0005-0000-0000-0000EE780000}"/>
    <cellStyle name="Total 6 4 3 2 4" xfId="20647" xr:uid="{00000000-0005-0000-0000-0000EF780000}"/>
    <cellStyle name="Total 6 4 3 3" xfId="15748" xr:uid="{00000000-0005-0000-0000-0000F0780000}"/>
    <cellStyle name="Total 6 4 3 3 2" xfId="30856" xr:uid="{00000000-0005-0000-0000-0000F1780000}"/>
    <cellStyle name="Total 6 4 3 4" xfId="18010" xr:uid="{00000000-0005-0000-0000-0000F2780000}"/>
    <cellStyle name="Total 6 4 4" xfId="3205" xr:uid="{00000000-0005-0000-0000-0000F3780000}"/>
    <cellStyle name="Total 6 4 4 2" xfId="5842" xr:uid="{00000000-0005-0000-0000-0000F4780000}"/>
    <cellStyle name="Total 6 4 4 2 2" xfId="12153" xr:uid="{00000000-0005-0000-0000-0000F5780000}"/>
    <cellStyle name="Total 6 4 4 2 2 2" xfId="27261" xr:uid="{00000000-0005-0000-0000-0000F6780000}"/>
    <cellStyle name="Total 6 4 4 2 3" xfId="13953" xr:uid="{00000000-0005-0000-0000-0000F7780000}"/>
    <cellStyle name="Total 6 4 4 2 3 2" xfId="29061" xr:uid="{00000000-0005-0000-0000-0000F8780000}"/>
    <cellStyle name="Total 6 4 4 2 4" xfId="20950" xr:uid="{00000000-0005-0000-0000-0000F9780000}"/>
    <cellStyle name="Total 6 4 4 3" xfId="9587" xr:uid="{00000000-0005-0000-0000-0000FA780000}"/>
    <cellStyle name="Total 6 4 4 3 2" xfId="24695" xr:uid="{00000000-0005-0000-0000-0000FB780000}"/>
    <cellStyle name="Total 6 4 4 4" xfId="11777" xr:uid="{00000000-0005-0000-0000-0000FC780000}"/>
    <cellStyle name="Total 6 4 4 4 2" xfId="26885" xr:uid="{00000000-0005-0000-0000-0000FD780000}"/>
    <cellStyle name="Total 6 4 4 5" xfId="18313" xr:uid="{00000000-0005-0000-0000-0000FE780000}"/>
    <cellStyle name="Total 6 4 5" xfId="3531" xr:uid="{00000000-0005-0000-0000-0000FF780000}"/>
    <cellStyle name="Total 6 4 5 2" xfId="6168" xr:uid="{00000000-0005-0000-0000-000000790000}"/>
    <cellStyle name="Total 6 4 5 2 2" xfId="12479" xr:uid="{00000000-0005-0000-0000-000001790000}"/>
    <cellStyle name="Total 6 4 5 2 2 2" xfId="27587" xr:uid="{00000000-0005-0000-0000-000002790000}"/>
    <cellStyle name="Total 6 4 5 2 3" xfId="16264" xr:uid="{00000000-0005-0000-0000-000003790000}"/>
    <cellStyle name="Total 6 4 5 2 3 2" xfId="31372" xr:uid="{00000000-0005-0000-0000-000004790000}"/>
    <cellStyle name="Total 6 4 5 2 4" xfId="21276" xr:uid="{00000000-0005-0000-0000-000005790000}"/>
    <cellStyle name="Total 6 4 5 3" xfId="9913" xr:uid="{00000000-0005-0000-0000-000006790000}"/>
    <cellStyle name="Total 6 4 5 3 2" xfId="25021" xr:uid="{00000000-0005-0000-0000-000007790000}"/>
    <cellStyle name="Total 6 4 5 4" xfId="7052" xr:uid="{00000000-0005-0000-0000-000008790000}"/>
    <cellStyle name="Total 6 4 5 4 2" xfId="22160" xr:uid="{00000000-0005-0000-0000-000009790000}"/>
    <cellStyle name="Total 6 4 5 5" xfId="18639" xr:uid="{00000000-0005-0000-0000-00000A790000}"/>
    <cellStyle name="Total 6 4 6" xfId="3837" xr:uid="{00000000-0005-0000-0000-00000B790000}"/>
    <cellStyle name="Total 6 4 6 2" xfId="6474" xr:uid="{00000000-0005-0000-0000-00000C790000}"/>
    <cellStyle name="Total 6 4 6 2 2" xfId="12785" xr:uid="{00000000-0005-0000-0000-00000D790000}"/>
    <cellStyle name="Total 6 4 6 2 2 2" xfId="27893" xr:uid="{00000000-0005-0000-0000-00000E790000}"/>
    <cellStyle name="Total 6 4 6 2 3" xfId="7242" xr:uid="{00000000-0005-0000-0000-00000F790000}"/>
    <cellStyle name="Total 6 4 6 2 3 2" xfId="22350" xr:uid="{00000000-0005-0000-0000-000010790000}"/>
    <cellStyle name="Total 6 4 6 2 4" xfId="21582" xr:uid="{00000000-0005-0000-0000-000011790000}"/>
    <cellStyle name="Total 6 4 6 3" xfId="10219" xr:uid="{00000000-0005-0000-0000-000012790000}"/>
    <cellStyle name="Total 6 4 6 3 2" xfId="25327" xr:uid="{00000000-0005-0000-0000-000013790000}"/>
    <cellStyle name="Total 6 4 6 4" xfId="15793" xr:uid="{00000000-0005-0000-0000-000014790000}"/>
    <cellStyle name="Total 6 4 6 4 2" xfId="30901" xr:uid="{00000000-0005-0000-0000-000015790000}"/>
    <cellStyle name="Total 6 4 6 5" xfId="18945" xr:uid="{00000000-0005-0000-0000-000016790000}"/>
    <cellStyle name="Total 6 4 7" xfId="4219" xr:uid="{00000000-0005-0000-0000-000017790000}"/>
    <cellStyle name="Total 6 4 7 2" xfId="6856" xr:uid="{00000000-0005-0000-0000-000018790000}"/>
    <cellStyle name="Total 6 4 7 2 2" xfId="13167" xr:uid="{00000000-0005-0000-0000-000019790000}"/>
    <cellStyle name="Total 6 4 7 2 2 2" xfId="28275" xr:uid="{00000000-0005-0000-0000-00001A790000}"/>
    <cellStyle name="Total 6 4 7 2 3" xfId="16836" xr:uid="{00000000-0005-0000-0000-00001B790000}"/>
    <cellStyle name="Total 6 4 7 2 3 2" xfId="31944" xr:uid="{00000000-0005-0000-0000-00001C790000}"/>
    <cellStyle name="Total 6 4 7 2 4" xfId="21964" xr:uid="{00000000-0005-0000-0000-00001D790000}"/>
    <cellStyle name="Total 6 4 7 3" xfId="10601" xr:uid="{00000000-0005-0000-0000-00001E790000}"/>
    <cellStyle name="Total 6 4 7 3 2" xfId="25709" xr:uid="{00000000-0005-0000-0000-00001F790000}"/>
    <cellStyle name="Total 6 4 7 4" xfId="16213" xr:uid="{00000000-0005-0000-0000-000020790000}"/>
    <cellStyle name="Total 6 4 7 4 2" xfId="31321" xr:uid="{00000000-0005-0000-0000-000021790000}"/>
    <cellStyle name="Total 6 4 7 5" xfId="19327" xr:uid="{00000000-0005-0000-0000-000022790000}"/>
    <cellStyle name="Total 6 4 8" xfId="4784" xr:uid="{00000000-0005-0000-0000-000023790000}"/>
    <cellStyle name="Total 6 4 8 2" xfId="11166" xr:uid="{00000000-0005-0000-0000-000024790000}"/>
    <cellStyle name="Total 6 4 8 2 2" xfId="26274" xr:uid="{00000000-0005-0000-0000-000025790000}"/>
    <cellStyle name="Total 6 4 8 3" xfId="15530" xr:uid="{00000000-0005-0000-0000-000026790000}"/>
    <cellStyle name="Total 6 4 8 3 2" xfId="30638" xr:uid="{00000000-0005-0000-0000-000027790000}"/>
    <cellStyle name="Total 6 4 8 4" xfId="19892" xr:uid="{00000000-0005-0000-0000-000028790000}"/>
    <cellStyle name="Total 6 4 9" xfId="8645" xr:uid="{00000000-0005-0000-0000-000029790000}"/>
    <cellStyle name="Total 6 4 9 2" xfId="23753" xr:uid="{00000000-0005-0000-0000-00002A790000}"/>
    <cellStyle name="Total 6 5" xfId="2162" xr:uid="{00000000-0005-0000-0000-00002B790000}"/>
    <cellStyle name="Total 6 5 10" xfId="16222" xr:uid="{00000000-0005-0000-0000-00002C790000}"/>
    <cellStyle name="Total 6 5 10 2" xfId="31330" xr:uid="{00000000-0005-0000-0000-00002D790000}"/>
    <cellStyle name="Total 6 5 11" xfId="17387" xr:uid="{00000000-0005-0000-0000-00002E790000}"/>
    <cellStyle name="Total 6 5 2" xfId="2917" xr:uid="{00000000-0005-0000-0000-00002F790000}"/>
    <cellStyle name="Total 6 5 2 2" xfId="5554" xr:uid="{00000000-0005-0000-0000-000030790000}"/>
    <cellStyle name="Total 6 5 2 2 2" xfId="11865" xr:uid="{00000000-0005-0000-0000-000031790000}"/>
    <cellStyle name="Total 6 5 2 2 2 2" xfId="26973" xr:uid="{00000000-0005-0000-0000-000032790000}"/>
    <cellStyle name="Total 6 5 2 2 3" xfId="7473" xr:uid="{00000000-0005-0000-0000-000033790000}"/>
    <cellStyle name="Total 6 5 2 2 3 2" xfId="22581" xr:uid="{00000000-0005-0000-0000-000034790000}"/>
    <cellStyle name="Total 6 5 2 2 4" xfId="20662" xr:uid="{00000000-0005-0000-0000-000035790000}"/>
    <cellStyle name="Total 6 5 2 3" xfId="15632" xr:uid="{00000000-0005-0000-0000-000036790000}"/>
    <cellStyle name="Total 6 5 2 3 2" xfId="30740" xr:uid="{00000000-0005-0000-0000-000037790000}"/>
    <cellStyle name="Total 6 5 2 4" xfId="18025" xr:uid="{00000000-0005-0000-0000-000038790000}"/>
    <cellStyle name="Total 6 5 3" xfId="3220" xr:uid="{00000000-0005-0000-0000-000039790000}"/>
    <cellStyle name="Total 6 5 3 2" xfId="5857" xr:uid="{00000000-0005-0000-0000-00003A790000}"/>
    <cellStyle name="Total 6 5 3 2 2" xfId="12168" xr:uid="{00000000-0005-0000-0000-00003B790000}"/>
    <cellStyle name="Total 6 5 3 2 2 2" xfId="27276" xr:uid="{00000000-0005-0000-0000-00003C790000}"/>
    <cellStyle name="Total 6 5 3 2 3" xfId="14450" xr:uid="{00000000-0005-0000-0000-00003D790000}"/>
    <cellStyle name="Total 6 5 3 2 3 2" xfId="29558" xr:uid="{00000000-0005-0000-0000-00003E790000}"/>
    <cellStyle name="Total 6 5 3 2 4" xfId="20965" xr:uid="{00000000-0005-0000-0000-00003F790000}"/>
    <cellStyle name="Total 6 5 3 3" xfId="9602" xr:uid="{00000000-0005-0000-0000-000040790000}"/>
    <cellStyle name="Total 6 5 3 3 2" xfId="24710" xr:uid="{00000000-0005-0000-0000-000041790000}"/>
    <cellStyle name="Total 6 5 3 4" xfId="14789" xr:uid="{00000000-0005-0000-0000-000042790000}"/>
    <cellStyle name="Total 6 5 3 4 2" xfId="29897" xr:uid="{00000000-0005-0000-0000-000043790000}"/>
    <cellStyle name="Total 6 5 3 5" xfId="18328" xr:uid="{00000000-0005-0000-0000-000044790000}"/>
    <cellStyle name="Total 6 5 4" xfId="3546" xr:uid="{00000000-0005-0000-0000-000045790000}"/>
    <cellStyle name="Total 6 5 4 2" xfId="6183" xr:uid="{00000000-0005-0000-0000-000046790000}"/>
    <cellStyle name="Total 6 5 4 2 2" xfId="12494" xr:uid="{00000000-0005-0000-0000-000047790000}"/>
    <cellStyle name="Total 6 5 4 2 2 2" xfId="27602" xr:uid="{00000000-0005-0000-0000-000048790000}"/>
    <cellStyle name="Total 6 5 4 2 3" xfId="7702" xr:uid="{00000000-0005-0000-0000-000049790000}"/>
    <cellStyle name="Total 6 5 4 2 3 2" xfId="22810" xr:uid="{00000000-0005-0000-0000-00004A790000}"/>
    <cellStyle name="Total 6 5 4 2 4" xfId="21291" xr:uid="{00000000-0005-0000-0000-00004B790000}"/>
    <cellStyle name="Total 6 5 4 3" xfId="9928" xr:uid="{00000000-0005-0000-0000-00004C790000}"/>
    <cellStyle name="Total 6 5 4 3 2" xfId="25036" xr:uid="{00000000-0005-0000-0000-00004D790000}"/>
    <cellStyle name="Total 6 5 4 4" xfId="16195" xr:uid="{00000000-0005-0000-0000-00004E790000}"/>
    <cellStyle name="Total 6 5 4 4 2" xfId="31303" xr:uid="{00000000-0005-0000-0000-00004F790000}"/>
    <cellStyle name="Total 6 5 4 5" xfId="18654" xr:uid="{00000000-0005-0000-0000-000050790000}"/>
    <cellStyle name="Total 6 5 5" xfId="3852" xr:uid="{00000000-0005-0000-0000-000051790000}"/>
    <cellStyle name="Total 6 5 5 2" xfId="6489" xr:uid="{00000000-0005-0000-0000-000052790000}"/>
    <cellStyle name="Total 6 5 5 2 2" xfId="12800" xr:uid="{00000000-0005-0000-0000-000053790000}"/>
    <cellStyle name="Total 6 5 5 2 2 2" xfId="27908" xr:uid="{00000000-0005-0000-0000-000054790000}"/>
    <cellStyle name="Total 6 5 5 2 3" xfId="15425" xr:uid="{00000000-0005-0000-0000-000055790000}"/>
    <cellStyle name="Total 6 5 5 2 3 2" xfId="30533" xr:uid="{00000000-0005-0000-0000-000056790000}"/>
    <cellStyle name="Total 6 5 5 2 4" xfId="21597" xr:uid="{00000000-0005-0000-0000-000057790000}"/>
    <cellStyle name="Total 6 5 5 3" xfId="10234" xr:uid="{00000000-0005-0000-0000-000058790000}"/>
    <cellStyle name="Total 6 5 5 3 2" xfId="25342" xr:uid="{00000000-0005-0000-0000-000059790000}"/>
    <cellStyle name="Total 6 5 5 4" xfId="14469" xr:uid="{00000000-0005-0000-0000-00005A790000}"/>
    <cellStyle name="Total 6 5 5 4 2" xfId="29577" xr:uid="{00000000-0005-0000-0000-00005B790000}"/>
    <cellStyle name="Total 6 5 5 5" xfId="18960" xr:uid="{00000000-0005-0000-0000-00005C790000}"/>
    <cellStyle name="Total 6 5 6" xfId="4234" xr:uid="{00000000-0005-0000-0000-00005D790000}"/>
    <cellStyle name="Total 6 5 6 2" xfId="6871" xr:uid="{00000000-0005-0000-0000-00005E790000}"/>
    <cellStyle name="Total 6 5 6 2 2" xfId="13182" xr:uid="{00000000-0005-0000-0000-00005F790000}"/>
    <cellStyle name="Total 6 5 6 2 2 2" xfId="28290" xr:uid="{00000000-0005-0000-0000-000060790000}"/>
    <cellStyle name="Total 6 5 6 2 3" xfId="16851" xr:uid="{00000000-0005-0000-0000-000061790000}"/>
    <cellStyle name="Total 6 5 6 2 3 2" xfId="31959" xr:uid="{00000000-0005-0000-0000-000062790000}"/>
    <cellStyle name="Total 6 5 6 2 4" xfId="21979" xr:uid="{00000000-0005-0000-0000-000063790000}"/>
    <cellStyle name="Total 6 5 6 3" xfId="10616" xr:uid="{00000000-0005-0000-0000-000064790000}"/>
    <cellStyle name="Total 6 5 6 3 2" xfId="25724" xr:uid="{00000000-0005-0000-0000-000065790000}"/>
    <cellStyle name="Total 6 5 6 4" xfId="13807" xr:uid="{00000000-0005-0000-0000-000066790000}"/>
    <cellStyle name="Total 6 5 6 4 2" xfId="28915" xr:uid="{00000000-0005-0000-0000-000067790000}"/>
    <cellStyle name="Total 6 5 6 5" xfId="19342" xr:uid="{00000000-0005-0000-0000-000068790000}"/>
    <cellStyle name="Total 6 5 7" xfId="4799" xr:uid="{00000000-0005-0000-0000-000069790000}"/>
    <cellStyle name="Total 6 5 7 2" xfId="11181" xr:uid="{00000000-0005-0000-0000-00006A790000}"/>
    <cellStyle name="Total 6 5 7 2 2" xfId="26289" xr:uid="{00000000-0005-0000-0000-00006B790000}"/>
    <cellStyle name="Total 6 5 7 3" xfId="14939" xr:uid="{00000000-0005-0000-0000-00006C790000}"/>
    <cellStyle name="Total 6 5 7 3 2" xfId="30047" xr:uid="{00000000-0005-0000-0000-00006D790000}"/>
    <cellStyle name="Total 6 5 7 4" xfId="19907" xr:uid="{00000000-0005-0000-0000-00006E790000}"/>
    <cellStyle name="Total 6 5 8" xfId="8660" xr:uid="{00000000-0005-0000-0000-00006F790000}"/>
    <cellStyle name="Total 6 5 8 2" xfId="23768" xr:uid="{00000000-0005-0000-0000-000070790000}"/>
    <cellStyle name="Total 6 5 9" xfId="16199" xr:uid="{00000000-0005-0000-0000-000071790000}"/>
    <cellStyle name="Total 6 5 9 2" xfId="31307" xr:uid="{00000000-0005-0000-0000-000072790000}"/>
    <cellStyle name="Total 7" xfId="1786" xr:uid="{00000000-0005-0000-0000-000073790000}"/>
    <cellStyle name="Total 7 2" xfId="1957" xr:uid="{00000000-0005-0000-0000-000074790000}"/>
    <cellStyle name="Total 7 2 10" xfId="8458" xr:uid="{00000000-0005-0000-0000-000075790000}"/>
    <cellStyle name="Total 7 2 10 2" xfId="23566" xr:uid="{00000000-0005-0000-0000-000076790000}"/>
    <cellStyle name="Total 7 2 11" xfId="8694" xr:uid="{00000000-0005-0000-0000-000077790000}"/>
    <cellStyle name="Total 7 2 11 2" xfId="23802" xr:uid="{00000000-0005-0000-0000-000078790000}"/>
    <cellStyle name="Total 7 2 12" xfId="7050" xr:uid="{00000000-0005-0000-0000-000079790000}"/>
    <cellStyle name="Total 7 2 12 2" xfId="22158" xr:uid="{00000000-0005-0000-0000-00007A790000}"/>
    <cellStyle name="Total 7 2 13" xfId="17182" xr:uid="{00000000-0005-0000-0000-00007B790000}"/>
    <cellStyle name="Total 7 2 2" xfId="2517" xr:uid="{00000000-0005-0000-0000-00007C790000}"/>
    <cellStyle name="Total 7 2 2 2" xfId="5154" xr:uid="{00000000-0005-0000-0000-00007D790000}"/>
    <cellStyle name="Total 7 2 2 2 2" xfId="11518" xr:uid="{00000000-0005-0000-0000-00007E790000}"/>
    <cellStyle name="Total 7 2 2 2 2 2" xfId="26626" xr:uid="{00000000-0005-0000-0000-00007F790000}"/>
    <cellStyle name="Total 7 2 2 2 3" xfId="16359" xr:uid="{00000000-0005-0000-0000-000080790000}"/>
    <cellStyle name="Total 7 2 2 2 3 2" xfId="31467" xr:uid="{00000000-0005-0000-0000-000081790000}"/>
    <cellStyle name="Total 7 2 2 2 4" xfId="20262" xr:uid="{00000000-0005-0000-0000-000082790000}"/>
    <cellStyle name="Total 7 2 2 3" xfId="8984" xr:uid="{00000000-0005-0000-0000-000083790000}"/>
    <cellStyle name="Total 7 2 2 3 2" xfId="24092" xr:uid="{00000000-0005-0000-0000-000084790000}"/>
    <cellStyle name="Total 7 2 3" xfId="2733" xr:uid="{00000000-0005-0000-0000-000085790000}"/>
    <cellStyle name="Total 7 2 3 2" xfId="5370" xr:uid="{00000000-0005-0000-0000-000086790000}"/>
    <cellStyle name="Total 7 2 3 2 2" xfId="11719" xr:uid="{00000000-0005-0000-0000-000087790000}"/>
    <cellStyle name="Total 7 2 3 2 2 2" xfId="26827" xr:uid="{00000000-0005-0000-0000-000088790000}"/>
    <cellStyle name="Total 7 2 3 2 3" xfId="14952" xr:uid="{00000000-0005-0000-0000-000089790000}"/>
    <cellStyle name="Total 7 2 3 2 3 2" xfId="30060" xr:uid="{00000000-0005-0000-0000-00008A790000}"/>
    <cellStyle name="Total 7 2 3 2 4" xfId="20478" xr:uid="{00000000-0005-0000-0000-00008B790000}"/>
    <cellStyle name="Total 7 2 3 3" xfId="14781" xr:uid="{00000000-0005-0000-0000-00008C790000}"/>
    <cellStyle name="Total 7 2 3 3 2" xfId="29889" xr:uid="{00000000-0005-0000-0000-00008D790000}"/>
    <cellStyle name="Total 7 2 3 4" xfId="17841" xr:uid="{00000000-0005-0000-0000-00008E790000}"/>
    <cellStyle name="Total 7 2 4" xfId="3036" xr:uid="{00000000-0005-0000-0000-00008F790000}"/>
    <cellStyle name="Total 7 2 4 2" xfId="5673" xr:uid="{00000000-0005-0000-0000-000090790000}"/>
    <cellStyle name="Total 7 2 4 2 2" xfId="11984" xr:uid="{00000000-0005-0000-0000-000091790000}"/>
    <cellStyle name="Total 7 2 4 2 2 2" xfId="27092" xr:uid="{00000000-0005-0000-0000-000092790000}"/>
    <cellStyle name="Total 7 2 4 2 3" xfId="16070" xr:uid="{00000000-0005-0000-0000-000093790000}"/>
    <cellStyle name="Total 7 2 4 2 3 2" xfId="31178" xr:uid="{00000000-0005-0000-0000-000094790000}"/>
    <cellStyle name="Total 7 2 4 2 4" xfId="20781" xr:uid="{00000000-0005-0000-0000-000095790000}"/>
    <cellStyle name="Total 7 2 4 3" xfId="9418" xr:uid="{00000000-0005-0000-0000-000096790000}"/>
    <cellStyle name="Total 7 2 4 3 2" xfId="24526" xr:uid="{00000000-0005-0000-0000-000097790000}"/>
    <cellStyle name="Total 7 2 4 4" xfId="13490" xr:uid="{00000000-0005-0000-0000-000098790000}"/>
    <cellStyle name="Total 7 2 4 4 2" xfId="28598" xr:uid="{00000000-0005-0000-0000-000099790000}"/>
    <cellStyle name="Total 7 2 4 5" xfId="18144" xr:uid="{00000000-0005-0000-0000-00009A790000}"/>
    <cellStyle name="Total 7 2 5" xfId="3362" xr:uid="{00000000-0005-0000-0000-00009B790000}"/>
    <cellStyle name="Total 7 2 5 2" xfId="5999" xr:uid="{00000000-0005-0000-0000-00009C790000}"/>
    <cellStyle name="Total 7 2 5 2 2" xfId="12310" xr:uid="{00000000-0005-0000-0000-00009D790000}"/>
    <cellStyle name="Total 7 2 5 2 2 2" xfId="27418" xr:uid="{00000000-0005-0000-0000-00009E790000}"/>
    <cellStyle name="Total 7 2 5 2 3" xfId="8026" xr:uid="{00000000-0005-0000-0000-00009F790000}"/>
    <cellStyle name="Total 7 2 5 2 3 2" xfId="23134" xr:uid="{00000000-0005-0000-0000-0000A0790000}"/>
    <cellStyle name="Total 7 2 5 2 4" xfId="21107" xr:uid="{00000000-0005-0000-0000-0000A1790000}"/>
    <cellStyle name="Total 7 2 5 3" xfId="9744" xr:uid="{00000000-0005-0000-0000-0000A2790000}"/>
    <cellStyle name="Total 7 2 5 3 2" xfId="24852" xr:uid="{00000000-0005-0000-0000-0000A3790000}"/>
    <cellStyle name="Total 7 2 5 4" xfId="13870" xr:uid="{00000000-0005-0000-0000-0000A4790000}"/>
    <cellStyle name="Total 7 2 5 4 2" xfId="28978" xr:uid="{00000000-0005-0000-0000-0000A5790000}"/>
    <cellStyle name="Total 7 2 5 5" xfId="18470" xr:uid="{00000000-0005-0000-0000-0000A6790000}"/>
    <cellStyle name="Total 7 2 6" xfId="3668" xr:uid="{00000000-0005-0000-0000-0000A7790000}"/>
    <cellStyle name="Total 7 2 6 2" xfId="6305" xr:uid="{00000000-0005-0000-0000-0000A8790000}"/>
    <cellStyle name="Total 7 2 6 2 2" xfId="12616" xr:uid="{00000000-0005-0000-0000-0000A9790000}"/>
    <cellStyle name="Total 7 2 6 2 2 2" xfId="27724" xr:uid="{00000000-0005-0000-0000-0000AA790000}"/>
    <cellStyle name="Total 7 2 6 2 3" xfId="13899" xr:uid="{00000000-0005-0000-0000-0000AB790000}"/>
    <cellStyle name="Total 7 2 6 2 3 2" xfId="29007" xr:uid="{00000000-0005-0000-0000-0000AC790000}"/>
    <cellStyle name="Total 7 2 6 2 4" xfId="21413" xr:uid="{00000000-0005-0000-0000-0000AD790000}"/>
    <cellStyle name="Total 7 2 6 3" xfId="10050" xr:uid="{00000000-0005-0000-0000-0000AE790000}"/>
    <cellStyle name="Total 7 2 6 3 2" xfId="25158" xr:uid="{00000000-0005-0000-0000-0000AF790000}"/>
    <cellStyle name="Total 7 2 6 4" xfId="8205" xr:uid="{00000000-0005-0000-0000-0000B0790000}"/>
    <cellStyle name="Total 7 2 6 4 2" xfId="23313" xr:uid="{00000000-0005-0000-0000-0000B1790000}"/>
    <cellStyle name="Total 7 2 6 5" xfId="18776" xr:uid="{00000000-0005-0000-0000-0000B2790000}"/>
    <cellStyle name="Total 7 2 7" xfId="4029" xr:uid="{00000000-0005-0000-0000-0000B3790000}"/>
    <cellStyle name="Total 7 2 7 2" xfId="6666" xr:uid="{00000000-0005-0000-0000-0000B4790000}"/>
    <cellStyle name="Total 7 2 7 2 2" xfId="12977" xr:uid="{00000000-0005-0000-0000-0000B5790000}"/>
    <cellStyle name="Total 7 2 7 2 2 2" xfId="28085" xr:uid="{00000000-0005-0000-0000-0000B6790000}"/>
    <cellStyle name="Total 7 2 7 2 3" xfId="16667" xr:uid="{00000000-0005-0000-0000-0000B7790000}"/>
    <cellStyle name="Total 7 2 7 2 3 2" xfId="31775" xr:uid="{00000000-0005-0000-0000-0000B8790000}"/>
    <cellStyle name="Total 7 2 7 2 4" xfId="21774" xr:uid="{00000000-0005-0000-0000-0000B9790000}"/>
    <cellStyle name="Total 7 2 7 3" xfId="10411" xr:uid="{00000000-0005-0000-0000-0000BA790000}"/>
    <cellStyle name="Total 7 2 7 3 2" xfId="25519" xr:uid="{00000000-0005-0000-0000-0000BB790000}"/>
    <cellStyle name="Total 7 2 7 4" xfId="15129" xr:uid="{00000000-0005-0000-0000-0000BC790000}"/>
    <cellStyle name="Total 7 2 7 4 2" xfId="30237" xr:uid="{00000000-0005-0000-0000-0000BD790000}"/>
    <cellStyle name="Total 7 2 7 5" xfId="19137" xr:uid="{00000000-0005-0000-0000-0000BE790000}"/>
    <cellStyle name="Total 7 2 8" xfId="4342" xr:uid="{00000000-0005-0000-0000-0000BF790000}"/>
    <cellStyle name="Total 7 2 8 2" xfId="6979" xr:uid="{00000000-0005-0000-0000-0000C0790000}"/>
    <cellStyle name="Total 7 2 8 2 2" xfId="13290" xr:uid="{00000000-0005-0000-0000-0000C1790000}"/>
    <cellStyle name="Total 7 2 8 2 2 2" xfId="28398" xr:uid="{00000000-0005-0000-0000-0000C2790000}"/>
    <cellStyle name="Total 7 2 8 2 3" xfId="16954" xr:uid="{00000000-0005-0000-0000-0000C3790000}"/>
    <cellStyle name="Total 7 2 8 2 3 2" xfId="32062" xr:uid="{00000000-0005-0000-0000-0000C4790000}"/>
    <cellStyle name="Total 7 2 8 2 4" xfId="22087" xr:uid="{00000000-0005-0000-0000-0000C5790000}"/>
    <cellStyle name="Total 7 2 8 3" xfId="10724" xr:uid="{00000000-0005-0000-0000-0000C6790000}"/>
    <cellStyle name="Total 7 2 8 3 2" xfId="25832" xr:uid="{00000000-0005-0000-0000-0000C7790000}"/>
    <cellStyle name="Total 7 2 8 4" xfId="7566" xr:uid="{00000000-0005-0000-0000-0000C8790000}"/>
    <cellStyle name="Total 7 2 8 4 2" xfId="22674" xr:uid="{00000000-0005-0000-0000-0000C9790000}"/>
    <cellStyle name="Total 7 2 8 5" xfId="19450" xr:uid="{00000000-0005-0000-0000-0000CA790000}"/>
    <cellStyle name="Total 7 2 9" xfId="4594" xr:uid="{00000000-0005-0000-0000-0000CB790000}"/>
    <cellStyle name="Total 7 2 9 2" xfId="10976" xr:uid="{00000000-0005-0000-0000-0000CC790000}"/>
    <cellStyle name="Total 7 2 9 2 2" xfId="26084" xr:uid="{00000000-0005-0000-0000-0000CD790000}"/>
    <cellStyle name="Total 7 2 9 3" xfId="8730" xr:uid="{00000000-0005-0000-0000-0000CE790000}"/>
    <cellStyle name="Total 7 2 9 3 2" xfId="23838" xr:uid="{00000000-0005-0000-0000-0000CF790000}"/>
    <cellStyle name="Total 7 2 9 4" xfId="19702" xr:uid="{00000000-0005-0000-0000-0000D0790000}"/>
    <cellStyle name="Total 7 3" xfId="1986" xr:uid="{00000000-0005-0000-0000-0000D1790000}"/>
    <cellStyle name="Total 7 3 10" xfId="8484" xr:uid="{00000000-0005-0000-0000-0000D2790000}"/>
    <cellStyle name="Total 7 3 10 2" xfId="23592" xr:uid="{00000000-0005-0000-0000-0000D3790000}"/>
    <cellStyle name="Total 7 3 11" xfId="16449" xr:uid="{00000000-0005-0000-0000-0000D4790000}"/>
    <cellStyle name="Total 7 3 11 2" xfId="31557" xr:uid="{00000000-0005-0000-0000-0000D5790000}"/>
    <cellStyle name="Total 7 3 12" xfId="7777" xr:uid="{00000000-0005-0000-0000-0000D6790000}"/>
    <cellStyle name="Total 7 3 12 2" xfId="22885" xr:uid="{00000000-0005-0000-0000-0000D7790000}"/>
    <cellStyle name="Total 7 3 13" xfId="17211" xr:uid="{00000000-0005-0000-0000-0000D8790000}"/>
    <cellStyle name="Total 7 3 2" xfId="2546" xr:uid="{00000000-0005-0000-0000-0000D9790000}"/>
    <cellStyle name="Total 7 3 2 2" xfId="5183" xr:uid="{00000000-0005-0000-0000-0000DA790000}"/>
    <cellStyle name="Total 7 3 2 2 2" xfId="11547" xr:uid="{00000000-0005-0000-0000-0000DB790000}"/>
    <cellStyle name="Total 7 3 2 2 2 2" xfId="26655" xr:uid="{00000000-0005-0000-0000-0000DC790000}"/>
    <cellStyle name="Total 7 3 2 2 3" xfId="15927" xr:uid="{00000000-0005-0000-0000-0000DD790000}"/>
    <cellStyle name="Total 7 3 2 2 3 2" xfId="31035" xr:uid="{00000000-0005-0000-0000-0000DE790000}"/>
    <cellStyle name="Total 7 3 2 2 4" xfId="20291" xr:uid="{00000000-0005-0000-0000-0000DF790000}"/>
    <cellStyle name="Total 7 3 2 3" xfId="9013" xr:uid="{00000000-0005-0000-0000-0000E0790000}"/>
    <cellStyle name="Total 7 3 2 3 2" xfId="24121" xr:uid="{00000000-0005-0000-0000-0000E1790000}"/>
    <cellStyle name="Total 7 3 3" xfId="2748" xr:uid="{00000000-0005-0000-0000-0000E2790000}"/>
    <cellStyle name="Total 7 3 3 2" xfId="5385" xr:uid="{00000000-0005-0000-0000-0000E3790000}"/>
    <cellStyle name="Total 7 3 3 2 2" xfId="11734" xr:uid="{00000000-0005-0000-0000-0000E4790000}"/>
    <cellStyle name="Total 7 3 3 2 2 2" xfId="26842" xr:uid="{00000000-0005-0000-0000-0000E5790000}"/>
    <cellStyle name="Total 7 3 3 2 3" xfId="14611" xr:uid="{00000000-0005-0000-0000-0000E6790000}"/>
    <cellStyle name="Total 7 3 3 2 3 2" xfId="29719" xr:uid="{00000000-0005-0000-0000-0000E7790000}"/>
    <cellStyle name="Total 7 3 3 2 4" xfId="20493" xr:uid="{00000000-0005-0000-0000-0000E8790000}"/>
    <cellStyle name="Total 7 3 3 3" xfId="9137" xr:uid="{00000000-0005-0000-0000-0000E9790000}"/>
    <cellStyle name="Total 7 3 3 3 2" xfId="24245" xr:uid="{00000000-0005-0000-0000-0000EA790000}"/>
    <cellStyle name="Total 7 3 3 4" xfId="17856" xr:uid="{00000000-0005-0000-0000-0000EB790000}"/>
    <cellStyle name="Total 7 3 4" xfId="3051" xr:uid="{00000000-0005-0000-0000-0000EC790000}"/>
    <cellStyle name="Total 7 3 4 2" xfId="5688" xr:uid="{00000000-0005-0000-0000-0000ED790000}"/>
    <cellStyle name="Total 7 3 4 2 2" xfId="11999" xr:uid="{00000000-0005-0000-0000-0000EE790000}"/>
    <cellStyle name="Total 7 3 4 2 2 2" xfId="27107" xr:uid="{00000000-0005-0000-0000-0000EF790000}"/>
    <cellStyle name="Total 7 3 4 2 3" xfId="13992" xr:uid="{00000000-0005-0000-0000-0000F0790000}"/>
    <cellStyle name="Total 7 3 4 2 3 2" xfId="29100" xr:uid="{00000000-0005-0000-0000-0000F1790000}"/>
    <cellStyle name="Total 7 3 4 2 4" xfId="20796" xr:uid="{00000000-0005-0000-0000-0000F2790000}"/>
    <cellStyle name="Total 7 3 4 3" xfId="9433" xr:uid="{00000000-0005-0000-0000-0000F3790000}"/>
    <cellStyle name="Total 7 3 4 3 2" xfId="24541" xr:uid="{00000000-0005-0000-0000-0000F4790000}"/>
    <cellStyle name="Total 7 3 4 4" xfId="16507" xr:uid="{00000000-0005-0000-0000-0000F5790000}"/>
    <cellStyle name="Total 7 3 4 4 2" xfId="31615" xr:uid="{00000000-0005-0000-0000-0000F6790000}"/>
    <cellStyle name="Total 7 3 4 5" xfId="18159" xr:uid="{00000000-0005-0000-0000-0000F7790000}"/>
    <cellStyle name="Total 7 3 5" xfId="3377" xr:uid="{00000000-0005-0000-0000-0000F8790000}"/>
    <cellStyle name="Total 7 3 5 2" xfId="6014" xr:uid="{00000000-0005-0000-0000-0000F9790000}"/>
    <cellStyle name="Total 7 3 5 2 2" xfId="12325" xr:uid="{00000000-0005-0000-0000-0000FA790000}"/>
    <cellStyle name="Total 7 3 5 2 2 2" xfId="27433" xr:uid="{00000000-0005-0000-0000-0000FB790000}"/>
    <cellStyle name="Total 7 3 5 2 3" xfId="15799" xr:uid="{00000000-0005-0000-0000-0000FC790000}"/>
    <cellStyle name="Total 7 3 5 2 3 2" xfId="30907" xr:uid="{00000000-0005-0000-0000-0000FD790000}"/>
    <cellStyle name="Total 7 3 5 2 4" xfId="21122" xr:uid="{00000000-0005-0000-0000-0000FE790000}"/>
    <cellStyle name="Total 7 3 5 3" xfId="9759" xr:uid="{00000000-0005-0000-0000-0000FF790000}"/>
    <cellStyle name="Total 7 3 5 3 2" xfId="24867" xr:uid="{00000000-0005-0000-0000-0000007A0000}"/>
    <cellStyle name="Total 7 3 5 4" xfId="14321" xr:uid="{00000000-0005-0000-0000-0000017A0000}"/>
    <cellStyle name="Total 7 3 5 4 2" xfId="29429" xr:uid="{00000000-0005-0000-0000-0000027A0000}"/>
    <cellStyle name="Total 7 3 5 5" xfId="18485" xr:uid="{00000000-0005-0000-0000-0000037A0000}"/>
    <cellStyle name="Total 7 3 6" xfId="3683" xr:uid="{00000000-0005-0000-0000-0000047A0000}"/>
    <cellStyle name="Total 7 3 6 2" xfId="6320" xr:uid="{00000000-0005-0000-0000-0000057A0000}"/>
    <cellStyle name="Total 7 3 6 2 2" xfId="12631" xr:uid="{00000000-0005-0000-0000-0000067A0000}"/>
    <cellStyle name="Total 7 3 6 2 2 2" xfId="27739" xr:uid="{00000000-0005-0000-0000-0000077A0000}"/>
    <cellStyle name="Total 7 3 6 2 3" xfId="7862" xr:uid="{00000000-0005-0000-0000-0000087A0000}"/>
    <cellStyle name="Total 7 3 6 2 3 2" xfId="22970" xr:uid="{00000000-0005-0000-0000-0000097A0000}"/>
    <cellStyle name="Total 7 3 6 2 4" xfId="21428" xr:uid="{00000000-0005-0000-0000-00000A7A0000}"/>
    <cellStyle name="Total 7 3 6 3" xfId="10065" xr:uid="{00000000-0005-0000-0000-00000B7A0000}"/>
    <cellStyle name="Total 7 3 6 3 2" xfId="25173" xr:uid="{00000000-0005-0000-0000-00000C7A0000}"/>
    <cellStyle name="Total 7 3 6 4" xfId="13420" xr:uid="{00000000-0005-0000-0000-00000D7A0000}"/>
    <cellStyle name="Total 7 3 6 4 2" xfId="28528" xr:uid="{00000000-0005-0000-0000-00000E7A0000}"/>
    <cellStyle name="Total 7 3 6 5" xfId="18791" xr:uid="{00000000-0005-0000-0000-00000F7A0000}"/>
    <cellStyle name="Total 7 3 7" xfId="4058" xr:uid="{00000000-0005-0000-0000-0000107A0000}"/>
    <cellStyle name="Total 7 3 7 2" xfId="6695" xr:uid="{00000000-0005-0000-0000-0000117A0000}"/>
    <cellStyle name="Total 7 3 7 2 2" xfId="13006" xr:uid="{00000000-0005-0000-0000-0000127A0000}"/>
    <cellStyle name="Total 7 3 7 2 2 2" xfId="28114" xr:uid="{00000000-0005-0000-0000-0000137A0000}"/>
    <cellStyle name="Total 7 3 7 2 3" xfId="16682" xr:uid="{00000000-0005-0000-0000-0000147A0000}"/>
    <cellStyle name="Total 7 3 7 2 3 2" xfId="31790" xr:uid="{00000000-0005-0000-0000-0000157A0000}"/>
    <cellStyle name="Total 7 3 7 2 4" xfId="21803" xr:uid="{00000000-0005-0000-0000-0000167A0000}"/>
    <cellStyle name="Total 7 3 7 3" xfId="10440" xr:uid="{00000000-0005-0000-0000-0000177A0000}"/>
    <cellStyle name="Total 7 3 7 3 2" xfId="25548" xr:uid="{00000000-0005-0000-0000-0000187A0000}"/>
    <cellStyle name="Total 7 3 7 4" xfId="16163" xr:uid="{00000000-0005-0000-0000-0000197A0000}"/>
    <cellStyle name="Total 7 3 7 4 2" xfId="31271" xr:uid="{00000000-0005-0000-0000-00001A7A0000}"/>
    <cellStyle name="Total 7 3 7 5" xfId="19166" xr:uid="{00000000-0005-0000-0000-00001B7A0000}"/>
    <cellStyle name="Total 7 3 8" xfId="4357" xr:uid="{00000000-0005-0000-0000-00001C7A0000}"/>
    <cellStyle name="Total 7 3 8 2" xfId="6994" xr:uid="{00000000-0005-0000-0000-00001D7A0000}"/>
    <cellStyle name="Total 7 3 8 2 2" xfId="13305" xr:uid="{00000000-0005-0000-0000-00001E7A0000}"/>
    <cellStyle name="Total 7 3 8 2 2 2" xfId="28413" xr:uid="{00000000-0005-0000-0000-00001F7A0000}"/>
    <cellStyle name="Total 7 3 8 2 3" xfId="16969" xr:uid="{00000000-0005-0000-0000-0000207A0000}"/>
    <cellStyle name="Total 7 3 8 2 3 2" xfId="32077" xr:uid="{00000000-0005-0000-0000-0000217A0000}"/>
    <cellStyle name="Total 7 3 8 2 4" xfId="22102" xr:uid="{00000000-0005-0000-0000-0000227A0000}"/>
    <cellStyle name="Total 7 3 8 3" xfId="10739" xr:uid="{00000000-0005-0000-0000-0000237A0000}"/>
    <cellStyle name="Total 7 3 8 3 2" xfId="25847" xr:uid="{00000000-0005-0000-0000-0000247A0000}"/>
    <cellStyle name="Total 7 3 8 4" xfId="14019" xr:uid="{00000000-0005-0000-0000-0000257A0000}"/>
    <cellStyle name="Total 7 3 8 4 2" xfId="29127" xr:uid="{00000000-0005-0000-0000-0000267A0000}"/>
    <cellStyle name="Total 7 3 8 5" xfId="19465" xr:uid="{00000000-0005-0000-0000-0000277A0000}"/>
    <cellStyle name="Total 7 3 9" xfId="4623" xr:uid="{00000000-0005-0000-0000-0000287A0000}"/>
    <cellStyle name="Total 7 3 9 2" xfId="11005" xr:uid="{00000000-0005-0000-0000-0000297A0000}"/>
    <cellStyle name="Total 7 3 9 2 2" xfId="26113" xr:uid="{00000000-0005-0000-0000-00002A7A0000}"/>
    <cellStyle name="Total 7 3 9 3" xfId="9264" xr:uid="{00000000-0005-0000-0000-00002B7A0000}"/>
    <cellStyle name="Total 7 3 9 3 2" xfId="24372" xr:uid="{00000000-0005-0000-0000-00002C7A0000}"/>
    <cellStyle name="Total 7 3 9 4" xfId="19731" xr:uid="{00000000-0005-0000-0000-00002D7A0000}"/>
    <cellStyle name="Total 7 4" xfId="2148" xr:uid="{00000000-0005-0000-0000-00002E7A0000}"/>
    <cellStyle name="Total 7 4 10" xfId="13872" xr:uid="{00000000-0005-0000-0000-00002F7A0000}"/>
    <cellStyle name="Total 7 4 10 2" xfId="28980" xr:uid="{00000000-0005-0000-0000-0000307A0000}"/>
    <cellStyle name="Total 7 4 11" xfId="7657" xr:uid="{00000000-0005-0000-0000-0000317A0000}"/>
    <cellStyle name="Total 7 4 11 2" xfId="22765" xr:uid="{00000000-0005-0000-0000-0000327A0000}"/>
    <cellStyle name="Total 7 4 12" xfId="17373" xr:uid="{00000000-0005-0000-0000-0000337A0000}"/>
    <cellStyle name="Total 7 4 2" xfId="2638" xr:uid="{00000000-0005-0000-0000-0000347A0000}"/>
    <cellStyle name="Total 7 4 2 2" xfId="5275" xr:uid="{00000000-0005-0000-0000-0000357A0000}"/>
    <cellStyle name="Total 7 4 2 2 2" xfId="11639" xr:uid="{00000000-0005-0000-0000-0000367A0000}"/>
    <cellStyle name="Total 7 4 2 2 2 2" xfId="26747" xr:uid="{00000000-0005-0000-0000-0000377A0000}"/>
    <cellStyle name="Total 7 4 2 2 3" xfId="16399" xr:uid="{00000000-0005-0000-0000-0000387A0000}"/>
    <cellStyle name="Total 7 4 2 2 3 2" xfId="31507" xr:uid="{00000000-0005-0000-0000-0000397A0000}"/>
    <cellStyle name="Total 7 4 2 2 4" xfId="20383" xr:uid="{00000000-0005-0000-0000-00003A7A0000}"/>
    <cellStyle name="Total 7 4 2 3" xfId="9105" xr:uid="{00000000-0005-0000-0000-00003B7A0000}"/>
    <cellStyle name="Total 7 4 2 3 2" xfId="24213" xr:uid="{00000000-0005-0000-0000-00003C7A0000}"/>
    <cellStyle name="Total 7 4 2 4" xfId="9182" xr:uid="{00000000-0005-0000-0000-00003D7A0000}"/>
    <cellStyle name="Total 7 4 2 4 2" xfId="24290" xr:uid="{00000000-0005-0000-0000-00003E7A0000}"/>
    <cellStyle name="Total 7 4 2 5" xfId="8202" xr:uid="{00000000-0005-0000-0000-00003F7A0000}"/>
    <cellStyle name="Total 7 4 2 5 2" xfId="23310" xr:uid="{00000000-0005-0000-0000-0000407A0000}"/>
    <cellStyle name="Total 7 4 2 6" xfId="17746" xr:uid="{00000000-0005-0000-0000-0000417A0000}"/>
    <cellStyle name="Total 7 4 3" xfId="2903" xr:uid="{00000000-0005-0000-0000-0000427A0000}"/>
    <cellStyle name="Total 7 4 3 2" xfId="5540" xr:uid="{00000000-0005-0000-0000-0000437A0000}"/>
    <cellStyle name="Total 7 4 3 2 2" xfId="11851" xr:uid="{00000000-0005-0000-0000-0000447A0000}"/>
    <cellStyle name="Total 7 4 3 2 2 2" xfId="26959" xr:uid="{00000000-0005-0000-0000-0000457A0000}"/>
    <cellStyle name="Total 7 4 3 2 3" xfId="14062" xr:uid="{00000000-0005-0000-0000-0000467A0000}"/>
    <cellStyle name="Total 7 4 3 2 3 2" xfId="29170" xr:uid="{00000000-0005-0000-0000-0000477A0000}"/>
    <cellStyle name="Total 7 4 3 2 4" xfId="20648" xr:uid="{00000000-0005-0000-0000-0000487A0000}"/>
    <cellStyle name="Total 7 4 3 3" xfId="7739" xr:uid="{00000000-0005-0000-0000-0000497A0000}"/>
    <cellStyle name="Total 7 4 3 3 2" xfId="22847" xr:uid="{00000000-0005-0000-0000-00004A7A0000}"/>
    <cellStyle name="Total 7 4 3 4" xfId="18011" xr:uid="{00000000-0005-0000-0000-00004B7A0000}"/>
    <cellStyle name="Total 7 4 4" xfId="3206" xr:uid="{00000000-0005-0000-0000-00004C7A0000}"/>
    <cellStyle name="Total 7 4 4 2" xfId="5843" xr:uid="{00000000-0005-0000-0000-00004D7A0000}"/>
    <cellStyle name="Total 7 4 4 2 2" xfId="12154" xr:uid="{00000000-0005-0000-0000-00004E7A0000}"/>
    <cellStyle name="Total 7 4 4 2 2 2" xfId="27262" xr:uid="{00000000-0005-0000-0000-00004F7A0000}"/>
    <cellStyle name="Total 7 4 4 2 3" xfId="8107" xr:uid="{00000000-0005-0000-0000-0000507A0000}"/>
    <cellStyle name="Total 7 4 4 2 3 2" xfId="23215" xr:uid="{00000000-0005-0000-0000-0000517A0000}"/>
    <cellStyle name="Total 7 4 4 2 4" xfId="20951" xr:uid="{00000000-0005-0000-0000-0000527A0000}"/>
    <cellStyle name="Total 7 4 4 3" xfId="9588" xr:uid="{00000000-0005-0000-0000-0000537A0000}"/>
    <cellStyle name="Total 7 4 4 3 2" xfId="24696" xr:uid="{00000000-0005-0000-0000-0000547A0000}"/>
    <cellStyle name="Total 7 4 4 4" xfId="15856" xr:uid="{00000000-0005-0000-0000-0000557A0000}"/>
    <cellStyle name="Total 7 4 4 4 2" xfId="30964" xr:uid="{00000000-0005-0000-0000-0000567A0000}"/>
    <cellStyle name="Total 7 4 4 5" xfId="18314" xr:uid="{00000000-0005-0000-0000-0000577A0000}"/>
    <cellStyle name="Total 7 4 5" xfId="3532" xr:uid="{00000000-0005-0000-0000-0000587A0000}"/>
    <cellStyle name="Total 7 4 5 2" xfId="6169" xr:uid="{00000000-0005-0000-0000-0000597A0000}"/>
    <cellStyle name="Total 7 4 5 2 2" xfId="12480" xr:uid="{00000000-0005-0000-0000-00005A7A0000}"/>
    <cellStyle name="Total 7 4 5 2 2 2" xfId="27588" xr:uid="{00000000-0005-0000-0000-00005B7A0000}"/>
    <cellStyle name="Total 7 4 5 2 3" xfId="13672" xr:uid="{00000000-0005-0000-0000-00005C7A0000}"/>
    <cellStyle name="Total 7 4 5 2 3 2" xfId="28780" xr:uid="{00000000-0005-0000-0000-00005D7A0000}"/>
    <cellStyle name="Total 7 4 5 2 4" xfId="21277" xr:uid="{00000000-0005-0000-0000-00005E7A0000}"/>
    <cellStyle name="Total 7 4 5 3" xfId="9914" xr:uid="{00000000-0005-0000-0000-00005F7A0000}"/>
    <cellStyle name="Total 7 4 5 3 2" xfId="25022" xr:uid="{00000000-0005-0000-0000-0000607A0000}"/>
    <cellStyle name="Total 7 4 5 4" xfId="7902" xr:uid="{00000000-0005-0000-0000-0000617A0000}"/>
    <cellStyle name="Total 7 4 5 4 2" xfId="23010" xr:uid="{00000000-0005-0000-0000-0000627A0000}"/>
    <cellStyle name="Total 7 4 5 5" xfId="18640" xr:uid="{00000000-0005-0000-0000-0000637A0000}"/>
    <cellStyle name="Total 7 4 6" xfId="3838" xr:uid="{00000000-0005-0000-0000-0000647A0000}"/>
    <cellStyle name="Total 7 4 6 2" xfId="6475" xr:uid="{00000000-0005-0000-0000-0000657A0000}"/>
    <cellStyle name="Total 7 4 6 2 2" xfId="12786" xr:uid="{00000000-0005-0000-0000-0000667A0000}"/>
    <cellStyle name="Total 7 4 6 2 2 2" xfId="27894" xr:uid="{00000000-0005-0000-0000-0000677A0000}"/>
    <cellStyle name="Total 7 4 6 2 3" xfId="15414" xr:uid="{00000000-0005-0000-0000-0000687A0000}"/>
    <cellStyle name="Total 7 4 6 2 3 2" xfId="30522" xr:uid="{00000000-0005-0000-0000-0000697A0000}"/>
    <cellStyle name="Total 7 4 6 2 4" xfId="21583" xr:uid="{00000000-0005-0000-0000-00006A7A0000}"/>
    <cellStyle name="Total 7 4 6 3" xfId="10220" xr:uid="{00000000-0005-0000-0000-00006B7A0000}"/>
    <cellStyle name="Total 7 4 6 3 2" xfId="25328" xr:uid="{00000000-0005-0000-0000-00006C7A0000}"/>
    <cellStyle name="Total 7 4 6 4" xfId="8225" xr:uid="{00000000-0005-0000-0000-00006D7A0000}"/>
    <cellStyle name="Total 7 4 6 4 2" xfId="23333" xr:uid="{00000000-0005-0000-0000-00006E7A0000}"/>
    <cellStyle name="Total 7 4 6 5" xfId="18946" xr:uid="{00000000-0005-0000-0000-00006F7A0000}"/>
    <cellStyle name="Total 7 4 7" xfId="4220" xr:uid="{00000000-0005-0000-0000-0000707A0000}"/>
    <cellStyle name="Total 7 4 7 2" xfId="6857" xr:uid="{00000000-0005-0000-0000-0000717A0000}"/>
    <cellStyle name="Total 7 4 7 2 2" xfId="13168" xr:uid="{00000000-0005-0000-0000-0000727A0000}"/>
    <cellStyle name="Total 7 4 7 2 2 2" xfId="28276" xr:uid="{00000000-0005-0000-0000-0000737A0000}"/>
    <cellStyle name="Total 7 4 7 2 3" xfId="16837" xr:uid="{00000000-0005-0000-0000-0000747A0000}"/>
    <cellStyle name="Total 7 4 7 2 3 2" xfId="31945" xr:uid="{00000000-0005-0000-0000-0000757A0000}"/>
    <cellStyle name="Total 7 4 7 2 4" xfId="21965" xr:uid="{00000000-0005-0000-0000-0000767A0000}"/>
    <cellStyle name="Total 7 4 7 3" xfId="10602" xr:uid="{00000000-0005-0000-0000-0000777A0000}"/>
    <cellStyle name="Total 7 4 7 3 2" xfId="25710" xr:uid="{00000000-0005-0000-0000-0000787A0000}"/>
    <cellStyle name="Total 7 4 7 4" xfId="13561" xr:uid="{00000000-0005-0000-0000-0000797A0000}"/>
    <cellStyle name="Total 7 4 7 4 2" xfId="28669" xr:uid="{00000000-0005-0000-0000-00007A7A0000}"/>
    <cellStyle name="Total 7 4 7 5" xfId="19328" xr:uid="{00000000-0005-0000-0000-00007B7A0000}"/>
    <cellStyle name="Total 7 4 8" xfId="4785" xr:uid="{00000000-0005-0000-0000-00007C7A0000}"/>
    <cellStyle name="Total 7 4 8 2" xfId="11167" xr:uid="{00000000-0005-0000-0000-00007D7A0000}"/>
    <cellStyle name="Total 7 4 8 2 2" xfId="26275" xr:uid="{00000000-0005-0000-0000-00007E7A0000}"/>
    <cellStyle name="Total 7 4 8 3" xfId="14822" xr:uid="{00000000-0005-0000-0000-00007F7A0000}"/>
    <cellStyle name="Total 7 4 8 3 2" xfId="29930" xr:uid="{00000000-0005-0000-0000-0000807A0000}"/>
    <cellStyle name="Total 7 4 8 4" xfId="19893" xr:uid="{00000000-0005-0000-0000-0000817A0000}"/>
    <cellStyle name="Total 7 4 9" xfId="8646" xr:uid="{00000000-0005-0000-0000-0000827A0000}"/>
    <cellStyle name="Total 7 4 9 2" xfId="23754" xr:uid="{00000000-0005-0000-0000-0000837A0000}"/>
    <cellStyle name="Total 7 5" xfId="2163" xr:uid="{00000000-0005-0000-0000-0000847A0000}"/>
    <cellStyle name="Total 7 5 10" xfId="9291" xr:uid="{00000000-0005-0000-0000-0000857A0000}"/>
    <cellStyle name="Total 7 5 10 2" xfId="24399" xr:uid="{00000000-0005-0000-0000-0000867A0000}"/>
    <cellStyle name="Total 7 5 11" xfId="17388" xr:uid="{00000000-0005-0000-0000-0000877A0000}"/>
    <cellStyle name="Total 7 5 2" xfId="2918" xr:uid="{00000000-0005-0000-0000-0000887A0000}"/>
    <cellStyle name="Total 7 5 2 2" xfId="5555" xr:uid="{00000000-0005-0000-0000-0000897A0000}"/>
    <cellStyle name="Total 7 5 2 2 2" xfId="11866" xr:uid="{00000000-0005-0000-0000-00008A7A0000}"/>
    <cellStyle name="Total 7 5 2 2 2 2" xfId="26974" xr:uid="{00000000-0005-0000-0000-00008B7A0000}"/>
    <cellStyle name="Total 7 5 2 2 3" xfId="15964" xr:uid="{00000000-0005-0000-0000-00008C7A0000}"/>
    <cellStyle name="Total 7 5 2 2 3 2" xfId="31072" xr:uid="{00000000-0005-0000-0000-00008D7A0000}"/>
    <cellStyle name="Total 7 5 2 2 4" xfId="20663" xr:uid="{00000000-0005-0000-0000-00008E7A0000}"/>
    <cellStyle name="Total 7 5 2 3" xfId="16161" xr:uid="{00000000-0005-0000-0000-00008F7A0000}"/>
    <cellStyle name="Total 7 5 2 3 2" xfId="31269" xr:uid="{00000000-0005-0000-0000-0000907A0000}"/>
    <cellStyle name="Total 7 5 2 4" xfId="18026" xr:uid="{00000000-0005-0000-0000-0000917A0000}"/>
    <cellStyle name="Total 7 5 3" xfId="3221" xr:uid="{00000000-0005-0000-0000-0000927A0000}"/>
    <cellStyle name="Total 7 5 3 2" xfId="5858" xr:uid="{00000000-0005-0000-0000-0000937A0000}"/>
    <cellStyle name="Total 7 5 3 2 2" xfId="12169" xr:uid="{00000000-0005-0000-0000-0000947A0000}"/>
    <cellStyle name="Total 7 5 3 2 2 2" xfId="27277" xr:uid="{00000000-0005-0000-0000-0000957A0000}"/>
    <cellStyle name="Total 7 5 3 2 3" xfId="13405" xr:uid="{00000000-0005-0000-0000-0000967A0000}"/>
    <cellStyle name="Total 7 5 3 2 3 2" xfId="28513" xr:uid="{00000000-0005-0000-0000-0000977A0000}"/>
    <cellStyle name="Total 7 5 3 2 4" xfId="20966" xr:uid="{00000000-0005-0000-0000-0000987A0000}"/>
    <cellStyle name="Total 7 5 3 3" xfId="9603" xr:uid="{00000000-0005-0000-0000-0000997A0000}"/>
    <cellStyle name="Total 7 5 3 3 2" xfId="24711" xr:uid="{00000000-0005-0000-0000-00009A7A0000}"/>
    <cellStyle name="Total 7 5 3 4" xfId="13924" xr:uid="{00000000-0005-0000-0000-00009B7A0000}"/>
    <cellStyle name="Total 7 5 3 4 2" xfId="29032" xr:uid="{00000000-0005-0000-0000-00009C7A0000}"/>
    <cellStyle name="Total 7 5 3 5" xfId="18329" xr:uid="{00000000-0005-0000-0000-00009D7A0000}"/>
    <cellStyle name="Total 7 5 4" xfId="3547" xr:uid="{00000000-0005-0000-0000-00009E7A0000}"/>
    <cellStyle name="Total 7 5 4 2" xfId="6184" xr:uid="{00000000-0005-0000-0000-00009F7A0000}"/>
    <cellStyle name="Total 7 5 4 2 2" xfId="12495" xr:uid="{00000000-0005-0000-0000-0000A07A0000}"/>
    <cellStyle name="Total 7 5 4 2 2 2" xfId="27603" xr:uid="{00000000-0005-0000-0000-0000A17A0000}"/>
    <cellStyle name="Total 7 5 4 2 3" xfId="9171" xr:uid="{00000000-0005-0000-0000-0000A27A0000}"/>
    <cellStyle name="Total 7 5 4 2 3 2" xfId="24279" xr:uid="{00000000-0005-0000-0000-0000A37A0000}"/>
    <cellStyle name="Total 7 5 4 2 4" xfId="21292" xr:uid="{00000000-0005-0000-0000-0000A47A0000}"/>
    <cellStyle name="Total 7 5 4 3" xfId="9929" xr:uid="{00000000-0005-0000-0000-0000A57A0000}"/>
    <cellStyle name="Total 7 5 4 3 2" xfId="25037" xr:uid="{00000000-0005-0000-0000-0000A67A0000}"/>
    <cellStyle name="Total 7 5 4 4" xfId="15829" xr:uid="{00000000-0005-0000-0000-0000A77A0000}"/>
    <cellStyle name="Total 7 5 4 4 2" xfId="30937" xr:uid="{00000000-0005-0000-0000-0000A87A0000}"/>
    <cellStyle name="Total 7 5 4 5" xfId="18655" xr:uid="{00000000-0005-0000-0000-0000A97A0000}"/>
    <cellStyle name="Total 7 5 5" xfId="3853" xr:uid="{00000000-0005-0000-0000-0000AA7A0000}"/>
    <cellStyle name="Total 7 5 5 2" xfId="6490" xr:uid="{00000000-0005-0000-0000-0000AB7A0000}"/>
    <cellStyle name="Total 7 5 5 2 2" xfId="12801" xr:uid="{00000000-0005-0000-0000-0000AC7A0000}"/>
    <cellStyle name="Total 7 5 5 2 2 2" xfId="27909" xr:uid="{00000000-0005-0000-0000-0000AD7A0000}"/>
    <cellStyle name="Total 7 5 5 2 3" xfId="15926" xr:uid="{00000000-0005-0000-0000-0000AE7A0000}"/>
    <cellStyle name="Total 7 5 5 2 3 2" xfId="31034" xr:uid="{00000000-0005-0000-0000-0000AF7A0000}"/>
    <cellStyle name="Total 7 5 5 2 4" xfId="21598" xr:uid="{00000000-0005-0000-0000-0000B07A0000}"/>
    <cellStyle name="Total 7 5 5 3" xfId="10235" xr:uid="{00000000-0005-0000-0000-0000B17A0000}"/>
    <cellStyle name="Total 7 5 5 3 2" xfId="25343" xr:uid="{00000000-0005-0000-0000-0000B27A0000}"/>
    <cellStyle name="Total 7 5 5 4" xfId="16109" xr:uid="{00000000-0005-0000-0000-0000B37A0000}"/>
    <cellStyle name="Total 7 5 5 4 2" xfId="31217" xr:uid="{00000000-0005-0000-0000-0000B47A0000}"/>
    <cellStyle name="Total 7 5 5 5" xfId="18961" xr:uid="{00000000-0005-0000-0000-0000B57A0000}"/>
    <cellStyle name="Total 7 5 6" xfId="4235" xr:uid="{00000000-0005-0000-0000-0000B67A0000}"/>
    <cellStyle name="Total 7 5 6 2" xfId="6872" xr:uid="{00000000-0005-0000-0000-0000B77A0000}"/>
    <cellStyle name="Total 7 5 6 2 2" xfId="13183" xr:uid="{00000000-0005-0000-0000-0000B87A0000}"/>
    <cellStyle name="Total 7 5 6 2 2 2" xfId="28291" xr:uid="{00000000-0005-0000-0000-0000B97A0000}"/>
    <cellStyle name="Total 7 5 6 2 3" xfId="16852" xr:uid="{00000000-0005-0000-0000-0000BA7A0000}"/>
    <cellStyle name="Total 7 5 6 2 3 2" xfId="31960" xr:uid="{00000000-0005-0000-0000-0000BB7A0000}"/>
    <cellStyle name="Total 7 5 6 2 4" xfId="21980" xr:uid="{00000000-0005-0000-0000-0000BC7A0000}"/>
    <cellStyle name="Total 7 5 6 3" xfId="10617" xr:uid="{00000000-0005-0000-0000-0000BD7A0000}"/>
    <cellStyle name="Total 7 5 6 3 2" xfId="25725" xr:uid="{00000000-0005-0000-0000-0000BE7A0000}"/>
    <cellStyle name="Total 7 5 6 4" xfId="8105" xr:uid="{00000000-0005-0000-0000-0000BF7A0000}"/>
    <cellStyle name="Total 7 5 6 4 2" xfId="23213" xr:uid="{00000000-0005-0000-0000-0000C07A0000}"/>
    <cellStyle name="Total 7 5 6 5" xfId="19343" xr:uid="{00000000-0005-0000-0000-0000C17A0000}"/>
    <cellStyle name="Total 7 5 7" xfId="4800" xr:uid="{00000000-0005-0000-0000-0000C27A0000}"/>
    <cellStyle name="Total 7 5 7 2" xfId="11182" xr:uid="{00000000-0005-0000-0000-0000C37A0000}"/>
    <cellStyle name="Total 7 5 7 2 2" xfId="26290" xr:uid="{00000000-0005-0000-0000-0000C47A0000}"/>
    <cellStyle name="Total 7 5 7 3" xfId="11676" xr:uid="{00000000-0005-0000-0000-0000C57A0000}"/>
    <cellStyle name="Total 7 5 7 3 2" xfId="26784" xr:uid="{00000000-0005-0000-0000-0000C67A0000}"/>
    <cellStyle name="Total 7 5 7 4" xfId="19908" xr:uid="{00000000-0005-0000-0000-0000C77A0000}"/>
    <cellStyle name="Total 7 5 8" xfId="8661" xr:uid="{00000000-0005-0000-0000-0000C87A0000}"/>
    <cellStyle name="Total 7 5 8 2" xfId="23769" xr:uid="{00000000-0005-0000-0000-0000C97A0000}"/>
    <cellStyle name="Total 7 5 9" xfId="14363" xr:uid="{00000000-0005-0000-0000-0000CA7A0000}"/>
    <cellStyle name="Total 7 5 9 2" xfId="29471" xr:uid="{00000000-0005-0000-0000-0000CB7A0000}"/>
    <cellStyle name="Total 8" xfId="1787" xr:uid="{00000000-0005-0000-0000-0000CC7A0000}"/>
    <cellStyle name="Total 8 2" xfId="1958" xr:uid="{00000000-0005-0000-0000-0000CD7A0000}"/>
    <cellStyle name="Total 8 2 10" xfId="8459" xr:uid="{00000000-0005-0000-0000-0000CE7A0000}"/>
    <cellStyle name="Total 8 2 10 2" xfId="23567" xr:uid="{00000000-0005-0000-0000-0000CF7A0000}"/>
    <cellStyle name="Total 8 2 11" xfId="15428" xr:uid="{00000000-0005-0000-0000-0000D07A0000}"/>
    <cellStyle name="Total 8 2 11 2" xfId="30536" xr:uid="{00000000-0005-0000-0000-0000D17A0000}"/>
    <cellStyle name="Total 8 2 12" xfId="14196" xr:uid="{00000000-0005-0000-0000-0000D27A0000}"/>
    <cellStyle name="Total 8 2 12 2" xfId="29304" xr:uid="{00000000-0005-0000-0000-0000D37A0000}"/>
    <cellStyle name="Total 8 2 13" xfId="17183" xr:uid="{00000000-0005-0000-0000-0000D47A0000}"/>
    <cellStyle name="Total 8 2 2" xfId="2518" xr:uid="{00000000-0005-0000-0000-0000D57A0000}"/>
    <cellStyle name="Total 8 2 2 2" xfId="5155" xr:uid="{00000000-0005-0000-0000-0000D67A0000}"/>
    <cellStyle name="Total 8 2 2 2 2" xfId="11519" xr:uid="{00000000-0005-0000-0000-0000D77A0000}"/>
    <cellStyle name="Total 8 2 2 2 2 2" xfId="26627" xr:uid="{00000000-0005-0000-0000-0000D87A0000}"/>
    <cellStyle name="Total 8 2 2 2 3" xfId="9201" xr:uid="{00000000-0005-0000-0000-0000D97A0000}"/>
    <cellStyle name="Total 8 2 2 2 3 2" xfId="24309" xr:uid="{00000000-0005-0000-0000-0000DA7A0000}"/>
    <cellStyle name="Total 8 2 2 2 4" xfId="20263" xr:uid="{00000000-0005-0000-0000-0000DB7A0000}"/>
    <cellStyle name="Total 8 2 2 3" xfId="8985" xr:uid="{00000000-0005-0000-0000-0000DC7A0000}"/>
    <cellStyle name="Total 8 2 2 3 2" xfId="24093" xr:uid="{00000000-0005-0000-0000-0000DD7A0000}"/>
    <cellStyle name="Total 8 2 3" xfId="2734" xr:uid="{00000000-0005-0000-0000-0000DE7A0000}"/>
    <cellStyle name="Total 8 2 3 2" xfId="5371" xr:uid="{00000000-0005-0000-0000-0000DF7A0000}"/>
    <cellStyle name="Total 8 2 3 2 2" xfId="11720" xr:uid="{00000000-0005-0000-0000-0000E07A0000}"/>
    <cellStyle name="Total 8 2 3 2 2 2" xfId="26828" xr:uid="{00000000-0005-0000-0000-0000E17A0000}"/>
    <cellStyle name="Total 8 2 3 2 3" xfId="15124" xr:uid="{00000000-0005-0000-0000-0000E27A0000}"/>
    <cellStyle name="Total 8 2 3 2 3 2" xfId="30232" xr:uid="{00000000-0005-0000-0000-0000E37A0000}"/>
    <cellStyle name="Total 8 2 3 2 4" xfId="20479" xr:uid="{00000000-0005-0000-0000-0000E47A0000}"/>
    <cellStyle name="Total 8 2 3 3" xfId="8261" xr:uid="{00000000-0005-0000-0000-0000E57A0000}"/>
    <cellStyle name="Total 8 2 3 3 2" xfId="23369" xr:uid="{00000000-0005-0000-0000-0000E67A0000}"/>
    <cellStyle name="Total 8 2 3 4" xfId="17842" xr:uid="{00000000-0005-0000-0000-0000E77A0000}"/>
    <cellStyle name="Total 8 2 4" xfId="3037" xr:uid="{00000000-0005-0000-0000-0000E87A0000}"/>
    <cellStyle name="Total 8 2 4 2" xfId="5674" xr:uid="{00000000-0005-0000-0000-0000E97A0000}"/>
    <cellStyle name="Total 8 2 4 2 2" xfId="11985" xr:uid="{00000000-0005-0000-0000-0000EA7A0000}"/>
    <cellStyle name="Total 8 2 4 2 2 2" xfId="27093" xr:uid="{00000000-0005-0000-0000-0000EB7A0000}"/>
    <cellStyle name="Total 8 2 4 2 3" xfId="16203" xr:uid="{00000000-0005-0000-0000-0000EC7A0000}"/>
    <cellStyle name="Total 8 2 4 2 3 2" xfId="31311" xr:uid="{00000000-0005-0000-0000-0000ED7A0000}"/>
    <cellStyle name="Total 8 2 4 2 4" xfId="20782" xr:uid="{00000000-0005-0000-0000-0000EE7A0000}"/>
    <cellStyle name="Total 8 2 4 3" xfId="9419" xr:uid="{00000000-0005-0000-0000-0000EF7A0000}"/>
    <cellStyle name="Total 8 2 4 3 2" xfId="24527" xr:uid="{00000000-0005-0000-0000-0000F07A0000}"/>
    <cellStyle name="Total 8 2 4 4" xfId="7986" xr:uid="{00000000-0005-0000-0000-0000F17A0000}"/>
    <cellStyle name="Total 8 2 4 4 2" xfId="23094" xr:uid="{00000000-0005-0000-0000-0000F27A0000}"/>
    <cellStyle name="Total 8 2 4 5" xfId="18145" xr:uid="{00000000-0005-0000-0000-0000F37A0000}"/>
    <cellStyle name="Total 8 2 5" xfId="3363" xr:uid="{00000000-0005-0000-0000-0000F47A0000}"/>
    <cellStyle name="Total 8 2 5 2" xfId="6000" xr:uid="{00000000-0005-0000-0000-0000F57A0000}"/>
    <cellStyle name="Total 8 2 5 2 2" xfId="12311" xr:uid="{00000000-0005-0000-0000-0000F67A0000}"/>
    <cellStyle name="Total 8 2 5 2 2 2" xfId="27419" xr:uid="{00000000-0005-0000-0000-0000F77A0000}"/>
    <cellStyle name="Total 8 2 5 2 3" xfId="7187" xr:uid="{00000000-0005-0000-0000-0000F87A0000}"/>
    <cellStyle name="Total 8 2 5 2 3 2" xfId="22295" xr:uid="{00000000-0005-0000-0000-0000F97A0000}"/>
    <cellStyle name="Total 8 2 5 2 4" xfId="21108" xr:uid="{00000000-0005-0000-0000-0000FA7A0000}"/>
    <cellStyle name="Total 8 2 5 3" xfId="9745" xr:uid="{00000000-0005-0000-0000-0000FB7A0000}"/>
    <cellStyle name="Total 8 2 5 3 2" xfId="24853" xr:uid="{00000000-0005-0000-0000-0000FC7A0000}"/>
    <cellStyle name="Total 8 2 5 4" xfId="9251" xr:uid="{00000000-0005-0000-0000-0000FD7A0000}"/>
    <cellStyle name="Total 8 2 5 4 2" xfId="24359" xr:uid="{00000000-0005-0000-0000-0000FE7A0000}"/>
    <cellStyle name="Total 8 2 5 5" xfId="18471" xr:uid="{00000000-0005-0000-0000-0000FF7A0000}"/>
    <cellStyle name="Total 8 2 6" xfId="3669" xr:uid="{00000000-0005-0000-0000-0000007B0000}"/>
    <cellStyle name="Total 8 2 6 2" xfId="6306" xr:uid="{00000000-0005-0000-0000-0000017B0000}"/>
    <cellStyle name="Total 8 2 6 2 2" xfId="12617" xr:uid="{00000000-0005-0000-0000-0000027B0000}"/>
    <cellStyle name="Total 8 2 6 2 2 2" xfId="27725" xr:uid="{00000000-0005-0000-0000-0000037B0000}"/>
    <cellStyle name="Total 8 2 6 2 3" xfId="7220" xr:uid="{00000000-0005-0000-0000-0000047B0000}"/>
    <cellStyle name="Total 8 2 6 2 3 2" xfId="22328" xr:uid="{00000000-0005-0000-0000-0000057B0000}"/>
    <cellStyle name="Total 8 2 6 2 4" xfId="21414" xr:uid="{00000000-0005-0000-0000-0000067B0000}"/>
    <cellStyle name="Total 8 2 6 3" xfId="10051" xr:uid="{00000000-0005-0000-0000-0000077B0000}"/>
    <cellStyle name="Total 8 2 6 3 2" xfId="25159" xr:uid="{00000000-0005-0000-0000-0000087B0000}"/>
    <cellStyle name="Total 8 2 6 4" xfId="13573" xr:uid="{00000000-0005-0000-0000-0000097B0000}"/>
    <cellStyle name="Total 8 2 6 4 2" xfId="28681" xr:uid="{00000000-0005-0000-0000-00000A7B0000}"/>
    <cellStyle name="Total 8 2 6 5" xfId="18777" xr:uid="{00000000-0005-0000-0000-00000B7B0000}"/>
    <cellStyle name="Total 8 2 7" xfId="4030" xr:uid="{00000000-0005-0000-0000-00000C7B0000}"/>
    <cellStyle name="Total 8 2 7 2" xfId="6667" xr:uid="{00000000-0005-0000-0000-00000D7B0000}"/>
    <cellStyle name="Total 8 2 7 2 2" xfId="12978" xr:uid="{00000000-0005-0000-0000-00000E7B0000}"/>
    <cellStyle name="Total 8 2 7 2 2 2" xfId="28086" xr:uid="{00000000-0005-0000-0000-00000F7B0000}"/>
    <cellStyle name="Total 8 2 7 2 3" xfId="16668" xr:uid="{00000000-0005-0000-0000-0000107B0000}"/>
    <cellStyle name="Total 8 2 7 2 3 2" xfId="31776" xr:uid="{00000000-0005-0000-0000-0000117B0000}"/>
    <cellStyle name="Total 8 2 7 2 4" xfId="21775" xr:uid="{00000000-0005-0000-0000-0000127B0000}"/>
    <cellStyle name="Total 8 2 7 3" xfId="10412" xr:uid="{00000000-0005-0000-0000-0000137B0000}"/>
    <cellStyle name="Total 8 2 7 3 2" xfId="25520" xr:uid="{00000000-0005-0000-0000-0000147B0000}"/>
    <cellStyle name="Total 8 2 7 4" xfId="13653" xr:uid="{00000000-0005-0000-0000-0000157B0000}"/>
    <cellStyle name="Total 8 2 7 4 2" xfId="28761" xr:uid="{00000000-0005-0000-0000-0000167B0000}"/>
    <cellStyle name="Total 8 2 7 5" xfId="19138" xr:uid="{00000000-0005-0000-0000-0000177B0000}"/>
    <cellStyle name="Total 8 2 8" xfId="4343" xr:uid="{00000000-0005-0000-0000-0000187B0000}"/>
    <cellStyle name="Total 8 2 8 2" xfId="6980" xr:uid="{00000000-0005-0000-0000-0000197B0000}"/>
    <cellStyle name="Total 8 2 8 2 2" xfId="13291" xr:uid="{00000000-0005-0000-0000-00001A7B0000}"/>
    <cellStyle name="Total 8 2 8 2 2 2" xfId="28399" xr:uid="{00000000-0005-0000-0000-00001B7B0000}"/>
    <cellStyle name="Total 8 2 8 2 3" xfId="16955" xr:uid="{00000000-0005-0000-0000-00001C7B0000}"/>
    <cellStyle name="Total 8 2 8 2 3 2" xfId="32063" xr:uid="{00000000-0005-0000-0000-00001D7B0000}"/>
    <cellStyle name="Total 8 2 8 2 4" xfId="22088" xr:uid="{00000000-0005-0000-0000-00001E7B0000}"/>
    <cellStyle name="Total 8 2 8 3" xfId="10725" xr:uid="{00000000-0005-0000-0000-00001F7B0000}"/>
    <cellStyle name="Total 8 2 8 3 2" xfId="25833" xr:uid="{00000000-0005-0000-0000-0000207B0000}"/>
    <cellStyle name="Total 8 2 8 4" xfId="14385" xr:uid="{00000000-0005-0000-0000-0000217B0000}"/>
    <cellStyle name="Total 8 2 8 4 2" xfId="29493" xr:uid="{00000000-0005-0000-0000-0000227B0000}"/>
    <cellStyle name="Total 8 2 8 5" xfId="19451" xr:uid="{00000000-0005-0000-0000-0000237B0000}"/>
    <cellStyle name="Total 8 2 9" xfId="4595" xr:uid="{00000000-0005-0000-0000-0000247B0000}"/>
    <cellStyle name="Total 8 2 9 2" xfId="10977" xr:uid="{00000000-0005-0000-0000-0000257B0000}"/>
    <cellStyle name="Total 8 2 9 2 2" xfId="26085" xr:uid="{00000000-0005-0000-0000-0000267B0000}"/>
    <cellStyle name="Total 8 2 9 3" xfId="7359" xr:uid="{00000000-0005-0000-0000-0000277B0000}"/>
    <cellStyle name="Total 8 2 9 3 2" xfId="22467" xr:uid="{00000000-0005-0000-0000-0000287B0000}"/>
    <cellStyle name="Total 8 2 9 4" xfId="19703" xr:uid="{00000000-0005-0000-0000-0000297B0000}"/>
    <cellStyle name="Total 8 3" xfId="1987" xr:uid="{00000000-0005-0000-0000-00002A7B0000}"/>
    <cellStyle name="Total 8 3 10" xfId="8485" xr:uid="{00000000-0005-0000-0000-00002B7B0000}"/>
    <cellStyle name="Total 8 3 10 2" xfId="23593" xr:uid="{00000000-0005-0000-0000-00002C7B0000}"/>
    <cellStyle name="Total 8 3 11" xfId="7846" xr:uid="{00000000-0005-0000-0000-00002D7B0000}"/>
    <cellStyle name="Total 8 3 11 2" xfId="22954" xr:uid="{00000000-0005-0000-0000-00002E7B0000}"/>
    <cellStyle name="Total 8 3 12" xfId="13643" xr:uid="{00000000-0005-0000-0000-00002F7B0000}"/>
    <cellStyle name="Total 8 3 12 2" xfId="28751" xr:uid="{00000000-0005-0000-0000-0000307B0000}"/>
    <cellStyle name="Total 8 3 13" xfId="17212" xr:uid="{00000000-0005-0000-0000-0000317B0000}"/>
    <cellStyle name="Total 8 3 2" xfId="2547" xr:uid="{00000000-0005-0000-0000-0000327B0000}"/>
    <cellStyle name="Total 8 3 2 2" xfId="5184" xr:uid="{00000000-0005-0000-0000-0000337B0000}"/>
    <cellStyle name="Total 8 3 2 2 2" xfId="11548" xr:uid="{00000000-0005-0000-0000-0000347B0000}"/>
    <cellStyle name="Total 8 3 2 2 2 2" xfId="26656" xr:uid="{00000000-0005-0000-0000-0000357B0000}"/>
    <cellStyle name="Total 8 3 2 2 3" xfId="15789" xr:uid="{00000000-0005-0000-0000-0000367B0000}"/>
    <cellStyle name="Total 8 3 2 2 3 2" xfId="30897" xr:uid="{00000000-0005-0000-0000-0000377B0000}"/>
    <cellStyle name="Total 8 3 2 2 4" xfId="20292" xr:uid="{00000000-0005-0000-0000-0000387B0000}"/>
    <cellStyle name="Total 8 3 2 3" xfId="9014" xr:uid="{00000000-0005-0000-0000-0000397B0000}"/>
    <cellStyle name="Total 8 3 2 3 2" xfId="24122" xr:uid="{00000000-0005-0000-0000-00003A7B0000}"/>
    <cellStyle name="Total 8 3 3" xfId="2749" xr:uid="{00000000-0005-0000-0000-00003B7B0000}"/>
    <cellStyle name="Total 8 3 3 2" xfId="5386" xr:uid="{00000000-0005-0000-0000-00003C7B0000}"/>
    <cellStyle name="Total 8 3 3 2 2" xfId="11735" xr:uid="{00000000-0005-0000-0000-00003D7B0000}"/>
    <cellStyle name="Total 8 3 3 2 2 2" xfId="26843" xr:uid="{00000000-0005-0000-0000-00003E7B0000}"/>
    <cellStyle name="Total 8 3 3 2 3" xfId="16349" xr:uid="{00000000-0005-0000-0000-00003F7B0000}"/>
    <cellStyle name="Total 8 3 3 2 3 2" xfId="31457" xr:uid="{00000000-0005-0000-0000-0000407B0000}"/>
    <cellStyle name="Total 8 3 3 2 4" xfId="20494" xr:uid="{00000000-0005-0000-0000-0000417B0000}"/>
    <cellStyle name="Total 8 3 3 3" xfId="7160" xr:uid="{00000000-0005-0000-0000-0000427B0000}"/>
    <cellStyle name="Total 8 3 3 3 2" xfId="22268" xr:uid="{00000000-0005-0000-0000-0000437B0000}"/>
    <cellStyle name="Total 8 3 3 4" xfId="17857" xr:uid="{00000000-0005-0000-0000-0000447B0000}"/>
    <cellStyle name="Total 8 3 4" xfId="3052" xr:uid="{00000000-0005-0000-0000-0000457B0000}"/>
    <cellStyle name="Total 8 3 4 2" xfId="5689" xr:uid="{00000000-0005-0000-0000-0000467B0000}"/>
    <cellStyle name="Total 8 3 4 2 2" xfId="12000" xr:uid="{00000000-0005-0000-0000-0000477B0000}"/>
    <cellStyle name="Total 8 3 4 2 2 2" xfId="27108" xr:uid="{00000000-0005-0000-0000-0000487B0000}"/>
    <cellStyle name="Total 8 3 4 2 3" xfId="7830" xr:uid="{00000000-0005-0000-0000-0000497B0000}"/>
    <cellStyle name="Total 8 3 4 2 3 2" xfId="22938" xr:uid="{00000000-0005-0000-0000-00004A7B0000}"/>
    <cellStyle name="Total 8 3 4 2 4" xfId="20797" xr:uid="{00000000-0005-0000-0000-00004B7B0000}"/>
    <cellStyle name="Total 8 3 4 3" xfId="9434" xr:uid="{00000000-0005-0000-0000-00004C7B0000}"/>
    <cellStyle name="Total 8 3 4 3 2" xfId="24542" xr:uid="{00000000-0005-0000-0000-00004D7B0000}"/>
    <cellStyle name="Total 8 3 4 4" xfId="13637" xr:uid="{00000000-0005-0000-0000-00004E7B0000}"/>
    <cellStyle name="Total 8 3 4 4 2" xfId="28745" xr:uid="{00000000-0005-0000-0000-00004F7B0000}"/>
    <cellStyle name="Total 8 3 4 5" xfId="18160" xr:uid="{00000000-0005-0000-0000-0000507B0000}"/>
    <cellStyle name="Total 8 3 5" xfId="3378" xr:uid="{00000000-0005-0000-0000-0000517B0000}"/>
    <cellStyle name="Total 8 3 5 2" xfId="6015" xr:uid="{00000000-0005-0000-0000-0000527B0000}"/>
    <cellStyle name="Total 8 3 5 2 2" xfId="12326" xr:uid="{00000000-0005-0000-0000-0000537B0000}"/>
    <cellStyle name="Total 8 3 5 2 2 2" xfId="27434" xr:uid="{00000000-0005-0000-0000-0000547B0000}"/>
    <cellStyle name="Total 8 3 5 2 3" xfId="7719" xr:uid="{00000000-0005-0000-0000-0000557B0000}"/>
    <cellStyle name="Total 8 3 5 2 3 2" xfId="22827" xr:uid="{00000000-0005-0000-0000-0000567B0000}"/>
    <cellStyle name="Total 8 3 5 2 4" xfId="21123" xr:uid="{00000000-0005-0000-0000-0000577B0000}"/>
    <cellStyle name="Total 8 3 5 3" xfId="9760" xr:uid="{00000000-0005-0000-0000-0000587B0000}"/>
    <cellStyle name="Total 8 3 5 3 2" xfId="24868" xr:uid="{00000000-0005-0000-0000-0000597B0000}"/>
    <cellStyle name="Total 8 3 5 4" xfId="14179" xr:uid="{00000000-0005-0000-0000-00005A7B0000}"/>
    <cellStyle name="Total 8 3 5 4 2" xfId="29287" xr:uid="{00000000-0005-0000-0000-00005B7B0000}"/>
    <cellStyle name="Total 8 3 5 5" xfId="18486" xr:uid="{00000000-0005-0000-0000-00005C7B0000}"/>
    <cellStyle name="Total 8 3 6" xfId="3684" xr:uid="{00000000-0005-0000-0000-00005D7B0000}"/>
    <cellStyle name="Total 8 3 6 2" xfId="6321" xr:uid="{00000000-0005-0000-0000-00005E7B0000}"/>
    <cellStyle name="Total 8 3 6 2 2" xfId="12632" xr:uid="{00000000-0005-0000-0000-00005F7B0000}"/>
    <cellStyle name="Total 8 3 6 2 2 2" xfId="27740" xr:uid="{00000000-0005-0000-0000-0000607B0000}"/>
    <cellStyle name="Total 8 3 6 2 3" xfId="16246" xr:uid="{00000000-0005-0000-0000-0000617B0000}"/>
    <cellStyle name="Total 8 3 6 2 3 2" xfId="31354" xr:uid="{00000000-0005-0000-0000-0000627B0000}"/>
    <cellStyle name="Total 8 3 6 2 4" xfId="21429" xr:uid="{00000000-0005-0000-0000-0000637B0000}"/>
    <cellStyle name="Total 8 3 6 3" xfId="10066" xr:uid="{00000000-0005-0000-0000-0000647B0000}"/>
    <cellStyle name="Total 8 3 6 3 2" xfId="25174" xr:uid="{00000000-0005-0000-0000-0000657B0000}"/>
    <cellStyle name="Total 8 3 6 4" xfId="7645" xr:uid="{00000000-0005-0000-0000-0000667B0000}"/>
    <cellStyle name="Total 8 3 6 4 2" xfId="22753" xr:uid="{00000000-0005-0000-0000-0000677B0000}"/>
    <cellStyle name="Total 8 3 6 5" xfId="18792" xr:uid="{00000000-0005-0000-0000-0000687B0000}"/>
    <cellStyle name="Total 8 3 7" xfId="4059" xr:uid="{00000000-0005-0000-0000-0000697B0000}"/>
    <cellStyle name="Total 8 3 7 2" xfId="6696" xr:uid="{00000000-0005-0000-0000-00006A7B0000}"/>
    <cellStyle name="Total 8 3 7 2 2" xfId="13007" xr:uid="{00000000-0005-0000-0000-00006B7B0000}"/>
    <cellStyle name="Total 8 3 7 2 2 2" xfId="28115" xr:uid="{00000000-0005-0000-0000-00006C7B0000}"/>
    <cellStyle name="Total 8 3 7 2 3" xfId="16683" xr:uid="{00000000-0005-0000-0000-00006D7B0000}"/>
    <cellStyle name="Total 8 3 7 2 3 2" xfId="31791" xr:uid="{00000000-0005-0000-0000-00006E7B0000}"/>
    <cellStyle name="Total 8 3 7 2 4" xfId="21804" xr:uid="{00000000-0005-0000-0000-00006F7B0000}"/>
    <cellStyle name="Total 8 3 7 3" xfId="10441" xr:uid="{00000000-0005-0000-0000-0000707B0000}"/>
    <cellStyle name="Total 8 3 7 3 2" xfId="25549" xr:uid="{00000000-0005-0000-0000-0000717B0000}"/>
    <cellStyle name="Total 8 3 7 4" xfId="7800" xr:uid="{00000000-0005-0000-0000-0000727B0000}"/>
    <cellStyle name="Total 8 3 7 4 2" xfId="22908" xr:uid="{00000000-0005-0000-0000-0000737B0000}"/>
    <cellStyle name="Total 8 3 7 5" xfId="19167" xr:uid="{00000000-0005-0000-0000-0000747B0000}"/>
    <cellStyle name="Total 8 3 8" xfId="4358" xr:uid="{00000000-0005-0000-0000-0000757B0000}"/>
    <cellStyle name="Total 8 3 8 2" xfId="6995" xr:uid="{00000000-0005-0000-0000-0000767B0000}"/>
    <cellStyle name="Total 8 3 8 2 2" xfId="13306" xr:uid="{00000000-0005-0000-0000-0000777B0000}"/>
    <cellStyle name="Total 8 3 8 2 2 2" xfId="28414" xr:uid="{00000000-0005-0000-0000-0000787B0000}"/>
    <cellStyle name="Total 8 3 8 2 3" xfId="16970" xr:uid="{00000000-0005-0000-0000-0000797B0000}"/>
    <cellStyle name="Total 8 3 8 2 3 2" xfId="32078" xr:uid="{00000000-0005-0000-0000-00007A7B0000}"/>
    <cellStyle name="Total 8 3 8 2 4" xfId="22103" xr:uid="{00000000-0005-0000-0000-00007B7B0000}"/>
    <cellStyle name="Total 8 3 8 3" xfId="10740" xr:uid="{00000000-0005-0000-0000-00007C7B0000}"/>
    <cellStyle name="Total 8 3 8 3 2" xfId="25848" xr:uid="{00000000-0005-0000-0000-00007D7B0000}"/>
    <cellStyle name="Total 8 3 8 4" xfId="16177" xr:uid="{00000000-0005-0000-0000-00007E7B0000}"/>
    <cellStyle name="Total 8 3 8 4 2" xfId="31285" xr:uid="{00000000-0005-0000-0000-00007F7B0000}"/>
    <cellStyle name="Total 8 3 8 5" xfId="19466" xr:uid="{00000000-0005-0000-0000-0000807B0000}"/>
    <cellStyle name="Total 8 3 9" xfId="4624" xr:uid="{00000000-0005-0000-0000-0000817B0000}"/>
    <cellStyle name="Total 8 3 9 2" xfId="11006" xr:uid="{00000000-0005-0000-0000-0000827B0000}"/>
    <cellStyle name="Total 8 3 9 2 2" xfId="26114" xr:uid="{00000000-0005-0000-0000-0000837B0000}"/>
    <cellStyle name="Total 8 3 9 3" xfId="7201" xr:uid="{00000000-0005-0000-0000-0000847B0000}"/>
    <cellStyle name="Total 8 3 9 3 2" xfId="22309" xr:uid="{00000000-0005-0000-0000-0000857B0000}"/>
    <cellStyle name="Total 8 3 9 4" xfId="19732" xr:uid="{00000000-0005-0000-0000-0000867B0000}"/>
    <cellStyle name="Total 8 4" xfId="2149" xr:uid="{00000000-0005-0000-0000-0000877B0000}"/>
    <cellStyle name="Total 8 4 10" xfId="14961" xr:uid="{00000000-0005-0000-0000-0000887B0000}"/>
    <cellStyle name="Total 8 4 10 2" xfId="30069" xr:uid="{00000000-0005-0000-0000-0000897B0000}"/>
    <cellStyle name="Total 8 4 11" xfId="7238" xr:uid="{00000000-0005-0000-0000-00008A7B0000}"/>
    <cellStyle name="Total 8 4 11 2" xfId="22346" xr:uid="{00000000-0005-0000-0000-00008B7B0000}"/>
    <cellStyle name="Total 8 4 12" xfId="17374" xr:uid="{00000000-0005-0000-0000-00008C7B0000}"/>
    <cellStyle name="Total 8 4 2" xfId="2639" xr:uid="{00000000-0005-0000-0000-00008D7B0000}"/>
    <cellStyle name="Total 8 4 2 2" xfId="5276" xr:uid="{00000000-0005-0000-0000-00008E7B0000}"/>
    <cellStyle name="Total 8 4 2 2 2" xfId="11640" xr:uid="{00000000-0005-0000-0000-00008F7B0000}"/>
    <cellStyle name="Total 8 4 2 2 2 2" xfId="26748" xr:uid="{00000000-0005-0000-0000-0000907B0000}"/>
    <cellStyle name="Total 8 4 2 2 3" xfId="13510" xr:uid="{00000000-0005-0000-0000-0000917B0000}"/>
    <cellStyle name="Total 8 4 2 2 3 2" xfId="28618" xr:uid="{00000000-0005-0000-0000-0000927B0000}"/>
    <cellStyle name="Total 8 4 2 2 4" xfId="20384" xr:uid="{00000000-0005-0000-0000-0000937B0000}"/>
    <cellStyle name="Total 8 4 2 3" xfId="9106" xr:uid="{00000000-0005-0000-0000-0000947B0000}"/>
    <cellStyle name="Total 8 4 2 3 2" xfId="24214" xr:uid="{00000000-0005-0000-0000-0000957B0000}"/>
    <cellStyle name="Total 8 4 2 4" xfId="15582" xr:uid="{00000000-0005-0000-0000-0000967B0000}"/>
    <cellStyle name="Total 8 4 2 4 2" xfId="30690" xr:uid="{00000000-0005-0000-0000-0000977B0000}"/>
    <cellStyle name="Total 8 4 2 5" xfId="15682" xr:uid="{00000000-0005-0000-0000-0000987B0000}"/>
    <cellStyle name="Total 8 4 2 5 2" xfId="30790" xr:uid="{00000000-0005-0000-0000-0000997B0000}"/>
    <cellStyle name="Total 8 4 2 6" xfId="17747" xr:uid="{00000000-0005-0000-0000-00009A7B0000}"/>
    <cellStyle name="Total 8 4 3" xfId="2904" xr:uid="{00000000-0005-0000-0000-00009B7B0000}"/>
    <cellStyle name="Total 8 4 3 2" xfId="5541" xr:uid="{00000000-0005-0000-0000-00009C7B0000}"/>
    <cellStyle name="Total 8 4 3 2 2" xfId="11852" xr:uid="{00000000-0005-0000-0000-00009D7B0000}"/>
    <cellStyle name="Total 8 4 3 2 2 2" xfId="26960" xr:uid="{00000000-0005-0000-0000-00009E7B0000}"/>
    <cellStyle name="Total 8 4 3 2 3" xfId="7076" xr:uid="{00000000-0005-0000-0000-00009F7B0000}"/>
    <cellStyle name="Total 8 4 3 2 3 2" xfId="22184" xr:uid="{00000000-0005-0000-0000-0000A07B0000}"/>
    <cellStyle name="Total 8 4 3 2 4" xfId="20649" xr:uid="{00000000-0005-0000-0000-0000A17B0000}"/>
    <cellStyle name="Total 8 4 3 3" xfId="16304" xr:uid="{00000000-0005-0000-0000-0000A27B0000}"/>
    <cellStyle name="Total 8 4 3 3 2" xfId="31412" xr:uid="{00000000-0005-0000-0000-0000A37B0000}"/>
    <cellStyle name="Total 8 4 3 4" xfId="18012" xr:uid="{00000000-0005-0000-0000-0000A47B0000}"/>
    <cellStyle name="Total 8 4 4" xfId="3207" xr:uid="{00000000-0005-0000-0000-0000A57B0000}"/>
    <cellStyle name="Total 8 4 4 2" xfId="5844" xr:uid="{00000000-0005-0000-0000-0000A67B0000}"/>
    <cellStyle name="Total 8 4 4 2 2" xfId="12155" xr:uid="{00000000-0005-0000-0000-0000A77B0000}"/>
    <cellStyle name="Total 8 4 4 2 2 2" xfId="27263" xr:uid="{00000000-0005-0000-0000-0000A87B0000}"/>
    <cellStyle name="Total 8 4 4 2 3" xfId="14551" xr:uid="{00000000-0005-0000-0000-0000A97B0000}"/>
    <cellStyle name="Total 8 4 4 2 3 2" xfId="29659" xr:uid="{00000000-0005-0000-0000-0000AA7B0000}"/>
    <cellStyle name="Total 8 4 4 2 4" xfId="20952" xr:uid="{00000000-0005-0000-0000-0000AB7B0000}"/>
    <cellStyle name="Total 8 4 4 3" xfId="9589" xr:uid="{00000000-0005-0000-0000-0000AC7B0000}"/>
    <cellStyle name="Total 8 4 4 3 2" xfId="24697" xr:uid="{00000000-0005-0000-0000-0000AD7B0000}"/>
    <cellStyle name="Total 8 4 4 4" xfId="8706" xr:uid="{00000000-0005-0000-0000-0000AE7B0000}"/>
    <cellStyle name="Total 8 4 4 4 2" xfId="23814" xr:uid="{00000000-0005-0000-0000-0000AF7B0000}"/>
    <cellStyle name="Total 8 4 4 5" xfId="18315" xr:uid="{00000000-0005-0000-0000-0000B07B0000}"/>
    <cellStyle name="Total 8 4 5" xfId="3533" xr:uid="{00000000-0005-0000-0000-0000B17B0000}"/>
    <cellStyle name="Total 8 4 5 2" xfId="6170" xr:uid="{00000000-0005-0000-0000-0000B27B0000}"/>
    <cellStyle name="Total 8 4 5 2 2" xfId="12481" xr:uid="{00000000-0005-0000-0000-0000B37B0000}"/>
    <cellStyle name="Total 8 4 5 2 2 2" xfId="27589" xr:uid="{00000000-0005-0000-0000-0000B47B0000}"/>
    <cellStyle name="Total 8 4 5 2 3" xfId="7458" xr:uid="{00000000-0005-0000-0000-0000B57B0000}"/>
    <cellStyle name="Total 8 4 5 2 3 2" xfId="22566" xr:uid="{00000000-0005-0000-0000-0000B67B0000}"/>
    <cellStyle name="Total 8 4 5 2 4" xfId="21278" xr:uid="{00000000-0005-0000-0000-0000B77B0000}"/>
    <cellStyle name="Total 8 4 5 3" xfId="9915" xr:uid="{00000000-0005-0000-0000-0000B87B0000}"/>
    <cellStyle name="Total 8 4 5 3 2" xfId="25023" xr:uid="{00000000-0005-0000-0000-0000B97B0000}"/>
    <cellStyle name="Total 8 4 5 4" xfId="7954" xr:uid="{00000000-0005-0000-0000-0000BA7B0000}"/>
    <cellStyle name="Total 8 4 5 4 2" xfId="23062" xr:uid="{00000000-0005-0000-0000-0000BB7B0000}"/>
    <cellStyle name="Total 8 4 5 5" xfId="18641" xr:uid="{00000000-0005-0000-0000-0000BC7B0000}"/>
    <cellStyle name="Total 8 4 6" xfId="3839" xr:uid="{00000000-0005-0000-0000-0000BD7B0000}"/>
    <cellStyle name="Total 8 4 6 2" xfId="6476" xr:uid="{00000000-0005-0000-0000-0000BE7B0000}"/>
    <cellStyle name="Total 8 4 6 2 2" xfId="12787" xr:uid="{00000000-0005-0000-0000-0000BF7B0000}"/>
    <cellStyle name="Total 8 4 6 2 2 2" xfId="27895" xr:uid="{00000000-0005-0000-0000-0000C07B0000}"/>
    <cellStyle name="Total 8 4 6 2 3" xfId="15307" xr:uid="{00000000-0005-0000-0000-0000C17B0000}"/>
    <cellStyle name="Total 8 4 6 2 3 2" xfId="30415" xr:uid="{00000000-0005-0000-0000-0000C27B0000}"/>
    <cellStyle name="Total 8 4 6 2 4" xfId="21584" xr:uid="{00000000-0005-0000-0000-0000C37B0000}"/>
    <cellStyle name="Total 8 4 6 3" xfId="10221" xr:uid="{00000000-0005-0000-0000-0000C47B0000}"/>
    <cellStyle name="Total 8 4 6 3 2" xfId="25329" xr:uid="{00000000-0005-0000-0000-0000C57B0000}"/>
    <cellStyle name="Total 8 4 6 4" xfId="7469" xr:uid="{00000000-0005-0000-0000-0000C67B0000}"/>
    <cellStyle name="Total 8 4 6 4 2" xfId="22577" xr:uid="{00000000-0005-0000-0000-0000C77B0000}"/>
    <cellStyle name="Total 8 4 6 5" xfId="18947" xr:uid="{00000000-0005-0000-0000-0000C87B0000}"/>
    <cellStyle name="Total 8 4 7" xfId="4221" xr:uid="{00000000-0005-0000-0000-0000C97B0000}"/>
    <cellStyle name="Total 8 4 7 2" xfId="6858" xr:uid="{00000000-0005-0000-0000-0000CA7B0000}"/>
    <cellStyle name="Total 8 4 7 2 2" xfId="13169" xr:uid="{00000000-0005-0000-0000-0000CB7B0000}"/>
    <cellStyle name="Total 8 4 7 2 2 2" xfId="28277" xr:uid="{00000000-0005-0000-0000-0000CC7B0000}"/>
    <cellStyle name="Total 8 4 7 2 3" xfId="16838" xr:uid="{00000000-0005-0000-0000-0000CD7B0000}"/>
    <cellStyle name="Total 8 4 7 2 3 2" xfId="31946" xr:uid="{00000000-0005-0000-0000-0000CE7B0000}"/>
    <cellStyle name="Total 8 4 7 2 4" xfId="21966" xr:uid="{00000000-0005-0000-0000-0000CF7B0000}"/>
    <cellStyle name="Total 8 4 7 3" xfId="10603" xr:uid="{00000000-0005-0000-0000-0000D07B0000}"/>
    <cellStyle name="Total 8 4 7 3 2" xfId="25711" xr:uid="{00000000-0005-0000-0000-0000D17B0000}"/>
    <cellStyle name="Total 8 4 7 4" xfId="15769" xr:uid="{00000000-0005-0000-0000-0000D27B0000}"/>
    <cellStyle name="Total 8 4 7 4 2" xfId="30877" xr:uid="{00000000-0005-0000-0000-0000D37B0000}"/>
    <cellStyle name="Total 8 4 7 5" xfId="19329" xr:uid="{00000000-0005-0000-0000-0000D47B0000}"/>
    <cellStyle name="Total 8 4 8" xfId="4786" xr:uid="{00000000-0005-0000-0000-0000D57B0000}"/>
    <cellStyle name="Total 8 4 8 2" xfId="11168" xr:uid="{00000000-0005-0000-0000-0000D67B0000}"/>
    <cellStyle name="Total 8 4 8 2 2" xfId="26276" xr:uid="{00000000-0005-0000-0000-0000D77B0000}"/>
    <cellStyle name="Total 8 4 8 3" xfId="8084" xr:uid="{00000000-0005-0000-0000-0000D87B0000}"/>
    <cellStyle name="Total 8 4 8 3 2" xfId="23192" xr:uid="{00000000-0005-0000-0000-0000D97B0000}"/>
    <cellStyle name="Total 8 4 8 4" xfId="19894" xr:uid="{00000000-0005-0000-0000-0000DA7B0000}"/>
    <cellStyle name="Total 8 4 9" xfId="8647" xr:uid="{00000000-0005-0000-0000-0000DB7B0000}"/>
    <cellStyle name="Total 8 4 9 2" xfId="23755" xr:uid="{00000000-0005-0000-0000-0000DC7B0000}"/>
    <cellStyle name="Total 8 5" xfId="2164" xr:uid="{00000000-0005-0000-0000-0000DD7B0000}"/>
    <cellStyle name="Total 8 5 10" xfId="13817" xr:uid="{00000000-0005-0000-0000-0000DE7B0000}"/>
    <cellStyle name="Total 8 5 10 2" xfId="28925" xr:uid="{00000000-0005-0000-0000-0000DF7B0000}"/>
    <cellStyle name="Total 8 5 11" xfId="17389" xr:uid="{00000000-0005-0000-0000-0000E07B0000}"/>
    <cellStyle name="Total 8 5 2" xfId="2919" xr:uid="{00000000-0005-0000-0000-0000E17B0000}"/>
    <cellStyle name="Total 8 5 2 2" xfId="5556" xr:uid="{00000000-0005-0000-0000-0000E27B0000}"/>
    <cellStyle name="Total 8 5 2 2 2" xfId="11867" xr:uid="{00000000-0005-0000-0000-0000E37B0000}"/>
    <cellStyle name="Total 8 5 2 2 2 2" xfId="26975" xr:uid="{00000000-0005-0000-0000-0000E47B0000}"/>
    <cellStyle name="Total 8 5 2 2 3" xfId="9213" xr:uid="{00000000-0005-0000-0000-0000E57B0000}"/>
    <cellStyle name="Total 8 5 2 2 3 2" xfId="24321" xr:uid="{00000000-0005-0000-0000-0000E67B0000}"/>
    <cellStyle name="Total 8 5 2 2 4" xfId="20664" xr:uid="{00000000-0005-0000-0000-0000E77B0000}"/>
    <cellStyle name="Total 8 5 2 3" xfId="8011" xr:uid="{00000000-0005-0000-0000-0000E87B0000}"/>
    <cellStyle name="Total 8 5 2 3 2" xfId="23119" xr:uid="{00000000-0005-0000-0000-0000E97B0000}"/>
    <cellStyle name="Total 8 5 2 4" xfId="18027" xr:uid="{00000000-0005-0000-0000-0000EA7B0000}"/>
    <cellStyle name="Total 8 5 3" xfId="3222" xr:uid="{00000000-0005-0000-0000-0000EB7B0000}"/>
    <cellStyle name="Total 8 5 3 2" xfId="5859" xr:uid="{00000000-0005-0000-0000-0000EC7B0000}"/>
    <cellStyle name="Total 8 5 3 2 2" xfId="12170" xr:uid="{00000000-0005-0000-0000-0000ED7B0000}"/>
    <cellStyle name="Total 8 5 3 2 2 2" xfId="27278" xr:uid="{00000000-0005-0000-0000-0000EE7B0000}"/>
    <cellStyle name="Total 8 5 3 2 3" xfId="7488" xr:uid="{00000000-0005-0000-0000-0000EF7B0000}"/>
    <cellStyle name="Total 8 5 3 2 3 2" xfId="22596" xr:uid="{00000000-0005-0000-0000-0000F07B0000}"/>
    <cellStyle name="Total 8 5 3 2 4" xfId="20967" xr:uid="{00000000-0005-0000-0000-0000F17B0000}"/>
    <cellStyle name="Total 8 5 3 3" xfId="9604" xr:uid="{00000000-0005-0000-0000-0000F27B0000}"/>
    <cellStyle name="Total 8 5 3 3 2" xfId="24712" xr:uid="{00000000-0005-0000-0000-0000F37B0000}"/>
    <cellStyle name="Total 8 5 3 4" xfId="13595" xr:uid="{00000000-0005-0000-0000-0000F47B0000}"/>
    <cellStyle name="Total 8 5 3 4 2" xfId="28703" xr:uid="{00000000-0005-0000-0000-0000F57B0000}"/>
    <cellStyle name="Total 8 5 3 5" xfId="18330" xr:uid="{00000000-0005-0000-0000-0000F67B0000}"/>
    <cellStyle name="Total 8 5 4" xfId="3548" xr:uid="{00000000-0005-0000-0000-0000F77B0000}"/>
    <cellStyle name="Total 8 5 4 2" xfId="6185" xr:uid="{00000000-0005-0000-0000-0000F87B0000}"/>
    <cellStyle name="Total 8 5 4 2 2" xfId="12496" xr:uid="{00000000-0005-0000-0000-0000F97B0000}"/>
    <cellStyle name="Total 8 5 4 2 2 2" xfId="27604" xr:uid="{00000000-0005-0000-0000-0000FA7B0000}"/>
    <cellStyle name="Total 8 5 4 2 3" xfId="7404" xr:uid="{00000000-0005-0000-0000-0000FB7B0000}"/>
    <cellStyle name="Total 8 5 4 2 3 2" xfId="22512" xr:uid="{00000000-0005-0000-0000-0000FC7B0000}"/>
    <cellStyle name="Total 8 5 4 2 4" xfId="21293" xr:uid="{00000000-0005-0000-0000-0000FD7B0000}"/>
    <cellStyle name="Total 8 5 4 3" xfId="9930" xr:uid="{00000000-0005-0000-0000-0000FE7B0000}"/>
    <cellStyle name="Total 8 5 4 3 2" xfId="25038" xr:uid="{00000000-0005-0000-0000-0000FF7B0000}"/>
    <cellStyle name="Total 8 5 4 4" xfId="13708" xr:uid="{00000000-0005-0000-0000-0000007C0000}"/>
    <cellStyle name="Total 8 5 4 4 2" xfId="28816" xr:uid="{00000000-0005-0000-0000-0000017C0000}"/>
    <cellStyle name="Total 8 5 4 5" xfId="18656" xr:uid="{00000000-0005-0000-0000-0000027C0000}"/>
    <cellStyle name="Total 8 5 5" xfId="3854" xr:uid="{00000000-0005-0000-0000-0000037C0000}"/>
    <cellStyle name="Total 8 5 5 2" xfId="6491" xr:uid="{00000000-0005-0000-0000-0000047C0000}"/>
    <cellStyle name="Total 8 5 5 2 2" xfId="12802" xr:uid="{00000000-0005-0000-0000-0000057C0000}"/>
    <cellStyle name="Total 8 5 5 2 2 2" xfId="27910" xr:uid="{00000000-0005-0000-0000-0000067C0000}"/>
    <cellStyle name="Total 8 5 5 2 3" xfId="15553" xr:uid="{00000000-0005-0000-0000-0000077C0000}"/>
    <cellStyle name="Total 8 5 5 2 3 2" xfId="30661" xr:uid="{00000000-0005-0000-0000-0000087C0000}"/>
    <cellStyle name="Total 8 5 5 2 4" xfId="21599" xr:uid="{00000000-0005-0000-0000-0000097C0000}"/>
    <cellStyle name="Total 8 5 5 3" xfId="10236" xr:uid="{00000000-0005-0000-0000-00000A7C0000}"/>
    <cellStyle name="Total 8 5 5 3 2" xfId="25344" xr:uid="{00000000-0005-0000-0000-00000B7C0000}"/>
    <cellStyle name="Total 8 5 5 4" xfId="15639" xr:uid="{00000000-0005-0000-0000-00000C7C0000}"/>
    <cellStyle name="Total 8 5 5 4 2" xfId="30747" xr:uid="{00000000-0005-0000-0000-00000D7C0000}"/>
    <cellStyle name="Total 8 5 5 5" xfId="18962" xr:uid="{00000000-0005-0000-0000-00000E7C0000}"/>
    <cellStyle name="Total 8 5 6" xfId="4236" xr:uid="{00000000-0005-0000-0000-00000F7C0000}"/>
    <cellStyle name="Total 8 5 6 2" xfId="6873" xr:uid="{00000000-0005-0000-0000-0000107C0000}"/>
    <cellStyle name="Total 8 5 6 2 2" xfId="13184" xr:uid="{00000000-0005-0000-0000-0000117C0000}"/>
    <cellStyle name="Total 8 5 6 2 2 2" xfId="28292" xr:uid="{00000000-0005-0000-0000-0000127C0000}"/>
    <cellStyle name="Total 8 5 6 2 3" xfId="16853" xr:uid="{00000000-0005-0000-0000-0000137C0000}"/>
    <cellStyle name="Total 8 5 6 2 3 2" xfId="31961" xr:uid="{00000000-0005-0000-0000-0000147C0000}"/>
    <cellStyle name="Total 8 5 6 2 4" xfId="21981" xr:uid="{00000000-0005-0000-0000-0000157C0000}"/>
    <cellStyle name="Total 8 5 6 3" xfId="10618" xr:uid="{00000000-0005-0000-0000-0000167C0000}"/>
    <cellStyle name="Total 8 5 6 3 2" xfId="25726" xr:uid="{00000000-0005-0000-0000-0000177C0000}"/>
    <cellStyle name="Total 8 5 6 4" xfId="14194" xr:uid="{00000000-0005-0000-0000-0000187C0000}"/>
    <cellStyle name="Total 8 5 6 4 2" xfId="29302" xr:uid="{00000000-0005-0000-0000-0000197C0000}"/>
    <cellStyle name="Total 8 5 6 5" xfId="19344" xr:uid="{00000000-0005-0000-0000-00001A7C0000}"/>
    <cellStyle name="Total 8 5 7" xfId="4801" xr:uid="{00000000-0005-0000-0000-00001B7C0000}"/>
    <cellStyle name="Total 8 5 7 2" xfId="11183" xr:uid="{00000000-0005-0000-0000-00001C7C0000}"/>
    <cellStyle name="Total 8 5 7 2 2" xfId="26291" xr:uid="{00000000-0005-0000-0000-00001D7C0000}"/>
    <cellStyle name="Total 8 5 7 3" xfId="14597" xr:uid="{00000000-0005-0000-0000-00001E7C0000}"/>
    <cellStyle name="Total 8 5 7 3 2" xfId="29705" xr:uid="{00000000-0005-0000-0000-00001F7C0000}"/>
    <cellStyle name="Total 8 5 7 4" xfId="19909" xr:uid="{00000000-0005-0000-0000-0000207C0000}"/>
    <cellStyle name="Total 8 5 8" xfId="8662" xr:uid="{00000000-0005-0000-0000-0000217C0000}"/>
    <cellStyle name="Total 8 5 8 2" xfId="23770" xr:uid="{00000000-0005-0000-0000-0000227C0000}"/>
    <cellStyle name="Total 8 5 9" xfId="15449" xr:uid="{00000000-0005-0000-0000-0000237C0000}"/>
    <cellStyle name="Total 8 5 9 2" xfId="30557" xr:uid="{00000000-0005-0000-0000-0000247C0000}"/>
    <cellStyle name="Total 9" xfId="1788" xr:uid="{00000000-0005-0000-0000-0000257C0000}"/>
    <cellStyle name="Total 9 2" xfId="1959" xr:uid="{00000000-0005-0000-0000-0000267C0000}"/>
    <cellStyle name="Total 9 2 10" xfId="8460" xr:uid="{00000000-0005-0000-0000-0000277C0000}"/>
    <cellStyle name="Total 9 2 10 2" xfId="23568" xr:uid="{00000000-0005-0000-0000-0000287C0000}"/>
    <cellStyle name="Total 9 2 11" xfId="13401" xr:uid="{00000000-0005-0000-0000-0000297C0000}"/>
    <cellStyle name="Total 9 2 11 2" xfId="28509" xr:uid="{00000000-0005-0000-0000-00002A7C0000}"/>
    <cellStyle name="Total 9 2 12" xfId="14161" xr:uid="{00000000-0005-0000-0000-00002B7C0000}"/>
    <cellStyle name="Total 9 2 12 2" xfId="29269" xr:uid="{00000000-0005-0000-0000-00002C7C0000}"/>
    <cellStyle name="Total 9 2 13" xfId="17184" xr:uid="{00000000-0005-0000-0000-00002D7C0000}"/>
    <cellStyle name="Total 9 2 2" xfId="2519" xr:uid="{00000000-0005-0000-0000-00002E7C0000}"/>
    <cellStyle name="Total 9 2 2 2" xfId="5156" xr:uid="{00000000-0005-0000-0000-00002F7C0000}"/>
    <cellStyle name="Total 9 2 2 2 2" xfId="11520" xr:uid="{00000000-0005-0000-0000-0000307C0000}"/>
    <cellStyle name="Total 9 2 2 2 2 2" xfId="26628" xr:uid="{00000000-0005-0000-0000-0000317C0000}"/>
    <cellStyle name="Total 9 2 2 2 3" xfId="15719" xr:uid="{00000000-0005-0000-0000-0000327C0000}"/>
    <cellStyle name="Total 9 2 2 2 3 2" xfId="30827" xr:uid="{00000000-0005-0000-0000-0000337C0000}"/>
    <cellStyle name="Total 9 2 2 2 4" xfId="20264" xr:uid="{00000000-0005-0000-0000-0000347C0000}"/>
    <cellStyle name="Total 9 2 2 3" xfId="8986" xr:uid="{00000000-0005-0000-0000-0000357C0000}"/>
    <cellStyle name="Total 9 2 2 3 2" xfId="24094" xr:uid="{00000000-0005-0000-0000-0000367C0000}"/>
    <cellStyle name="Total 9 2 3" xfId="2735" xr:uid="{00000000-0005-0000-0000-0000377C0000}"/>
    <cellStyle name="Total 9 2 3 2" xfId="5372" xr:uid="{00000000-0005-0000-0000-0000387C0000}"/>
    <cellStyle name="Total 9 2 3 2 2" xfId="11721" xr:uid="{00000000-0005-0000-0000-0000397C0000}"/>
    <cellStyle name="Total 9 2 3 2 2 2" xfId="26829" xr:uid="{00000000-0005-0000-0000-00003A7C0000}"/>
    <cellStyle name="Total 9 2 3 2 3" xfId="9135" xr:uid="{00000000-0005-0000-0000-00003B7C0000}"/>
    <cellStyle name="Total 9 2 3 2 3 2" xfId="24243" xr:uid="{00000000-0005-0000-0000-00003C7C0000}"/>
    <cellStyle name="Total 9 2 3 2 4" xfId="20480" xr:uid="{00000000-0005-0000-0000-00003D7C0000}"/>
    <cellStyle name="Total 9 2 3 3" xfId="16458" xr:uid="{00000000-0005-0000-0000-00003E7C0000}"/>
    <cellStyle name="Total 9 2 3 3 2" xfId="31566" xr:uid="{00000000-0005-0000-0000-00003F7C0000}"/>
    <cellStyle name="Total 9 2 3 4" xfId="17843" xr:uid="{00000000-0005-0000-0000-0000407C0000}"/>
    <cellStyle name="Total 9 2 4" xfId="3038" xr:uid="{00000000-0005-0000-0000-0000417C0000}"/>
    <cellStyle name="Total 9 2 4 2" xfId="5675" xr:uid="{00000000-0005-0000-0000-0000427C0000}"/>
    <cellStyle name="Total 9 2 4 2 2" xfId="11986" xr:uid="{00000000-0005-0000-0000-0000437C0000}"/>
    <cellStyle name="Total 9 2 4 2 2 2" xfId="27094" xr:uid="{00000000-0005-0000-0000-0000447C0000}"/>
    <cellStyle name="Total 9 2 4 2 3" xfId="16369" xr:uid="{00000000-0005-0000-0000-0000457C0000}"/>
    <cellStyle name="Total 9 2 4 2 3 2" xfId="31477" xr:uid="{00000000-0005-0000-0000-0000467C0000}"/>
    <cellStyle name="Total 9 2 4 2 4" xfId="20783" xr:uid="{00000000-0005-0000-0000-0000477C0000}"/>
    <cellStyle name="Total 9 2 4 3" xfId="9420" xr:uid="{00000000-0005-0000-0000-0000487C0000}"/>
    <cellStyle name="Total 9 2 4 3 2" xfId="24528" xr:uid="{00000000-0005-0000-0000-0000497C0000}"/>
    <cellStyle name="Total 9 2 4 4" xfId="14424" xr:uid="{00000000-0005-0000-0000-00004A7C0000}"/>
    <cellStyle name="Total 9 2 4 4 2" xfId="29532" xr:uid="{00000000-0005-0000-0000-00004B7C0000}"/>
    <cellStyle name="Total 9 2 4 5" xfId="18146" xr:uid="{00000000-0005-0000-0000-00004C7C0000}"/>
    <cellStyle name="Total 9 2 5" xfId="3364" xr:uid="{00000000-0005-0000-0000-00004D7C0000}"/>
    <cellStyle name="Total 9 2 5 2" xfId="6001" xr:uid="{00000000-0005-0000-0000-00004E7C0000}"/>
    <cellStyle name="Total 9 2 5 2 2" xfId="12312" xr:uid="{00000000-0005-0000-0000-00004F7C0000}"/>
    <cellStyle name="Total 9 2 5 2 2 2" xfId="27420" xr:uid="{00000000-0005-0000-0000-0000507C0000}"/>
    <cellStyle name="Total 9 2 5 2 3" xfId="15342" xr:uid="{00000000-0005-0000-0000-0000517C0000}"/>
    <cellStyle name="Total 9 2 5 2 3 2" xfId="30450" xr:uid="{00000000-0005-0000-0000-0000527C0000}"/>
    <cellStyle name="Total 9 2 5 2 4" xfId="21109" xr:uid="{00000000-0005-0000-0000-0000537C0000}"/>
    <cellStyle name="Total 9 2 5 3" xfId="9746" xr:uid="{00000000-0005-0000-0000-0000547C0000}"/>
    <cellStyle name="Total 9 2 5 3 2" xfId="24854" xr:uid="{00000000-0005-0000-0000-0000557C0000}"/>
    <cellStyle name="Total 9 2 5 4" xfId="13430" xr:uid="{00000000-0005-0000-0000-0000567C0000}"/>
    <cellStyle name="Total 9 2 5 4 2" xfId="28538" xr:uid="{00000000-0005-0000-0000-0000577C0000}"/>
    <cellStyle name="Total 9 2 5 5" xfId="18472" xr:uid="{00000000-0005-0000-0000-0000587C0000}"/>
    <cellStyle name="Total 9 2 6" xfId="3670" xr:uid="{00000000-0005-0000-0000-0000597C0000}"/>
    <cellStyle name="Total 9 2 6 2" xfId="6307" xr:uid="{00000000-0005-0000-0000-00005A7C0000}"/>
    <cellStyle name="Total 9 2 6 2 2" xfId="12618" xr:uid="{00000000-0005-0000-0000-00005B7C0000}"/>
    <cellStyle name="Total 9 2 6 2 2 2" xfId="27726" xr:uid="{00000000-0005-0000-0000-00005C7C0000}"/>
    <cellStyle name="Total 9 2 6 2 3" xfId="13383" xr:uid="{00000000-0005-0000-0000-00005D7C0000}"/>
    <cellStyle name="Total 9 2 6 2 3 2" xfId="28491" xr:uid="{00000000-0005-0000-0000-00005E7C0000}"/>
    <cellStyle name="Total 9 2 6 2 4" xfId="21415" xr:uid="{00000000-0005-0000-0000-00005F7C0000}"/>
    <cellStyle name="Total 9 2 6 3" xfId="10052" xr:uid="{00000000-0005-0000-0000-0000607C0000}"/>
    <cellStyle name="Total 9 2 6 3 2" xfId="25160" xr:uid="{00000000-0005-0000-0000-0000617C0000}"/>
    <cellStyle name="Total 9 2 6 4" xfId="9204" xr:uid="{00000000-0005-0000-0000-0000627C0000}"/>
    <cellStyle name="Total 9 2 6 4 2" xfId="24312" xr:uid="{00000000-0005-0000-0000-0000637C0000}"/>
    <cellStyle name="Total 9 2 6 5" xfId="18778" xr:uid="{00000000-0005-0000-0000-0000647C0000}"/>
    <cellStyle name="Total 9 2 7" xfId="4031" xr:uid="{00000000-0005-0000-0000-0000657C0000}"/>
    <cellStyle name="Total 9 2 7 2" xfId="6668" xr:uid="{00000000-0005-0000-0000-0000667C0000}"/>
    <cellStyle name="Total 9 2 7 2 2" xfId="12979" xr:uid="{00000000-0005-0000-0000-0000677C0000}"/>
    <cellStyle name="Total 9 2 7 2 2 2" xfId="28087" xr:uid="{00000000-0005-0000-0000-0000687C0000}"/>
    <cellStyle name="Total 9 2 7 2 3" xfId="16669" xr:uid="{00000000-0005-0000-0000-0000697C0000}"/>
    <cellStyle name="Total 9 2 7 2 3 2" xfId="31777" xr:uid="{00000000-0005-0000-0000-00006A7C0000}"/>
    <cellStyle name="Total 9 2 7 2 4" xfId="21776" xr:uid="{00000000-0005-0000-0000-00006B7C0000}"/>
    <cellStyle name="Total 9 2 7 3" xfId="10413" xr:uid="{00000000-0005-0000-0000-00006C7C0000}"/>
    <cellStyle name="Total 9 2 7 3 2" xfId="25521" xr:uid="{00000000-0005-0000-0000-00006D7C0000}"/>
    <cellStyle name="Total 9 2 7 4" xfId="7636" xr:uid="{00000000-0005-0000-0000-00006E7C0000}"/>
    <cellStyle name="Total 9 2 7 4 2" xfId="22744" xr:uid="{00000000-0005-0000-0000-00006F7C0000}"/>
    <cellStyle name="Total 9 2 7 5" xfId="19139" xr:uid="{00000000-0005-0000-0000-0000707C0000}"/>
    <cellStyle name="Total 9 2 8" xfId="4344" xr:uid="{00000000-0005-0000-0000-0000717C0000}"/>
    <cellStyle name="Total 9 2 8 2" xfId="6981" xr:uid="{00000000-0005-0000-0000-0000727C0000}"/>
    <cellStyle name="Total 9 2 8 2 2" xfId="13292" xr:uid="{00000000-0005-0000-0000-0000737C0000}"/>
    <cellStyle name="Total 9 2 8 2 2 2" xfId="28400" xr:uid="{00000000-0005-0000-0000-0000747C0000}"/>
    <cellStyle name="Total 9 2 8 2 3" xfId="16956" xr:uid="{00000000-0005-0000-0000-0000757C0000}"/>
    <cellStyle name="Total 9 2 8 2 3 2" xfId="32064" xr:uid="{00000000-0005-0000-0000-0000767C0000}"/>
    <cellStyle name="Total 9 2 8 2 4" xfId="22089" xr:uid="{00000000-0005-0000-0000-0000777C0000}"/>
    <cellStyle name="Total 9 2 8 3" xfId="10726" xr:uid="{00000000-0005-0000-0000-0000787C0000}"/>
    <cellStyle name="Total 9 2 8 3 2" xfId="25834" xr:uid="{00000000-0005-0000-0000-0000797C0000}"/>
    <cellStyle name="Total 9 2 8 4" xfId="13540" xr:uid="{00000000-0005-0000-0000-00007A7C0000}"/>
    <cellStyle name="Total 9 2 8 4 2" xfId="28648" xr:uid="{00000000-0005-0000-0000-00007B7C0000}"/>
    <cellStyle name="Total 9 2 8 5" xfId="19452" xr:uid="{00000000-0005-0000-0000-00007C7C0000}"/>
    <cellStyle name="Total 9 2 9" xfId="4596" xr:uid="{00000000-0005-0000-0000-00007D7C0000}"/>
    <cellStyle name="Total 9 2 9 2" xfId="10978" xr:uid="{00000000-0005-0000-0000-00007E7C0000}"/>
    <cellStyle name="Total 9 2 9 2 2" xfId="26086" xr:uid="{00000000-0005-0000-0000-00007F7C0000}"/>
    <cellStyle name="Total 9 2 9 3" xfId="7949" xr:uid="{00000000-0005-0000-0000-0000807C0000}"/>
    <cellStyle name="Total 9 2 9 3 2" xfId="23057" xr:uid="{00000000-0005-0000-0000-0000817C0000}"/>
    <cellStyle name="Total 9 2 9 4" xfId="19704" xr:uid="{00000000-0005-0000-0000-0000827C0000}"/>
    <cellStyle name="Total 9 3" xfId="1988" xr:uid="{00000000-0005-0000-0000-0000837C0000}"/>
    <cellStyle name="Total 9 3 10" xfId="8486" xr:uid="{00000000-0005-0000-0000-0000847C0000}"/>
    <cellStyle name="Total 9 3 10 2" xfId="23594" xr:uid="{00000000-0005-0000-0000-0000857C0000}"/>
    <cellStyle name="Total 9 3 11" xfId="7075" xr:uid="{00000000-0005-0000-0000-0000867C0000}"/>
    <cellStyle name="Total 9 3 11 2" xfId="22183" xr:uid="{00000000-0005-0000-0000-0000877C0000}"/>
    <cellStyle name="Total 9 3 12" xfId="7093" xr:uid="{00000000-0005-0000-0000-0000887C0000}"/>
    <cellStyle name="Total 9 3 12 2" xfId="22201" xr:uid="{00000000-0005-0000-0000-0000897C0000}"/>
    <cellStyle name="Total 9 3 13" xfId="17213" xr:uid="{00000000-0005-0000-0000-00008A7C0000}"/>
    <cellStyle name="Total 9 3 2" xfId="2548" xr:uid="{00000000-0005-0000-0000-00008B7C0000}"/>
    <cellStyle name="Total 9 3 2 2" xfId="5185" xr:uid="{00000000-0005-0000-0000-00008C7C0000}"/>
    <cellStyle name="Total 9 3 2 2 2" xfId="11549" xr:uid="{00000000-0005-0000-0000-00008D7C0000}"/>
    <cellStyle name="Total 9 3 2 2 2 2" xfId="26657" xr:uid="{00000000-0005-0000-0000-00008E7C0000}"/>
    <cellStyle name="Total 9 3 2 2 3" xfId="7374" xr:uid="{00000000-0005-0000-0000-00008F7C0000}"/>
    <cellStyle name="Total 9 3 2 2 3 2" xfId="22482" xr:uid="{00000000-0005-0000-0000-0000907C0000}"/>
    <cellStyle name="Total 9 3 2 2 4" xfId="20293" xr:uid="{00000000-0005-0000-0000-0000917C0000}"/>
    <cellStyle name="Total 9 3 2 3" xfId="9015" xr:uid="{00000000-0005-0000-0000-0000927C0000}"/>
    <cellStyle name="Total 9 3 2 3 2" xfId="24123" xr:uid="{00000000-0005-0000-0000-0000937C0000}"/>
    <cellStyle name="Total 9 3 3" xfId="2750" xr:uid="{00000000-0005-0000-0000-0000947C0000}"/>
    <cellStyle name="Total 9 3 3 2" xfId="5387" xr:uid="{00000000-0005-0000-0000-0000957C0000}"/>
    <cellStyle name="Total 9 3 3 2 2" xfId="11736" xr:uid="{00000000-0005-0000-0000-0000967C0000}"/>
    <cellStyle name="Total 9 3 3 2 2 2" xfId="26844" xr:uid="{00000000-0005-0000-0000-0000977C0000}"/>
    <cellStyle name="Total 9 3 3 2 3" xfId="15986" xr:uid="{00000000-0005-0000-0000-0000987C0000}"/>
    <cellStyle name="Total 9 3 3 2 3 2" xfId="31094" xr:uid="{00000000-0005-0000-0000-0000997C0000}"/>
    <cellStyle name="Total 9 3 3 2 4" xfId="20495" xr:uid="{00000000-0005-0000-0000-00009A7C0000}"/>
    <cellStyle name="Total 9 3 3 3" xfId="8046" xr:uid="{00000000-0005-0000-0000-00009B7C0000}"/>
    <cellStyle name="Total 9 3 3 3 2" xfId="23154" xr:uid="{00000000-0005-0000-0000-00009C7C0000}"/>
    <cellStyle name="Total 9 3 3 4" xfId="17858" xr:uid="{00000000-0005-0000-0000-00009D7C0000}"/>
    <cellStyle name="Total 9 3 4" xfId="3053" xr:uid="{00000000-0005-0000-0000-00009E7C0000}"/>
    <cellStyle name="Total 9 3 4 2" xfId="5690" xr:uid="{00000000-0005-0000-0000-00009F7C0000}"/>
    <cellStyle name="Total 9 3 4 2 2" xfId="12001" xr:uid="{00000000-0005-0000-0000-0000A07C0000}"/>
    <cellStyle name="Total 9 3 4 2 2 2" xfId="27109" xr:uid="{00000000-0005-0000-0000-0000A17C0000}"/>
    <cellStyle name="Total 9 3 4 2 3" xfId="15517" xr:uid="{00000000-0005-0000-0000-0000A27C0000}"/>
    <cellStyle name="Total 9 3 4 2 3 2" xfId="30625" xr:uid="{00000000-0005-0000-0000-0000A37C0000}"/>
    <cellStyle name="Total 9 3 4 2 4" xfId="20798" xr:uid="{00000000-0005-0000-0000-0000A47C0000}"/>
    <cellStyle name="Total 9 3 4 3" xfId="9435" xr:uid="{00000000-0005-0000-0000-0000A57C0000}"/>
    <cellStyle name="Total 9 3 4 3 2" xfId="24543" xr:uid="{00000000-0005-0000-0000-0000A67C0000}"/>
    <cellStyle name="Total 9 3 4 4" xfId="14682" xr:uid="{00000000-0005-0000-0000-0000A77C0000}"/>
    <cellStyle name="Total 9 3 4 4 2" xfId="29790" xr:uid="{00000000-0005-0000-0000-0000A87C0000}"/>
    <cellStyle name="Total 9 3 4 5" xfId="18161" xr:uid="{00000000-0005-0000-0000-0000A97C0000}"/>
    <cellStyle name="Total 9 3 5" xfId="3379" xr:uid="{00000000-0005-0000-0000-0000AA7C0000}"/>
    <cellStyle name="Total 9 3 5 2" xfId="6016" xr:uid="{00000000-0005-0000-0000-0000AB7C0000}"/>
    <cellStyle name="Total 9 3 5 2 2" xfId="12327" xr:uid="{00000000-0005-0000-0000-0000AC7C0000}"/>
    <cellStyle name="Total 9 3 5 2 2 2" xfId="27435" xr:uid="{00000000-0005-0000-0000-0000AD7C0000}"/>
    <cellStyle name="Total 9 3 5 2 3" xfId="15617" xr:uid="{00000000-0005-0000-0000-0000AE7C0000}"/>
    <cellStyle name="Total 9 3 5 2 3 2" xfId="30725" xr:uid="{00000000-0005-0000-0000-0000AF7C0000}"/>
    <cellStyle name="Total 9 3 5 2 4" xfId="21124" xr:uid="{00000000-0005-0000-0000-0000B07C0000}"/>
    <cellStyle name="Total 9 3 5 3" xfId="9761" xr:uid="{00000000-0005-0000-0000-0000B17C0000}"/>
    <cellStyle name="Total 9 3 5 3 2" xfId="24869" xr:uid="{00000000-0005-0000-0000-0000B27C0000}"/>
    <cellStyle name="Total 9 3 5 4" xfId="11210" xr:uid="{00000000-0005-0000-0000-0000B37C0000}"/>
    <cellStyle name="Total 9 3 5 4 2" xfId="26318" xr:uid="{00000000-0005-0000-0000-0000B47C0000}"/>
    <cellStyle name="Total 9 3 5 5" xfId="18487" xr:uid="{00000000-0005-0000-0000-0000B57C0000}"/>
    <cellStyle name="Total 9 3 6" xfId="3685" xr:uid="{00000000-0005-0000-0000-0000B67C0000}"/>
    <cellStyle name="Total 9 3 6 2" xfId="6322" xr:uid="{00000000-0005-0000-0000-0000B77C0000}"/>
    <cellStyle name="Total 9 3 6 2 2" xfId="12633" xr:uid="{00000000-0005-0000-0000-0000B87C0000}"/>
    <cellStyle name="Total 9 3 6 2 2 2" xfId="27741" xr:uid="{00000000-0005-0000-0000-0000B97C0000}"/>
    <cellStyle name="Total 9 3 6 2 3" xfId="15699" xr:uid="{00000000-0005-0000-0000-0000BA7C0000}"/>
    <cellStyle name="Total 9 3 6 2 3 2" xfId="30807" xr:uid="{00000000-0005-0000-0000-0000BB7C0000}"/>
    <cellStyle name="Total 9 3 6 2 4" xfId="21430" xr:uid="{00000000-0005-0000-0000-0000BC7C0000}"/>
    <cellStyle name="Total 9 3 6 3" xfId="10067" xr:uid="{00000000-0005-0000-0000-0000BD7C0000}"/>
    <cellStyle name="Total 9 3 6 3 2" xfId="25175" xr:uid="{00000000-0005-0000-0000-0000BE7C0000}"/>
    <cellStyle name="Total 9 3 6 4" xfId="7849" xr:uid="{00000000-0005-0000-0000-0000BF7C0000}"/>
    <cellStyle name="Total 9 3 6 4 2" xfId="22957" xr:uid="{00000000-0005-0000-0000-0000C07C0000}"/>
    <cellStyle name="Total 9 3 6 5" xfId="18793" xr:uid="{00000000-0005-0000-0000-0000C17C0000}"/>
    <cellStyle name="Total 9 3 7" xfId="4060" xr:uid="{00000000-0005-0000-0000-0000C27C0000}"/>
    <cellStyle name="Total 9 3 7 2" xfId="6697" xr:uid="{00000000-0005-0000-0000-0000C37C0000}"/>
    <cellStyle name="Total 9 3 7 2 2" xfId="13008" xr:uid="{00000000-0005-0000-0000-0000C47C0000}"/>
    <cellStyle name="Total 9 3 7 2 2 2" xfId="28116" xr:uid="{00000000-0005-0000-0000-0000C57C0000}"/>
    <cellStyle name="Total 9 3 7 2 3" xfId="16684" xr:uid="{00000000-0005-0000-0000-0000C67C0000}"/>
    <cellStyle name="Total 9 3 7 2 3 2" xfId="31792" xr:uid="{00000000-0005-0000-0000-0000C77C0000}"/>
    <cellStyle name="Total 9 3 7 2 4" xfId="21805" xr:uid="{00000000-0005-0000-0000-0000C87C0000}"/>
    <cellStyle name="Total 9 3 7 3" xfId="10442" xr:uid="{00000000-0005-0000-0000-0000C97C0000}"/>
    <cellStyle name="Total 9 3 7 3 2" xfId="25550" xr:uid="{00000000-0005-0000-0000-0000CA7C0000}"/>
    <cellStyle name="Total 9 3 7 4" xfId="7310" xr:uid="{00000000-0005-0000-0000-0000CB7C0000}"/>
    <cellStyle name="Total 9 3 7 4 2" xfId="22418" xr:uid="{00000000-0005-0000-0000-0000CC7C0000}"/>
    <cellStyle name="Total 9 3 7 5" xfId="19168" xr:uid="{00000000-0005-0000-0000-0000CD7C0000}"/>
    <cellStyle name="Total 9 3 8" xfId="4359" xr:uid="{00000000-0005-0000-0000-0000CE7C0000}"/>
    <cellStyle name="Total 9 3 8 2" xfId="6996" xr:uid="{00000000-0005-0000-0000-0000CF7C0000}"/>
    <cellStyle name="Total 9 3 8 2 2" xfId="13307" xr:uid="{00000000-0005-0000-0000-0000D07C0000}"/>
    <cellStyle name="Total 9 3 8 2 2 2" xfId="28415" xr:uid="{00000000-0005-0000-0000-0000D17C0000}"/>
    <cellStyle name="Total 9 3 8 2 3" xfId="16971" xr:uid="{00000000-0005-0000-0000-0000D27C0000}"/>
    <cellStyle name="Total 9 3 8 2 3 2" xfId="32079" xr:uid="{00000000-0005-0000-0000-0000D37C0000}"/>
    <cellStyle name="Total 9 3 8 2 4" xfId="22104" xr:uid="{00000000-0005-0000-0000-0000D47C0000}"/>
    <cellStyle name="Total 9 3 8 3" xfId="10741" xr:uid="{00000000-0005-0000-0000-0000D57C0000}"/>
    <cellStyle name="Total 9 3 8 3 2" xfId="25849" xr:uid="{00000000-0005-0000-0000-0000D67C0000}"/>
    <cellStyle name="Total 9 3 8 4" xfId="7889" xr:uid="{00000000-0005-0000-0000-0000D77C0000}"/>
    <cellStyle name="Total 9 3 8 4 2" xfId="22997" xr:uid="{00000000-0005-0000-0000-0000D87C0000}"/>
    <cellStyle name="Total 9 3 8 5" xfId="19467" xr:uid="{00000000-0005-0000-0000-0000D97C0000}"/>
    <cellStyle name="Total 9 3 9" xfId="4625" xr:uid="{00000000-0005-0000-0000-0000DA7C0000}"/>
    <cellStyle name="Total 9 3 9 2" xfId="11007" xr:uid="{00000000-0005-0000-0000-0000DB7C0000}"/>
    <cellStyle name="Total 9 3 9 2 2" xfId="26115" xr:uid="{00000000-0005-0000-0000-0000DC7C0000}"/>
    <cellStyle name="Total 9 3 9 3" xfId="13373" xr:uid="{00000000-0005-0000-0000-0000DD7C0000}"/>
    <cellStyle name="Total 9 3 9 3 2" xfId="28481" xr:uid="{00000000-0005-0000-0000-0000DE7C0000}"/>
    <cellStyle name="Total 9 3 9 4" xfId="19733" xr:uid="{00000000-0005-0000-0000-0000DF7C0000}"/>
    <cellStyle name="Total 9 4" xfId="2150" xr:uid="{00000000-0005-0000-0000-0000E07C0000}"/>
    <cellStyle name="Total 9 4 10" xfId="14133" xr:uid="{00000000-0005-0000-0000-0000E17C0000}"/>
    <cellStyle name="Total 9 4 10 2" xfId="29241" xr:uid="{00000000-0005-0000-0000-0000E27C0000}"/>
    <cellStyle name="Total 9 4 11" xfId="14983" xr:uid="{00000000-0005-0000-0000-0000E37C0000}"/>
    <cellStyle name="Total 9 4 11 2" xfId="30091" xr:uid="{00000000-0005-0000-0000-0000E47C0000}"/>
    <cellStyle name="Total 9 4 12" xfId="17375" xr:uid="{00000000-0005-0000-0000-0000E57C0000}"/>
    <cellStyle name="Total 9 4 2" xfId="2640" xr:uid="{00000000-0005-0000-0000-0000E67C0000}"/>
    <cellStyle name="Total 9 4 2 2" xfId="5277" xr:uid="{00000000-0005-0000-0000-0000E77C0000}"/>
    <cellStyle name="Total 9 4 2 2 2" xfId="11641" xr:uid="{00000000-0005-0000-0000-0000E87C0000}"/>
    <cellStyle name="Total 9 4 2 2 2 2" xfId="26749" xr:uid="{00000000-0005-0000-0000-0000E97C0000}"/>
    <cellStyle name="Total 9 4 2 2 3" xfId="7116" xr:uid="{00000000-0005-0000-0000-0000EA7C0000}"/>
    <cellStyle name="Total 9 4 2 2 3 2" xfId="22224" xr:uid="{00000000-0005-0000-0000-0000EB7C0000}"/>
    <cellStyle name="Total 9 4 2 2 4" xfId="20385" xr:uid="{00000000-0005-0000-0000-0000EC7C0000}"/>
    <cellStyle name="Total 9 4 2 3" xfId="9107" xr:uid="{00000000-0005-0000-0000-0000ED7C0000}"/>
    <cellStyle name="Total 9 4 2 3 2" xfId="24215" xr:uid="{00000000-0005-0000-0000-0000EE7C0000}"/>
    <cellStyle name="Total 9 4 2 4" xfId="7233" xr:uid="{00000000-0005-0000-0000-0000EF7C0000}"/>
    <cellStyle name="Total 9 4 2 4 2" xfId="22341" xr:uid="{00000000-0005-0000-0000-0000F07C0000}"/>
    <cellStyle name="Total 9 4 2 5" xfId="16494" xr:uid="{00000000-0005-0000-0000-0000F17C0000}"/>
    <cellStyle name="Total 9 4 2 5 2" xfId="31602" xr:uid="{00000000-0005-0000-0000-0000F27C0000}"/>
    <cellStyle name="Total 9 4 2 6" xfId="17748" xr:uid="{00000000-0005-0000-0000-0000F37C0000}"/>
    <cellStyle name="Total 9 4 3" xfId="2905" xr:uid="{00000000-0005-0000-0000-0000F47C0000}"/>
    <cellStyle name="Total 9 4 3 2" xfId="5542" xr:uid="{00000000-0005-0000-0000-0000F57C0000}"/>
    <cellStyle name="Total 9 4 3 2 2" xfId="11853" xr:uid="{00000000-0005-0000-0000-0000F67C0000}"/>
    <cellStyle name="Total 9 4 3 2 2 2" xfId="26961" xr:uid="{00000000-0005-0000-0000-0000F77C0000}"/>
    <cellStyle name="Total 9 4 3 2 3" xfId="7526" xr:uid="{00000000-0005-0000-0000-0000F87C0000}"/>
    <cellStyle name="Total 9 4 3 2 3 2" xfId="22634" xr:uid="{00000000-0005-0000-0000-0000F97C0000}"/>
    <cellStyle name="Total 9 4 3 2 4" xfId="20650" xr:uid="{00000000-0005-0000-0000-0000FA7C0000}"/>
    <cellStyle name="Total 9 4 3 3" xfId="14175" xr:uid="{00000000-0005-0000-0000-0000FB7C0000}"/>
    <cellStyle name="Total 9 4 3 3 2" xfId="29283" xr:uid="{00000000-0005-0000-0000-0000FC7C0000}"/>
    <cellStyle name="Total 9 4 3 4" xfId="18013" xr:uid="{00000000-0005-0000-0000-0000FD7C0000}"/>
    <cellStyle name="Total 9 4 4" xfId="3208" xr:uid="{00000000-0005-0000-0000-0000FE7C0000}"/>
    <cellStyle name="Total 9 4 4 2" xfId="5845" xr:uid="{00000000-0005-0000-0000-0000FF7C0000}"/>
    <cellStyle name="Total 9 4 4 2 2" xfId="12156" xr:uid="{00000000-0005-0000-0000-0000007D0000}"/>
    <cellStyle name="Total 9 4 4 2 2 2" xfId="27264" xr:uid="{00000000-0005-0000-0000-0000017D0000}"/>
    <cellStyle name="Total 9 4 4 2 3" xfId="15934" xr:uid="{00000000-0005-0000-0000-0000027D0000}"/>
    <cellStyle name="Total 9 4 4 2 3 2" xfId="31042" xr:uid="{00000000-0005-0000-0000-0000037D0000}"/>
    <cellStyle name="Total 9 4 4 2 4" xfId="20953" xr:uid="{00000000-0005-0000-0000-0000047D0000}"/>
    <cellStyle name="Total 9 4 4 3" xfId="9590" xr:uid="{00000000-0005-0000-0000-0000057D0000}"/>
    <cellStyle name="Total 9 4 4 3 2" xfId="24698" xr:uid="{00000000-0005-0000-0000-0000067D0000}"/>
    <cellStyle name="Total 9 4 4 4" xfId="14365" xr:uid="{00000000-0005-0000-0000-0000077D0000}"/>
    <cellStyle name="Total 9 4 4 4 2" xfId="29473" xr:uid="{00000000-0005-0000-0000-0000087D0000}"/>
    <cellStyle name="Total 9 4 4 5" xfId="18316" xr:uid="{00000000-0005-0000-0000-0000097D0000}"/>
    <cellStyle name="Total 9 4 5" xfId="3534" xr:uid="{00000000-0005-0000-0000-00000A7D0000}"/>
    <cellStyle name="Total 9 4 5 2" xfId="6171" xr:uid="{00000000-0005-0000-0000-00000B7D0000}"/>
    <cellStyle name="Total 9 4 5 2 2" xfId="12482" xr:uid="{00000000-0005-0000-0000-00000C7D0000}"/>
    <cellStyle name="Total 9 4 5 2 2 2" xfId="27590" xr:uid="{00000000-0005-0000-0000-00000D7D0000}"/>
    <cellStyle name="Total 9 4 5 2 3" xfId="16393" xr:uid="{00000000-0005-0000-0000-00000E7D0000}"/>
    <cellStyle name="Total 9 4 5 2 3 2" xfId="31501" xr:uid="{00000000-0005-0000-0000-00000F7D0000}"/>
    <cellStyle name="Total 9 4 5 2 4" xfId="21279" xr:uid="{00000000-0005-0000-0000-0000107D0000}"/>
    <cellStyle name="Total 9 4 5 3" xfId="9916" xr:uid="{00000000-0005-0000-0000-0000117D0000}"/>
    <cellStyle name="Total 9 4 5 3 2" xfId="25024" xr:uid="{00000000-0005-0000-0000-0000127D0000}"/>
    <cellStyle name="Total 9 4 5 4" xfId="9267" xr:uid="{00000000-0005-0000-0000-0000137D0000}"/>
    <cellStyle name="Total 9 4 5 4 2" xfId="24375" xr:uid="{00000000-0005-0000-0000-0000147D0000}"/>
    <cellStyle name="Total 9 4 5 5" xfId="18642" xr:uid="{00000000-0005-0000-0000-0000157D0000}"/>
    <cellStyle name="Total 9 4 6" xfId="3840" xr:uid="{00000000-0005-0000-0000-0000167D0000}"/>
    <cellStyle name="Total 9 4 6 2" xfId="6477" xr:uid="{00000000-0005-0000-0000-0000177D0000}"/>
    <cellStyle name="Total 9 4 6 2 2" xfId="12788" xr:uid="{00000000-0005-0000-0000-0000187D0000}"/>
    <cellStyle name="Total 9 4 6 2 2 2" xfId="27896" xr:uid="{00000000-0005-0000-0000-0000197D0000}"/>
    <cellStyle name="Total 9 4 6 2 3" xfId="15866" xr:uid="{00000000-0005-0000-0000-00001A7D0000}"/>
    <cellStyle name="Total 9 4 6 2 3 2" xfId="30974" xr:uid="{00000000-0005-0000-0000-00001B7D0000}"/>
    <cellStyle name="Total 9 4 6 2 4" xfId="21585" xr:uid="{00000000-0005-0000-0000-00001C7D0000}"/>
    <cellStyle name="Total 9 4 6 3" xfId="10222" xr:uid="{00000000-0005-0000-0000-00001D7D0000}"/>
    <cellStyle name="Total 9 4 6 3 2" xfId="25330" xr:uid="{00000000-0005-0000-0000-00001E7D0000}"/>
    <cellStyle name="Total 9 4 6 4" xfId="11786" xr:uid="{00000000-0005-0000-0000-00001F7D0000}"/>
    <cellStyle name="Total 9 4 6 4 2" xfId="26894" xr:uid="{00000000-0005-0000-0000-0000207D0000}"/>
    <cellStyle name="Total 9 4 6 5" xfId="18948" xr:uid="{00000000-0005-0000-0000-0000217D0000}"/>
    <cellStyle name="Total 9 4 7" xfId="4222" xr:uid="{00000000-0005-0000-0000-0000227D0000}"/>
    <cellStyle name="Total 9 4 7 2" xfId="6859" xr:uid="{00000000-0005-0000-0000-0000237D0000}"/>
    <cellStyle name="Total 9 4 7 2 2" xfId="13170" xr:uid="{00000000-0005-0000-0000-0000247D0000}"/>
    <cellStyle name="Total 9 4 7 2 2 2" xfId="28278" xr:uid="{00000000-0005-0000-0000-0000257D0000}"/>
    <cellStyle name="Total 9 4 7 2 3" xfId="16839" xr:uid="{00000000-0005-0000-0000-0000267D0000}"/>
    <cellStyle name="Total 9 4 7 2 3 2" xfId="31947" xr:uid="{00000000-0005-0000-0000-0000277D0000}"/>
    <cellStyle name="Total 9 4 7 2 4" xfId="21967" xr:uid="{00000000-0005-0000-0000-0000287D0000}"/>
    <cellStyle name="Total 9 4 7 3" xfId="10604" xr:uid="{00000000-0005-0000-0000-0000297D0000}"/>
    <cellStyle name="Total 9 4 7 3 2" xfId="25712" xr:uid="{00000000-0005-0000-0000-00002A7D0000}"/>
    <cellStyle name="Total 9 4 7 4" xfId="16409" xr:uid="{00000000-0005-0000-0000-00002B7D0000}"/>
    <cellStyle name="Total 9 4 7 4 2" xfId="31517" xr:uid="{00000000-0005-0000-0000-00002C7D0000}"/>
    <cellStyle name="Total 9 4 7 5" xfId="19330" xr:uid="{00000000-0005-0000-0000-00002D7D0000}"/>
    <cellStyle name="Total 9 4 8" xfId="4787" xr:uid="{00000000-0005-0000-0000-00002E7D0000}"/>
    <cellStyle name="Total 9 4 8 2" xfId="11169" xr:uid="{00000000-0005-0000-0000-00002F7D0000}"/>
    <cellStyle name="Total 9 4 8 2 2" xfId="26277" xr:uid="{00000000-0005-0000-0000-0000307D0000}"/>
    <cellStyle name="Total 9 4 8 3" xfId="16022" xr:uid="{00000000-0005-0000-0000-0000317D0000}"/>
    <cellStyle name="Total 9 4 8 3 2" xfId="31130" xr:uid="{00000000-0005-0000-0000-0000327D0000}"/>
    <cellStyle name="Total 9 4 8 4" xfId="19895" xr:uid="{00000000-0005-0000-0000-0000337D0000}"/>
    <cellStyle name="Total 9 4 9" xfId="8648" xr:uid="{00000000-0005-0000-0000-0000347D0000}"/>
    <cellStyle name="Total 9 4 9 2" xfId="23756" xr:uid="{00000000-0005-0000-0000-0000357D0000}"/>
    <cellStyle name="Total 9 5" xfId="2165" xr:uid="{00000000-0005-0000-0000-0000367D0000}"/>
    <cellStyle name="Total 9 5 10" xfId="7875" xr:uid="{00000000-0005-0000-0000-0000377D0000}"/>
    <cellStyle name="Total 9 5 10 2" xfId="22983" xr:uid="{00000000-0005-0000-0000-0000387D0000}"/>
    <cellStyle name="Total 9 5 11" xfId="17390" xr:uid="{00000000-0005-0000-0000-0000397D0000}"/>
    <cellStyle name="Total 9 5 2" xfId="2920" xr:uid="{00000000-0005-0000-0000-00003A7D0000}"/>
    <cellStyle name="Total 9 5 2 2" xfId="5557" xr:uid="{00000000-0005-0000-0000-00003B7D0000}"/>
    <cellStyle name="Total 9 5 2 2 2" xfId="11868" xr:uid="{00000000-0005-0000-0000-00003C7D0000}"/>
    <cellStyle name="Total 9 5 2 2 2 2" xfId="26976" xr:uid="{00000000-0005-0000-0000-00003D7D0000}"/>
    <cellStyle name="Total 9 5 2 2 3" xfId="16124" xr:uid="{00000000-0005-0000-0000-00003E7D0000}"/>
    <cellStyle name="Total 9 5 2 2 3 2" xfId="31232" xr:uid="{00000000-0005-0000-0000-00003F7D0000}"/>
    <cellStyle name="Total 9 5 2 2 4" xfId="20665" xr:uid="{00000000-0005-0000-0000-0000407D0000}"/>
    <cellStyle name="Total 9 5 2 3" xfId="7845" xr:uid="{00000000-0005-0000-0000-0000417D0000}"/>
    <cellStyle name="Total 9 5 2 3 2" xfId="22953" xr:uid="{00000000-0005-0000-0000-0000427D0000}"/>
    <cellStyle name="Total 9 5 2 4" xfId="18028" xr:uid="{00000000-0005-0000-0000-0000437D0000}"/>
    <cellStyle name="Total 9 5 3" xfId="3223" xr:uid="{00000000-0005-0000-0000-0000447D0000}"/>
    <cellStyle name="Total 9 5 3 2" xfId="5860" xr:uid="{00000000-0005-0000-0000-0000457D0000}"/>
    <cellStyle name="Total 9 5 3 2 2" xfId="12171" xr:uid="{00000000-0005-0000-0000-0000467D0000}"/>
    <cellStyle name="Total 9 5 3 2 2 2" xfId="27279" xr:uid="{00000000-0005-0000-0000-0000477D0000}"/>
    <cellStyle name="Total 9 5 3 2 3" xfId="8158" xr:uid="{00000000-0005-0000-0000-0000487D0000}"/>
    <cellStyle name="Total 9 5 3 2 3 2" xfId="23266" xr:uid="{00000000-0005-0000-0000-0000497D0000}"/>
    <cellStyle name="Total 9 5 3 2 4" xfId="20968" xr:uid="{00000000-0005-0000-0000-00004A7D0000}"/>
    <cellStyle name="Total 9 5 3 3" xfId="9605" xr:uid="{00000000-0005-0000-0000-00004B7D0000}"/>
    <cellStyle name="Total 9 5 3 3 2" xfId="24713" xr:uid="{00000000-0005-0000-0000-00004C7D0000}"/>
    <cellStyle name="Total 9 5 3 4" xfId="15386" xr:uid="{00000000-0005-0000-0000-00004D7D0000}"/>
    <cellStyle name="Total 9 5 3 4 2" xfId="30494" xr:uid="{00000000-0005-0000-0000-00004E7D0000}"/>
    <cellStyle name="Total 9 5 3 5" xfId="18331" xr:uid="{00000000-0005-0000-0000-00004F7D0000}"/>
    <cellStyle name="Total 9 5 4" xfId="3549" xr:uid="{00000000-0005-0000-0000-0000507D0000}"/>
    <cellStyle name="Total 9 5 4 2" xfId="6186" xr:uid="{00000000-0005-0000-0000-0000517D0000}"/>
    <cellStyle name="Total 9 5 4 2 2" xfId="12497" xr:uid="{00000000-0005-0000-0000-0000527D0000}"/>
    <cellStyle name="Total 9 5 4 2 2 2" xfId="27605" xr:uid="{00000000-0005-0000-0000-0000537D0000}"/>
    <cellStyle name="Total 9 5 4 2 3" xfId="13619" xr:uid="{00000000-0005-0000-0000-0000547D0000}"/>
    <cellStyle name="Total 9 5 4 2 3 2" xfId="28727" xr:uid="{00000000-0005-0000-0000-0000557D0000}"/>
    <cellStyle name="Total 9 5 4 2 4" xfId="21294" xr:uid="{00000000-0005-0000-0000-0000567D0000}"/>
    <cellStyle name="Total 9 5 4 3" xfId="9931" xr:uid="{00000000-0005-0000-0000-0000577D0000}"/>
    <cellStyle name="Total 9 5 4 3 2" xfId="25039" xr:uid="{00000000-0005-0000-0000-0000587D0000}"/>
    <cellStyle name="Total 9 5 4 4" xfId="7598" xr:uid="{00000000-0005-0000-0000-0000597D0000}"/>
    <cellStyle name="Total 9 5 4 4 2" xfId="22706" xr:uid="{00000000-0005-0000-0000-00005A7D0000}"/>
    <cellStyle name="Total 9 5 4 5" xfId="18657" xr:uid="{00000000-0005-0000-0000-00005B7D0000}"/>
    <cellStyle name="Total 9 5 5" xfId="3855" xr:uid="{00000000-0005-0000-0000-00005C7D0000}"/>
    <cellStyle name="Total 9 5 5 2" xfId="6492" xr:uid="{00000000-0005-0000-0000-00005D7D0000}"/>
    <cellStyle name="Total 9 5 5 2 2" xfId="12803" xr:uid="{00000000-0005-0000-0000-00005E7D0000}"/>
    <cellStyle name="Total 9 5 5 2 2 2" xfId="27911" xr:uid="{00000000-0005-0000-0000-00005F7D0000}"/>
    <cellStyle name="Total 9 5 5 2 3" xfId="15677" xr:uid="{00000000-0005-0000-0000-0000607D0000}"/>
    <cellStyle name="Total 9 5 5 2 3 2" xfId="30785" xr:uid="{00000000-0005-0000-0000-0000617D0000}"/>
    <cellStyle name="Total 9 5 5 2 4" xfId="21600" xr:uid="{00000000-0005-0000-0000-0000627D0000}"/>
    <cellStyle name="Total 9 5 5 3" xfId="10237" xr:uid="{00000000-0005-0000-0000-0000637D0000}"/>
    <cellStyle name="Total 9 5 5 3 2" xfId="25345" xr:uid="{00000000-0005-0000-0000-0000647D0000}"/>
    <cellStyle name="Total 9 5 5 4" xfId="7816" xr:uid="{00000000-0005-0000-0000-0000657D0000}"/>
    <cellStyle name="Total 9 5 5 4 2" xfId="22924" xr:uid="{00000000-0005-0000-0000-0000667D0000}"/>
    <cellStyle name="Total 9 5 5 5" xfId="18963" xr:uid="{00000000-0005-0000-0000-0000677D0000}"/>
    <cellStyle name="Total 9 5 6" xfId="4237" xr:uid="{00000000-0005-0000-0000-0000687D0000}"/>
    <cellStyle name="Total 9 5 6 2" xfId="6874" xr:uid="{00000000-0005-0000-0000-0000697D0000}"/>
    <cellStyle name="Total 9 5 6 2 2" xfId="13185" xr:uid="{00000000-0005-0000-0000-00006A7D0000}"/>
    <cellStyle name="Total 9 5 6 2 2 2" xfId="28293" xr:uid="{00000000-0005-0000-0000-00006B7D0000}"/>
    <cellStyle name="Total 9 5 6 2 3" xfId="16854" xr:uid="{00000000-0005-0000-0000-00006C7D0000}"/>
    <cellStyle name="Total 9 5 6 2 3 2" xfId="31962" xr:uid="{00000000-0005-0000-0000-00006D7D0000}"/>
    <cellStyle name="Total 9 5 6 2 4" xfId="21982" xr:uid="{00000000-0005-0000-0000-00006E7D0000}"/>
    <cellStyle name="Total 9 5 6 3" xfId="10619" xr:uid="{00000000-0005-0000-0000-00006F7D0000}"/>
    <cellStyle name="Total 9 5 6 3 2" xfId="25727" xr:uid="{00000000-0005-0000-0000-0000707D0000}"/>
    <cellStyle name="Total 9 5 6 4" xfId="14466" xr:uid="{00000000-0005-0000-0000-0000717D0000}"/>
    <cellStyle name="Total 9 5 6 4 2" xfId="29574" xr:uid="{00000000-0005-0000-0000-0000727D0000}"/>
    <cellStyle name="Total 9 5 6 5" xfId="19345" xr:uid="{00000000-0005-0000-0000-0000737D0000}"/>
    <cellStyle name="Total 9 5 7" xfId="4802" xr:uid="{00000000-0005-0000-0000-0000747D0000}"/>
    <cellStyle name="Total 9 5 7 2" xfId="11184" xr:uid="{00000000-0005-0000-0000-0000757D0000}"/>
    <cellStyle name="Total 9 5 7 2 2" xfId="26292" xr:uid="{00000000-0005-0000-0000-0000767D0000}"/>
    <cellStyle name="Total 9 5 7 3" xfId="15076" xr:uid="{00000000-0005-0000-0000-0000777D0000}"/>
    <cellStyle name="Total 9 5 7 3 2" xfId="30184" xr:uid="{00000000-0005-0000-0000-0000787D0000}"/>
    <cellStyle name="Total 9 5 7 4" xfId="19910" xr:uid="{00000000-0005-0000-0000-0000797D0000}"/>
    <cellStyle name="Total 9 5 8" xfId="8663" xr:uid="{00000000-0005-0000-0000-00007A7D0000}"/>
    <cellStyle name="Total 9 5 8 2" xfId="23771" xr:uid="{00000000-0005-0000-0000-00007B7D0000}"/>
    <cellStyle name="Total 9 5 9" xfId="13752" xr:uid="{00000000-0005-0000-0000-00007C7D0000}"/>
    <cellStyle name="Total 9 5 9 2" xfId="28860" xr:uid="{00000000-0005-0000-0000-00007D7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v>#¡REF!</c:v>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v>#¡REF!</c:v>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2056754392"/>
        <c:axId val="2057206184"/>
      </c:lineChart>
      <c:catAx>
        <c:axId val="205675439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57206184"/>
        <c:crosses val="autoZero"/>
        <c:auto val="1"/>
        <c:lblAlgn val="ctr"/>
        <c:lblOffset val="100"/>
        <c:noMultiLvlLbl val="0"/>
      </c:catAx>
      <c:valAx>
        <c:axId val="20572061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6754392"/>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02226942929163"/>
          <c:y val="4.9991487550542668E-2"/>
          <c:w val="0.60554926616557303"/>
          <c:h val="0.84019920476592369"/>
        </c:manualLayout>
      </c:layout>
      <c:barChart>
        <c:barDir val="col"/>
        <c:grouping val="clustered"/>
        <c:varyColors val="0"/>
        <c:ser>
          <c:idx val="0"/>
          <c:order val="0"/>
          <c:tx>
            <c:strRef>
              <c:f>'META 1'!$C$26</c:f>
              <c:strCache>
                <c:ptCount val="1"/>
                <c:pt idx="0">
                  <c:v>Magnitud programada mensual</c:v>
                </c:pt>
              </c:strCache>
            </c:strRef>
          </c:tx>
          <c:invertIfNegative val="0"/>
          <c:val>
            <c:numRef>
              <c:f>'META 1'!$C$27:$C$38</c:f>
              <c:numCache>
                <c:formatCode>0.000</c:formatCode>
                <c:ptCount val="12"/>
                <c:pt idx="0">
                  <c:v>0</c:v>
                </c:pt>
                <c:pt idx="1">
                  <c:v>0</c:v>
                </c:pt>
                <c:pt idx="2">
                  <c:v>0</c:v>
                </c:pt>
                <c:pt idx="3">
                  <c:v>0</c:v>
                </c:pt>
                <c:pt idx="4">
                  <c:v>0</c:v>
                </c:pt>
                <c:pt idx="5">
                  <c:v>0</c:v>
                </c:pt>
                <c:pt idx="6">
                  <c:v>0</c:v>
                </c:pt>
                <c:pt idx="7">
                  <c:v>0</c:v>
                </c:pt>
                <c:pt idx="8">
                  <c:v>0</c:v>
                </c:pt>
                <c:pt idx="9">
                  <c:v>0</c:v>
                </c:pt>
                <c:pt idx="10">
                  <c:v>0</c:v>
                </c:pt>
                <c:pt idx="11">
                  <c:v>0.59</c:v>
                </c:pt>
              </c:numCache>
            </c:numRef>
          </c:val>
          <c:extLst>
            <c:ext xmlns:c15="http://schemas.microsoft.com/office/drawing/2012/chart" uri="{02D57815-91ED-43cb-92C2-25804820EDAC}">
              <c15:filteredCategoryTitle>
                <c15:cat>
                  <c:strRef>
                    <c:extLst>
                      <c:ext uri="{02D57815-91ED-43cb-92C2-25804820EDAC}">
                        <c15:formulaRef>
                          <c15:sqref>'META 2'!#REF!</c15:sqref>
                        </c15:formulaRef>
                      </c:ext>
                    </c:extLst>
                    <c:strCache>
                      <c:ptCount val="1"/>
                      <c:pt idx="0">
                        <c:v>#¡REF!</c:v>
                      </c:pt>
                    </c:strCache>
                  </c:strRef>
                </c15:cat>
              </c15:filteredCategoryTitle>
            </c:ext>
            <c:ext xmlns:c16="http://schemas.microsoft.com/office/drawing/2014/chart" uri="{C3380CC4-5D6E-409C-BE32-E72D297353CC}">
              <c16:uniqueId val="{00000000-567D-4EB2-9343-5F35687EE8C9}"/>
            </c:ext>
          </c:extLst>
        </c:ser>
        <c:ser>
          <c:idx val="1"/>
          <c:order val="1"/>
          <c:tx>
            <c:strRef>
              <c:f>'META 1'!$D$26</c:f>
              <c:strCache>
                <c:ptCount val="1"/>
                <c:pt idx="0">
                  <c:v>Magnitud ejecutada mensual</c:v>
                </c:pt>
              </c:strCache>
            </c:strRef>
          </c:tx>
          <c:invertIfNegative val="0"/>
          <c:val>
            <c:numRef>
              <c:f>'META 1'!$D$27:$D$38</c:f>
              <c:numCache>
                <c:formatCode>0.000</c:formatCode>
                <c:ptCount val="12"/>
                <c:pt idx="0">
                  <c:v>0</c:v>
                </c:pt>
                <c:pt idx="1">
                  <c:v>0</c:v>
                </c:pt>
                <c:pt idx="2">
                  <c:v>0</c:v>
                </c:pt>
                <c:pt idx="3">
                  <c:v>0</c:v>
                </c:pt>
                <c:pt idx="4">
                  <c:v>0</c:v>
                </c:pt>
                <c:pt idx="5">
                  <c:v>0</c:v>
                </c:pt>
                <c:pt idx="6">
                  <c:v>0</c:v>
                </c:pt>
                <c:pt idx="7">
                  <c:v>0</c:v>
                </c:pt>
                <c:pt idx="8">
                  <c:v>0</c:v>
                </c:pt>
                <c:pt idx="9">
                  <c:v>0</c:v>
                </c:pt>
                <c:pt idx="10">
                  <c:v>0</c:v>
                </c:pt>
                <c:pt idx="11">
                  <c:v>0.59</c:v>
                </c:pt>
              </c:numCache>
            </c:numRef>
          </c:val>
          <c:extLst>
            <c:ext xmlns:c15="http://schemas.microsoft.com/office/drawing/2012/chart" uri="{02D57815-91ED-43cb-92C2-25804820EDAC}">
              <c15:filteredCategoryTitle>
                <c15:cat>
                  <c:strRef>
                    <c:extLst>
                      <c:ext uri="{02D57815-91ED-43cb-92C2-25804820EDAC}">
                        <c15:formulaRef>
                          <c15:sqref>'META 2'!#REF!</c15:sqref>
                        </c15:formulaRef>
                      </c:ext>
                    </c:extLst>
                    <c:strCache>
                      <c:ptCount val="1"/>
                      <c:pt idx="0">
                        <c:v>#¡REF!</c:v>
                      </c:pt>
                    </c:strCache>
                  </c:strRef>
                </c15:cat>
              </c15:filteredCategoryTitle>
            </c:ext>
            <c:ext xmlns:c16="http://schemas.microsoft.com/office/drawing/2014/chart" uri="{C3380CC4-5D6E-409C-BE32-E72D297353CC}">
              <c16:uniqueId val="{00000001-567D-4EB2-9343-5F35687EE8C9}"/>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1'!$H$26</c:f>
              <c:strCache>
                <c:ptCount val="1"/>
                <c:pt idx="0">
                  <c:v>% Avance acumulado</c:v>
                </c:pt>
              </c:strCache>
            </c:strRef>
          </c:tx>
          <c:val>
            <c:numRef>
              <c:f>'META 1'!$H$27:$H$38</c:f>
              <c:numCache>
                <c:formatCode>0%</c:formatCode>
                <c:ptCount val="12"/>
                <c:pt idx="0">
                  <c:v>0</c:v>
                </c:pt>
                <c:pt idx="1">
                  <c:v>0</c:v>
                </c:pt>
                <c:pt idx="2">
                  <c:v>0</c:v>
                </c:pt>
                <c:pt idx="3">
                  <c:v>0</c:v>
                </c:pt>
                <c:pt idx="4">
                  <c:v>0</c:v>
                </c:pt>
                <c:pt idx="5">
                  <c:v>0</c:v>
                </c:pt>
                <c:pt idx="6">
                  <c:v>0</c:v>
                </c:pt>
                <c:pt idx="7">
                  <c:v>0</c:v>
                </c:pt>
                <c:pt idx="8">
                  <c:v>0</c:v>
                </c:pt>
                <c:pt idx="9">
                  <c:v>0</c:v>
                </c:pt>
                <c:pt idx="10">
                  <c:v>0</c:v>
                </c:pt>
                <c:pt idx="11">
                  <c:v>1.0016977928692699</c:v>
                </c:pt>
              </c:numCache>
            </c:numRef>
          </c:val>
          <c:smooth val="0"/>
          <c:extLst>
            <c:ext xmlns:c16="http://schemas.microsoft.com/office/drawing/2014/chart" uri="{C3380CC4-5D6E-409C-BE32-E72D297353CC}">
              <c16:uniqueId val="{00000002-567D-4EB2-9343-5F35687EE8C9}"/>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02226942929163"/>
          <c:y val="4.9991487550542668E-2"/>
          <c:w val="0.60554926616557303"/>
          <c:h val="0.84019920476592369"/>
        </c:manualLayout>
      </c:layout>
      <c:barChart>
        <c:barDir val="col"/>
        <c:grouping val="clustered"/>
        <c:varyColors val="0"/>
        <c:ser>
          <c:idx val="0"/>
          <c:order val="0"/>
          <c:tx>
            <c:strRef>
              <c:f>'META 2'!$C$26</c:f>
              <c:strCache>
                <c:ptCount val="1"/>
                <c:pt idx="0">
                  <c:v>Magnitud programada mensual</c:v>
                </c:pt>
              </c:strCache>
            </c:strRef>
          </c:tx>
          <c:invertIfNegative val="0"/>
          <c:val>
            <c:numRef>
              <c:f>'META 2'!$C$27:$C$38</c:f>
              <c:numCache>
                <c:formatCode>0.000</c:formatCode>
                <c:ptCount val="12"/>
                <c:pt idx="0">
                  <c:v>1.2499999999999995E-2</c:v>
                </c:pt>
                <c:pt idx="1">
                  <c:v>1.2499999999999995E-2</c:v>
                </c:pt>
                <c:pt idx="2">
                  <c:v>1.2499999999999995E-2</c:v>
                </c:pt>
                <c:pt idx="3">
                  <c:v>1.2499999999999995E-2</c:v>
                </c:pt>
                <c:pt idx="4">
                  <c:v>1.2499999999999995E-2</c:v>
                </c:pt>
                <c:pt idx="5">
                  <c:v>1.2499999999999995E-2</c:v>
                </c:pt>
                <c:pt idx="6">
                  <c:v>1.2499999999999995E-2</c:v>
                </c:pt>
                <c:pt idx="7">
                  <c:v>1.2499999999999995E-2</c:v>
                </c:pt>
                <c:pt idx="8">
                  <c:v>1.2499999999999995E-2</c:v>
                </c:pt>
                <c:pt idx="9">
                  <c:v>1.2499999999999995E-2</c:v>
                </c:pt>
                <c:pt idx="10">
                  <c:v>1.2499999999999995E-2</c:v>
                </c:pt>
                <c:pt idx="11">
                  <c:v>1.2499999999999995E-2</c:v>
                </c:pt>
              </c:numCache>
            </c:numRef>
          </c:val>
          <c:extLst>
            <c:ext xmlns:c15="http://schemas.microsoft.com/office/drawing/2012/chart" uri="{02D57815-91ED-43cb-92C2-25804820EDAC}">
              <c15:filteredCategoryTitle>
                <c15:cat>
                  <c:strRef>
                    <c:extLst>
                      <c:ext uri="{02D57815-91ED-43cb-92C2-25804820EDAC}">
                        <c15:formulaRef>
                          <c15:sqref>'META 2'!#REF!</c15:sqref>
                        </c15:formulaRef>
                      </c:ext>
                    </c:extLst>
                    <c:strCache>
                      <c:ptCount val="1"/>
                      <c:pt idx="0">
                        <c:v>#¡REF!</c:v>
                      </c:pt>
                    </c:strCache>
                  </c:strRef>
                </c15:cat>
              </c15:filteredCategoryTitle>
            </c:ex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val>
            <c:numRef>
              <c:f>'META 2'!$D$27:$D$38</c:f>
              <c:numCache>
                <c:formatCode>0.000</c:formatCode>
                <c:ptCount val="12"/>
                <c:pt idx="0">
                  <c:v>1.2499999999999995E-2</c:v>
                </c:pt>
                <c:pt idx="1">
                  <c:v>1.2499999999999995E-2</c:v>
                </c:pt>
                <c:pt idx="2">
                  <c:v>1.2499999999999995E-2</c:v>
                </c:pt>
                <c:pt idx="3">
                  <c:v>1.2499999999999995E-2</c:v>
                </c:pt>
                <c:pt idx="4">
                  <c:v>1.2499999999999995E-2</c:v>
                </c:pt>
                <c:pt idx="5">
                  <c:v>1.2499999999999995E-2</c:v>
                </c:pt>
                <c:pt idx="6">
                  <c:v>1.2499999999999995E-2</c:v>
                </c:pt>
                <c:pt idx="7">
                  <c:v>1.2499999999999995E-2</c:v>
                </c:pt>
                <c:pt idx="8">
                  <c:v>1.2499999999999995E-2</c:v>
                </c:pt>
                <c:pt idx="9">
                  <c:v>1.2499999999999995E-2</c:v>
                </c:pt>
                <c:pt idx="10">
                  <c:v>1.2499999999999995E-2</c:v>
                </c:pt>
                <c:pt idx="11">
                  <c:v>1.2499999999999995E-2</c:v>
                </c:pt>
              </c:numCache>
            </c:numRef>
          </c:val>
          <c:extLst>
            <c:ext xmlns:c15="http://schemas.microsoft.com/office/drawing/2012/chart" uri="{02D57815-91ED-43cb-92C2-25804820EDAC}">
              <c15:filteredCategoryTitle>
                <c15:cat>
                  <c:strRef>
                    <c:extLst>
                      <c:ext uri="{02D57815-91ED-43cb-92C2-25804820EDAC}">
                        <c15:formulaRef>
                          <c15:sqref>'META 2'!#REF!</c15:sqref>
                        </c15:formulaRef>
                      </c:ext>
                    </c:extLst>
                    <c:strCache>
                      <c:ptCount val="1"/>
                      <c:pt idx="0">
                        <c:v>#¡REF!</c:v>
                      </c:pt>
                    </c:strCache>
                  </c:strRef>
                </c15:cat>
              </c15:filteredCategoryTitle>
            </c:ex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2'!$H$26</c:f>
              <c:strCache>
                <c:ptCount val="1"/>
                <c:pt idx="0">
                  <c:v>% Avance acumulado</c:v>
                </c:pt>
              </c:strCache>
            </c:strRef>
          </c:tx>
          <c:val>
            <c:numRef>
              <c:f>'META 2'!$H$27:$H$38</c:f>
              <c:numCache>
                <c:formatCode>0%</c:formatCode>
                <c:ptCount val="12"/>
                <c:pt idx="0">
                  <c:v>8.3333333333333301E-2</c:v>
                </c:pt>
                <c:pt idx="1">
                  <c:v>0.1666666666666666</c:v>
                </c:pt>
                <c:pt idx="2">
                  <c:v>0.24999999999999989</c:v>
                </c:pt>
                <c:pt idx="3">
                  <c:v>0.3333333333333332</c:v>
                </c:pt>
                <c:pt idx="4">
                  <c:v>0.41666666666666652</c:v>
                </c:pt>
                <c:pt idx="5">
                  <c:v>0.49999999999999983</c:v>
                </c:pt>
                <c:pt idx="6">
                  <c:v>0.58333333333333315</c:v>
                </c:pt>
                <c:pt idx="7">
                  <c:v>0.66666666666666641</c:v>
                </c:pt>
                <c:pt idx="8">
                  <c:v>0.74999999999999967</c:v>
                </c:pt>
                <c:pt idx="9">
                  <c:v>0.83333333333333293</c:v>
                </c:pt>
                <c:pt idx="10">
                  <c:v>0.91666666666666619</c:v>
                </c:pt>
                <c:pt idx="11">
                  <c:v>0.99999999999999944</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5782872372116"/>
          <c:y val="6.6350710900473939E-2"/>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3'!$C$27:$C$38</c:f>
              <c:numCache>
                <c:formatCode>_(* #,##0.00_);_(* \(#,##0.00\);_(* "-"_);_(@_)</c:formatCode>
                <c:ptCount val="12"/>
                <c:pt idx="0">
                  <c:v>9.2540000000000001E-3</c:v>
                </c:pt>
                <c:pt idx="1">
                  <c:v>4.9979999999999998E-3</c:v>
                </c:pt>
                <c:pt idx="2" formatCode="_(* #,##0.000_);_(* \(#,##0.000\);_(* &quot;-&quot;_);_(@_)">
                  <c:v>4.9979999999999998E-3</c:v>
                </c:pt>
                <c:pt idx="3">
                  <c:v>8.7480000000000006E-3</c:v>
                </c:pt>
                <c:pt idx="4">
                  <c:v>4.9979999999999998E-3</c:v>
                </c:pt>
                <c:pt idx="5">
                  <c:v>9.4979999999999995E-3</c:v>
                </c:pt>
                <c:pt idx="6">
                  <c:v>1.1248000000000001E-2</c:v>
                </c:pt>
                <c:pt idx="7">
                  <c:v>8.9980000000000008E-3</c:v>
                </c:pt>
                <c:pt idx="8">
                  <c:v>7.4980000000000012E-3</c:v>
                </c:pt>
                <c:pt idx="9">
                  <c:v>1.2748000000000002E-2</c:v>
                </c:pt>
                <c:pt idx="10">
                  <c:v>7.4980000000000012E-3</c:v>
                </c:pt>
                <c:pt idx="11">
                  <c:v>9.5160000000000002E-3</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3'!$D$27:$D$38</c:f>
              <c:numCache>
                <c:formatCode>_(* #,##0.00_);_(* \(#,##0.00\);_(* "-"_);_(@_)</c:formatCode>
                <c:ptCount val="12"/>
                <c:pt idx="0">
                  <c:v>9.2540000000000001E-3</c:v>
                </c:pt>
                <c:pt idx="1">
                  <c:v>5.000000000000001E-3</c:v>
                </c:pt>
                <c:pt idx="2" formatCode="_(* #,##0.000_);_(* \(#,##0.000\);_(* &quot;-&quot;_);_(@_)">
                  <c:v>4.9979999999999998E-3</c:v>
                </c:pt>
                <c:pt idx="3">
                  <c:v>8.7480000000000006E-3</c:v>
                </c:pt>
                <c:pt idx="4">
                  <c:v>4.9979999999999998E-3</c:v>
                </c:pt>
                <c:pt idx="5">
                  <c:v>9.4979999999999995E-3</c:v>
                </c:pt>
                <c:pt idx="6">
                  <c:v>1.1248000000000001E-2</c:v>
                </c:pt>
                <c:pt idx="7">
                  <c:v>8.9980000000000008E-3</c:v>
                </c:pt>
                <c:pt idx="8">
                  <c:v>7.4980000000000012E-3</c:v>
                </c:pt>
                <c:pt idx="9">
                  <c:v>1.2748000000000002E-2</c:v>
                </c:pt>
                <c:pt idx="10">
                  <c:v>7.4980000000000012E-3</c:v>
                </c:pt>
                <c:pt idx="11">
                  <c:v>9.5160000000000002E-3</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3'!$H$26</c:f>
              <c:strCache>
                <c:ptCount val="1"/>
                <c:pt idx="0">
                  <c:v>% Avance de meta acumulado</c:v>
                </c:pt>
              </c:strCache>
            </c:strRef>
          </c:tx>
          <c:val>
            <c:numRef>
              <c:f>'META 3'!$H$27:$H$38</c:f>
              <c:numCache>
                <c:formatCode>0%</c:formatCode>
                <c:ptCount val="12"/>
                <c:pt idx="0">
                  <c:v>9.2539999999999997E-2</c:v>
                </c:pt>
                <c:pt idx="1">
                  <c:v>0.14254</c:v>
                </c:pt>
                <c:pt idx="2">
                  <c:v>0.19252</c:v>
                </c:pt>
                <c:pt idx="3">
                  <c:v>0.28000000000000003</c:v>
                </c:pt>
                <c:pt idx="4">
                  <c:v>0.32998000000000005</c:v>
                </c:pt>
                <c:pt idx="5">
                  <c:v>0.42496000000000006</c:v>
                </c:pt>
                <c:pt idx="6">
                  <c:v>0.53744000000000003</c:v>
                </c:pt>
                <c:pt idx="7">
                  <c:v>0.62742000000000009</c:v>
                </c:pt>
                <c:pt idx="8">
                  <c:v>0.70240000000000014</c:v>
                </c:pt>
                <c:pt idx="9">
                  <c:v>0.82988000000000017</c:v>
                </c:pt>
                <c:pt idx="10">
                  <c:v>0.90486000000000022</c:v>
                </c:pt>
                <c:pt idx="11">
                  <c:v>1</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4'!$C$27:$C$38</c:f>
              <c:numCache>
                <c:formatCode>0.00%</c:formatCode>
                <c:ptCount val="12"/>
                <c:pt idx="0">
                  <c:v>1.2E-2</c:v>
                </c:pt>
                <c:pt idx="1">
                  <c:v>0</c:v>
                </c:pt>
                <c:pt idx="2">
                  <c:v>0</c:v>
                </c:pt>
                <c:pt idx="3">
                  <c:v>0</c:v>
                </c:pt>
                <c:pt idx="4">
                  <c:v>4.4999999999999998E-2</c:v>
                </c:pt>
                <c:pt idx="5">
                  <c:v>2.2499999999999999E-2</c:v>
                </c:pt>
                <c:pt idx="6">
                  <c:v>4.4999999999999997E-3</c:v>
                </c:pt>
                <c:pt idx="7">
                  <c:v>4.4999999999999997E-3</c:v>
                </c:pt>
                <c:pt idx="8">
                  <c:v>2.2499999999999999E-2</c:v>
                </c:pt>
                <c:pt idx="9">
                  <c:v>4.4999999999999997E-3</c:v>
                </c:pt>
                <c:pt idx="10">
                  <c:v>4.4999999999999997E-3</c:v>
                </c:pt>
                <c:pt idx="11">
                  <c:v>0.03</c:v>
                </c:pt>
              </c:numCache>
            </c:numRef>
          </c:val>
          <c:extLst>
            <c:ext xmlns:c16="http://schemas.microsoft.com/office/drawing/2014/chart" uri="{C3380CC4-5D6E-409C-BE32-E72D297353CC}">
              <c16:uniqueId val="{00000000-FF7F-46A0-8571-379A4EF4020F}"/>
            </c:ext>
          </c:extLst>
        </c:ser>
        <c:ser>
          <c:idx val="1"/>
          <c:order val="1"/>
          <c:tx>
            <c:strRef>
              <c:f>'META 4'!$D$26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4'!$D$27:$D$38</c:f>
              <c:numCache>
                <c:formatCode>0.00%</c:formatCode>
                <c:ptCount val="12"/>
                <c:pt idx="0">
                  <c:v>1.2E-2</c:v>
                </c:pt>
                <c:pt idx="1">
                  <c:v>0</c:v>
                </c:pt>
                <c:pt idx="2">
                  <c:v>0</c:v>
                </c:pt>
                <c:pt idx="3">
                  <c:v>0</c:v>
                </c:pt>
                <c:pt idx="4">
                  <c:v>4.4999999999999998E-2</c:v>
                </c:pt>
                <c:pt idx="5">
                  <c:v>2.2499999999999999E-2</c:v>
                </c:pt>
                <c:pt idx="6">
                  <c:v>4.4999999999999997E-3</c:v>
                </c:pt>
                <c:pt idx="7">
                  <c:v>4.4999999999999997E-3</c:v>
                </c:pt>
                <c:pt idx="8">
                  <c:v>2.2499999999999999E-2</c:v>
                </c:pt>
                <c:pt idx="9">
                  <c:v>4.4999999999999997E-3</c:v>
                </c:pt>
                <c:pt idx="10">
                  <c:v>4.4999999999999997E-3</c:v>
                </c:pt>
                <c:pt idx="11">
                  <c:v>0.03</c:v>
                </c:pt>
              </c:numCache>
            </c:numRef>
          </c:val>
          <c:extLst>
            <c:ext xmlns:c16="http://schemas.microsoft.com/office/drawing/2014/chart" uri="{C3380CC4-5D6E-409C-BE32-E72D297353CC}">
              <c16:uniqueId val="{00000001-FF7F-46A0-8571-379A4EF4020F}"/>
            </c:ext>
          </c:extLst>
        </c:ser>
        <c:dLbls>
          <c:showLegendKey val="0"/>
          <c:showVal val="0"/>
          <c:showCatName val="0"/>
          <c:showSerName val="0"/>
          <c:showPercent val="0"/>
          <c:showBubbleSize val="0"/>
        </c:dLbls>
        <c:gapWidth val="150"/>
        <c:axId val="470388456"/>
        <c:axId val="470386496"/>
      </c:barChart>
      <c:lineChart>
        <c:grouping val="stacked"/>
        <c:varyColors val="0"/>
        <c:ser>
          <c:idx val="2"/>
          <c:order val="2"/>
          <c:tx>
            <c:strRef>
              <c:f>'META 4'!$H$26</c:f>
              <c:strCache>
                <c:ptCount val="1"/>
                <c:pt idx="0">
                  <c:v>% Avance de meta acumulado</c:v>
                </c:pt>
              </c:strCache>
            </c:strRef>
          </c:tx>
          <c:val>
            <c:numRef>
              <c:f>'META 4'!$H$27:$H$38</c:f>
              <c:numCache>
                <c:formatCode>0%</c:formatCode>
                <c:ptCount val="12"/>
                <c:pt idx="0">
                  <c:v>0.08</c:v>
                </c:pt>
                <c:pt idx="1">
                  <c:v>0.08</c:v>
                </c:pt>
                <c:pt idx="2">
                  <c:v>0.08</c:v>
                </c:pt>
                <c:pt idx="3">
                  <c:v>0.08</c:v>
                </c:pt>
                <c:pt idx="4">
                  <c:v>0.38</c:v>
                </c:pt>
                <c:pt idx="5">
                  <c:v>0.53</c:v>
                </c:pt>
                <c:pt idx="6">
                  <c:v>0.56000000000000005</c:v>
                </c:pt>
                <c:pt idx="7">
                  <c:v>0.59000000000000008</c:v>
                </c:pt>
                <c:pt idx="8">
                  <c:v>0.7400000000000001</c:v>
                </c:pt>
                <c:pt idx="9">
                  <c:v>0.77000000000000013</c:v>
                </c:pt>
                <c:pt idx="10">
                  <c:v>0.80000000000000016</c:v>
                </c:pt>
                <c:pt idx="11">
                  <c:v>1.0000000000000002</c:v>
                </c:pt>
              </c:numCache>
            </c:numRef>
          </c:val>
          <c:smooth val="0"/>
          <c:extLst>
            <c:ext xmlns:c16="http://schemas.microsoft.com/office/drawing/2014/chart" uri="{C3380CC4-5D6E-409C-BE32-E72D297353CC}">
              <c16:uniqueId val="{00000002-FF7F-46A0-8571-379A4EF4020F}"/>
            </c:ext>
          </c:extLst>
        </c:ser>
        <c:dLbls>
          <c:showLegendKey val="0"/>
          <c:showVal val="0"/>
          <c:showCatName val="0"/>
          <c:showSerName val="0"/>
          <c:showPercent val="0"/>
          <c:showBubbleSize val="0"/>
        </c:dLbls>
        <c:marker val="1"/>
        <c:smooth val="0"/>
        <c:axId val="470386888"/>
        <c:axId val="470388064"/>
      </c:lineChart>
      <c:catAx>
        <c:axId val="47038845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70386496"/>
        <c:crosses val="autoZero"/>
        <c:auto val="1"/>
        <c:lblAlgn val="ctr"/>
        <c:lblOffset val="100"/>
        <c:noMultiLvlLbl val="0"/>
      </c:catAx>
      <c:valAx>
        <c:axId val="470386496"/>
        <c:scaling>
          <c:orientation val="minMax"/>
          <c:max val="0.30000000000000004"/>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70388456"/>
        <c:crosses val="autoZero"/>
        <c:crossBetween val="between"/>
      </c:valAx>
      <c:valAx>
        <c:axId val="470388064"/>
        <c:scaling>
          <c:orientation val="minMax"/>
          <c:max val="1"/>
        </c:scaling>
        <c:delete val="0"/>
        <c:axPos val="r"/>
        <c:numFmt formatCode="0%" sourceLinked="1"/>
        <c:majorTickMark val="out"/>
        <c:minorTickMark val="none"/>
        <c:tickLblPos val="nextTo"/>
        <c:crossAx val="470386888"/>
        <c:crosses val="max"/>
        <c:crossBetween val="between"/>
      </c:valAx>
      <c:catAx>
        <c:axId val="470386888"/>
        <c:scaling>
          <c:orientation val="minMax"/>
        </c:scaling>
        <c:delete val="1"/>
        <c:axPos val="b"/>
        <c:majorTickMark val="out"/>
        <c:minorTickMark val="none"/>
        <c:tickLblPos val="nextTo"/>
        <c:crossAx val="47038806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76442711540503"/>
          <c:y val="0.11691365340195391"/>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5'!$C$27:$C$38</c:f>
              <c:numCache>
                <c:formatCode>0.000</c:formatCode>
                <c:ptCount val="12"/>
                <c:pt idx="0">
                  <c:v>1.6666666666666659E-2</c:v>
                </c:pt>
                <c:pt idx="1">
                  <c:v>1.6666666666666659E-2</c:v>
                </c:pt>
                <c:pt idx="2">
                  <c:v>1.6666666666666659E-2</c:v>
                </c:pt>
                <c:pt idx="3">
                  <c:v>1.6666666666666659E-2</c:v>
                </c:pt>
                <c:pt idx="4">
                  <c:v>1.6666666666666659E-2</c:v>
                </c:pt>
                <c:pt idx="5">
                  <c:v>1.6666666666666659E-2</c:v>
                </c:pt>
                <c:pt idx="6">
                  <c:v>1.6666666666666659E-2</c:v>
                </c:pt>
                <c:pt idx="7">
                  <c:v>1.6666666666666659E-2</c:v>
                </c:pt>
                <c:pt idx="8">
                  <c:v>1.6666666666666659E-2</c:v>
                </c:pt>
                <c:pt idx="9">
                  <c:v>1.6666666666666659E-2</c:v>
                </c:pt>
                <c:pt idx="10">
                  <c:v>1.6666666666666659E-2</c:v>
                </c:pt>
                <c:pt idx="11">
                  <c:v>1.6666666666666659E-2</c:v>
                </c:pt>
              </c:numCache>
            </c:numRef>
          </c:val>
          <c:extLst>
            <c:ext xmlns:c16="http://schemas.microsoft.com/office/drawing/2014/chart" uri="{C3380CC4-5D6E-409C-BE32-E72D297353CC}">
              <c16:uniqueId val="{00000000-77BE-4849-A590-E631374463DB}"/>
            </c:ext>
          </c:extLst>
        </c:ser>
        <c:ser>
          <c:idx val="1"/>
          <c:order val="1"/>
          <c:tx>
            <c:strRef>
              <c:f>'META 5'!$D$26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5'!$D$27:$D$38</c:f>
              <c:numCache>
                <c:formatCode>0.000</c:formatCode>
                <c:ptCount val="12"/>
                <c:pt idx="0">
                  <c:v>1.6666666666666659E-2</c:v>
                </c:pt>
                <c:pt idx="1">
                  <c:v>1.6666666666666659E-2</c:v>
                </c:pt>
                <c:pt idx="2">
                  <c:v>1.6666666666666659E-2</c:v>
                </c:pt>
                <c:pt idx="3">
                  <c:v>1.6666666666666659E-2</c:v>
                </c:pt>
                <c:pt idx="4">
                  <c:v>1.6666666666666659E-2</c:v>
                </c:pt>
                <c:pt idx="5">
                  <c:v>1.6666666666666659E-2</c:v>
                </c:pt>
                <c:pt idx="6">
                  <c:v>1.6666666666666659E-2</c:v>
                </c:pt>
                <c:pt idx="7">
                  <c:v>1.6666666666666659E-2</c:v>
                </c:pt>
                <c:pt idx="8">
                  <c:v>1.6666666666666659E-2</c:v>
                </c:pt>
                <c:pt idx="9">
                  <c:v>1.6666666666666659E-2</c:v>
                </c:pt>
                <c:pt idx="10">
                  <c:v>1.6666666666666659E-2</c:v>
                </c:pt>
                <c:pt idx="11">
                  <c:v>1.6666666666666659E-2</c:v>
                </c:pt>
              </c:numCache>
            </c:numRef>
          </c:val>
          <c:extLst>
            <c:ext xmlns:c16="http://schemas.microsoft.com/office/drawing/2014/chart" uri="{C3380CC4-5D6E-409C-BE32-E72D297353CC}">
              <c16:uniqueId val="{00000001-77BE-4849-A590-E631374463DB}"/>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5'!$H$26</c:f>
              <c:strCache>
                <c:ptCount val="1"/>
                <c:pt idx="0">
                  <c:v>% Avance acumulado</c:v>
                </c:pt>
              </c:strCache>
            </c:strRef>
          </c:tx>
          <c:val>
            <c:numRef>
              <c:f>'META 5'!$H$27:$H$38</c:f>
              <c:numCache>
                <c:formatCode>0%</c:formatCode>
                <c:ptCount val="12"/>
                <c:pt idx="0">
                  <c:v>8.3333333333333287E-2</c:v>
                </c:pt>
                <c:pt idx="1">
                  <c:v>0.16666666666666657</c:v>
                </c:pt>
                <c:pt idx="2">
                  <c:v>0.24999999999999986</c:v>
                </c:pt>
                <c:pt idx="3">
                  <c:v>0.33333333333333315</c:v>
                </c:pt>
                <c:pt idx="4">
                  <c:v>0.41666666666666641</c:v>
                </c:pt>
                <c:pt idx="5">
                  <c:v>0.49999999999999967</c:v>
                </c:pt>
                <c:pt idx="6">
                  <c:v>0.58333333333333293</c:v>
                </c:pt>
                <c:pt idx="7">
                  <c:v>0.66666666666666619</c:v>
                </c:pt>
                <c:pt idx="8">
                  <c:v>0.74999999999999944</c:v>
                </c:pt>
                <c:pt idx="9">
                  <c:v>0.8333333333333327</c:v>
                </c:pt>
                <c:pt idx="10">
                  <c:v>0.91666666666666596</c:v>
                </c:pt>
                <c:pt idx="11">
                  <c:v>0.99999999999999922</c:v>
                </c:pt>
              </c:numCache>
            </c:numRef>
          </c:val>
          <c:smooth val="0"/>
          <c:extLst>
            <c:ext xmlns:c16="http://schemas.microsoft.com/office/drawing/2014/chart" uri="{C3380CC4-5D6E-409C-BE32-E72D297353CC}">
              <c16:uniqueId val="{00000002-77BE-4849-A590-E631374463DB}"/>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min val="0"/>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6'!$C$26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6'!$C$27:$C$38</c:f>
              <c:numCache>
                <c:formatCode>0.00</c:formatCode>
                <c:ptCount val="12"/>
                <c:pt idx="0">
                  <c:v>1.6666666666666659E-2</c:v>
                </c:pt>
                <c:pt idx="1">
                  <c:v>1.6666666666666659E-2</c:v>
                </c:pt>
                <c:pt idx="2">
                  <c:v>1.6666666666666659E-2</c:v>
                </c:pt>
                <c:pt idx="3">
                  <c:v>1.6666666666666659E-2</c:v>
                </c:pt>
                <c:pt idx="4">
                  <c:v>1.6666666666666659E-2</c:v>
                </c:pt>
                <c:pt idx="5">
                  <c:v>1.6666666666666659E-2</c:v>
                </c:pt>
                <c:pt idx="6">
                  <c:v>1.6666666666666659E-2</c:v>
                </c:pt>
                <c:pt idx="7">
                  <c:v>1.6666666666666659E-2</c:v>
                </c:pt>
                <c:pt idx="8">
                  <c:v>1.6666666666666659E-2</c:v>
                </c:pt>
                <c:pt idx="9">
                  <c:v>1.6666666666666659E-2</c:v>
                </c:pt>
                <c:pt idx="10">
                  <c:v>1.6666666666666659E-2</c:v>
                </c:pt>
                <c:pt idx="11">
                  <c:v>1.6666666666666659E-2</c:v>
                </c:pt>
              </c:numCache>
            </c:numRef>
          </c:val>
          <c:extLst>
            <c:ext xmlns:c16="http://schemas.microsoft.com/office/drawing/2014/chart" uri="{C3380CC4-5D6E-409C-BE32-E72D297353CC}">
              <c16:uniqueId val="{00000000-6FD6-4FDD-9C4E-21F213ED8945}"/>
            </c:ext>
          </c:extLst>
        </c:ser>
        <c:ser>
          <c:idx val="1"/>
          <c:order val="1"/>
          <c:tx>
            <c:strRef>
              <c:f>'META 6'!$D$26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6'!$D$27:$D$38</c:f>
              <c:numCache>
                <c:formatCode>0.00</c:formatCode>
                <c:ptCount val="12"/>
                <c:pt idx="0">
                  <c:v>1.6666666666666659E-2</c:v>
                </c:pt>
                <c:pt idx="1">
                  <c:v>1.6666666666666659E-2</c:v>
                </c:pt>
                <c:pt idx="2">
                  <c:v>1.6666666666666659E-2</c:v>
                </c:pt>
                <c:pt idx="3">
                  <c:v>1.6666666666666659E-2</c:v>
                </c:pt>
                <c:pt idx="4">
                  <c:v>1.6666666666666659E-2</c:v>
                </c:pt>
                <c:pt idx="5">
                  <c:v>1.6666666666666659E-2</c:v>
                </c:pt>
                <c:pt idx="6">
                  <c:v>1.6666666666666659E-2</c:v>
                </c:pt>
                <c:pt idx="7">
                  <c:v>1.6666666666666659E-2</c:v>
                </c:pt>
                <c:pt idx="8">
                  <c:v>1.6666666666666659E-2</c:v>
                </c:pt>
                <c:pt idx="9">
                  <c:v>1.6666666666666659E-2</c:v>
                </c:pt>
                <c:pt idx="10">
                  <c:v>1.6666666666666659E-2</c:v>
                </c:pt>
                <c:pt idx="11">
                  <c:v>1.6666666666666659E-2</c:v>
                </c:pt>
              </c:numCache>
            </c:numRef>
          </c:val>
          <c:extLst>
            <c:ext xmlns:c16="http://schemas.microsoft.com/office/drawing/2014/chart" uri="{C3380CC4-5D6E-409C-BE32-E72D297353CC}">
              <c16:uniqueId val="{00000001-6FD6-4FDD-9C4E-21F213ED8945}"/>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6'!$H$26</c:f>
              <c:strCache>
                <c:ptCount val="1"/>
                <c:pt idx="0">
                  <c:v>% Avance acumulado</c:v>
                </c:pt>
              </c:strCache>
            </c:strRef>
          </c:tx>
          <c:val>
            <c:numRef>
              <c:f>'META 6'!$H$27:$H$38</c:f>
              <c:numCache>
                <c:formatCode>0%</c:formatCode>
                <c:ptCount val="12"/>
                <c:pt idx="0">
                  <c:v>8.3333333333333287E-2</c:v>
                </c:pt>
                <c:pt idx="1">
                  <c:v>0.16666666666666657</c:v>
                </c:pt>
                <c:pt idx="2">
                  <c:v>0.24999999999999986</c:v>
                </c:pt>
                <c:pt idx="3">
                  <c:v>0.33333333333333315</c:v>
                </c:pt>
                <c:pt idx="4">
                  <c:v>0.41666666666666641</c:v>
                </c:pt>
                <c:pt idx="5">
                  <c:v>0.49999999999999967</c:v>
                </c:pt>
                <c:pt idx="6">
                  <c:v>0.58333333333333293</c:v>
                </c:pt>
                <c:pt idx="7">
                  <c:v>0.66666666666666619</c:v>
                </c:pt>
                <c:pt idx="8">
                  <c:v>0.74999999999999944</c:v>
                </c:pt>
                <c:pt idx="9">
                  <c:v>0.8333333333333327</c:v>
                </c:pt>
                <c:pt idx="10">
                  <c:v>0.91666666666666596</c:v>
                </c:pt>
                <c:pt idx="11">
                  <c:v>0.99999999999999922</c:v>
                </c:pt>
              </c:numCache>
            </c:numRef>
          </c:val>
          <c:smooth val="0"/>
          <c:extLst>
            <c:ext xmlns:c16="http://schemas.microsoft.com/office/drawing/2014/chart" uri="{C3380CC4-5D6E-409C-BE32-E72D297353CC}">
              <c16:uniqueId val="{00000002-6FD6-4FDD-9C4E-21F213ED8945}"/>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9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2373782236"/>
          <c:y val="0.23235871979653175"/>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7'!$C$26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7'!$C$27:$C$38</c:f>
              <c:numCache>
                <c:formatCode>0.000</c:formatCode>
                <c:ptCount val="12"/>
                <c:pt idx="0">
                  <c:v>6.6666666666666645E-3</c:v>
                </c:pt>
                <c:pt idx="1">
                  <c:v>6.6666666666666645E-3</c:v>
                </c:pt>
                <c:pt idx="2">
                  <c:v>6.6666666666666645E-3</c:v>
                </c:pt>
                <c:pt idx="3">
                  <c:v>6.6666666666666645E-3</c:v>
                </c:pt>
                <c:pt idx="4">
                  <c:v>6.6666666666666645E-3</c:v>
                </c:pt>
                <c:pt idx="5">
                  <c:v>6.6666666666666645E-3</c:v>
                </c:pt>
                <c:pt idx="6">
                  <c:v>6.6666666666666645E-3</c:v>
                </c:pt>
                <c:pt idx="7">
                  <c:v>6.6666666666666645E-3</c:v>
                </c:pt>
                <c:pt idx="8">
                  <c:v>6.6666666666666645E-3</c:v>
                </c:pt>
                <c:pt idx="9">
                  <c:v>6.6666666666666645E-3</c:v>
                </c:pt>
                <c:pt idx="10">
                  <c:v>6.6666666666666645E-3</c:v>
                </c:pt>
                <c:pt idx="11">
                  <c:v>6.6666666666666645E-3</c:v>
                </c:pt>
              </c:numCache>
            </c:numRef>
          </c:val>
          <c:extLst>
            <c:ext xmlns:c16="http://schemas.microsoft.com/office/drawing/2014/chart" uri="{C3380CC4-5D6E-409C-BE32-E72D297353CC}">
              <c16:uniqueId val="{00000000-C70F-4FC8-A3FD-C63E23C19AFB}"/>
            </c:ext>
          </c:extLst>
        </c:ser>
        <c:ser>
          <c:idx val="1"/>
          <c:order val="1"/>
          <c:tx>
            <c:strRef>
              <c:f>'META 7'!$D$26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7'!$D$27:$D$38</c:f>
              <c:numCache>
                <c:formatCode>0.000</c:formatCode>
                <c:ptCount val="12"/>
                <c:pt idx="0">
                  <c:v>6.6666666666666645E-3</c:v>
                </c:pt>
                <c:pt idx="1">
                  <c:v>6.6666666666666645E-3</c:v>
                </c:pt>
                <c:pt idx="2">
                  <c:v>6.6666666666666645E-3</c:v>
                </c:pt>
                <c:pt idx="3">
                  <c:v>6.6666666666666645E-3</c:v>
                </c:pt>
                <c:pt idx="4">
                  <c:v>6.6666666666666645E-3</c:v>
                </c:pt>
                <c:pt idx="5">
                  <c:v>6.6666666666666645E-3</c:v>
                </c:pt>
                <c:pt idx="6">
                  <c:v>6.6666666666666645E-3</c:v>
                </c:pt>
                <c:pt idx="7">
                  <c:v>6.6666666666666645E-3</c:v>
                </c:pt>
                <c:pt idx="8">
                  <c:v>6.6666666666666645E-3</c:v>
                </c:pt>
                <c:pt idx="9">
                  <c:v>6.6666666666666645E-3</c:v>
                </c:pt>
                <c:pt idx="10">
                  <c:v>6.6666666666666645E-3</c:v>
                </c:pt>
                <c:pt idx="11">
                  <c:v>6.6666666666666645E-3</c:v>
                </c:pt>
              </c:numCache>
            </c:numRef>
          </c:val>
          <c:extLst>
            <c:ext xmlns:c16="http://schemas.microsoft.com/office/drawing/2014/chart" uri="{C3380CC4-5D6E-409C-BE32-E72D297353CC}">
              <c16:uniqueId val="{00000001-C70F-4FC8-A3FD-C63E23C19AFB}"/>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7'!$H$26</c:f>
              <c:strCache>
                <c:ptCount val="1"/>
                <c:pt idx="0">
                  <c:v>% Avance acumulado</c:v>
                </c:pt>
              </c:strCache>
            </c:strRef>
          </c:tx>
          <c:val>
            <c:numRef>
              <c:f>'META 7'!$H$27:$H$38</c:f>
              <c:numCache>
                <c:formatCode>0%</c:formatCode>
                <c:ptCount val="12"/>
                <c:pt idx="0">
                  <c:v>8.3333333333333301E-2</c:v>
                </c:pt>
                <c:pt idx="1">
                  <c:v>0.1666666666666666</c:v>
                </c:pt>
                <c:pt idx="2">
                  <c:v>0.24999999999999989</c:v>
                </c:pt>
                <c:pt idx="3">
                  <c:v>0.3333333333333332</c:v>
                </c:pt>
                <c:pt idx="4">
                  <c:v>0.41666666666666652</c:v>
                </c:pt>
                <c:pt idx="5">
                  <c:v>0.49999999999999983</c:v>
                </c:pt>
                <c:pt idx="6">
                  <c:v>0.58333333333333315</c:v>
                </c:pt>
                <c:pt idx="7">
                  <c:v>0.66666666666666641</c:v>
                </c:pt>
                <c:pt idx="8">
                  <c:v>0.74999999999999967</c:v>
                </c:pt>
                <c:pt idx="9">
                  <c:v>0.83333333333333293</c:v>
                </c:pt>
                <c:pt idx="10">
                  <c:v>0.91666666666666619</c:v>
                </c:pt>
                <c:pt idx="11">
                  <c:v>0.99999999999999944</c:v>
                </c:pt>
              </c:numCache>
            </c:numRef>
          </c:val>
          <c:smooth val="0"/>
          <c:extLst>
            <c:ext xmlns:c16="http://schemas.microsoft.com/office/drawing/2014/chart" uri="{C3380CC4-5D6E-409C-BE32-E72D297353CC}">
              <c16:uniqueId val="{00000002-C70F-4FC8-A3FD-C63E23C19AFB}"/>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44583511373111917"/>
        </c:manualLayout>
      </c:layout>
      <c:overlay val="0"/>
      <c:txPr>
        <a:bodyPr/>
        <a:lstStyle/>
        <a:p>
          <a:pPr>
            <a:defRPr sz="10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2058225016"/>
        <c:axId val="2058228168"/>
      </c:lineChart>
      <c:catAx>
        <c:axId val="2058225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58228168"/>
        <c:crosses val="autoZero"/>
        <c:auto val="1"/>
        <c:lblAlgn val="ctr"/>
        <c:lblOffset val="100"/>
        <c:noMultiLvlLbl val="0"/>
      </c:catAx>
      <c:valAx>
        <c:axId val="20582281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8225016"/>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e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931769" cy="1169279"/>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25400</xdr:colOff>
          <xdr:row>1</xdr:row>
          <xdr:rowOff>25400</xdr:rowOff>
        </xdr:from>
        <xdr:to>
          <xdr:col>8</xdr:col>
          <xdr:colOff>1714500</xdr:colOff>
          <xdr:row>2</xdr:row>
          <xdr:rowOff>63500</xdr:rowOff>
        </xdr:to>
        <xdr:sp macro="" textlink="">
          <xdr:nvSpPr>
            <xdr:cNvPr id="35877889" name="Object 1" hidden="1">
              <a:extLst>
                <a:ext uri="{63B3BB69-23CF-44E3-9099-C40C66FF867C}">
                  <a14:compatExt spid="_x0000_s35877889"/>
                </a:ext>
                <a:ext uri="{FF2B5EF4-FFF2-40B4-BE49-F238E27FC236}">
                  <a16:creationId xmlns:a16="http://schemas.microsoft.com/office/drawing/2014/main" id="{00000000-0008-0000-0300-0000017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13607</xdr:colOff>
      <xdr:row>39</xdr:row>
      <xdr:rowOff>0</xdr:rowOff>
    </xdr:from>
    <xdr:to>
      <xdr:col>8</xdr:col>
      <xdr:colOff>1683545</xdr:colOff>
      <xdr:row>43</xdr:row>
      <xdr:rowOff>545306</xdr:rowOff>
    </xdr:to>
    <xdr:graphicFrame macro="">
      <xdr:nvGraphicFramePr>
        <xdr:cNvPr id="3" name="3 Gráfico">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25400</xdr:colOff>
          <xdr:row>1</xdr:row>
          <xdr:rowOff>25400</xdr:rowOff>
        </xdr:from>
        <xdr:to>
          <xdr:col>8</xdr:col>
          <xdr:colOff>1714500</xdr:colOff>
          <xdr:row>2</xdr:row>
          <xdr:rowOff>63500</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4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13607</xdr:colOff>
      <xdr:row>39</xdr:row>
      <xdr:rowOff>0</xdr:rowOff>
    </xdr:from>
    <xdr:to>
      <xdr:col>8</xdr:col>
      <xdr:colOff>1683545</xdr:colOff>
      <xdr:row>43</xdr:row>
      <xdr:rowOff>545306</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63500</xdr:colOff>
          <xdr:row>1</xdr:row>
          <xdr:rowOff>25400</xdr:rowOff>
        </xdr:from>
        <xdr:to>
          <xdr:col>8</xdr:col>
          <xdr:colOff>1447800</xdr:colOff>
          <xdr:row>1</xdr:row>
          <xdr:rowOff>444500</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5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44825</xdr:colOff>
      <xdr:row>39</xdr:row>
      <xdr:rowOff>42039</xdr:rowOff>
    </xdr:from>
    <xdr:to>
      <xdr:col>8</xdr:col>
      <xdr:colOff>1445560</xdr:colOff>
      <xdr:row>44</xdr:row>
      <xdr:rowOff>17387</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63500</xdr:colOff>
          <xdr:row>1</xdr:row>
          <xdr:rowOff>25400</xdr:rowOff>
        </xdr:from>
        <xdr:to>
          <xdr:col>8</xdr:col>
          <xdr:colOff>1447800</xdr:colOff>
          <xdr:row>1</xdr:row>
          <xdr:rowOff>444500</xdr:rowOff>
        </xdr:to>
        <xdr:sp macro="" textlink="">
          <xdr:nvSpPr>
            <xdr:cNvPr id="35871745" name="Object 1" hidden="1">
              <a:extLst>
                <a:ext uri="{63B3BB69-23CF-44E3-9099-C40C66FF867C}">
                  <a14:compatExt spid="_x0000_s35871745"/>
                </a:ext>
                <a:ext uri="{FF2B5EF4-FFF2-40B4-BE49-F238E27FC236}">
                  <a16:creationId xmlns:a16="http://schemas.microsoft.com/office/drawing/2014/main" id="{00000000-0008-0000-0600-0000015C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380999</xdr:colOff>
      <xdr:row>39</xdr:row>
      <xdr:rowOff>11906</xdr:rowOff>
    </xdr:from>
    <xdr:to>
      <xdr:col>7</xdr:col>
      <xdr:colOff>761999</xdr:colOff>
      <xdr:row>43</xdr:row>
      <xdr:rowOff>413656</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63500</xdr:colOff>
          <xdr:row>1</xdr:row>
          <xdr:rowOff>25400</xdr:rowOff>
        </xdr:from>
        <xdr:to>
          <xdr:col>8</xdr:col>
          <xdr:colOff>1447800</xdr:colOff>
          <xdr:row>1</xdr:row>
          <xdr:rowOff>444500</xdr:rowOff>
        </xdr:to>
        <xdr:sp macro="" textlink="">
          <xdr:nvSpPr>
            <xdr:cNvPr id="35857409" name="Object 1" hidden="1">
              <a:extLst>
                <a:ext uri="{63B3BB69-23CF-44E3-9099-C40C66FF867C}">
                  <a14:compatExt spid="_x0000_s35857409"/>
                </a:ext>
                <a:ext uri="{FF2B5EF4-FFF2-40B4-BE49-F238E27FC236}">
                  <a16:creationId xmlns:a16="http://schemas.microsoft.com/office/drawing/2014/main" id="{00000000-0008-0000-0700-0000012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53787</xdr:colOff>
      <xdr:row>39</xdr:row>
      <xdr:rowOff>0</xdr:rowOff>
    </xdr:from>
    <xdr:to>
      <xdr:col>9</xdr:col>
      <xdr:colOff>8963</xdr:colOff>
      <xdr:row>45</xdr:row>
      <xdr:rowOff>10885</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63500</xdr:colOff>
          <xdr:row>1</xdr:row>
          <xdr:rowOff>25400</xdr:rowOff>
        </xdr:from>
        <xdr:to>
          <xdr:col>8</xdr:col>
          <xdr:colOff>1447800</xdr:colOff>
          <xdr:row>1</xdr:row>
          <xdr:rowOff>444500</xdr:rowOff>
        </xdr:to>
        <xdr:sp macro="" textlink="">
          <xdr:nvSpPr>
            <xdr:cNvPr id="35858433" name="Object 1" hidden="1">
              <a:extLst>
                <a:ext uri="{63B3BB69-23CF-44E3-9099-C40C66FF867C}">
                  <a14:compatExt spid="_x0000_s35858433"/>
                </a:ext>
                <a:ext uri="{FF2B5EF4-FFF2-40B4-BE49-F238E27FC236}">
                  <a16:creationId xmlns:a16="http://schemas.microsoft.com/office/drawing/2014/main" id="{00000000-0008-0000-0800-0000012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38</xdr:row>
      <xdr:rowOff>3388658</xdr:rowOff>
    </xdr:from>
    <xdr:to>
      <xdr:col>9</xdr:col>
      <xdr:colOff>0</xdr:colOff>
      <xdr:row>44</xdr:row>
      <xdr:rowOff>8965</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63500</xdr:colOff>
          <xdr:row>1</xdr:row>
          <xdr:rowOff>25400</xdr:rowOff>
        </xdr:from>
        <xdr:to>
          <xdr:col>8</xdr:col>
          <xdr:colOff>1447800</xdr:colOff>
          <xdr:row>1</xdr:row>
          <xdr:rowOff>444500</xdr:rowOff>
        </xdr:to>
        <xdr:sp macro="" textlink="">
          <xdr:nvSpPr>
            <xdr:cNvPr id="35859457" name="Object 1" hidden="1">
              <a:extLst>
                <a:ext uri="{63B3BB69-23CF-44E3-9099-C40C66FF867C}">
                  <a14:compatExt spid="_x0000_s35859457"/>
                </a:ext>
                <a:ext uri="{FF2B5EF4-FFF2-40B4-BE49-F238E27FC236}">
                  <a16:creationId xmlns:a16="http://schemas.microsoft.com/office/drawing/2014/main" id="{00000000-0008-0000-0900-0000012C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33618</xdr:colOff>
      <xdr:row>39</xdr:row>
      <xdr:rowOff>44823</xdr:rowOff>
    </xdr:from>
    <xdr:to>
      <xdr:col>9</xdr:col>
      <xdr:colOff>4482</xdr:colOff>
      <xdr:row>45</xdr:row>
      <xdr:rowOff>8965</xdr:rowOff>
    </xdr:to>
    <xdr:graphicFrame macro="">
      <xdr:nvGraphicFramePr>
        <xdr:cNvPr id="5" name="3 Gráfico">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A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A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A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B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B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B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B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B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B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B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B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B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B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B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B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B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B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B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B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B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B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B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B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B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B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B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B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9.bin"/><Relationship Id="rId5" Type="http://schemas.openxmlformats.org/officeDocument/2006/relationships/image" Target="../media/image3.emf"/><Relationship Id="rId4" Type="http://schemas.openxmlformats.org/officeDocument/2006/relationships/oleObject" Target="../embeddings/oleObject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6640625" defaultRowHeight="15" x14ac:dyDescent="0.2"/>
  <cols>
    <col min="1" max="1" width="15.6640625" style="52" customWidth="1"/>
    <col min="2" max="2" width="23.1640625" style="52" customWidth="1"/>
    <col min="3" max="3" width="16.1640625" style="52" customWidth="1"/>
    <col min="4" max="4" width="16.5" style="53" customWidth="1"/>
    <col min="5" max="5" width="17.5" style="52" customWidth="1"/>
    <col min="6" max="6" width="23.5" style="52" customWidth="1"/>
    <col min="7" max="7" width="17.1640625" style="52" customWidth="1"/>
    <col min="8" max="8" width="16.5" style="52" customWidth="1"/>
    <col min="9" max="9" width="18.1640625" style="52" customWidth="1"/>
    <col min="10" max="10" width="13.6640625" style="52" customWidth="1"/>
    <col min="11" max="11" width="13.6640625" style="60" customWidth="1"/>
    <col min="12" max="17" width="13.6640625" style="52" customWidth="1"/>
    <col min="18" max="18" width="11.6640625" style="52" customWidth="1"/>
    <col min="19" max="19" width="9.6640625" style="52" customWidth="1"/>
    <col min="20" max="20" width="10.33203125" style="52" customWidth="1"/>
    <col min="21" max="21" width="14.1640625" style="52" customWidth="1"/>
    <col min="22" max="22" width="11.6640625" style="52" customWidth="1"/>
    <col min="23" max="23" width="12.5" style="52" customWidth="1"/>
    <col min="24" max="26" width="14.6640625" style="52" customWidth="1"/>
    <col min="27" max="27" width="16.5" style="67" customWidth="1"/>
    <col min="28" max="28" width="14.6640625" style="52" customWidth="1"/>
    <col min="29" max="29" width="14.5" style="52" customWidth="1"/>
    <col min="30" max="30" width="89.6640625" style="52" customWidth="1"/>
    <col min="31" max="31" width="79.5" style="52" customWidth="1"/>
    <col min="32" max="32" width="87.5" style="52" customWidth="1"/>
    <col min="33" max="16384" width="10.6640625" style="52"/>
  </cols>
  <sheetData>
    <row r="2" spans="1:67" s="69" customFormat="1" ht="45.75" customHeight="1" x14ac:dyDescent="0.2">
      <c r="A2" s="389"/>
      <c r="B2" s="389"/>
      <c r="C2" s="374" t="s">
        <v>0</v>
      </c>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81"/>
    </row>
    <row r="3" spans="1:67" s="69" customFormat="1" ht="45.75" customHeight="1" x14ac:dyDescent="0.2">
      <c r="A3" s="389"/>
      <c r="B3" s="389"/>
      <c r="C3" s="374" t="s">
        <v>1</v>
      </c>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82"/>
    </row>
    <row r="4" spans="1:67" s="69" customFormat="1" ht="45.75" customHeight="1" x14ac:dyDescent="0.2">
      <c r="A4" s="389"/>
      <c r="B4" s="389"/>
      <c r="C4" s="374" t="s">
        <v>2</v>
      </c>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82"/>
    </row>
    <row r="5" spans="1:67" s="69" customFormat="1" ht="45.75" customHeight="1" x14ac:dyDescent="0.2">
      <c r="A5" s="389"/>
      <c r="B5" s="389"/>
      <c r="C5" s="392" t="s">
        <v>3</v>
      </c>
      <c r="D5" s="392"/>
      <c r="E5" s="392"/>
      <c r="F5" s="392"/>
      <c r="G5" s="392"/>
      <c r="H5" s="392"/>
      <c r="I5" s="392"/>
      <c r="J5" s="392"/>
      <c r="K5" s="392"/>
      <c r="L5" s="392"/>
      <c r="M5" s="392"/>
      <c r="N5" s="392"/>
      <c r="O5" s="392"/>
      <c r="P5" s="392"/>
      <c r="Q5" s="392"/>
      <c r="R5" s="379" t="s">
        <v>4</v>
      </c>
      <c r="S5" s="379"/>
      <c r="T5" s="379"/>
      <c r="U5" s="379"/>
      <c r="V5" s="379"/>
      <c r="W5" s="379"/>
      <c r="X5" s="379"/>
      <c r="Y5" s="379"/>
      <c r="Z5" s="379"/>
      <c r="AA5" s="379"/>
      <c r="AB5" s="379"/>
      <c r="AC5" s="379"/>
      <c r="AD5" s="379"/>
      <c r="AE5" s="379"/>
      <c r="AF5" s="383"/>
    </row>
    <row r="6" spans="1:67" s="70" customFormat="1" ht="30.75" customHeight="1" x14ac:dyDescent="0.2">
      <c r="D6" s="71"/>
      <c r="K6" s="69"/>
      <c r="AA6" s="72"/>
    </row>
    <row r="7" spans="1:67" s="70" customFormat="1" ht="42" customHeight="1" x14ac:dyDescent="0.2">
      <c r="B7" s="157" t="s">
        <v>5</v>
      </c>
      <c r="C7" s="388" t="e">
        <f>+#REF!</f>
        <v>#REF!</v>
      </c>
      <c r="D7" s="388"/>
      <c r="E7" s="388"/>
      <c r="F7" s="388"/>
      <c r="G7" s="388"/>
      <c r="K7" s="69"/>
      <c r="AA7" s="72"/>
    </row>
    <row r="8" spans="1:67" s="70" customFormat="1" ht="42" customHeight="1" x14ac:dyDescent="0.2">
      <c r="B8" s="157" t="s">
        <v>6</v>
      </c>
      <c r="C8" s="388" t="e">
        <f>+#REF!</f>
        <v>#REF!</v>
      </c>
      <c r="D8" s="388"/>
      <c r="E8" s="388"/>
      <c r="F8" s="388"/>
      <c r="G8" s="388"/>
      <c r="K8" s="69"/>
      <c r="AA8" s="72"/>
    </row>
    <row r="9" spans="1:67" s="70" customFormat="1" ht="42" customHeight="1" x14ac:dyDescent="0.2">
      <c r="B9" s="158" t="s">
        <v>7</v>
      </c>
      <c r="C9" s="388" t="e">
        <f>+#REF!</f>
        <v>#REF!</v>
      </c>
      <c r="D9" s="388"/>
      <c r="E9" s="388"/>
      <c r="F9" s="388"/>
      <c r="G9" s="388"/>
      <c r="K9" s="69"/>
      <c r="Q9" s="73"/>
      <c r="R9" s="74"/>
      <c r="AA9" s="72"/>
    </row>
    <row r="10" spans="1:67" s="56" customFormat="1" ht="24.75" customHeight="1" x14ac:dyDescent="0.15">
      <c r="A10" s="54"/>
      <c r="B10" s="54"/>
      <c r="C10" s="54"/>
      <c r="D10" s="54"/>
      <c r="E10" s="55"/>
      <c r="F10" s="55"/>
      <c r="G10" s="55"/>
      <c r="H10" s="55"/>
      <c r="I10" s="55"/>
      <c r="J10" s="55"/>
      <c r="K10" s="63"/>
      <c r="L10" s="55"/>
      <c r="M10" s="55"/>
      <c r="N10" s="55"/>
      <c r="O10" s="55"/>
      <c r="P10" s="55"/>
      <c r="Q10" s="55"/>
      <c r="R10" s="55"/>
      <c r="S10" s="55"/>
      <c r="T10" s="55"/>
      <c r="U10" s="55"/>
      <c r="V10" s="55"/>
      <c r="W10" s="55"/>
      <c r="X10" s="55"/>
      <c r="Y10" s="55"/>
      <c r="Z10" s="55"/>
      <c r="AA10" s="68"/>
      <c r="AB10" s="55"/>
      <c r="AC10" s="55"/>
    </row>
    <row r="11" spans="1:67" s="57" customFormat="1" ht="35.25" customHeight="1" x14ac:dyDescent="0.15">
      <c r="A11" s="363" t="s">
        <v>8</v>
      </c>
      <c r="B11" s="364"/>
      <c r="C11" s="364"/>
      <c r="D11" s="364"/>
      <c r="E11" s="364"/>
      <c r="F11" s="364"/>
      <c r="G11" s="364"/>
      <c r="H11" s="365"/>
      <c r="I11" s="385" t="s">
        <v>9</v>
      </c>
      <c r="J11" s="386"/>
      <c r="K11" s="386"/>
      <c r="L11" s="386"/>
      <c r="M11" s="386"/>
      <c r="N11" s="387"/>
      <c r="O11" s="380" t="s">
        <v>10</v>
      </c>
      <c r="P11" s="380"/>
      <c r="Q11" s="380"/>
      <c r="R11" s="380"/>
      <c r="S11" s="380"/>
      <c r="T11" s="380"/>
      <c r="U11" s="380"/>
      <c r="V11" s="380"/>
      <c r="W11" s="380"/>
      <c r="X11" s="380"/>
      <c r="Y11" s="380"/>
      <c r="Z11" s="380"/>
      <c r="AA11" s="380"/>
      <c r="AB11" s="380"/>
      <c r="AC11" s="380"/>
      <c r="AD11" s="363" t="s">
        <v>11</v>
      </c>
      <c r="AE11" s="364"/>
      <c r="AF11" s="365"/>
    </row>
    <row r="12" spans="1:67" s="57" customFormat="1" ht="56.25" customHeight="1" x14ac:dyDescent="0.15">
      <c r="A12" s="159" t="s">
        <v>12</v>
      </c>
      <c r="B12" s="159" t="s">
        <v>13</v>
      </c>
      <c r="C12" s="159" t="s">
        <v>14</v>
      </c>
      <c r="D12" s="159" t="s">
        <v>15</v>
      </c>
      <c r="E12" s="159" t="s">
        <v>16</v>
      </c>
      <c r="F12" s="159" t="s">
        <v>17</v>
      </c>
      <c r="G12" s="159" t="s">
        <v>18</v>
      </c>
      <c r="H12" s="159" t="s">
        <v>19</v>
      </c>
      <c r="I12" s="160" t="s">
        <v>20</v>
      </c>
      <c r="J12" s="160">
        <v>2016</v>
      </c>
      <c r="K12" s="160">
        <v>2017</v>
      </c>
      <c r="L12" s="160">
        <v>2018</v>
      </c>
      <c r="M12" s="160">
        <v>2019</v>
      </c>
      <c r="N12" s="160">
        <v>2020</v>
      </c>
      <c r="O12" s="161" t="s">
        <v>21</v>
      </c>
      <c r="P12" s="161" t="s">
        <v>22</v>
      </c>
      <c r="Q12" s="161" t="s">
        <v>23</v>
      </c>
      <c r="R12" s="161" t="s">
        <v>24</v>
      </c>
      <c r="S12" s="161" t="s">
        <v>25</v>
      </c>
      <c r="T12" s="161" t="s">
        <v>26</v>
      </c>
      <c r="U12" s="161" t="s">
        <v>27</v>
      </c>
      <c r="V12" s="161" t="s">
        <v>28</v>
      </c>
      <c r="W12" s="161" t="s">
        <v>29</v>
      </c>
      <c r="X12" s="161" t="s">
        <v>30</v>
      </c>
      <c r="Y12" s="161" t="s">
        <v>31</v>
      </c>
      <c r="Z12" s="161" t="s">
        <v>32</v>
      </c>
      <c r="AA12" s="161" t="s">
        <v>33</v>
      </c>
      <c r="AB12" s="162" t="s">
        <v>34</v>
      </c>
      <c r="AC12" s="161" t="s">
        <v>35</v>
      </c>
      <c r="AD12" s="163" t="s">
        <v>36</v>
      </c>
      <c r="AE12" s="163" t="s">
        <v>37</v>
      </c>
      <c r="AF12" s="163" t="s">
        <v>38</v>
      </c>
    </row>
    <row r="13" spans="1:67" s="59" customFormat="1" ht="84.75" customHeight="1" x14ac:dyDescent="0.2">
      <c r="A13" s="329" t="s">
        <v>39</v>
      </c>
      <c r="B13" s="329" t="s">
        <v>40</v>
      </c>
      <c r="C13" s="329">
        <v>224</v>
      </c>
      <c r="D13" s="329" t="s">
        <v>41</v>
      </c>
      <c r="E13" s="329">
        <v>171</v>
      </c>
      <c r="F13" s="333" t="s">
        <v>42</v>
      </c>
      <c r="G13" s="329" t="s">
        <v>43</v>
      </c>
      <c r="H13" s="329" t="s">
        <v>44</v>
      </c>
      <c r="I13" s="384" t="e">
        <f>SUM(J13:N14)</f>
        <v>#REF!</v>
      </c>
      <c r="J13" s="366" t="e">
        <f>+#REF!</f>
        <v>#REF!</v>
      </c>
      <c r="K13" s="368" t="e">
        <f>+#REF!</f>
        <v>#REF!</v>
      </c>
      <c r="L13" s="390" t="e">
        <f>+#REF!</f>
        <v>#REF!</v>
      </c>
      <c r="M13" s="366" t="e">
        <f>+#REF!</f>
        <v>#REF!</v>
      </c>
      <c r="N13" s="366" t="e">
        <f>+#REF!</f>
        <v>#REF!</v>
      </c>
      <c r="O13" s="361" t="e">
        <f>+#REF!</f>
        <v>#REF!</v>
      </c>
      <c r="P13" s="361">
        <v>6.45</v>
      </c>
      <c r="Q13" s="361">
        <v>31.03</v>
      </c>
      <c r="R13" s="361"/>
      <c r="S13" s="361" t="e">
        <f>+#REF!</f>
        <v>#REF!</v>
      </c>
      <c r="T13" s="361" t="e">
        <f>+#REF!</f>
        <v>#REF!</v>
      </c>
      <c r="U13" s="361" t="e">
        <f>+#REF!</f>
        <v>#REF!</v>
      </c>
      <c r="V13" s="361" t="e">
        <f>+#REF!</f>
        <v>#REF!</v>
      </c>
      <c r="W13" s="361" t="e">
        <f>+#REF!</f>
        <v>#REF!</v>
      </c>
      <c r="X13" s="361" t="e">
        <f>+#REF!</f>
        <v>#REF!</v>
      </c>
      <c r="Y13" s="361" t="e">
        <f>+#REF!</f>
        <v>#REF!</v>
      </c>
      <c r="Z13" s="361" t="e">
        <f>+#REF!</f>
        <v>#REF!</v>
      </c>
      <c r="AA13" s="372" t="e">
        <f>SUM(O13:Z14)</f>
        <v>#REF!</v>
      </c>
      <c r="AB13" s="336" t="e">
        <f>+AA13/K13</f>
        <v>#REF!</v>
      </c>
      <c r="AC13" s="336" t="e">
        <f>+(J13+AA13)/I13</f>
        <v>#REF!</v>
      </c>
      <c r="AD13" s="370" t="s">
        <v>45</v>
      </c>
      <c r="AE13" s="323" t="s">
        <v>46</v>
      </c>
      <c r="AF13" s="370" t="s">
        <v>47</v>
      </c>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row>
    <row r="14" spans="1:67" ht="195.75" customHeight="1" x14ac:dyDescent="0.2">
      <c r="A14" s="329"/>
      <c r="B14" s="329"/>
      <c r="C14" s="329"/>
      <c r="D14" s="329"/>
      <c r="E14" s="329"/>
      <c r="F14" s="333"/>
      <c r="G14" s="329"/>
      <c r="H14" s="329"/>
      <c r="I14" s="384"/>
      <c r="J14" s="367"/>
      <c r="K14" s="369"/>
      <c r="L14" s="391"/>
      <c r="M14" s="367"/>
      <c r="N14" s="367"/>
      <c r="O14" s="362"/>
      <c r="P14" s="362"/>
      <c r="Q14" s="362"/>
      <c r="R14" s="362"/>
      <c r="S14" s="362"/>
      <c r="T14" s="362"/>
      <c r="U14" s="362"/>
      <c r="V14" s="362"/>
      <c r="W14" s="362"/>
      <c r="X14" s="362"/>
      <c r="Y14" s="362"/>
      <c r="Z14" s="362"/>
      <c r="AA14" s="373"/>
      <c r="AB14" s="336"/>
      <c r="AC14" s="336"/>
      <c r="AD14" s="371"/>
      <c r="AE14" s="324"/>
      <c r="AF14" s="371"/>
    </row>
    <row r="15" spans="1:67" ht="89.25" customHeight="1" x14ac:dyDescent="0.2">
      <c r="A15" s="329" t="s">
        <v>39</v>
      </c>
      <c r="B15" s="329" t="s">
        <v>48</v>
      </c>
      <c r="C15" s="329">
        <v>223</v>
      </c>
      <c r="D15" s="329" t="s">
        <v>49</v>
      </c>
      <c r="E15" s="329">
        <v>170</v>
      </c>
      <c r="F15" s="333" t="s">
        <v>50</v>
      </c>
      <c r="G15" s="329" t="s">
        <v>43</v>
      </c>
      <c r="H15" s="329" t="s">
        <v>44</v>
      </c>
      <c r="I15" s="384" t="e">
        <f>SUM(J15:N16)</f>
        <v>#REF!</v>
      </c>
      <c r="J15" s="359" t="e">
        <f>+#REF!</f>
        <v>#REF!</v>
      </c>
      <c r="K15" s="375" t="e">
        <f>+#REF!</f>
        <v>#REF!</v>
      </c>
      <c r="L15" s="377" t="e">
        <f>+#REF!</f>
        <v>#REF!</v>
      </c>
      <c r="M15" s="359" t="e">
        <f>+#REF!</f>
        <v>#REF!</v>
      </c>
      <c r="N15" s="359" t="e">
        <f>+#REF!</f>
        <v>#REF!</v>
      </c>
      <c r="O15" s="361">
        <v>53</v>
      </c>
      <c r="P15" s="361">
        <v>712</v>
      </c>
      <c r="Q15" s="361">
        <v>881</v>
      </c>
      <c r="R15" s="361"/>
      <c r="S15" s="361" t="e">
        <f>+#REF!</f>
        <v>#REF!</v>
      </c>
      <c r="T15" s="361" t="e">
        <f>+#REF!</f>
        <v>#REF!</v>
      </c>
      <c r="U15" s="361" t="e">
        <f>+#REF!</f>
        <v>#REF!</v>
      </c>
      <c r="V15" s="361" t="e">
        <f>+#REF!</f>
        <v>#REF!</v>
      </c>
      <c r="W15" s="361" t="e">
        <f>+#REF!</f>
        <v>#REF!</v>
      </c>
      <c r="X15" s="361" t="e">
        <f>+#REF!</f>
        <v>#REF!</v>
      </c>
      <c r="Y15" s="361" t="e">
        <f>+#REF!</f>
        <v>#REF!</v>
      </c>
      <c r="Z15" s="361" t="e">
        <f>+#REF!</f>
        <v>#REF!</v>
      </c>
      <c r="AA15" s="372" t="e">
        <f>SUM(O15:Z16)</f>
        <v>#REF!</v>
      </c>
      <c r="AB15" s="336" t="e">
        <f>+AA15/K15</f>
        <v>#REF!</v>
      </c>
      <c r="AC15" s="336" t="e">
        <f>+(J15+AA15)/I15</f>
        <v>#REF!</v>
      </c>
      <c r="AD15" s="370" t="s">
        <v>51</v>
      </c>
      <c r="AE15" s="323" t="s">
        <v>46</v>
      </c>
      <c r="AF15" s="370" t="s">
        <v>52</v>
      </c>
    </row>
    <row r="16" spans="1:67" ht="140.25" customHeight="1" x14ac:dyDescent="0.2">
      <c r="A16" s="329"/>
      <c r="B16" s="329"/>
      <c r="C16" s="329"/>
      <c r="D16" s="329"/>
      <c r="E16" s="329"/>
      <c r="F16" s="333"/>
      <c r="G16" s="329"/>
      <c r="H16" s="329"/>
      <c r="I16" s="384"/>
      <c r="J16" s="360"/>
      <c r="K16" s="376"/>
      <c r="L16" s="378"/>
      <c r="M16" s="360"/>
      <c r="N16" s="360"/>
      <c r="O16" s="362"/>
      <c r="P16" s="362"/>
      <c r="Q16" s="362"/>
      <c r="R16" s="362"/>
      <c r="S16" s="362"/>
      <c r="T16" s="362"/>
      <c r="U16" s="362"/>
      <c r="V16" s="362"/>
      <c r="W16" s="362"/>
      <c r="X16" s="362"/>
      <c r="Y16" s="362"/>
      <c r="Z16" s="362"/>
      <c r="AA16" s="373"/>
      <c r="AB16" s="336"/>
      <c r="AC16" s="336"/>
      <c r="AD16" s="371"/>
      <c r="AE16" s="324"/>
      <c r="AF16" s="371"/>
    </row>
    <row r="17" spans="1:32" ht="62.25" customHeight="1" x14ac:dyDescent="0.2">
      <c r="A17" s="329" t="s">
        <v>39</v>
      </c>
      <c r="B17" s="330" t="s">
        <v>53</v>
      </c>
      <c r="C17" s="329">
        <v>231</v>
      </c>
      <c r="D17" s="329" t="s">
        <v>54</v>
      </c>
      <c r="E17" s="329">
        <v>178</v>
      </c>
      <c r="F17" s="333" t="s">
        <v>55</v>
      </c>
      <c r="G17" s="329" t="s">
        <v>56</v>
      </c>
      <c r="H17" s="329" t="s">
        <v>44</v>
      </c>
      <c r="I17" s="337">
        <f>SUM(J17:N18)</f>
        <v>1</v>
      </c>
      <c r="J17" s="334">
        <v>0.05</v>
      </c>
      <c r="K17" s="331">
        <v>0.28999999999999998</v>
      </c>
      <c r="L17" s="347">
        <v>0.25</v>
      </c>
      <c r="M17" s="331">
        <v>0.4</v>
      </c>
      <c r="N17" s="331">
        <v>0.01</v>
      </c>
      <c r="O17" s="339">
        <v>0.19</v>
      </c>
      <c r="P17" s="340"/>
      <c r="Q17" s="340"/>
      <c r="R17" s="343">
        <v>0</v>
      </c>
      <c r="S17" s="344"/>
      <c r="T17" s="344"/>
      <c r="U17" s="353">
        <v>0</v>
      </c>
      <c r="V17" s="354"/>
      <c r="W17" s="354"/>
      <c r="X17" s="353">
        <v>0</v>
      </c>
      <c r="Y17" s="354"/>
      <c r="Z17" s="354"/>
      <c r="AA17" s="357">
        <f>+R17+O17+U17+X17</f>
        <v>0.19</v>
      </c>
      <c r="AB17" s="336">
        <f>+AA17/K17</f>
        <v>0.65517241379310354</v>
      </c>
      <c r="AC17" s="336">
        <f>+(J17+AA17)/I17</f>
        <v>0.24</v>
      </c>
      <c r="AD17" s="349" t="s">
        <v>57</v>
      </c>
      <c r="AE17" s="323" t="s">
        <v>46</v>
      </c>
      <c r="AF17" s="349" t="s">
        <v>58</v>
      </c>
    </row>
    <row r="18" spans="1:32" ht="200.25" customHeight="1" x14ac:dyDescent="0.2">
      <c r="A18" s="329"/>
      <c r="B18" s="330"/>
      <c r="C18" s="329"/>
      <c r="D18" s="329"/>
      <c r="E18" s="329"/>
      <c r="F18" s="333"/>
      <c r="G18" s="329"/>
      <c r="H18" s="329"/>
      <c r="I18" s="338"/>
      <c r="J18" s="335"/>
      <c r="K18" s="332"/>
      <c r="L18" s="348"/>
      <c r="M18" s="332"/>
      <c r="N18" s="332"/>
      <c r="O18" s="341"/>
      <c r="P18" s="342"/>
      <c r="Q18" s="342"/>
      <c r="R18" s="345"/>
      <c r="S18" s="346"/>
      <c r="T18" s="346"/>
      <c r="U18" s="355"/>
      <c r="V18" s="356"/>
      <c r="W18" s="356"/>
      <c r="X18" s="355"/>
      <c r="Y18" s="356"/>
      <c r="Z18" s="356"/>
      <c r="AA18" s="358"/>
      <c r="AB18" s="336"/>
      <c r="AC18" s="336"/>
      <c r="AD18" s="350"/>
      <c r="AE18" s="324"/>
      <c r="AF18" s="350"/>
    </row>
    <row r="19" spans="1:32" ht="62.25" customHeight="1" x14ac:dyDescent="0.2">
      <c r="A19" s="329" t="s">
        <v>39</v>
      </c>
      <c r="B19" s="330" t="s">
        <v>59</v>
      </c>
      <c r="C19" s="329">
        <v>232</v>
      </c>
      <c r="D19" s="329" t="s">
        <v>60</v>
      </c>
      <c r="E19" s="329">
        <v>179</v>
      </c>
      <c r="F19" s="333" t="s">
        <v>61</v>
      </c>
      <c r="G19" s="329" t="s">
        <v>56</v>
      </c>
      <c r="H19" s="329" t="s">
        <v>44</v>
      </c>
      <c r="I19" s="337">
        <f>SUM(J19:N20)</f>
        <v>1</v>
      </c>
      <c r="J19" s="334">
        <v>0.01</v>
      </c>
      <c r="K19" s="331">
        <v>0.15</v>
      </c>
      <c r="L19" s="347">
        <v>0.42</v>
      </c>
      <c r="M19" s="331">
        <v>0.42</v>
      </c>
      <c r="N19" s="331">
        <v>0</v>
      </c>
      <c r="O19" s="325">
        <v>0.35</v>
      </c>
      <c r="P19" s="326"/>
      <c r="Q19" s="326"/>
      <c r="R19" s="339">
        <v>0</v>
      </c>
      <c r="S19" s="340"/>
      <c r="T19" s="340"/>
      <c r="U19" s="325">
        <v>0</v>
      </c>
      <c r="V19" s="326"/>
      <c r="W19" s="326"/>
      <c r="X19" s="325">
        <v>0</v>
      </c>
      <c r="Y19" s="326"/>
      <c r="Z19" s="326"/>
      <c r="AA19" s="351">
        <f>+R19+O19+U19+X19</f>
        <v>0.35</v>
      </c>
      <c r="AB19" s="336">
        <f>+AA19/K19</f>
        <v>2.3333333333333335</v>
      </c>
      <c r="AC19" s="336">
        <f>+(J19+AA19)/I19</f>
        <v>0.36</v>
      </c>
      <c r="AD19" s="349" t="s">
        <v>62</v>
      </c>
      <c r="AE19" s="323" t="s">
        <v>46</v>
      </c>
      <c r="AF19" s="349" t="s">
        <v>58</v>
      </c>
    </row>
    <row r="20" spans="1:32" ht="298.5" customHeight="1" x14ac:dyDescent="0.2">
      <c r="A20" s="329"/>
      <c r="B20" s="330"/>
      <c r="C20" s="329"/>
      <c r="D20" s="329"/>
      <c r="E20" s="329"/>
      <c r="F20" s="333"/>
      <c r="G20" s="329"/>
      <c r="H20" s="329"/>
      <c r="I20" s="338"/>
      <c r="J20" s="335"/>
      <c r="K20" s="332"/>
      <c r="L20" s="348"/>
      <c r="M20" s="332"/>
      <c r="N20" s="332"/>
      <c r="O20" s="327"/>
      <c r="P20" s="328"/>
      <c r="Q20" s="328"/>
      <c r="R20" s="341"/>
      <c r="S20" s="342"/>
      <c r="T20" s="342"/>
      <c r="U20" s="327"/>
      <c r="V20" s="328"/>
      <c r="W20" s="328"/>
      <c r="X20" s="327"/>
      <c r="Y20" s="328"/>
      <c r="Z20" s="328"/>
      <c r="AA20" s="352"/>
      <c r="AB20" s="336"/>
      <c r="AC20" s="336"/>
      <c r="AD20" s="350"/>
      <c r="AE20" s="324"/>
      <c r="AF20" s="350"/>
    </row>
    <row r="21" spans="1:32" ht="62.25" customHeight="1" x14ac:dyDescent="0.2">
      <c r="A21" s="329" t="s">
        <v>39</v>
      </c>
      <c r="B21" s="330" t="s">
        <v>63</v>
      </c>
      <c r="C21" s="329">
        <v>233</v>
      </c>
      <c r="D21" s="329" t="s">
        <v>64</v>
      </c>
      <c r="E21" s="329">
        <v>180</v>
      </c>
      <c r="F21" s="333" t="s">
        <v>65</v>
      </c>
      <c r="G21" s="329" t="s">
        <v>56</v>
      </c>
      <c r="H21" s="329" t="s">
        <v>44</v>
      </c>
      <c r="I21" s="337">
        <f>SUM(J21:N22)</f>
        <v>1</v>
      </c>
      <c r="J21" s="334">
        <v>0.01</v>
      </c>
      <c r="K21" s="331">
        <v>0.1</v>
      </c>
      <c r="L21" s="347">
        <v>0.3</v>
      </c>
      <c r="M21" s="331">
        <v>0.55000000000000004</v>
      </c>
      <c r="N21" s="331">
        <v>0.04</v>
      </c>
      <c r="O21" s="325">
        <v>4.4999999999999998E-2</v>
      </c>
      <c r="P21" s="326"/>
      <c r="Q21" s="326"/>
      <c r="R21" s="325">
        <v>0</v>
      </c>
      <c r="S21" s="326"/>
      <c r="T21" s="326"/>
      <c r="U21" s="325">
        <v>0</v>
      </c>
      <c r="V21" s="326"/>
      <c r="W21" s="326"/>
      <c r="X21" s="325">
        <v>0</v>
      </c>
      <c r="Y21" s="326"/>
      <c r="Z21" s="326"/>
      <c r="AA21" s="351">
        <f>+R21+O21+U21+X21</f>
        <v>4.4999999999999998E-2</v>
      </c>
      <c r="AB21" s="336">
        <f>+AA21/K21</f>
        <v>0.44999999999999996</v>
      </c>
      <c r="AC21" s="336">
        <f>+(J21+AA21)/I21</f>
        <v>5.5E-2</v>
      </c>
      <c r="AD21" s="349" t="s">
        <v>66</v>
      </c>
      <c r="AE21" s="323" t="s">
        <v>46</v>
      </c>
      <c r="AF21" s="349" t="s">
        <v>58</v>
      </c>
    </row>
    <row r="22" spans="1:32" ht="124.5" customHeight="1" x14ac:dyDescent="0.2">
      <c r="A22" s="329"/>
      <c r="B22" s="330"/>
      <c r="C22" s="329"/>
      <c r="D22" s="329"/>
      <c r="E22" s="329"/>
      <c r="F22" s="333"/>
      <c r="G22" s="329"/>
      <c r="H22" s="329"/>
      <c r="I22" s="338"/>
      <c r="J22" s="335"/>
      <c r="K22" s="332"/>
      <c r="L22" s="348"/>
      <c r="M22" s="332"/>
      <c r="N22" s="332"/>
      <c r="O22" s="327"/>
      <c r="P22" s="328"/>
      <c r="Q22" s="328"/>
      <c r="R22" s="327"/>
      <c r="S22" s="328"/>
      <c r="T22" s="328"/>
      <c r="U22" s="327"/>
      <c r="V22" s="328"/>
      <c r="W22" s="328"/>
      <c r="X22" s="327"/>
      <c r="Y22" s="328"/>
      <c r="Z22" s="328"/>
      <c r="AA22" s="352"/>
      <c r="AB22" s="336"/>
      <c r="AC22" s="336"/>
      <c r="AD22" s="350"/>
      <c r="AE22" s="324"/>
      <c r="AF22" s="350"/>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664062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9" customWidth="1"/>
    <col min="8" max="8" width="20.5" style="7" customWidth="1"/>
    <col min="9" max="11" width="22.5" style="7" customWidth="1"/>
    <col min="12" max="24" width="10.6640625" style="3"/>
    <col min="25" max="16384" width="10.6640625" style="7"/>
  </cols>
  <sheetData>
    <row r="1" spans="2:14" ht="6" customHeight="1" thickBot="1" x14ac:dyDescent="0.2"/>
    <row r="2" spans="2:14" ht="25.5" customHeight="1" x14ac:dyDescent="0.15">
      <c r="B2" s="489"/>
      <c r="C2" s="487" t="s">
        <v>0</v>
      </c>
      <c r="D2" s="487"/>
      <c r="E2" s="487"/>
      <c r="F2" s="487"/>
      <c r="G2" s="487"/>
      <c r="H2" s="487"/>
      <c r="I2" s="491"/>
      <c r="J2" s="10"/>
      <c r="K2" s="10"/>
      <c r="M2" s="11" t="s">
        <v>67</v>
      </c>
    </row>
    <row r="3" spans="2:14" ht="25.5" customHeight="1" x14ac:dyDescent="0.15">
      <c r="B3" s="490"/>
      <c r="C3" s="488" t="s">
        <v>1</v>
      </c>
      <c r="D3" s="488"/>
      <c r="E3" s="488"/>
      <c r="F3" s="488"/>
      <c r="G3" s="488"/>
      <c r="H3" s="488"/>
      <c r="I3" s="492"/>
      <c r="J3" s="10"/>
      <c r="K3" s="10"/>
      <c r="M3" s="11" t="s">
        <v>68</v>
      </c>
    </row>
    <row r="4" spans="2:14" ht="25.5" customHeight="1" x14ac:dyDescent="0.15">
      <c r="B4" s="490"/>
      <c r="C4" s="488" t="s">
        <v>69</v>
      </c>
      <c r="D4" s="488"/>
      <c r="E4" s="488"/>
      <c r="F4" s="488"/>
      <c r="G4" s="488"/>
      <c r="H4" s="488"/>
      <c r="I4" s="492"/>
      <c r="J4" s="10"/>
      <c r="K4" s="10"/>
      <c r="M4" s="11" t="s">
        <v>70</v>
      </c>
    </row>
    <row r="5" spans="2:14" ht="25.5" customHeight="1" x14ac:dyDescent="0.15">
      <c r="B5" s="490"/>
      <c r="C5" s="488" t="s">
        <v>71</v>
      </c>
      <c r="D5" s="488"/>
      <c r="E5" s="488"/>
      <c r="F5" s="488"/>
      <c r="G5" s="493" t="s">
        <v>72</v>
      </c>
      <c r="H5" s="493"/>
      <c r="I5" s="492"/>
      <c r="J5" s="10"/>
      <c r="K5" s="10"/>
      <c r="M5" s="11" t="s">
        <v>73</v>
      </c>
    </row>
    <row r="6" spans="2:14" ht="23.25" customHeight="1" x14ac:dyDescent="0.15">
      <c r="B6" s="472" t="s">
        <v>74</v>
      </c>
      <c r="C6" s="473"/>
      <c r="D6" s="473"/>
      <c r="E6" s="473"/>
      <c r="F6" s="473"/>
      <c r="G6" s="473"/>
      <c r="H6" s="473"/>
      <c r="I6" s="474"/>
      <c r="J6" s="12"/>
      <c r="K6" s="12"/>
    </row>
    <row r="7" spans="2:14" ht="24" customHeight="1" x14ac:dyDescent="0.15">
      <c r="B7" s="475" t="s">
        <v>75</v>
      </c>
      <c r="C7" s="476"/>
      <c r="D7" s="476"/>
      <c r="E7" s="476"/>
      <c r="F7" s="476"/>
      <c r="G7" s="476"/>
      <c r="H7" s="476"/>
      <c r="I7" s="477"/>
      <c r="J7" s="13"/>
      <c r="K7" s="13"/>
    </row>
    <row r="8" spans="2:14" ht="24" customHeight="1" x14ac:dyDescent="0.15">
      <c r="B8" s="478" t="s">
        <v>76</v>
      </c>
      <c r="C8" s="479"/>
      <c r="D8" s="479"/>
      <c r="E8" s="479"/>
      <c r="F8" s="479"/>
      <c r="G8" s="479"/>
      <c r="H8" s="479"/>
      <c r="I8" s="480"/>
      <c r="J8" s="40"/>
      <c r="K8" s="40"/>
      <c r="N8" s="6" t="s">
        <v>77</v>
      </c>
    </row>
    <row r="9" spans="2:14" ht="30.75" customHeight="1" x14ac:dyDescent="0.15">
      <c r="B9" s="62" t="s">
        <v>78</v>
      </c>
      <c r="C9" s="41">
        <v>231</v>
      </c>
      <c r="D9" s="484" t="s">
        <v>79</v>
      </c>
      <c r="E9" s="484"/>
      <c r="F9" s="435" t="s">
        <v>80</v>
      </c>
      <c r="G9" s="436"/>
      <c r="H9" s="436"/>
      <c r="I9" s="437"/>
      <c r="J9" s="14"/>
      <c r="K9" s="14"/>
      <c r="M9" s="11" t="s">
        <v>81</v>
      </c>
      <c r="N9" s="6" t="s">
        <v>82</v>
      </c>
    </row>
    <row r="10" spans="2:14" ht="30.75" customHeight="1" x14ac:dyDescent="0.15">
      <c r="B10" s="164" t="s">
        <v>83</v>
      </c>
      <c r="C10" s="165" t="s">
        <v>84</v>
      </c>
      <c r="D10" s="485" t="s">
        <v>85</v>
      </c>
      <c r="E10" s="486"/>
      <c r="F10" s="469" t="s">
        <v>86</v>
      </c>
      <c r="G10" s="470"/>
      <c r="H10" s="166" t="s">
        <v>87</v>
      </c>
      <c r="I10" s="167" t="s">
        <v>84</v>
      </c>
      <c r="J10" s="15"/>
      <c r="K10" s="15"/>
      <c r="M10" s="11" t="s">
        <v>88</v>
      </c>
      <c r="N10" s="6" t="s">
        <v>89</v>
      </c>
    </row>
    <row r="11" spans="2:14" ht="30.75" customHeight="1" x14ac:dyDescent="0.15">
      <c r="B11" s="164" t="s">
        <v>90</v>
      </c>
      <c r="C11" s="481" t="s">
        <v>91</v>
      </c>
      <c r="D11" s="481"/>
      <c r="E11" s="481"/>
      <c r="F11" s="481"/>
      <c r="G11" s="166" t="s">
        <v>92</v>
      </c>
      <c r="H11" s="482">
        <v>1032</v>
      </c>
      <c r="I11" s="483"/>
      <c r="J11" s="16"/>
      <c r="K11" s="16"/>
      <c r="M11" s="11" t="s">
        <v>93</v>
      </c>
      <c r="N11" s="6" t="s">
        <v>44</v>
      </c>
    </row>
    <row r="12" spans="2:14" ht="30.75" customHeight="1" x14ac:dyDescent="0.15">
      <c r="B12" s="164" t="s">
        <v>94</v>
      </c>
      <c r="C12" s="466" t="s">
        <v>88</v>
      </c>
      <c r="D12" s="466"/>
      <c r="E12" s="466"/>
      <c r="F12" s="466"/>
      <c r="G12" s="166" t="s">
        <v>95</v>
      </c>
      <c r="H12" s="467" t="s">
        <v>96</v>
      </c>
      <c r="I12" s="468"/>
      <c r="J12" s="17"/>
      <c r="K12" s="17"/>
      <c r="M12" s="18" t="s">
        <v>97</v>
      </c>
    </row>
    <row r="13" spans="2:14" ht="30.75" customHeight="1" x14ac:dyDescent="0.15">
      <c r="B13" s="164" t="s">
        <v>98</v>
      </c>
      <c r="C13" s="462" t="s">
        <v>99</v>
      </c>
      <c r="D13" s="462"/>
      <c r="E13" s="462"/>
      <c r="F13" s="462"/>
      <c r="G13" s="462"/>
      <c r="H13" s="462"/>
      <c r="I13" s="463"/>
      <c r="J13" s="19"/>
      <c r="K13" s="19"/>
      <c r="M13" s="18"/>
    </row>
    <row r="14" spans="2:14" ht="30.75" customHeight="1" x14ac:dyDescent="0.15">
      <c r="B14" s="164" t="s">
        <v>100</v>
      </c>
      <c r="C14" s="469" t="s">
        <v>101</v>
      </c>
      <c r="D14" s="470"/>
      <c r="E14" s="470"/>
      <c r="F14" s="470"/>
      <c r="G14" s="470"/>
      <c r="H14" s="470"/>
      <c r="I14" s="471"/>
      <c r="J14" s="15"/>
      <c r="K14" s="15"/>
      <c r="M14" s="18"/>
      <c r="N14" s="6" t="s">
        <v>102</v>
      </c>
    </row>
    <row r="15" spans="2:14" ht="30.75" customHeight="1" x14ac:dyDescent="0.15">
      <c r="B15" s="164" t="s">
        <v>103</v>
      </c>
      <c r="C15" s="456" t="s">
        <v>104</v>
      </c>
      <c r="D15" s="456"/>
      <c r="E15" s="456"/>
      <c r="F15" s="456"/>
      <c r="G15" s="166" t="s">
        <v>105</v>
      </c>
      <c r="H15" s="458" t="s">
        <v>106</v>
      </c>
      <c r="I15" s="459"/>
      <c r="J15" s="15"/>
      <c r="K15" s="15"/>
      <c r="M15" s="18" t="s">
        <v>107</v>
      </c>
      <c r="N15" s="6" t="s">
        <v>84</v>
      </c>
    </row>
    <row r="16" spans="2:14" ht="30.75" customHeight="1" x14ac:dyDescent="0.15">
      <c r="B16" s="164" t="s">
        <v>108</v>
      </c>
      <c r="C16" s="460" t="s">
        <v>109</v>
      </c>
      <c r="D16" s="461"/>
      <c r="E16" s="461"/>
      <c r="F16" s="461"/>
      <c r="G16" s="166" t="s">
        <v>110</v>
      </c>
      <c r="H16" s="458" t="s">
        <v>44</v>
      </c>
      <c r="I16" s="459"/>
      <c r="J16" s="15"/>
      <c r="K16" s="15"/>
      <c r="M16" s="18" t="s">
        <v>111</v>
      </c>
    </row>
    <row r="17" spans="2:14" ht="36" customHeight="1" x14ac:dyDescent="0.15">
      <c r="B17" s="164" t="s">
        <v>112</v>
      </c>
      <c r="C17" s="462" t="s">
        <v>113</v>
      </c>
      <c r="D17" s="462"/>
      <c r="E17" s="462"/>
      <c r="F17" s="462"/>
      <c r="G17" s="462"/>
      <c r="H17" s="462"/>
      <c r="I17" s="463"/>
      <c r="J17" s="19"/>
      <c r="K17" s="19"/>
      <c r="M17" s="18" t="s">
        <v>114</v>
      </c>
      <c r="N17" s="6" t="s">
        <v>115</v>
      </c>
    </row>
    <row r="18" spans="2:14" ht="30.75" customHeight="1" x14ac:dyDescent="0.15">
      <c r="B18" s="164" t="s">
        <v>116</v>
      </c>
      <c r="C18" s="456" t="s">
        <v>117</v>
      </c>
      <c r="D18" s="456"/>
      <c r="E18" s="456"/>
      <c r="F18" s="456"/>
      <c r="G18" s="456"/>
      <c r="H18" s="456"/>
      <c r="I18" s="457"/>
      <c r="J18" s="20"/>
      <c r="K18" s="20"/>
      <c r="M18" s="18" t="s">
        <v>118</v>
      </c>
      <c r="N18" s="6" t="s">
        <v>119</v>
      </c>
    </row>
    <row r="19" spans="2:14" ht="30.75" customHeight="1" x14ac:dyDescent="0.15">
      <c r="B19" s="164" t="s">
        <v>120</v>
      </c>
      <c r="C19" s="456" t="s">
        <v>121</v>
      </c>
      <c r="D19" s="456"/>
      <c r="E19" s="456"/>
      <c r="F19" s="456"/>
      <c r="G19" s="456"/>
      <c r="H19" s="456"/>
      <c r="I19" s="457"/>
      <c r="J19" s="21"/>
      <c r="K19" s="21"/>
      <c r="M19" s="18"/>
      <c r="N19" s="6" t="s">
        <v>122</v>
      </c>
    </row>
    <row r="20" spans="2:14" ht="30.75" customHeight="1" x14ac:dyDescent="0.15">
      <c r="B20" s="164" t="s">
        <v>123</v>
      </c>
      <c r="C20" s="464" t="s">
        <v>56</v>
      </c>
      <c r="D20" s="464"/>
      <c r="E20" s="464"/>
      <c r="F20" s="464"/>
      <c r="G20" s="464"/>
      <c r="H20" s="464"/>
      <c r="I20" s="465"/>
      <c r="J20" s="22"/>
      <c r="K20" s="22"/>
      <c r="M20" s="18" t="s">
        <v>106</v>
      </c>
      <c r="N20" s="6" t="s">
        <v>124</v>
      </c>
    </row>
    <row r="21" spans="2:14" ht="27.75" customHeight="1" x14ac:dyDescent="0.15">
      <c r="B21" s="451" t="s">
        <v>125</v>
      </c>
      <c r="C21" s="453" t="s">
        <v>126</v>
      </c>
      <c r="D21" s="453"/>
      <c r="E21" s="453"/>
      <c r="F21" s="454" t="s">
        <v>127</v>
      </c>
      <c r="G21" s="454"/>
      <c r="H21" s="454"/>
      <c r="I21" s="455"/>
      <c r="J21" s="23"/>
      <c r="K21" s="23"/>
      <c r="M21" s="18" t="s">
        <v>128</v>
      </c>
      <c r="N21" s="6" t="s">
        <v>129</v>
      </c>
    </row>
    <row r="22" spans="2:14" ht="27" customHeight="1" x14ac:dyDescent="0.15">
      <c r="B22" s="452"/>
      <c r="C22" s="456" t="s">
        <v>130</v>
      </c>
      <c r="D22" s="456"/>
      <c r="E22" s="456"/>
      <c r="F22" s="456" t="s">
        <v>131</v>
      </c>
      <c r="G22" s="456"/>
      <c r="H22" s="456"/>
      <c r="I22" s="457"/>
      <c r="J22" s="21"/>
      <c r="K22" s="21"/>
      <c r="M22" s="18" t="s">
        <v>132</v>
      </c>
      <c r="N22" s="6" t="s">
        <v>133</v>
      </c>
    </row>
    <row r="23" spans="2:14" ht="39.75" customHeight="1" x14ac:dyDescent="0.15">
      <c r="B23" s="164" t="s">
        <v>134</v>
      </c>
      <c r="C23" s="458" t="s">
        <v>56</v>
      </c>
      <c r="D23" s="458"/>
      <c r="E23" s="458"/>
      <c r="F23" s="458" t="s">
        <v>56</v>
      </c>
      <c r="G23" s="458"/>
      <c r="H23" s="458"/>
      <c r="I23" s="459"/>
      <c r="J23" s="15"/>
      <c r="K23" s="15"/>
      <c r="M23" s="18"/>
      <c r="N23" s="6" t="s">
        <v>99</v>
      </c>
    </row>
    <row r="24" spans="2:14" ht="44.25" customHeight="1" x14ac:dyDescent="0.15">
      <c r="B24" s="164" t="s">
        <v>135</v>
      </c>
      <c r="C24" s="432" t="s">
        <v>136</v>
      </c>
      <c r="D24" s="433"/>
      <c r="E24" s="434"/>
      <c r="F24" s="435" t="s">
        <v>137</v>
      </c>
      <c r="G24" s="436"/>
      <c r="H24" s="436"/>
      <c r="I24" s="437"/>
      <c r="J24" s="20"/>
      <c r="K24" s="20"/>
      <c r="M24" s="24"/>
      <c r="N24" s="6" t="s">
        <v>138</v>
      </c>
    </row>
    <row r="25" spans="2:14" ht="29.25" customHeight="1" x14ac:dyDescent="0.15">
      <c r="B25" s="164" t="s">
        <v>139</v>
      </c>
      <c r="C25" s="438" t="s">
        <v>109</v>
      </c>
      <c r="D25" s="439"/>
      <c r="E25" s="440"/>
      <c r="F25" s="166" t="s">
        <v>140</v>
      </c>
      <c r="G25" s="441">
        <v>0.3</v>
      </c>
      <c r="H25" s="442"/>
      <c r="I25" s="443"/>
      <c r="J25" s="25"/>
      <c r="K25" s="25"/>
      <c r="M25" s="24"/>
    </row>
    <row r="26" spans="2:14" ht="27" customHeight="1" x14ac:dyDescent="0.15">
      <c r="B26" s="164" t="s">
        <v>141</v>
      </c>
      <c r="C26" s="435" t="s">
        <v>142</v>
      </c>
      <c r="D26" s="436"/>
      <c r="E26" s="444"/>
      <c r="F26" s="166" t="s">
        <v>143</v>
      </c>
      <c r="G26" s="445">
        <v>0.3</v>
      </c>
      <c r="H26" s="446"/>
      <c r="I26" s="447"/>
      <c r="J26" s="26"/>
      <c r="K26" s="26"/>
      <c r="M26" s="24"/>
    </row>
    <row r="27" spans="2:14" ht="47.25" customHeight="1" x14ac:dyDescent="0.15">
      <c r="B27" s="168" t="s">
        <v>144</v>
      </c>
      <c r="C27" s="448" t="s">
        <v>114</v>
      </c>
      <c r="D27" s="449"/>
      <c r="E27" s="450"/>
      <c r="F27" s="169" t="s">
        <v>145</v>
      </c>
      <c r="G27" s="445" t="s">
        <v>146</v>
      </c>
      <c r="H27" s="446"/>
      <c r="I27" s="447"/>
      <c r="J27" s="23"/>
      <c r="K27" s="23"/>
      <c r="M27" s="24"/>
    </row>
    <row r="28" spans="2:14" ht="30" customHeight="1" x14ac:dyDescent="0.15">
      <c r="B28" s="415" t="s">
        <v>147</v>
      </c>
      <c r="C28" s="416"/>
      <c r="D28" s="416"/>
      <c r="E28" s="416"/>
      <c r="F28" s="416"/>
      <c r="G28" s="416"/>
      <c r="H28" s="416"/>
      <c r="I28" s="417"/>
      <c r="J28" s="40"/>
      <c r="K28" s="40"/>
      <c r="M28" s="24"/>
    </row>
    <row r="29" spans="2:14" ht="56.25" customHeight="1" x14ac:dyDescent="0.15">
      <c r="B29" s="170" t="s">
        <v>148</v>
      </c>
      <c r="C29" s="171" t="s">
        <v>149</v>
      </c>
      <c r="D29" s="171" t="s">
        <v>150</v>
      </c>
      <c r="E29" s="171" t="s">
        <v>151</v>
      </c>
      <c r="F29" s="171" t="s">
        <v>152</v>
      </c>
      <c r="G29" s="172" t="s">
        <v>153</v>
      </c>
      <c r="H29" s="172" t="s">
        <v>154</v>
      </c>
      <c r="I29" s="173" t="s">
        <v>155</v>
      </c>
      <c r="J29" s="51" t="s">
        <v>156</v>
      </c>
      <c r="K29" s="21"/>
      <c r="M29" s="24"/>
    </row>
    <row r="30" spans="2:14" ht="19.5" customHeight="1" x14ac:dyDescent="0.15">
      <c r="B30" s="174" t="s">
        <v>157</v>
      </c>
      <c r="C30" s="175">
        <v>0</v>
      </c>
      <c r="D30" s="176">
        <f>+C30</f>
        <v>0</v>
      </c>
      <c r="E30" s="177">
        <v>0</v>
      </c>
      <c r="F30" s="178">
        <f>+E30</f>
        <v>0</v>
      </c>
      <c r="G30" s="179" t="e">
        <f>+C30/E30</f>
        <v>#DIV/0!</v>
      </c>
      <c r="H30" s="180" t="e">
        <f>+D30/F30</f>
        <v>#DIV/0!</v>
      </c>
      <c r="I30" s="181">
        <f>+D30/$G$26</f>
        <v>0</v>
      </c>
      <c r="J30" s="50">
        <v>0.99</v>
      </c>
      <c r="K30" s="27"/>
      <c r="M30" s="24"/>
    </row>
    <row r="31" spans="2:14" ht="19.5" customHeight="1" x14ac:dyDescent="0.15">
      <c r="B31" s="174" t="s">
        <v>158</v>
      </c>
      <c r="C31" s="175">
        <v>0</v>
      </c>
      <c r="D31" s="176">
        <f>+D30+C31</f>
        <v>0</v>
      </c>
      <c r="E31" s="177">
        <v>0</v>
      </c>
      <c r="F31" s="178">
        <f>+F30+E31</f>
        <v>0</v>
      </c>
      <c r="G31" s="179" t="e">
        <f t="shared" ref="G31:H40" si="0">+C31/E31</f>
        <v>#DIV/0!</v>
      </c>
      <c r="H31" s="180" t="e">
        <f t="shared" si="0"/>
        <v>#DIV/0!</v>
      </c>
      <c r="I31" s="181">
        <f t="shared" ref="I31:I41" si="1">+D31/$G$26</f>
        <v>0</v>
      </c>
      <c r="J31" s="50">
        <v>0.99</v>
      </c>
      <c r="K31" s="27"/>
      <c r="M31" s="24"/>
    </row>
    <row r="32" spans="2:14" ht="19.5" customHeight="1" x14ac:dyDescent="0.15">
      <c r="B32" s="174" t="s">
        <v>159</v>
      </c>
      <c r="C32" s="175">
        <v>0</v>
      </c>
      <c r="D32" s="176">
        <f t="shared" ref="D32:D40" si="2">+D31+C32</f>
        <v>0</v>
      </c>
      <c r="E32" s="177">
        <v>0.19</v>
      </c>
      <c r="F32" s="178">
        <f t="shared" ref="F32:F41" si="3">+F31+E32</f>
        <v>0.19</v>
      </c>
      <c r="G32" s="179">
        <f t="shared" si="0"/>
        <v>0</v>
      </c>
      <c r="H32" s="180">
        <f t="shared" si="0"/>
        <v>0</v>
      </c>
      <c r="I32" s="181">
        <f t="shared" si="1"/>
        <v>0</v>
      </c>
      <c r="J32" s="50">
        <v>0.99</v>
      </c>
      <c r="K32" s="27"/>
      <c r="M32" s="24"/>
    </row>
    <row r="33" spans="2:11" ht="19.5" customHeight="1" x14ac:dyDescent="0.15">
      <c r="B33" s="174" t="s">
        <v>160</v>
      </c>
      <c r="C33" s="175">
        <v>0</v>
      </c>
      <c r="D33" s="176">
        <f t="shared" si="2"/>
        <v>0</v>
      </c>
      <c r="E33" s="177">
        <v>0</v>
      </c>
      <c r="F33" s="178">
        <f t="shared" si="3"/>
        <v>0.19</v>
      </c>
      <c r="G33" s="179" t="e">
        <f t="shared" si="0"/>
        <v>#DIV/0!</v>
      </c>
      <c r="H33" s="180">
        <f t="shared" si="0"/>
        <v>0</v>
      </c>
      <c r="I33" s="181">
        <f t="shared" si="1"/>
        <v>0</v>
      </c>
      <c r="J33" s="50">
        <v>0.99</v>
      </c>
      <c r="K33" s="27"/>
    </row>
    <row r="34" spans="2:11" ht="19.5" customHeight="1" x14ac:dyDescent="0.15">
      <c r="B34" s="174" t="s">
        <v>161</v>
      </c>
      <c r="C34" s="175">
        <v>0</v>
      </c>
      <c r="D34" s="176">
        <f t="shared" si="2"/>
        <v>0</v>
      </c>
      <c r="E34" s="177">
        <v>0</v>
      </c>
      <c r="F34" s="178">
        <f t="shared" si="3"/>
        <v>0.19</v>
      </c>
      <c r="G34" s="179" t="e">
        <f t="shared" si="0"/>
        <v>#DIV/0!</v>
      </c>
      <c r="H34" s="180">
        <f t="shared" si="0"/>
        <v>0</v>
      </c>
      <c r="I34" s="181">
        <f t="shared" si="1"/>
        <v>0</v>
      </c>
      <c r="J34" s="50">
        <v>0.99</v>
      </c>
      <c r="K34" s="27"/>
    </row>
    <row r="35" spans="2:11" ht="19.5" customHeight="1" x14ac:dyDescent="0.15">
      <c r="B35" s="174" t="s">
        <v>162</v>
      </c>
      <c r="C35" s="175">
        <v>0</v>
      </c>
      <c r="D35" s="176">
        <f t="shared" si="2"/>
        <v>0</v>
      </c>
      <c r="E35" s="177">
        <v>0</v>
      </c>
      <c r="F35" s="178">
        <f t="shared" si="3"/>
        <v>0.19</v>
      </c>
      <c r="G35" s="179" t="e">
        <f t="shared" si="0"/>
        <v>#DIV/0!</v>
      </c>
      <c r="H35" s="180">
        <f t="shared" si="0"/>
        <v>0</v>
      </c>
      <c r="I35" s="181">
        <f t="shared" si="1"/>
        <v>0</v>
      </c>
      <c r="J35" s="50">
        <v>0.99</v>
      </c>
      <c r="K35" s="27"/>
    </row>
    <row r="36" spans="2:11" ht="19.5" customHeight="1" x14ac:dyDescent="0.15">
      <c r="B36" s="174" t="s">
        <v>163</v>
      </c>
      <c r="C36" s="175">
        <v>0</v>
      </c>
      <c r="D36" s="176">
        <f t="shared" si="2"/>
        <v>0</v>
      </c>
      <c r="E36" s="177">
        <v>0</v>
      </c>
      <c r="F36" s="178">
        <f t="shared" si="3"/>
        <v>0.19</v>
      </c>
      <c r="G36" s="179" t="e">
        <f t="shared" si="0"/>
        <v>#DIV/0!</v>
      </c>
      <c r="H36" s="180">
        <f t="shared" si="0"/>
        <v>0</v>
      </c>
      <c r="I36" s="181">
        <f t="shared" si="1"/>
        <v>0</v>
      </c>
      <c r="J36" s="50">
        <v>0.99</v>
      </c>
      <c r="K36" s="27"/>
    </row>
    <row r="37" spans="2:11" ht="19.5" customHeight="1" x14ac:dyDescent="0.15">
      <c r="B37" s="174" t="s">
        <v>164</v>
      </c>
      <c r="C37" s="175">
        <v>0</v>
      </c>
      <c r="D37" s="176">
        <f t="shared" si="2"/>
        <v>0</v>
      </c>
      <c r="E37" s="177">
        <v>0</v>
      </c>
      <c r="F37" s="178">
        <f t="shared" si="3"/>
        <v>0.19</v>
      </c>
      <c r="G37" s="179" t="e">
        <f t="shared" si="0"/>
        <v>#DIV/0!</v>
      </c>
      <c r="H37" s="180">
        <f t="shared" si="0"/>
        <v>0</v>
      </c>
      <c r="I37" s="181">
        <f t="shared" si="1"/>
        <v>0</v>
      </c>
      <c r="J37" s="50">
        <v>0.99</v>
      </c>
      <c r="K37" s="27"/>
    </row>
    <row r="38" spans="2:11" ht="19.5" customHeight="1" x14ac:dyDescent="0.15">
      <c r="B38" s="174" t="s">
        <v>165</v>
      </c>
      <c r="C38" s="175">
        <v>0</v>
      </c>
      <c r="D38" s="176">
        <f t="shared" si="2"/>
        <v>0</v>
      </c>
      <c r="E38" s="177">
        <v>0.02</v>
      </c>
      <c r="F38" s="178">
        <f t="shared" si="3"/>
        <v>0.21</v>
      </c>
      <c r="G38" s="179">
        <f t="shared" si="0"/>
        <v>0</v>
      </c>
      <c r="H38" s="180">
        <f t="shared" si="0"/>
        <v>0</v>
      </c>
      <c r="I38" s="181">
        <f t="shared" si="1"/>
        <v>0</v>
      </c>
      <c r="J38" s="50">
        <v>0.99</v>
      </c>
      <c r="K38" s="27"/>
    </row>
    <row r="39" spans="2:11" ht="19.5" customHeight="1" x14ac:dyDescent="0.15">
      <c r="B39" s="174" t="s">
        <v>166</v>
      </c>
      <c r="C39" s="175">
        <v>0</v>
      </c>
      <c r="D39" s="176">
        <f t="shared" si="2"/>
        <v>0</v>
      </c>
      <c r="E39" s="177">
        <v>0</v>
      </c>
      <c r="F39" s="178">
        <f t="shared" si="3"/>
        <v>0.21</v>
      </c>
      <c r="G39" s="179" t="e">
        <f t="shared" si="0"/>
        <v>#DIV/0!</v>
      </c>
      <c r="H39" s="180">
        <f t="shared" si="0"/>
        <v>0</v>
      </c>
      <c r="I39" s="181">
        <f t="shared" si="1"/>
        <v>0</v>
      </c>
      <c r="J39" s="50">
        <v>0.99</v>
      </c>
      <c r="K39" s="27"/>
    </row>
    <row r="40" spans="2:11" ht="19.5" customHeight="1" x14ac:dyDescent="0.15">
      <c r="B40" s="174" t="s">
        <v>167</v>
      </c>
      <c r="C40" s="175">
        <v>0</v>
      </c>
      <c r="D40" s="176">
        <f t="shared" si="2"/>
        <v>0</v>
      </c>
      <c r="E40" s="177">
        <v>0</v>
      </c>
      <c r="F40" s="178">
        <f t="shared" si="3"/>
        <v>0.21</v>
      </c>
      <c r="G40" s="179" t="e">
        <f t="shared" si="0"/>
        <v>#DIV/0!</v>
      </c>
      <c r="H40" s="180">
        <f t="shared" si="0"/>
        <v>0</v>
      </c>
      <c r="I40" s="181">
        <f t="shared" si="1"/>
        <v>0</v>
      </c>
      <c r="J40" s="50">
        <v>0.99</v>
      </c>
      <c r="K40" s="27"/>
    </row>
    <row r="41" spans="2:11" ht="19.5" customHeight="1" x14ac:dyDescent="0.15">
      <c r="B41" s="174" t="s">
        <v>168</v>
      </c>
      <c r="C41" s="175">
        <v>0</v>
      </c>
      <c r="D41" s="176">
        <f>+D40+C41</f>
        <v>0</v>
      </c>
      <c r="E41" s="177">
        <v>0.04</v>
      </c>
      <c r="F41" s="178">
        <f t="shared" si="3"/>
        <v>0.25</v>
      </c>
      <c r="G41" s="179">
        <f>+C41/E41</f>
        <v>0</v>
      </c>
      <c r="H41" s="180">
        <f>+D41/F41</f>
        <v>0</v>
      </c>
      <c r="I41" s="181">
        <f t="shared" si="1"/>
        <v>0</v>
      </c>
      <c r="J41" s="50">
        <v>0.99</v>
      </c>
      <c r="K41" s="27"/>
    </row>
    <row r="42" spans="2:11" ht="54.75" customHeight="1" x14ac:dyDescent="0.15">
      <c r="B42" s="182" t="s">
        <v>169</v>
      </c>
      <c r="C42" s="409" t="s">
        <v>57</v>
      </c>
      <c r="D42" s="409"/>
      <c r="E42" s="409"/>
      <c r="F42" s="409"/>
      <c r="G42" s="409"/>
      <c r="H42" s="409"/>
      <c r="I42" s="410"/>
      <c r="J42" s="28"/>
      <c r="K42" s="28"/>
    </row>
    <row r="43" spans="2:11" ht="29.25" customHeight="1" x14ac:dyDescent="0.15">
      <c r="B43" s="415" t="s">
        <v>170</v>
      </c>
      <c r="C43" s="416"/>
      <c r="D43" s="416"/>
      <c r="E43" s="416"/>
      <c r="F43" s="416"/>
      <c r="G43" s="416"/>
      <c r="H43" s="416"/>
      <c r="I43" s="417"/>
      <c r="J43" s="40"/>
      <c r="K43" s="40"/>
    </row>
    <row r="44" spans="2:11" ht="32.25" customHeight="1" x14ac:dyDescent="0.15">
      <c r="B44" s="423"/>
      <c r="C44" s="424"/>
      <c r="D44" s="424"/>
      <c r="E44" s="424"/>
      <c r="F44" s="424"/>
      <c r="G44" s="424"/>
      <c r="H44" s="424"/>
      <c r="I44" s="425"/>
      <c r="J44" s="40"/>
      <c r="K44" s="40"/>
    </row>
    <row r="45" spans="2:11" ht="32.25" customHeight="1" x14ac:dyDescent="0.15">
      <c r="B45" s="426"/>
      <c r="C45" s="427"/>
      <c r="D45" s="427"/>
      <c r="E45" s="427"/>
      <c r="F45" s="427"/>
      <c r="G45" s="427"/>
      <c r="H45" s="427"/>
      <c r="I45" s="428"/>
      <c r="J45" s="28"/>
      <c r="K45" s="28"/>
    </row>
    <row r="46" spans="2:11" ht="32.25" customHeight="1" x14ac:dyDescent="0.15">
      <c r="B46" s="426"/>
      <c r="C46" s="427"/>
      <c r="D46" s="427"/>
      <c r="E46" s="427"/>
      <c r="F46" s="427"/>
      <c r="G46" s="427"/>
      <c r="H46" s="427"/>
      <c r="I46" s="428"/>
      <c r="J46" s="28"/>
      <c r="K46" s="28"/>
    </row>
    <row r="47" spans="2:11" ht="32.25" customHeight="1" x14ac:dyDescent="0.15">
      <c r="B47" s="426"/>
      <c r="C47" s="427"/>
      <c r="D47" s="427"/>
      <c r="E47" s="427"/>
      <c r="F47" s="427"/>
      <c r="G47" s="427"/>
      <c r="H47" s="427"/>
      <c r="I47" s="428"/>
      <c r="J47" s="28"/>
      <c r="K47" s="28"/>
    </row>
    <row r="48" spans="2:11" ht="32.25" customHeight="1" x14ac:dyDescent="0.15">
      <c r="B48" s="429"/>
      <c r="C48" s="430"/>
      <c r="D48" s="430"/>
      <c r="E48" s="430"/>
      <c r="F48" s="430"/>
      <c r="G48" s="430"/>
      <c r="H48" s="430"/>
      <c r="I48" s="431"/>
      <c r="J48" s="12"/>
      <c r="K48" s="12"/>
    </row>
    <row r="49" spans="2:11" ht="83.25" customHeight="1" x14ac:dyDescent="0.15">
      <c r="B49" s="164" t="s">
        <v>171</v>
      </c>
      <c r="C49" s="409" t="s">
        <v>57</v>
      </c>
      <c r="D49" s="409"/>
      <c r="E49" s="409"/>
      <c r="F49" s="409"/>
      <c r="G49" s="409"/>
      <c r="H49" s="409"/>
      <c r="I49" s="410"/>
      <c r="J49" s="29"/>
      <c r="K49" s="29"/>
    </row>
    <row r="50" spans="2:11" ht="34.5" customHeight="1" x14ac:dyDescent="0.15">
      <c r="B50" s="164" t="s">
        <v>172</v>
      </c>
      <c r="C50" s="393" t="s">
        <v>146</v>
      </c>
      <c r="D50" s="393"/>
      <c r="E50" s="393"/>
      <c r="F50" s="393"/>
      <c r="G50" s="393"/>
      <c r="H50" s="393"/>
      <c r="I50" s="411"/>
      <c r="J50" s="29"/>
      <c r="K50" s="29"/>
    </row>
    <row r="51" spans="2:11" ht="34.5" customHeight="1" x14ac:dyDescent="0.15">
      <c r="B51" s="183" t="s">
        <v>173</v>
      </c>
      <c r="C51" s="412" t="s">
        <v>58</v>
      </c>
      <c r="D51" s="413"/>
      <c r="E51" s="413"/>
      <c r="F51" s="413"/>
      <c r="G51" s="413"/>
      <c r="H51" s="413"/>
      <c r="I51" s="414"/>
      <c r="J51" s="29"/>
      <c r="K51" s="29"/>
    </row>
    <row r="52" spans="2:11" ht="29.25" customHeight="1" x14ac:dyDescent="0.15">
      <c r="B52" s="415" t="s">
        <v>174</v>
      </c>
      <c r="C52" s="416"/>
      <c r="D52" s="416"/>
      <c r="E52" s="416"/>
      <c r="F52" s="416"/>
      <c r="G52" s="416"/>
      <c r="H52" s="416"/>
      <c r="I52" s="417"/>
      <c r="J52" s="29"/>
      <c r="K52" s="29"/>
    </row>
    <row r="53" spans="2:11" ht="33" customHeight="1" x14ac:dyDescent="0.15">
      <c r="B53" s="418" t="s">
        <v>175</v>
      </c>
      <c r="C53" s="184" t="s">
        <v>176</v>
      </c>
      <c r="D53" s="419" t="s">
        <v>177</v>
      </c>
      <c r="E53" s="419"/>
      <c r="F53" s="419"/>
      <c r="G53" s="419" t="s">
        <v>178</v>
      </c>
      <c r="H53" s="419"/>
      <c r="I53" s="420"/>
      <c r="J53" s="30"/>
      <c r="K53" s="30"/>
    </row>
    <row r="54" spans="2:11" ht="31.5" customHeight="1" x14ac:dyDescent="0.15">
      <c r="B54" s="418"/>
      <c r="C54" s="185"/>
      <c r="D54" s="393"/>
      <c r="E54" s="393"/>
      <c r="F54" s="393"/>
      <c r="G54" s="421"/>
      <c r="H54" s="421"/>
      <c r="I54" s="422"/>
      <c r="J54" s="30"/>
      <c r="K54" s="30"/>
    </row>
    <row r="55" spans="2:11" ht="31.5" customHeight="1" x14ac:dyDescent="0.15">
      <c r="B55" s="183" t="s">
        <v>179</v>
      </c>
      <c r="C55" s="405" t="s">
        <v>180</v>
      </c>
      <c r="D55" s="405"/>
      <c r="E55" s="406" t="s">
        <v>181</v>
      </c>
      <c r="F55" s="406"/>
      <c r="G55" s="405" t="s">
        <v>182</v>
      </c>
      <c r="H55" s="405"/>
      <c r="I55" s="407"/>
      <c r="J55" s="31"/>
      <c r="K55" s="31"/>
    </row>
    <row r="56" spans="2:11" ht="31.5" customHeight="1" x14ac:dyDescent="0.15">
      <c r="B56" s="183" t="s">
        <v>183</v>
      </c>
      <c r="C56" s="393" t="s">
        <v>184</v>
      </c>
      <c r="D56" s="393"/>
      <c r="E56" s="408" t="s">
        <v>185</v>
      </c>
      <c r="F56" s="408"/>
      <c r="G56" s="405" t="s">
        <v>186</v>
      </c>
      <c r="H56" s="405"/>
      <c r="I56" s="407"/>
      <c r="J56" s="31"/>
      <c r="K56" s="31"/>
    </row>
    <row r="57" spans="2:11" ht="31.5" customHeight="1" x14ac:dyDescent="0.15">
      <c r="B57" s="183" t="s">
        <v>187</v>
      </c>
      <c r="C57" s="393"/>
      <c r="D57" s="393"/>
      <c r="E57" s="394" t="s">
        <v>188</v>
      </c>
      <c r="F57" s="395"/>
      <c r="G57" s="398"/>
      <c r="H57" s="399"/>
      <c r="I57" s="400"/>
      <c r="J57" s="32"/>
      <c r="K57" s="32"/>
    </row>
    <row r="58" spans="2:11" ht="31.5" customHeight="1" thickBot="1" x14ac:dyDescent="0.2">
      <c r="B58" s="186" t="s">
        <v>189</v>
      </c>
      <c r="C58" s="404"/>
      <c r="D58" s="404"/>
      <c r="E58" s="396"/>
      <c r="F58" s="397"/>
      <c r="G58" s="401"/>
      <c r="H58" s="402"/>
      <c r="I58" s="403"/>
      <c r="J58" s="32"/>
      <c r="K58" s="32"/>
    </row>
    <row r="59" spans="2:11" hidden="1" x14ac:dyDescent="0.15">
      <c r="B59" s="3"/>
      <c r="C59" s="3"/>
      <c r="D59" s="5"/>
      <c r="E59" s="5"/>
      <c r="F59" s="5"/>
      <c r="G59" s="5"/>
      <c r="H59" s="5"/>
      <c r="I59" s="42"/>
      <c r="J59" s="33"/>
      <c r="K59" s="33"/>
    </row>
    <row r="60" spans="2:11" hidden="1" x14ac:dyDescent="0.15">
      <c r="B60" s="43"/>
      <c r="C60" s="44"/>
      <c r="D60" s="44"/>
      <c r="E60" s="45"/>
      <c r="F60" s="45"/>
      <c r="G60" s="46"/>
      <c r="H60" s="47"/>
      <c r="I60" s="44"/>
      <c r="J60" s="34"/>
      <c r="K60" s="34"/>
    </row>
    <row r="61" spans="2:11" hidden="1" x14ac:dyDescent="0.15">
      <c r="B61" s="43"/>
      <c r="C61" s="44"/>
      <c r="D61" s="44"/>
      <c r="E61" s="45"/>
      <c r="F61" s="45"/>
      <c r="G61" s="46"/>
      <c r="H61" s="47"/>
      <c r="I61" s="44"/>
      <c r="J61" s="34"/>
      <c r="K61" s="34"/>
    </row>
    <row r="62" spans="2:11" hidden="1" x14ac:dyDescent="0.15">
      <c r="B62" s="43"/>
      <c r="C62" s="44"/>
      <c r="D62" s="44"/>
      <c r="E62" s="45"/>
      <c r="F62" s="45"/>
      <c r="G62" s="46"/>
      <c r="H62" s="47"/>
      <c r="I62" s="44"/>
      <c r="J62" s="34"/>
      <c r="K62" s="34"/>
    </row>
    <row r="63" spans="2:11" hidden="1" x14ac:dyDescent="0.15">
      <c r="B63" s="43"/>
      <c r="C63" s="44"/>
      <c r="D63" s="44"/>
      <c r="E63" s="45"/>
      <c r="F63" s="45"/>
      <c r="G63" s="46"/>
      <c r="H63" s="47"/>
      <c r="I63" s="44"/>
      <c r="J63" s="34"/>
      <c r="K63" s="34"/>
    </row>
    <row r="64" spans="2:11" hidden="1" x14ac:dyDescent="0.15">
      <c r="B64" s="43"/>
      <c r="C64" s="44"/>
      <c r="D64" s="44"/>
      <c r="E64" s="45"/>
      <c r="F64" s="45"/>
      <c r="G64" s="46"/>
      <c r="H64" s="47"/>
      <c r="I64" s="44"/>
      <c r="J64" s="34"/>
      <c r="K64" s="34"/>
    </row>
    <row r="65" spans="2:11" hidden="1" x14ac:dyDescent="0.15">
      <c r="B65" s="43"/>
      <c r="C65" s="44"/>
      <c r="D65" s="44"/>
      <c r="E65" s="45"/>
      <c r="F65" s="45"/>
      <c r="G65" s="46"/>
      <c r="H65" s="47"/>
      <c r="I65" s="44"/>
      <c r="J65" s="34"/>
      <c r="K65" s="34"/>
    </row>
    <row r="66" spans="2:11" hidden="1" x14ac:dyDescent="0.15">
      <c r="B66" s="43"/>
      <c r="C66" s="44"/>
      <c r="D66" s="44"/>
      <c r="E66" s="45"/>
      <c r="F66" s="45"/>
      <c r="G66" s="46"/>
      <c r="H66" s="47"/>
      <c r="I66" s="44"/>
      <c r="J66" s="34"/>
      <c r="K66" s="34"/>
    </row>
    <row r="67" spans="2:11" hidden="1" x14ac:dyDescent="0.15">
      <c r="B67" s="43"/>
      <c r="C67" s="44"/>
      <c r="D67" s="44"/>
      <c r="E67" s="45"/>
      <c r="F67" s="45"/>
      <c r="G67" s="46"/>
      <c r="H67" s="47"/>
      <c r="I67" s="44"/>
      <c r="J67" s="34"/>
      <c r="K67" s="34"/>
    </row>
    <row r="68" spans="2:11" x14ac:dyDescent="0.15">
      <c r="B68" s="48"/>
      <c r="C68" s="3"/>
      <c r="D68" s="3"/>
      <c r="E68" s="3"/>
      <c r="F68" s="3"/>
      <c r="G68" s="49"/>
      <c r="H68" s="3"/>
      <c r="I68" s="3"/>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ColWidth="11.5" defaultRowHeight="15" x14ac:dyDescent="0.2"/>
  <cols>
    <col min="1" max="1" width="1.33203125" customWidth="1"/>
    <col min="2" max="2" width="20.1640625" style="38" customWidth="1"/>
    <col min="3" max="3" width="34.5" customWidth="1"/>
    <col min="4" max="4" width="14.33203125" customWidth="1"/>
    <col min="5" max="5" width="6.6640625" customWidth="1"/>
    <col min="6" max="6" width="31" customWidth="1"/>
    <col min="7" max="8" width="16.1640625" customWidth="1"/>
    <col min="9" max="9" width="16.33203125" customWidth="1"/>
    <col min="10" max="10" width="15.6640625" customWidth="1"/>
    <col min="11" max="11" width="54.5" customWidth="1"/>
    <col min="13" max="13" width="17.6640625" bestFit="1" customWidth="1"/>
    <col min="108" max="108" width="11.5" customWidth="1"/>
    <col min="198" max="198" width="1.5" customWidth="1"/>
  </cols>
  <sheetData>
    <row r="1" spans="2:13" ht="18" customHeight="1" thickBot="1" x14ac:dyDescent="0.25">
      <c r="B1" s="510"/>
      <c r="C1" s="513" t="s">
        <v>0</v>
      </c>
      <c r="D1" s="514"/>
      <c r="E1" s="514"/>
      <c r="F1" s="514"/>
      <c r="G1" s="514"/>
      <c r="H1" s="515"/>
      <c r="I1" s="516"/>
      <c r="J1" s="517"/>
    </row>
    <row r="2" spans="2:13" ht="18" customHeight="1" thickBot="1" x14ac:dyDescent="0.25">
      <c r="B2" s="511"/>
      <c r="C2" s="513" t="s">
        <v>1</v>
      </c>
      <c r="D2" s="514"/>
      <c r="E2" s="514"/>
      <c r="F2" s="514"/>
      <c r="G2" s="514"/>
      <c r="H2" s="515"/>
      <c r="I2" s="518"/>
      <c r="J2" s="519"/>
    </row>
    <row r="3" spans="2:13" ht="18" customHeight="1" thickBot="1" x14ac:dyDescent="0.25">
      <c r="B3" s="511"/>
      <c r="C3" s="513" t="s">
        <v>190</v>
      </c>
      <c r="D3" s="514"/>
      <c r="E3" s="514"/>
      <c r="F3" s="514"/>
      <c r="G3" s="514"/>
      <c r="H3" s="515"/>
      <c r="I3" s="518"/>
      <c r="J3" s="519"/>
    </row>
    <row r="4" spans="2:13" ht="18" customHeight="1" thickBot="1" x14ac:dyDescent="0.25">
      <c r="B4" s="512"/>
      <c r="C4" s="513" t="s">
        <v>191</v>
      </c>
      <c r="D4" s="514"/>
      <c r="E4" s="514"/>
      <c r="F4" s="515"/>
      <c r="G4" s="522" t="s">
        <v>192</v>
      </c>
      <c r="H4" s="523"/>
      <c r="I4" s="520"/>
      <c r="J4" s="521"/>
    </row>
    <row r="5" spans="2:13" ht="18" customHeight="1" thickBot="1" x14ac:dyDescent="0.25">
      <c r="B5" s="35"/>
      <c r="C5" s="10"/>
      <c r="D5" s="10"/>
      <c r="E5" s="10"/>
      <c r="F5" s="10"/>
      <c r="G5" s="10"/>
      <c r="H5" s="10"/>
      <c r="I5" s="10"/>
      <c r="J5" s="36"/>
    </row>
    <row r="6" spans="2:13" ht="51.75" customHeight="1" thickBot="1" x14ac:dyDescent="0.25">
      <c r="B6" s="1" t="s">
        <v>193</v>
      </c>
      <c r="C6" s="524" t="s">
        <v>39</v>
      </c>
      <c r="D6" s="525"/>
      <c r="E6" s="526"/>
      <c r="F6" s="37"/>
      <c r="G6" s="10"/>
      <c r="H6" s="10"/>
      <c r="I6" s="10"/>
      <c r="J6" s="36"/>
    </row>
    <row r="7" spans="2:13" ht="32.25" customHeight="1" thickBot="1" x14ac:dyDescent="0.25">
      <c r="B7" s="2" t="s">
        <v>194</v>
      </c>
      <c r="C7" s="524" t="s">
        <v>86</v>
      </c>
      <c r="D7" s="525"/>
      <c r="E7" s="526"/>
      <c r="F7" s="37"/>
      <c r="G7" s="10"/>
      <c r="H7" s="10"/>
      <c r="I7" s="10"/>
      <c r="J7" s="36"/>
    </row>
    <row r="8" spans="2:13" ht="32.25" customHeight="1" thickBot="1" x14ac:dyDescent="0.25">
      <c r="B8" s="2" t="s">
        <v>195</v>
      </c>
      <c r="C8" s="524" t="s">
        <v>196</v>
      </c>
      <c r="D8" s="525"/>
      <c r="E8" s="526"/>
      <c r="F8" s="4"/>
      <c r="G8" s="10"/>
      <c r="H8" s="10"/>
      <c r="I8" s="10"/>
      <c r="J8" s="36"/>
    </row>
    <row r="9" spans="2:13" ht="33.75" customHeight="1" thickBot="1" x14ac:dyDescent="0.25">
      <c r="B9" s="2" t="s">
        <v>197</v>
      </c>
      <c r="C9" s="524" t="s">
        <v>186</v>
      </c>
      <c r="D9" s="525"/>
      <c r="E9" s="526"/>
      <c r="F9" s="37"/>
      <c r="G9" s="10"/>
      <c r="H9" s="10"/>
      <c r="I9" s="10"/>
      <c r="J9" s="36"/>
    </row>
    <row r="10" spans="2:13" ht="32.25" customHeight="1" thickBot="1" x14ac:dyDescent="0.25">
      <c r="B10" s="2" t="s">
        <v>198</v>
      </c>
      <c r="C10" s="524" t="s">
        <v>101</v>
      </c>
      <c r="D10" s="525"/>
      <c r="E10" s="526"/>
    </row>
    <row r="12" spans="2:13" x14ac:dyDescent="0.2">
      <c r="B12" s="503" t="s">
        <v>199</v>
      </c>
      <c r="C12" s="504"/>
      <c r="D12" s="504"/>
      <c r="E12" s="504"/>
      <c r="F12" s="504"/>
      <c r="G12" s="504"/>
      <c r="H12" s="505"/>
      <c r="I12" s="495" t="s">
        <v>200</v>
      </c>
      <c r="J12" s="496"/>
      <c r="K12" s="496"/>
    </row>
    <row r="13" spans="2:13" s="39" customFormat="1" ht="30" customHeight="1" x14ac:dyDescent="0.2">
      <c r="B13" s="497" t="s">
        <v>201</v>
      </c>
      <c r="C13" s="497" t="s">
        <v>202</v>
      </c>
      <c r="D13" s="497" t="s">
        <v>203</v>
      </c>
      <c r="E13" s="497" t="s">
        <v>204</v>
      </c>
      <c r="F13" s="497" t="s">
        <v>205</v>
      </c>
      <c r="G13" s="497" t="s">
        <v>206</v>
      </c>
      <c r="H13" s="497" t="s">
        <v>207</v>
      </c>
      <c r="I13" s="499" t="s">
        <v>208</v>
      </c>
      <c r="J13" s="501" t="s">
        <v>209</v>
      </c>
      <c r="K13" s="494" t="s">
        <v>210</v>
      </c>
    </row>
    <row r="14" spans="2:13" s="39" customFormat="1" x14ac:dyDescent="0.2">
      <c r="B14" s="498"/>
      <c r="C14" s="498"/>
      <c r="D14" s="498"/>
      <c r="E14" s="498"/>
      <c r="F14" s="498"/>
      <c r="G14" s="498"/>
      <c r="H14" s="498"/>
      <c r="I14" s="500"/>
      <c r="J14" s="502"/>
      <c r="K14" s="494"/>
    </row>
    <row r="15" spans="2:13" s="39" customFormat="1" ht="96" x14ac:dyDescent="0.2">
      <c r="B15" s="61">
        <v>1</v>
      </c>
      <c r="C15" s="187" t="s">
        <v>211</v>
      </c>
      <c r="D15" s="188">
        <v>0.19</v>
      </c>
      <c r="E15" s="189"/>
      <c r="F15" s="190" t="s">
        <v>212</v>
      </c>
      <c r="G15" s="191">
        <v>0.19</v>
      </c>
      <c r="H15" s="192">
        <v>43160</v>
      </c>
      <c r="I15" s="193">
        <v>0.19</v>
      </c>
      <c r="J15" s="194">
        <v>43132</v>
      </c>
      <c r="K15" s="195"/>
      <c r="M15" s="65"/>
    </row>
    <row r="16" spans="2:13" ht="64" x14ac:dyDescent="0.2">
      <c r="B16" s="196">
        <v>2</v>
      </c>
      <c r="C16" s="197" t="s">
        <v>213</v>
      </c>
      <c r="D16" s="188">
        <v>0.02</v>
      </c>
      <c r="E16" s="189"/>
      <c r="F16" s="190" t="s">
        <v>214</v>
      </c>
      <c r="G16" s="191">
        <v>0.02</v>
      </c>
      <c r="H16" s="192">
        <v>43344</v>
      </c>
      <c r="I16" s="193"/>
      <c r="J16" s="194"/>
      <c r="K16" s="195"/>
      <c r="M16" s="66"/>
    </row>
    <row r="17" spans="2:11" ht="64" x14ac:dyDescent="0.2">
      <c r="B17" s="198">
        <v>3</v>
      </c>
      <c r="C17" s="199" t="s">
        <v>215</v>
      </c>
      <c r="D17" s="188">
        <v>0.04</v>
      </c>
      <c r="E17" s="189"/>
      <c r="F17" s="190" t="s">
        <v>216</v>
      </c>
      <c r="G17" s="191">
        <v>0.04</v>
      </c>
      <c r="H17" s="192">
        <v>43435</v>
      </c>
      <c r="I17" s="193"/>
      <c r="J17" s="194"/>
      <c r="K17" s="195"/>
    </row>
    <row r="18" spans="2:11" x14ac:dyDescent="0.2">
      <c r="B18" s="506" t="s">
        <v>217</v>
      </c>
      <c r="C18" s="507"/>
      <c r="D18" s="200">
        <f>SUM(D15:D17)</f>
        <v>0.25</v>
      </c>
      <c r="E18" s="508" t="s">
        <v>217</v>
      </c>
      <c r="F18" s="509"/>
      <c r="G18" s="200">
        <f>SUM(G15:G17)</f>
        <v>0.25</v>
      </c>
      <c r="H18" s="201"/>
      <c r="I18" s="202">
        <f>SUM(I15:I17)</f>
        <v>0.19</v>
      </c>
      <c r="J18" s="203"/>
      <c r="K18" s="203"/>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3E0EC-E40F-4EB4-A92C-DAE74E958ACA}">
  <sheetPr>
    <tabColor rgb="FF92D050"/>
  </sheetPr>
  <dimension ref="B1:X67"/>
  <sheetViews>
    <sheetView view="pageBreakPreview" topLeftCell="A21" zoomScale="70" zoomScaleNormal="70" zoomScaleSheetLayoutView="70" zoomScalePageLayoutView="85" workbookViewId="0">
      <selection activeCell="C22" sqref="C22:E22"/>
    </sheetView>
  </sheetViews>
  <sheetFormatPr baseColWidth="10" defaultColWidth="10.6640625" defaultRowHeight="13" x14ac:dyDescent="0.15"/>
  <cols>
    <col min="1" max="1" width="1" style="83" customWidth="1"/>
    <col min="2" max="2" width="25.5" style="114" customWidth="1"/>
    <col min="3" max="5" width="25.6640625" style="83" customWidth="1"/>
    <col min="6" max="6" width="25" style="83" customWidth="1"/>
    <col min="7" max="7" width="22" style="114" customWidth="1"/>
    <col min="8" max="8" width="20.5" style="83" customWidth="1"/>
    <col min="9" max="9" width="25.33203125" style="83" customWidth="1"/>
    <col min="10" max="11" width="22.5" style="83" customWidth="1"/>
    <col min="12" max="24" width="10.6640625" style="81"/>
    <col min="25" max="16384" width="10.6640625" style="83"/>
  </cols>
  <sheetData>
    <row r="1" spans="2:14" ht="37.5" customHeight="1" x14ac:dyDescent="0.15">
      <c r="B1" s="527"/>
      <c r="C1" s="530" t="s">
        <v>1</v>
      </c>
      <c r="D1" s="530"/>
      <c r="E1" s="530"/>
      <c r="F1" s="530"/>
      <c r="G1" s="530"/>
      <c r="H1" s="530"/>
      <c r="I1" s="531"/>
      <c r="J1" s="80"/>
      <c r="K1" s="80"/>
      <c r="M1" s="82" t="s">
        <v>67</v>
      </c>
    </row>
    <row r="2" spans="2:14" ht="37.5" customHeight="1" x14ac:dyDescent="0.15">
      <c r="B2" s="528"/>
      <c r="C2" s="534" t="s">
        <v>218</v>
      </c>
      <c r="D2" s="534"/>
      <c r="E2" s="534"/>
      <c r="F2" s="534"/>
      <c r="G2" s="534"/>
      <c r="H2" s="534"/>
      <c r="I2" s="532"/>
      <c r="J2" s="80"/>
      <c r="K2" s="80"/>
      <c r="M2" s="82" t="s">
        <v>68</v>
      </c>
    </row>
    <row r="3" spans="2:14" ht="37.5" customHeight="1" thickBot="1" x14ac:dyDescent="0.2">
      <c r="B3" s="529"/>
      <c r="C3" s="535" t="s">
        <v>219</v>
      </c>
      <c r="D3" s="535"/>
      <c r="E3" s="535"/>
      <c r="F3" s="535" t="s">
        <v>220</v>
      </c>
      <c r="G3" s="535"/>
      <c r="H3" s="535"/>
      <c r="I3" s="533"/>
      <c r="J3" s="80"/>
      <c r="K3" s="80"/>
      <c r="M3" s="82" t="s">
        <v>70</v>
      </c>
    </row>
    <row r="4" spans="2:14" ht="23.25" customHeight="1" x14ac:dyDescent="0.15">
      <c r="B4" s="536" t="s">
        <v>221</v>
      </c>
      <c r="C4" s="537"/>
      <c r="D4" s="537"/>
      <c r="E4" s="537"/>
      <c r="F4" s="537"/>
      <c r="G4" s="537"/>
      <c r="H4" s="537"/>
      <c r="I4" s="538"/>
      <c r="J4" s="84"/>
      <c r="K4" s="84"/>
    </row>
    <row r="5" spans="2:14" ht="24" customHeight="1" x14ac:dyDescent="0.15">
      <c r="B5" s="539" t="s">
        <v>222</v>
      </c>
      <c r="C5" s="540"/>
      <c r="D5" s="540"/>
      <c r="E5" s="540"/>
      <c r="F5" s="540"/>
      <c r="G5" s="540"/>
      <c r="H5" s="540"/>
      <c r="I5" s="541"/>
      <c r="J5" s="85"/>
      <c r="K5" s="85"/>
      <c r="N5" s="86"/>
    </row>
    <row r="6" spans="2:14" ht="30.75" customHeight="1" x14ac:dyDescent="0.15">
      <c r="B6" s="118" t="s">
        <v>223</v>
      </c>
      <c r="C6" s="130">
        <v>1</v>
      </c>
      <c r="D6" s="542" t="s">
        <v>224</v>
      </c>
      <c r="E6" s="542"/>
      <c r="F6" s="543" t="s">
        <v>225</v>
      </c>
      <c r="G6" s="543"/>
      <c r="H6" s="543"/>
      <c r="I6" s="544"/>
      <c r="J6" s="87"/>
      <c r="K6" s="87"/>
      <c r="M6" s="82" t="s">
        <v>81</v>
      </c>
      <c r="N6" s="86"/>
    </row>
    <row r="7" spans="2:14" ht="30.75" customHeight="1" x14ac:dyDescent="0.15">
      <c r="B7" s="118" t="s">
        <v>226</v>
      </c>
      <c r="C7" s="130" t="s">
        <v>84</v>
      </c>
      <c r="D7" s="542" t="s">
        <v>227</v>
      </c>
      <c r="E7" s="542"/>
      <c r="F7" s="545" t="s">
        <v>228</v>
      </c>
      <c r="G7" s="545"/>
      <c r="H7" s="131" t="s">
        <v>229</v>
      </c>
      <c r="I7" s="132" t="s">
        <v>84</v>
      </c>
      <c r="J7" s="88"/>
      <c r="K7" s="88"/>
      <c r="M7" s="82" t="s">
        <v>88</v>
      </c>
      <c r="N7" s="86"/>
    </row>
    <row r="8" spans="2:14" ht="30.75" customHeight="1" x14ac:dyDescent="0.15">
      <c r="B8" s="118" t="s">
        <v>230</v>
      </c>
      <c r="C8" s="543" t="s">
        <v>231</v>
      </c>
      <c r="D8" s="543"/>
      <c r="E8" s="543"/>
      <c r="F8" s="543"/>
      <c r="G8" s="131" t="s">
        <v>232</v>
      </c>
      <c r="H8" s="548">
        <v>7550</v>
      </c>
      <c r="I8" s="549"/>
      <c r="J8" s="89"/>
      <c r="K8" s="89"/>
      <c r="M8" s="82" t="s">
        <v>93</v>
      </c>
      <c r="N8" s="86"/>
    </row>
    <row r="9" spans="2:14" ht="30.75" customHeight="1" x14ac:dyDescent="0.15">
      <c r="B9" s="118" t="s">
        <v>68</v>
      </c>
      <c r="C9" s="550" t="s">
        <v>81</v>
      </c>
      <c r="D9" s="550"/>
      <c r="E9" s="550"/>
      <c r="F9" s="550"/>
      <c r="G9" s="131" t="s">
        <v>233</v>
      </c>
      <c r="H9" s="551" t="s">
        <v>234</v>
      </c>
      <c r="I9" s="552"/>
      <c r="J9" s="90"/>
      <c r="K9" s="90"/>
      <c r="M9" s="91" t="s">
        <v>97</v>
      </c>
    </row>
    <row r="10" spans="2:14" ht="54" customHeight="1" x14ac:dyDescent="0.15">
      <c r="B10" s="118" t="s">
        <v>235</v>
      </c>
      <c r="C10" s="543" t="s">
        <v>236</v>
      </c>
      <c r="D10" s="543"/>
      <c r="E10" s="543"/>
      <c r="F10" s="543"/>
      <c r="G10" s="543"/>
      <c r="H10" s="543"/>
      <c r="I10" s="544"/>
      <c r="J10" s="92"/>
      <c r="K10" s="92"/>
      <c r="M10" s="91"/>
    </row>
    <row r="11" spans="2:14" ht="30.75" customHeight="1" x14ac:dyDescent="0.15">
      <c r="B11" s="118" t="s">
        <v>237</v>
      </c>
      <c r="C11" s="543" t="s">
        <v>238</v>
      </c>
      <c r="D11" s="543"/>
      <c r="E11" s="543"/>
      <c r="F11" s="543"/>
      <c r="G11" s="543"/>
      <c r="H11" s="543"/>
      <c r="I11" s="544"/>
      <c r="J11" s="88"/>
      <c r="K11" s="88"/>
      <c r="M11" s="91"/>
      <c r="N11" s="86"/>
    </row>
    <row r="12" spans="2:14" ht="30.75" customHeight="1" x14ac:dyDescent="0.15">
      <c r="B12" s="118" t="s">
        <v>239</v>
      </c>
      <c r="C12" s="546" t="s">
        <v>240</v>
      </c>
      <c r="D12" s="546"/>
      <c r="E12" s="546"/>
      <c r="F12" s="546"/>
      <c r="G12" s="131" t="s">
        <v>241</v>
      </c>
      <c r="H12" s="545" t="s">
        <v>106</v>
      </c>
      <c r="I12" s="553"/>
      <c r="J12" s="88"/>
      <c r="K12" s="88"/>
      <c r="M12" s="91" t="s">
        <v>107</v>
      </c>
      <c r="N12" s="86"/>
    </row>
    <row r="13" spans="2:14" ht="30.75" customHeight="1" x14ac:dyDescent="0.15">
      <c r="B13" s="118" t="s">
        <v>242</v>
      </c>
      <c r="C13" s="554" t="s">
        <v>243</v>
      </c>
      <c r="D13" s="554"/>
      <c r="E13" s="554"/>
      <c r="F13" s="554"/>
      <c r="G13" s="134" t="s">
        <v>244</v>
      </c>
      <c r="H13" s="545" t="s">
        <v>82</v>
      </c>
      <c r="I13" s="553"/>
      <c r="J13" s="88"/>
      <c r="K13" s="88"/>
      <c r="M13" s="91" t="s">
        <v>111</v>
      </c>
    </row>
    <row r="14" spans="2:14" ht="64.5" customHeight="1" x14ac:dyDescent="0.15">
      <c r="B14" s="118" t="s">
        <v>245</v>
      </c>
      <c r="C14" s="546" t="s">
        <v>246</v>
      </c>
      <c r="D14" s="546"/>
      <c r="E14" s="546"/>
      <c r="F14" s="546"/>
      <c r="G14" s="546"/>
      <c r="H14" s="546"/>
      <c r="I14" s="547"/>
      <c r="J14" s="92"/>
      <c r="K14" s="92"/>
      <c r="M14" s="91" t="s">
        <v>114</v>
      </c>
      <c r="N14" s="86"/>
    </row>
    <row r="15" spans="2:14" ht="30.75" customHeight="1" x14ac:dyDescent="0.15">
      <c r="B15" s="118" t="s">
        <v>247</v>
      </c>
      <c r="C15" s="546" t="s">
        <v>248</v>
      </c>
      <c r="D15" s="546"/>
      <c r="E15" s="546"/>
      <c r="F15" s="546"/>
      <c r="G15" s="546"/>
      <c r="H15" s="546"/>
      <c r="I15" s="547"/>
      <c r="J15" s="93"/>
      <c r="K15" s="93"/>
      <c r="M15" s="91" t="s">
        <v>118</v>
      </c>
      <c r="N15" s="86"/>
    </row>
    <row r="16" spans="2:14" ht="35.75" customHeight="1" x14ac:dyDescent="0.15">
      <c r="B16" s="118" t="s">
        <v>249</v>
      </c>
      <c r="C16" s="543" t="s">
        <v>250</v>
      </c>
      <c r="D16" s="543"/>
      <c r="E16" s="543"/>
      <c r="F16" s="543"/>
      <c r="G16" s="543"/>
      <c r="H16" s="543"/>
      <c r="I16" s="544"/>
      <c r="J16" s="94"/>
      <c r="K16" s="94"/>
      <c r="M16" s="91"/>
      <c r="N16" s="86"/>
    </row>
    <row r="17" spans="2:14" ht="30.75" customHeight="1" x14ac:dyDescent="0.15">
      <c r="B17" s="118" t="s">
        <v>251</v>
      </c>
      <c r="C17" s="545" t="s">
        <v>43</v>
      </c>
      <c r="D17" s="561"/>
      <c r="E17" s="561"/>
      <c r="F17" s="561"/>
      <c r="G17" s="561"/>
      <c r="H17" s="561"/>
      <c r="I17" s="562"/>
      <c r="J17" s="95"/>
      <c r="K17" s="95"/>
      <c r="M17" s="91" t="s">
        <v>106</v>
      </c>
      <c r="N17" s="86"/>
    </row>
    <row r="18" spans="2:14" ht="18" customHeight="1" x14ac:dyDescent="0.15">
      <c r="B18" s="563" t="s">
        <v>252</v>
      </c>
      <c r="C18" s="564" t="s">
        <v>253</v>
      </c>
      <c r="D18" s="564"/>
      <c r="E18" s="564"/>
      <c r="F18" s="565" t="s">
        <v>254</v>
      </c>
      <c r="G18" s="565"/>
      <c r="H18" s="565"/>
      <c r="I18" s="566"/>
      <c r="J18" s="96"/>
      <c r="K18" s="96"/>
      <c r="M18" s="91" t="s">
        <v>128</v>
      </c>
      <c r="N18" s="86"/>
    </row>
    <row r="19" spans="2:14" ht="39.75" customHeight="1" x14ac:dyDescent="0.15">
      <c r="B19" s="563"/>
      <c r="C19" s="543" t="s">
        <v>255</v>
      </c>
      <c r="D19" s="543"/>
      <c r="E19" s="543"/>
      <c r="F19" s="543" t="s">
        <v>256</v>
      </c>
      <c r="G19" s="543"/>
      <c r="H19" s="543"/>
      <c r="I19" s="544"/>
      <c r="J19" s="94"/>
      <c r="K19" s="94"/>
      <c r="M19" s="91" t="s">
        <v>132</v>
      </c>
      <c r="N19" s="86"/>
    </row>
    <row r="20" spans="2:14" ht="39.75" customHeight="1" x14ac:dyDescent="0.15">
      <c r="B20" s="118" t="s">
        <v>257</v>
      </c>
      <c r="C20" s="567" t="s">
        <v>43</v>
      </c>
      <c r="D20" s="568"/>
      <c r="E20" s="569"/>
      <c r="F20" s="570" t="s">
        <v>43</v>
      </c>
      <c r="G20" s="570"/>
      <c r="H20" s="570"/>
      <c r="I20" s="571"/>
      <c r="J20" s="88"/>
      <c r="K20" s="88"/>
      <c r="M20" s="91"/>
      <c r="N20" s="86"/>
    </row>
    <row r="21" spans="2:14" ht="105" customHeight="1" x14ac:dyDescent="0.15">
      <c r="B21" s="118" t="s">
        <v>258</v>
      </c>
      <c r="C21" s="572" t="s">
        <v>259</v>
      </c>
      <c r="D21" s="573"/>
      <c r="E21" s="574"/>
      <c r="F21" s="575" t="s">
        <v>260</v>
      </c>
      <c r="G21" s="556"/>
      <c r="H21" s="556"/>
      <c r="I21" s="576"/>
      <c r="J21" s="93"/>
      <c r="K21" s="93"/>
      <c r="M21" s="97"/>
      <c r="N21" s="86"/>
    </row>
    <row r="22" spans="2:14" ht="23.25" customHeight="1" x14ac:dyDescent="0.15">
      <c r="B22" s="118" t="s">
        <v>261</v>
      </c>
      <c r="C22" s="555">
        <v>45261</v>
      </c>
      <c r="D22" s="577"/>
      <c r="E22" s="578"/>
      <c r="F22" s="131" t="s">
        <v>262</v>
      </c>
      <c r="G22" s="207">
        <v>0.154</v>
      </c>
      <c r="H22" s="131" t="s">
        <v>263</v>
      </c>
      <c r="I22" s="133">
        <v>0.41</v>
      </c>
      <c r="J22" s="98"/>
      <c r="K22" s="98"/>
      <c r="M22" s="97"/>
    </row>
    <row r="23" spans="2:14" ht="27" customHeight="1" x14ac:dyDescent="0.15">
      <c r="B23" s="118" t="s">
        <v>264</v>
      </c>
      <c r="C23" s="555">
        <v>45291</v>
      </c>
      <c r="D23" s="556"/>
      <c r="E23" s="557"/>
      <c r="F23" s="131" t="s">
        <v>265</v>
      </c>
      <c r="G23" s="558">
        <v>0.58899999999999997</v>
      </c>
      <c r="H23" s="559"/>
      <c r="I23" s="560"/>
      <c r="J23" s="99"/>
      <c r="K23" s="99"/>
      <c r="M23" s="97"/>
    </row>
    <row r="24" spans="2:14" ht="30.75" customHeight="1" x14ac:dyDescent="0.15">
      <c r="B24" s="205" t="s">
        <v>266</v>
      </c>
      <c r="C24" s="579" t="s">
        <v>267</v>
      </c>
      <c r="D24" s="580"/>
      <c r="E24" s="581"/>
      <c r="F24" s="206" t="s">
        <v>268</v>
      </c>
      <c r="G24" s="582" t="s">
        <v>269</v>
      </c>
      <c r="H24" s="583"/>
      <c r="I24" s="584"/>
      <c r="J24" s="96"/>
      <c r="K24" s="96"/>
      <c r="M24" s="97"/>
    </row>
    <row r="25" spans="2:14" ht="22.5" customHeight="1" x14ac:dyDescent="0.15">
      <c r="B25" s="539" t="s">
        <v>270</v>
      </c>
      <c r="C25" s="540"/>
      <c r="D25" s="540"/>
      <c r="E25" s="540"/>
      <c r="F25" s="540"/>
      <c r="G25" s="540"/>
      <c r="H25" s="540"/>
      <c r="I25" s="541"/>
      <c r="J25" s="85"/>
      <c r="K25" s="85"/>
      <c r="M25" s="97"/>
    </row>
    <row r="26" spans="2:14" ht="43.5" customHeight="1" x14ac:dyDescent="0.15">
      <c r="B26" s="100" t="s">
        <v>148</v>
      </c>
      <c r="C26" s="134" t="s">
        <v>271</v>
      </c>
      <c r="D26" s="134" t="s">
        <v>272</v>
      </c>
      <c r="E26" s="135" t="s">
        <v>273</v>
      </c>
      <c r="F26" s="134" t="s">
        <v>274</v>
      </c>
      <c r="G26" s="134" t="s">
        <v>275</v>
      </c>
      <c r="H26" s="135" t="s">
        <v>276</v>
      </c>
      <c r="I26" s="136" t="s">
        <v>277</v>
      </c>
      <c r="J26" s="94"/>
      <c r="K26" s="94"/>
      <c r="M26" s="97"/>
    </row>
    <row r="27" spans="2:14" ht="24" customHeight="1" x14ac:dyDescent="0.2">
      <c r="B27" s="100" t="s">
        <v>278</v>
      </c>
      <c r="C27" s="276">
        <v>0</v>
      </c>
      <c r="D27" s="276">
        <v>0</v>
      </c>
      <c r="E27" s="277">
        <v>0</v>
      </c>
      <c r="F27" s="585">
        <f>SUM(C27:C38)</f>
        <v>0.59</v>
      </c>
      <c r="G27" s="585">
        <f>SUM(D27:D38)</f>
        <v>0.59</v>
      </c>
      <c r="H27" s="216">
        <f>+(D27*100%)/$G$23</f>
        <v>0</v>
      </c>
      <c r="I27" s="588">
        <f>G27+I22</f>
        <v>1</v>
      </c>
      <c r="J27" s="94"/>
      <c r="K27" s="94"/>
      <c r="M27" s="97"/>
    </row>
    <row r="28" spans="2:14" ht="24" customHeight="1" x14ac:dyDescent="0.2">
      <c r="B28" s="100" t="s">
        <v>158</v>
      </c>
      <c r="C28" s="276">
        <v>0</v>
      </c>
      <c r="D28" s="276">
        <v>0</v>
      </c>
      <c r="E28" s="277">
        <v>0</v>
      </c>
      <c r="F28" s="586"/>
      <c r="G28" s="586"/>
      <c r="H28" s="216">
        <f>+IF(D28="","",((D28*100%)/$G$23)+H27)</f>
        <v>0</v>
      </c>
      <c r="I28" s="589"/>
      <c r="J28" s="94"/>
      <c r="K28" s="94"/>
      <c r="M28" s="97"/>
    </row>
    <row r="29" spans="2:14" ht="24" customHeight="1" x14ac:dyDescent="0.2">
      <c r="B29" s="100" t="s">
        <v>159</v>
      </c>
      <c r="C29" s="276">
        <v>0</v>
      </c>
      <c r="D29" s="276">
        <v>0</v>
      </c>
      <c r="E29" s="277">
        <v>0</v>
      </c>
      <c r="F29" s="586"/>
      <c r="G29" s="586"/>
      <c r="H29" s="216">
        <f t="shared" ref="H29:H38" si="0">+IF(D29="","",((D29*100%)/$G$23)+H28)</f>
        <v>0</v>
      </c>
      <c r="I29" s="589"/>
      <c r="J29" s="94"/>
      <c r="K29" s="94"/>
      <c r="M29" s="97"/>
    </row>
    <row r="30" spans="2:14" ht="24" customHeight="1" x14ac:dyDescent="0.2">
      <c r="B30" s="100" t="s">
        <v>160</v>
      </c>
      <c r="C30" s="276">
        <v>0</v>
      </c>
      <c r="D30" s="276">
        <v>0</v>
      </c>
      <c r="E30" s="277">
        <v>0</v>
      </c>
      <c r="F30" s="586"/>
      <c r="G30" s="586"/>
      <c r="H30" s="216">
        <f t="shared" si="0"/>
        <v>0</v>
      </c>
      <c r="I30" s="589"/>
      <c r="J30" s="94"/>
      <c r="K30" s="94"/>
      <c r="M30" s="97"/>
    </row>
    <row r="31" spans="2:14" ht="24" customHeight="1" x14ac:dyDescent="0.2">
      <c r="B31" s="100" t="s">
        <v>161</v>
      </c>
      <c r="C31" s="276">
        <v>0</v>
      </c>
      <c r="D31" s="276">
        <v>0</v>
      </c>
      <c r="E31" s="277">
        <v>0</v>
      </c>
      <c r="F31" s="586"/>
      <c r="G31" s="586"/>
      <c r="H31" s="216">
        <f t="shared" si="0"/>
        <v>0</v>
      </c>
      <c r="I31" s="589"/>
      <c r="J31" s="94"/>
      <c r="K31" s="94"/>
      <c r="M31" s="97"/>
    </row>
    <row r="32" spans="2:14" ht="24" customHeight="1" x14ac:dyDescent="0.2">
      <c r="B32" s="100" t="s">
        <v>162</v>
      </c>
      <c r="C32" s="276">
        <v>0</v>
      </c>
      <c r="D32" s="276">
        <v>0</v>
      </c>
      <c r="E32" s="277">
        <v>0</v>
      </c>
      <c r="F32" s="586"/>
      <c r="G32" s="586"/>
      <c r="H32" s="216">
        <f t="shared" si="0"/>
        <v>0</v>
      </c>
      <c r="I32" s="589"/>
      <c r="J32" s="94"/>
      <c r="K32" s="94"/>
      <c r="M32" s="97"/>
    </row>
    <row r="33" spans="2:11" ht="24" customHeight="1" x14ac:dyDescent="0.2">
      <c r="B33" s="100" t="s">
        <v>163</v>
      </c>
      <c r="C33" s="276">
        <v>0</v>
      </c>
      <c r="D33" s="276">
        <v>0</v>
      </c>
      <c r="E33" s="277">
        <v>0</v>
      </c>
      <c r="F33" s="586"/>
      <c r="G33" s="586"/>
      <c r="H33" s="216">
        <f t="shared" si="0"/>
        <v>0</v>
      </c>
      <c r="I33" s="589"/>
      <c r="J33" s="102"/>
      <c r="K33" s="102"/>
    </row>
    <row r="34" spans="2:11" ht="24" customHeight="1" x14ac:dyDescent="0.2">
      <c r="B34" s="100" t="s">
        <v>164</v>
      </c>
      <c r="C34" s="276">
        <v>0</v>
      </c>
      <c r="D34" s="276">
        <v>0</v>
      </c>
      <c r="E34" s="277">
        <v>0</v>
      </c>
      <c r="F34" s="586"/>
      <c r="G34" s="586"/>
      <c r="H34" s="216">
        <f t="shared" si="0"/>
        <v>0</v>
      </c>
      <c r="I34" s="589"/>
      <c r="J34" s="102"/>
      <c r="K34" s="102"/>
    </row>
    <row r="35" spans="2:11" ht="24" customHeight="1" x14ac:dyDescent="0.2">
      <c r="B35" s="100" t="s">
        <v>165</v>
      </c>
      <c r="C35" s="276">
        <v>0</v>
      </c>
      <c r="D35" s="276">
        <v>0</v>
      </c>
      <c r="E35" s="277">
        <v>0</v>
      </c>
      <c r="F35" s="586"/>
      <c r="G35" s="586"/>
      <c r="H35" s="216">
        <f t="shared" si="0"/>
        <v>0</v>
      </c>
      <c r="I35" s="589"/>
      <c r="J35" s="102"/>
      <c r="K35" s="102"/>
    </row>
    <row r="36" spans="2:11" ht="24" customHeight="1" x14ac:dyDescent="0.2">
      <c r="B36" s="100" t="s">
        <v>166</v>
      </c>
      <c r="C36" s="276">
        <v>0</v>
      </c>
      <c r="D36" s="276">
        <v>0</v>
      </c>
      <c r="E36" s="277">
        <v>0</v>
      </c>
      <c r="F36" s="586"/>
      <c r="G36" s="586"/>
      <c r="H36" s="216">
        <f t="shared" si="0"/>
        <v>0</v>
      </c>
      <c r="I36" s="589"/>
      <c r="J36" s="102"/>
      <c r="K36" s="102"/>
    </row>
    <row r="37" spans="2:11" ht="24" customHeight="1" x14ac:dyDescent="0.2">
      <c r="B37" s="100" t="s">
        <v>167</v>
      </c>
      <c r="C37" s="276">
        <v>0</v>
      </c>
      <c r="D37" s="276">
        <v>0</v>
      </c>
      <c r="E37" s="277">
        <v>0</v>
      </c>
      <c r="F37" s="586"/>
      <c r="G37" s="586"/>
      <c r="H37" s="216">
        <f t="shared" si="0"/>
        <v>0</v>
      </c>
      <c r="I37" s="589"/>
      <c r="J37" s="102"/>
      <c r="K37" s="102"/>
    </row>
    <row r="38" spans="2:11" ht="24" customHeight="1" x14ac:dyDescent="0.2">
      <c r="B38" s="100" t="s">
        <v>168</v>
      </c>
      <c r="C38" s="276">
        <v>0.59</v>
      </c>
      <c r="D38" s="276">
        <f>+C38</f>
        <v>0.59</v>
      </c>
      <c r="E38" s="277">
        <f t="shared" ref="E38" si="1">D38/C38</f>
        <v>1</v>
      </c>
      <c r="F38" s="587"/>
      <c r="G38" s="587"/>
      <c r="H38" s="216">
        <f t="shared" si="0"/>
        <v>1.0016977928692699</v>
      </c>
      <c r="I38" s="590"/>
      <c r="J38" s="102"/>
      <c r="K38" s="102"/>
    </row>
    <row r="39" spans="2:11" ht="226.5" customHeight="1" x14ac:dyDescent="0.15">
      <c r="B39" s="119" t="s">
        <v>279</v>
      </c>
      <c r="C39" s="591" t="s">
        <v>493</v>
      </c>
      <c r="D39" s="592"/>
      <c r="E39" s="592"/>
      <c r="F39" s="592"/>
      <c r="G39" s="592"/>
      <c r="H39" s="592"/>
      <c r="I39" s="593"/>
      <c r="J39" s="103"/>
      <c r="K39" s="103"/>
    </row>
    <row r="40" spans="2:11" ht="34.5" customHeight="1" x14ac:dyDescent="0.15">
      <c r="B40" s="594"/>
      <c r="C40" s="595"/>
      <c r="D40" s="595"/>
      <c r="E40" s="595"/>
      <c r="F40" s="595"/>
      <c r="G40" s="595"/>
      <c r="H40" s="595"/>
      <c r="I40" s="596"/>
      <c r="J40" s="85"/>
      <c r="K40" s="85"/>
    </row>
    <row r="41" spans="2:11" ht="45.5" customHeight="1" x14ac:dyDescent="0.15">
      <c r="B41" s="597"/>
      <c r="C41" s="598"/>
      <c r="D41" s="598"/>
      <c r="E41" s="598"/>
      <c r="F41" s="598"/>
      <c r="G41" s="598"/>
      <c r="H41" s="598"/>
      <c r="I41" s="599"/>
      <c r="J41" s="103"/>
      <c r="K41" s="103"/>
    </row>
    <row r="42" spans="2:11" ht="45.5" customHeight="1" x14ac:dyDescent="0.15">
      <c r="B42" s="597"/>
      <c r="C42" s="598"/>
      <c r="D42" s="598"/>
      <c r="E42" s="598"/>
      <c r="F42" s="598"/>
      <c r="G42" s="598"/>
      <c r="H42" s="598"/>
      <c r="I42" s="599"/>
      <c r="J42" s="103"/>
      <c r="K42" s="103"/>
    </row>
    <row r="43" spans="2:11" ht="45.5" customHeight="1" x14ac:dyDescent="0.15">
      <c r="B43" s="597"/>
      <c r="C43" s="598"/>
      <c r="D43" s="598"/>
      <c r="E43" s="598"/>
      <c r="F43" s="598"/>
      <c r="G43" s="598"/>
      <c r="H43" s="598"/>
      <c r="I43" s="599"/>
      <c r="J43" s="103"/>
      <c r="K43" s="103"/>
    </row>
    <row r="44" spans="2:11" ht="45.5" customHeight="1" x14ac:dyDescent="0.15">
      <c r="B44" s="600"/>
      <c r="C44" s="601"/>
      <c r="D44" s="601"/>
      <c r="E44" s="601"/>
      <c r="F44" s="601"/>
      <c r="G44" s="601"/>
      <c r="H44" s="601"/>
      <c r="I44" s="602"/>
      <c r="J44" s="316"/>
      <c r="K44" s="84"/>
    </row>
    <row r="45" spans="2:11" ht="29.25" customHeight="1" x14ac:dyDescent="0.15">
      <c r="B45" s="603" t="s">
        <v>280</v>
      </c>
      <c r="C45" s="612" t="s">
        <v>281</v>
      </c>
      <c r="D45" s="613"/>
      <c r="E45" s="613"/>
      <c r="F45" s="613"/>
      <c r="G45" s="613"/>
      <c r="H45" s="613"/>
      <c r="I45" s="613"/>
      <c r="J45" s="317"/>
      <c r="K45" s="104"/>
    </row>
    <row r="46" spans="2:11" ht="32" customHeight="1" x14ac:dyDescent="0.15">
      <c r="B46" s="604"/>
      <c r="C46" s="614"/>
      <c r="D46" s="615"/>
      <c r="E46" s="615"/>
      <c r="F46" s="615"/>
      <c r="G46" s="615"/>
      <c r="H46" s="615"/>
      <c r="I46" s="615"/>
      <c r="J46" s="317"/>
      <c r="K46" s="104"/>
    </row>
    <row r="47" spans="2:11" ht="32" customHeight="1" x14ac:dyDescent="0.15">
      <c r="B47" s="604"/>
      <c r="C47" s="614"/>
      <c r="D47" s="615"/>
      <c r="E47" s="615"/>
      <c r="F47" s="615"/>
      <c r="G47" s="615"/>
      <c r="H47" s="615"/>
      <c r="I47" s="615"/>
      <c r="J47" s="317"/>
      <c r="K47" s="104"/>
    </row>
    <row r="48" spans="2:11" ht="32" customHeight="1" x14ac:dyDescent="0.15">
      <c r="B48" s="604"/>
      <c r="C48" s="614"/>
      <c r="D48" s="615"/>
      <c r="E48" s="615"/>
      <c r="F48" s="615"/>
      <c r="G48" s="615"/>
      <c r="H48" s="615"/>
      <c r="I48" s="615"/>
      <c r="J48" s="317"/>
      <c r="K48" s="104"/>
    </row>
    <row r="49" spans="2:11" ht="32" customHeight="1" x14ac:dyDescent="0.15">
      <c r="B49" s="604"/>
      <c r="C49" s="614"/>
      <c r="D49" s="615"/>
      <c r="E49" s="615"/>
      <c r="F49" s="615"/>
      <c r="G49" s="615"/>
      <c r="H49" s="615"/>
      <c r="I49" s="615"/>
      <c r="J49" s="317"/>
      <c r="K49" s="104"/>
    </row>
    <row r="50" spans="2:11" ht="32" customHeight="1" x14ac:dyDescent="0.15">
      <c r="B50" s="604"/>
      <c r="C50" s="614"/>
      <c r="D50" s="615"/>
      <c r="E50" s="615"/>
      <c r="F50" s="615"/>
      <c r="G50" s="615"/>
      <c r="H50" s="615"/>
      <c r="I50" s="615"/>
      <c r="J50" s="317"/>
      <c r="K50" s="104"/>
    </row>
    <row r="51" spans="2:11" ht="32" customHeight="1" x14ac:dyDescent="0.15">
      <c r="B51" s="604"/>
      <c r="C51" s="614"/>
      <c r="D51" s="615"/>
      <c r="E51" s="615"/>
      <c r="F51" s="615"/>
      <c r="G51" s="615"/>
      <c r="H51" s="615"/>
      <c r="I51" s="615"/>
      <c r="J51" s="317"/>
      <c r="K51" s="104"/>
    </row>
    <row r="52" spans="2:11" ht="32" customHeight="1" x14ac:dyDescent="0.15">
      <c r="B52" s="605"/>
      <c r="C52" s="616"/>
      <c r="D52" s="617"/>
      <c r="E52" s="617"/>
      <c r="F52" s="617"/>
      <c r="G52" s="617"/>
      <c r="H52" s="617"/>
      <c r="I52" s="617"/>
      <c r="J52" s="317"/>
      <c r="K52" s="104"/>
    </row>
    <row r="53" spans="2:11" ht="46.5" customHeight="1" x14ac:dyDescent="0.15">
      <c r="B53" s="118" t="s">
        <v>282</v>
      </c>
      <c r="C53" s="606" t="s">
        <v>46</v>
      </c>
      <c r="D53" s="607"/>
      <c r="E53" s="607"/>
      <c r="F53" s="607"/>
      <c r="G53" s="607"/>
      <c r="H53" s="607"/>
      <c r="I53" s="607"/>
      <c r="J53" s="317"/>
      <c r="K53" s="104"/>
    </row>
    <row r="54" spans="2:11" ht="93.75" customHeight="1" x14ac:dyDescent="0.15">
      <c r="B54" s="120" t="s">
        <v>283</v>
      </c>
      <c r="C54" s="608" t="s">
        <v>494</v>
      </c>
      <c r="D54" s="609"/>
      <c r="E54" s="609"/>
      <c r="F54" s="609"/>
      <c r="G54" s="609"/>
      <c r="H54" s="609"/>
      <c r="I54" s="609"/>
      <c r="J54" s="104"/>
      <c r="K54" s="104"/>
    </row>
    <row r="55" spans="2:11" ht="22.5" customHeight="1" x14ac:dyDescent="0.15">
      <c r="B55" s="539" t="s">
        <v>284</v>
      </c>
      <c r="C55" s="540"/>
      <c r="D55" s="540"/>
      <c r="E55" s="540"/>
      <c r="F55" s="540"/>
      <c r="G55" s="540"/>
      <c r="H55" s="540"/>
      <c r="I55" s="541"/>
      <c r="J55" s="104"/>
      <c r="K55" s="104"/>
    </row>
    <row r="56" spans="2:11" ht="22.5" customHeight="1" x14ac:dyDescent="0.15">
      <c r="B56" s="618" t="s">
        <v>285</v>
      </c>
      <c r="C56" s="137" t="s">
        <v>286</v>
      </c>
      <c r="D56" s="620" t="s">
        <v>287</v>
      </c>
      <c r="E56" s="620"/>
      <c r="F56" s="620"/>
      <c r="G56" s="620" t="s">
        <v>288</v>
      </c>
      <c r="H56" s="620"/>
      <c r="I56" s="621"/>
      <c r="J56" s="105"/>
      <c r="K56" s="105"/>
    </row>
    <row r="57" spans="2:11" ht="30.75" customHeight="1" x14ac:dyDescent="0.15">
      <c r="B57" s="619"/>
      <c r="C57" s="138"/>
      <c r="D57" s="622"/>
      <c r="E57" s="622"/>
      <c r="F57" s="622"/>
      <c r="G57" s="622"/>
      <c r="H57" s="622"/>
      <c r="I57" s="623"/>
      <c r="J57" s="105"/>
      <c r="K57" s="105"/>
    </row>
    <row r="58" spans="2:11" ht="32.25" customHeight="1" x14ac:dyDescent="0.15">
      <c r="B58" s="121" t="s">
        <v>289</v>
      </c>
      <c r="C58" s="610" t="s">
        <v>290</v>
      </c>
      <c r="D58" s="610"/>
      <c r="E58" s="610"/>
      <c r="F58" s="610"/>
      <c r="G58" s="610"/>
      <c r="H58" s="610"/>
      <c r="I58" s="611"/>
      <c r="J58" s="106"/>
      <c r="K58" s="106"/>
    </row>
    <row r="59" spans="2:11" ht="28.5" customHeight="1" x14ac:dyDescent="0.15">
      <c r="B59" s="122" t="s">
        <v>291</v>
      </c>
      <c r="C59" s="610" t="s">
        <v>290</v>
      </c>
      <c r="D59" s="610"/>
      <c r="E59" s="610"/>
      <c r="F59" s="610"/>
      <c r="G59" s="610"/>
      <c r="H59" s="610"/>
      <c r="I59" s="611"/>
      <c r="J59" s="106"/>
      <c r="K59" s="106"/>
    </row>
    <row r="60" spans="2:11" ht="30" customHeight="1" x14ac:dyDescent="0.15">
      <c r="B60" s="271" t="s">
        <v>292</v>
      </c>
      <c r="C60" s="610" t="s">
        <v>293</v>
      </c>
      <c r="D60" s="610"/>
      <c r="E60" s="610"/>
      <c r="F60" s="610"/>
      <c r="G60" s="610"/>
      <c r="H60" s="610"/>
      <c r="I60" s="611"/>
      <c r="J60" s="107"/>
      <c r="K60" s="107"/>
    </row>
    <row r="61" spans="2:11" ht="31.5" customHeight="1" thickBot="1" x14ac:dyDescent="0.2">
      <c r="B61" s="272" t="s">
        <v>294</v>
      </c>
      <c r="C61" s="610" t="s">
        <v>293</v>
      </c>
      <c r="D61" s="610"/>
      <c r="E61" s="610"/>
      <c r="F61" s="610"/>
      <c r="G61" s="610"/>
      <c r="H61" s="610"/>
      <c r="I61" s="611"/>
      <c r="J61" s="108"/>
      <c r="K61" s="108"/>
    </row>
    <row r="62" spans="2:11" x14ac:dyDescent="0.15">
      <c r="B62" s="84"/>
      <c r="C62" s="108"/>
      <c r="D62" s="108"/>
      <c r="E62" s="273"/>
      <c r="F62" s="273"/>
      <c r="G62" s="274"/>
      <c r="H62" s="275"/>
      <c r="I62" s="108"/>
      <c r="J62" s="108"/>
      <c r="K62" s="108"/>
    </row>
    <row r="63" spans="2:11" x14ac:dyDescent="0.15">
      <c r="B63" s="109"/>
      <c r="C63" s="110"/>
      <c r="D63" s="110"/>
      <c r="E63" s="111"/>
      <c r="F63" s="111"/>
      <c r="G63" s="117"/>
      <c r="H63" s="113"/>
      <c r="I63" s="110"/>
      <c r="J63" s="108"/>
      <c r="K63" s="108"/>
    </row>
    <row r="64" spans="2:11" x14ac:dyDescent="0.15">
      <c r="B64" s="109"/>
      <c r="C64" s="110"/>
      <c r="D64" s="110"/>
      <c r="E64" s="111"/>
      <c r="F64" s="111"/>
      <c r="G64" s="117"/>
      <c r="H64" s="113"/>
      <c r="I64" s="110"/>
      <c r="J64" s="108"/>
      <c r="K64" s="108"/>
    </row>
    <row r="65" spans="2:11" x14ac:dyDescent="0.15">
      <c r="B65" s="109"/>
      <c r="C65" s="110"/>
      <c r="D65" s="110"/>
      <c r="E65" s="111"/>
      <c r="F65" s="111"/>
      <c r="G65" s="117"/>
      <c r="H65" s="113"/>
      <c r="I65" s="110"/>
      <c r="J65" s="108"/>
      <c r="K65" s="108"/>
    </row>
    <row r="66" spans="2:11" x14ac:dyDescent="0.15">
      <c r="B66" s="109"/>
      <c r="C66" s="110"/>
      <c r="D66" s="110"/>
      <c r="E66" s="111"/>
      <c r="F66" s="111"/>
      <c r="G66" s="117"/>
      <c r="H66" s="113"/>
      <c r="I66" s="110"/>
      <c r="J66" s="108"/>
      <c r="K66" s="108"/>
    </row>
    <row r="67" spans="2:11" ht="25.5" customHeight="1" x14ac:dyDescent="0.15">
      <c r="B67" s="109"/>
      <c r="C67" s="110"/>
      <c r="D67" s="110"/>
      <c r="E67" s="111"/>
      <c r="F67" s="111"/>
      <c r="G67" s="117"/>
      <c r="H67" s="113"/>
      <c r="I67" s="110"/>
      <c r="J67" s="108"/>
      <c r="K67" s="108"/>
    </row>
  </sheetData>
  <sheetProtection algorithmName="SHA-512" hashValue="3wbfCMk0g87+LlNehkbaSGWVk/inkhzHNeDyE1zBV29DQU0I3IO0ZI7AyE0wpAMm/qWWP8iSOuqOj3cWxzsAig==" saltValue="iTazDBDjWir7g1DUEMtthQ==" spinCount="100000" sheet="1" objects="1" scenarios="1" selectLockedCells="1" selectUnlockedCells="1"/>
  <mergeCells count="60">
    <mergeCell ref="C58:I58"/>
    <mergeCell ref="C59:I59"/>
    <mergeCell ref="C60:I60"/>
    <mergeCell ref="C61:I61"/>
    <mergeCell ref="C45:I52"/>
    <mergeCell ref="B55:I55"/>
    <mergeCell ref="B56:B57"/>
    <mergeCell ref="D56:F56"/>
    <mergeCell ref="G56:I56"/>
    <mergeCell ref="D57:F57"/>
    <mergeCell ref="G57:I57"/>
    <mergeCell ref="C39:I39"/>
    <mergeCell ref="B40:I44"/>
    <mergeCell ref="B45:B52"/>
    <mergeCell ref="C53:I53"/>
    <mergeCell ref="C54:I54"/>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C7 I7" xr:uid="{F2AD8A32-6DA6-4821-9F72-92A72B6BB4A0}">
      <formula1>$N$11:$N$12</formula1>
    </dataValidation>
    <dataValidation type="list" allowBlank="1" showInputMessage="1" showErrorMessage="1" sqref="H13:I13" xr:uid="{9EE4B4F0-9378-4038-89EB-B7EFA95066C7}">
      <formula1>$N$5:$N$8</formula1>
    </dataValidation>
    <dataValidation type="list" allowBlank="1" showInputMessage="1" showErrorMessage="1" sqref="C9:F9" xr:uid="{971B9705-1035-45EA-A3E3-95DA5567E675}">
      <formula1>$M$6:$M$9</formula1>
    </dataValidation>
    <dataValidation type="list" allowBlank="1" showInputMessage="1" showErrorMessage="1" sqref="C24:E24" xr:uid="{754068F1-7801-440A-BAA2-D73026D00580}">
      <formula1>$M$12:$M$15</formula1>
    </dataValidation>
    <dataValidation type="list" allowBlank="1" showInputMessage="1" showErrorMessage="1" sqref="H12:I12" xr:uid="{E1334C21-A926-4F0C-8C06-658ACA2AE2ED}">
      <formula1>M17:M19</formula1>
    </dataValidation>
    <dataValidation type="list" showDropDown="1" showInputMessage="1" showErrorMessage="1" sqref="K12" xr:uid="{183FB3E5-CBA1-46EF-A1FC-AD4013671647}">
      <formula1>O17:O19</formula1>
    </dataValidation>
    <dataValidation type="list" allowBlank="1" showInputMessage="1" showErrorMessage="1" sqref="J10:K10" xr:uid="{6C5D54BE-3D6D-40A3-B263-B06C7B7FA4FF}">
      <formula1>$M$21:$M$26</formula1>
    </dataValidation>
  </dataValidations>
  <pageMargins left="0.7" right="0.7" top="0.75" bottom="0.75" header="0.3" footer="0.3"/>
  <pageSetup scale="31" orientation="portrait" r:id="rId1"/>
  <colBreaks count="1" manualBreakCount="1">
    <brk id="9" max="1048575" man="1"/>
  </colBreaks>
  <drawing r:id="rId2"/>
  <legacyDrawing r:id="rId3"/>
  <oleObjects>
    <mc:AlternateContent xmlns:mc="http://schemas.openxmlformats.org/markup-compatibility/2006">
      <mc:Choice Requires="x14">
        <oleObject progId="PBrush" shapeId="35877889" r:id="rId4">
          <objectPr defaultSize="0" autoPict="0" r:id="rId5">
            <anchor moveWithCells="1" sizeWithCells="1">
              <from>
                <xdr:col>8</xdr:col>
                <xdr:colOff>25400</xdr:colOff>
                <xdr:row>1</xdr:row>
                <xdr:rowOff>25400</xdr:rowOff>
              </from>
              <to>
                <xdr:col>8</xdr:col>
                <xdr:colOff>1714500</xdr:colOff>
                <xdr:row>2</xdr:row>
                <xdr:rowOff>63500</xdr:rowOff>
              </to>
            </anchor>
          </objectPr>
        </oleObject>
      </mc:Choice>
      <mc:Fallback>
        <oleObject progId="PBrush" shapeId="35877889"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X67"/>
  <sheetViews>
    <sheetView view="pageBreakPreview" topLeftCell="B44" zoomScale="80" zoomScaleNormal="70" zoomScaleSheetLayoutView="80" zoomScalePageLayoutView="85" workbookViewId="0">
      <selection activeCell="G46" sqref="G46"/>
    </sheetView>
  </sheetViews>
  <sheetFormatPr baseColWidth="10" defaultColWidth="10.6640625" defaultRowHeight="13" x14ac:dyDescent="0.15"/>
  <cols>
    <col min="1" max="1" width="1" style="83" customWidth="1"/>
    <col min="2" max="2" width="25.5" style="114" customWidth="1"/>
    <col min="3" max="5" width="25.6640625" style="83" customWidth="1"/>
    <col min="6" max="6" width="25" style="83" customWidth="1"/>
    <col min="7" max="7" width="22" style="114" customWidth="1"/>
    <col min="8" max="8" width="20.5" style="83" customWidth="1"/>
    <col min="9" max="9" width="25.33203125" style="83" customWidth="1"/>
    <col min="10" max="11" width="22.5" style="83" customWidth="1"/>
    <col min="12" max="24" width="10.6640625" style="81"/>
    <col min="25" max="16384" width="10.6640625" style="83"/>
  </cols>
  <sheetData>
    <row r="1" spans="2:14" ht="37.5" customHeight="1" x14ac:dyDescent="0.15">
      <c r="B1" s="527"/>
      <c r="C1" s="530" t="s">
        <v>1</v>
      </c>
      <c r="D1" s="530"/>
      <c r="E1" s="530"/>
      <c r="F1" s="530"/>
      <c r="G1" s="530"/>
      <c r="H1" s="530"/>
      <c r="I1" s="531"/>
      <c r="J1" s="80"/>
      <c r="K1" s="80"/>
      <c r="M1" s="82" t="s">
        <v>67</v>
      </c>
    </row>
    <row r="2" spans="2:14" ht="37.5" customHeight="1" x14ac:dyDescent="0.15">
      <c r="B2" s="528"/>
      <c r="C2" s="534" t="s">
        <v>218</v>
      </c>
      <c r="D2" s="534"/>
      <c r="E2" s="534"/>
      <c r="F2" s="534"/>
      <c r="G2" s="534"/>
      <c r="H2" s="534"/>
      <c r="I2" s="532"/>
      <c r="J2" s="80"/>
      <c r="K2" s="80"/>
      <c r="M2" s="82" t="s">
        <v>68</v>
      </c>
    </row>
    <row r="3" spans="2:14" ht="37.5" customHeight="1" thickBot="1" x14ac:dyDescent="0.2">
      <c r="B3" s="529"/>
      <c r="C3" s="535" t="s">
        <v>219</v>
      </c>
      <c r="D3" s="535"/>
      <c r="E3" s="535"/>
      <c r="F3" s="535" t="s">
        <v>220</v>
      </c>
      <c r="G3" s="535"/>
      <c r="H3" s="535"/>
      <c r="I3" s="533"/>
      <c r="J3" s="80"/>
      <c r="K3" s="80"/>
      <c r="M3" s="82" t="s">
        <v>70</v>
      </c>
    </row>
    <row r="4" spans="2:14" ht="23.25" customHeight="1" x14ac:dyDescent="0.15">
      <c r="B4" s="536" t="s">
        <v>221</v>
      </c>
      <c r="C4" s="537"/>
      <c r="D4" s="537"/>
      <c r="E4" s="537"/>
      <c r="F4" s="537"/>
      <c r="G4" s="537"/>
      <c r="H4" s="537"/>
      <c r="I4" s="538"/>
      <c r="J4" s="84"/>
      <c r="K4" s="84"/>
    </row>
    <row r="5" spans="2:14" ht="24" customHeight="1" x14ac:dyDescent="0.15">
      <c r="B5" s="539" t="s">
        <v>222</v>
      </c>
      <c r="C5" s="540"/>
      <c r="D5" s="540"/>
      <c r="E5" s="540"/>
      <c r="F5" s="540"/>
      <c r="G5" s="540"/>
      <c r="H5" s="540"/>
      <c r="I5" s="541"/>
      <c r="J5" s="85"/>
      <c r="K5" s="85"/>
      <c r="N5" s="86"/>
    </row>
    <row r="6" spans="2:14" ht="30.75" customHeight="1" x14ac:dyDescent="0.15">
      <c r="B6" s="118" t="s">
        <v>223</v>
      </c>
      <c r="C6" s="130">
        <v>2</v>
      </c>
      <c r="D6" s="542" t="s">
        <v>224</v>
      </c>
      <c r="E6" s="542"/>
      <c r="F6" s="543" t="s">
        <v>295</v>
      </c>
      <c r="G6" s="543"/>
      <c r="H6" s="543"/>
      <c r="I6" s="544"/>
      <c r="J6" s="87"/>
      <c r="K6" s="87"/>
      <c r="M6" s="82" t="s">
        <v>81</v>
      </c>
      <c r="N6" s="86"/>
    </row>
    <row r="7" spans="2:14" ht="30.75" customHeight="1" x14ac:dyDescent="0.15">
      <c r="B7" s="118" t="s">
        <v>226</v>
      </c>
      <c r="C7" s="130" t="s">
        <v>84</v>
      </c>
      <c r="D7" s="542" t="s">
        <v>227</v>
      </c>
      <c r="E7" s="542"/>
      <c r="F7" s="545" t="s">
        <v>296</v>
      </c>
      <c r="G7" s="545"/>
      <c r="H7" s="131" t="s">
        <v>229</v>
      </c>
      <c r="I7" s="132" t="s">
        <v>84</v>
      </c>
      <c r="J7" s="88"/>
      <c r="K7" s="88"/>
      <c r="M7" s="82" t="s">
        <v>88</v>
      </c>
      <c r="N7" s="86"/>
    </row>
    <row r="8" spans="2:14" ht="30.75" customHeight="1" x14ac:dyDescent="0.15">
      <c r="B8" s="118" t="s">
        <v>230</v>
      </c>
      <c r="C8" s="543" t="s">
        <v>231</v>
      </c>
      <c r="D8" s="543"/>
      <c r="E8" s="543"/>
      <c r="F8" s="543"/>
      <c r="G8" s="131" t="s">
        <v>232</v>
      </c>
      <c r="H8" s="548">
        <v>7550</v>
      </c>
      <c r="I8" s="549"/>
      <c r="J8" s="89"/>
      <c r="K8" s="89"/>
      <c r="M8" s="82" t="s">
        <v>93</v>
      </c>
      <c r="N8" s="86"/>
    </row>
    <row r="9" spans="2:14" ht="30.75" customHeight="1" x14ac:dyDescent="0.15">
      <c r="B9" s="118" t="s">
        <v>68</v>
      </c>
      <c r="C9" s="550" t="s">
        <v>81</v>
      </c>
      <c r="D9" s="550"/>
      <c r="E9" s="550"/>
      <c r="F9" s="550"/>
      <c r="G9" s="131" t="s">
        <v>233</v>
      </c>
      <c r="H9" s="551" t="s">
        <v>234</v>
      </c>
      <c r="I9" s="552"/>
      <c r="J9" s="90"/>
      <c r="K9" s="90"/>
      <c r="M9" s="91" t="s">
        <v>97</v>
      </c>
    </row>
    <row r="10" spans="2:14" ht="54" customHeight="1" x14ac:dyDescent="0.15">
      <c r="B10" s="118" t="s">
        <v>235</v>
      </c>
      <c r="C10" s="543" t="s">
        <v>297</v>
      </c>
      <c r="D10" s="543"/>
      <c r="E10" s="543"/>
      <c r="F10" s="543"/>
      <c r="G10" s="543"/>
      <c r="H10" s="543"/>
      <c r="I10" s="544"/>
      <c r="J10" s="92"/>
      <c r="K10" s="92"/>
      <c r="M10" s="91"/>
    </row>
    <row r="11" spans="2:14" ht="30.75" customHeight="1" x14ac:dyDescent="0.15">
      <c r="B11" s="118" t="s">
        <v>237</v>
      </c>
      <c r="C11" s="543" t="s">
        <v>238</v>
      </c>
      <c r="D11" s="543"/>
      <c r="E11" s="543"/>
      <c r="F11" s="543"/>
      <c r="G11" s="543"/>
      <c r="H11" s="543"/>
      <c r="I11" s="544"/>
      <c r="J11" s="88"/>
      <c r="K11" s="88"/>
      <c r="M11" s="91"/>
      <c r="N11" s="86"/>
    </row>
    <row r="12" spans="2:14" ht="30.75" customHeight="1" x14ac:dyDescent="0.15">
      <c r="B12" s="118" t="s">
        <v>239</v>
      </c>
      <c r="C12" s="546" t="s">
        <v>298</v>
      </c>
      <c r="D12" s="546"/>
      <c r="E12" s="546"/>
      <c r="F12" s="546"/>
      <c r="G12" s="131" t="s">
        <v>241</v>
      </c>
      <c r="H12" s="545" t="s">
        <v>106</v>
      </c>
      <c r="I12" s="553"/>
      <c r="J12" s="88"/>
      <c r="K12" s="88"/>
      <c r="M12" s="91" t="s">
        <v>107</v>
      </c>
      <c r="N12" s="86"/>
    </row>
    <row r="13" spans="2:14" ht="30.75" customHeight="1" x14ac:dyDescent="0.15">
      <c r="B13" s="118" t="s">
        <v>242</v>
      </c>
      <c r="C13" s="554" t="s">
        <v>299</v>
      </c>
      <c r="D13" s="554"/>
      <c r="E13" s="554"/>
      <c r="F13" s="554"/>
      <c r="G13" s="134" t="s">
        <v>244</v>
      </c>
      <c r="H13" s="545" t="s">
        <v>82</v>
      </c>
      <c r="I13" s="553"/>
      <c r="J13" s="88"/>
      <c r="K13" s="88"/>
      <c r="M13" s="91" t="s">
        <v>111</v>
      </c>
    </row>
    <row r="14" spans="2:14" ht="64.5" customHeight="1" x14ac:dyDescent="0.15">
      <c r="B14" s="118" t="s">
        <v>245</v>
      </c>
      <c r="C14" s="546" t="s">
        <v>300</v>
      </c>
      <c r="D14" s="546"/>
      <c r="E14" s="546"/>
      <c r="F14" s="546"/>
      <c r="G14" s="546"/>
      <c r="H14" s="546"/>
      <c r="I14" s="547"/>
      <c r="J14" s="92"/>
      <c r="K14" s="92"/>
      <c r="M14" s="91" t="s">
        <v>114</v>
      </c>
      <c r="N14" s="86"/>
    </row>
    <row r="15" spans="2:14" ht="30.75" customHeight="1" x14ac:dyDescent="0.15">
      <c r="B15" s="118" t="s">
        <v>247</v>
      </c>
      <c r="C15" s="546" t="s">
        <v>248</v>
      </c>
      <c r="D15" s="546"/>
      <c r="E15" s="546"/>
      <c r="F15" s="546"/>
      <c r="G15" s="546"/>
      <c r="H15" s="546"/>
      <c r="I15" s="547"/>
      <c r="J15" s="93"/>
      <c r="K15" s="93"/>
      <c r="M15" s="91" t="s">
        <v>118</v>
      </c>
      <c r="N15" s="86"/>
    </row>
    <row r="16" spans="2:14" ht="35.75" customHeight="1" x14ac:dyDescent="0.15">
      <c r="B16" s="118" t="s">
        <v>249</v>
      </c>
      <c r="C16" s="543" t="s">
        <v>301</v>
      </c>
      <c r="D16" s="543"/>
      <c r="E16" s="543"/>
      <c r="F16" s="543"/>
      <c r="G16" s="543"/>
      <c r="H16" s="543"/>
      <c r="I16" s="544"/>
      <c r="J16" s="94"/>
      <c r="K16" s="94"/>
      <c r="M16" s="91"/>
      <c r="N16" s="86"/>
    </row>
    <row r="17" spans="2:14" ht="30.75" customHeight="1" x14ac:dyDescent="0.15">
      <c r="B17" s="118" t="s">
        <v>251</v>
      </c>
      <c r="C17" s="545" t="s">
        <v>43</v>
      </c>
      <c r="D17" s="561"/>
      <c r="E17" s="561"/>
      <c r="F17" s="561"/>
      <c r="G17" s="561"/>
      <c r="H17" s="561"/>
      <c r="I17" s="562"/>
      <c r="J17" s="95"/>
      <c r="K17" s="95"/>
      <c r="M17" s="91" t="s">
        <v>106</v>
      </c>
      <c r="N17" s="86"/>
    </row>
    <row r="18" spans="2:14" ht="18" customHeight="1" x14ac:dyDescent="0.15">
      <c r="B18" s="563" t="s">
        <v>252</v>
      </c>
      <c r="C18" s="564" t="s">
        <v>253</v>
      </c>
      <c r="D18" s="564"/>
      <c r="E18" s="564"/>
      <c r="F18" s="565" t="s">
        <v>254</v>
      </c>
      <c r="G18" s="565"/>
      <c r="H18" s="565"/>
      <c r="I18" s="566"/>
      <c r="J18" s="96"/>
      <c r="K18" s="96"/>
      <c r="M18" s="91" t="s">
        <v>128</v>
      </c>
      <c r="N18" s="86"/>
    </row>
    <row r="19" spans="2:14" ht="39.75" customHeight="1" x14ac:dyDescent="0.15">
      <c r="B19" s="563"/>
      <c r="C19" s="543" t="s">
        <v>302</v>
      </c>
      <c r="D19" s="543"/>
      <c r="E19" s="543"/>
      <c r="F19" s="543" t="s">
        <v>303</v>
      </c>
      <c r="G19" s="543"/>
      <c r="H19" s="543"/>
      <c r="I19" s="544"/>
      <c r="J19" s="94"/>
      <c r="K19" s="94"/>
      <c r="M19" s="91" t="s">
        <v>132</v>
      </c>
      <c r="N19" s="86"/>
    </row>
    <row r="20" spans="2:14" ht="39.75" customHeight="1" x14ac:dyDescent="0.15">
      <c r="B20" s="118" t="s">
        <v>257</v>
      </c>
      <c r="C20" s="567" t="s">
        <v>43</v>
      </c>
      <c r="D20" s="568"/>
      <c r="E20" s="569"/>
      <c r="F20" s="570" t="s">
        <v>43</v>
      </c>
      <c r="G20" s="570"/>
      <c r="H20" s="570"/>
      <c r="I20" s="571"/>
      <c r="J20" s="88"/>
      <c r="K20" s="88"/>
      <c r="M20" s="91"/>
      <c r="N20" s="86"/>
    </row>
    <row r="21" spans="2:14" ht="105" customHeight="1" x14ac:dyDescent="0.15">
      <c r="B21" s="118" t="s">
        <v>258</v>
      </c>
      <c r="C21" s="572" t="s">
        <v>304</v>
      </c>
      <c r="D21" s="573"/>
      <c r="E21" s="574"/>
      <c r="F21" s="575" t="s">
        <v>305</v>
      </c>
      <c r="G21" s="556"/>
      <c r="H21" s="556"/>
      <c r="I21" s="576"/>
      <c r="J21" s="93"/>
      <c r="K21" s="93"/>
      <c r="M21" s="97"/>
      <c r="N21" s="86"/>
    </row>
    <row r="22" spans="2:14" ht="23.25" customHeight="1" x14ac:dyDescent="0.15">
      <c r="B22" s="118" t="s">
        <v>261</v>
      </c>
      <c r="C22" s="555">
        <v>44927</v>
      </c>
      <c r="D22" s="577"/>
      <c r="E22" s="578"/>
      <c r="F22" s="131" t="s">
        <v>262</v>
      </c>
      <c r="G22" s="204">
        <v>0.3</v>
      </c>
      <c r="H22" s="131" t="s">
        <v>263</v>
      </c>
      <c r="I22" s="257">
        <v>0.7</v>
      </c>
      <c r="J22" s="98"/>
      <c r="K22" s="98"/>
      <c r="M22" s="97"/>
    </row>
    <row r="23" spans="2:14" ht="27" customHeight="1" x14ac:dyDescent="0.15">
      <c r="B23" s="118" t="s">
        <v>264</v>
      </c>
      <c r="C23" s="555">
        <v>45291</v>
      </c>
      <c r="D23" s="556"/>
      <c r="E23" s="557"/>
      <c r="F23" s="131" t="s">
        <v>265</v>
      </c>
      <c r="G23" s="558">
        <v>0.15</v>
      </c>
      <c r="H23" s="559"/>
      <c r="I23" s="560"/>
      <c r="J23" s="99"/>
      <c r="K23" s="99"/>
      <c r="M23" s="97"/>
    </row>
    <row r="24" spans="2:14" ht="30.75" customHeight="1" x14ac:dyDescent="0.15">
      <c r="B24" s="205" t="s">
        <v>266</v>
      </c>
      <c r="C24" s="579" t="s">
        <v>267</v>
      </c>
      <c r="D24" s="580"/>
      <c r="E24" s="581"/>
      <c r="F24" s="206" t="s">
        <v>268</v>
      </c>
      <c r="G24" s="582" t="s">
        <v>269</v>
      </c>
      <c r="H24" s="583"/>
      <c r="I24" s="584"/>
      <c r="J24" s="96"/>
      <c r="K24" s="96"/>
      <c r="M24" s="97"/>
    </row>
    <row r="25" spans="2:14" ht="22.5" customHeight="1" x14ac:dyDescent="0.15">
      <c r="B25" s="539" t="s">
        <v>270</v>
      </c>
      <c r="C25" s="540"/>
      <c r="D25" s="540"/>
      <c r="E25" s="540"/>
      <c r="F25" s="540"/>
      <c r="G25" s="540"/>
      <c r="H25" s="540"/>
      <c r="I25" s="541"/>
      <c r="J25" s="85"/>
      <c r="K25" s="85"/>
      <c r="M25" s="97"/>
    </row>
    <row r="26" spans="2:14" ht="43.5" customHeight="1" x14ac:dyDescent="0.15">
      <c r="B26" s="100" t="s">
        <v>148</v>
      </c>
      <c r="C26" s="134" t="s">
        <v>271</v>
      </c>
      <c r="D26" s="134" t="s">
        <v>272</v>
      </c>
      <c r="E26" s="135" t="s">
        <v>273</v>
      </c>
      <c r="F26" s="134" t="s">
        <v>274</v>
      </c>
      <c r="G26" s="134" t="s">
        <v>275</v>
      </c>
      <c r="H26" s="135" t="s">
        <v>276</v>
      </c>
      <c r="I26" s="136" t="s">
        <v>277</v>
      </c>
      <c r="J26" s="94"/>
      <c r="K26" s="94"/>
      <c r="M26" s="97"/>
    </row>
    <row r="27" spans="2:14" ht="24" customHeight="1" x14ac:dyDescent="0.2">
      <c r="B27" s="100" t="s">
        <v>278</v>
      </c>
      <c r="C27" s="276">
        <f>0.0833333333333333*$G$23</f>
        <v>1.2499999999999995E-2</v>
      </c>
      <c r="D27" s="276">
        <f>+C27</f>
        <v>1.2499999999999995E-2</v>
      </c>
      <c r="E27" s="277">
        <f>D27/C27</f>
        <v>1</v>
      </c>
      <c r="F27" s="624">
        <f>SUM(C27:C38)</f>
        <v>0.14999999999999994</v>
      </c>
      <c r="G27" s="585">
        <f>SUM(D27:D38)</f>
        <v>0.14999999999999994</v>
      </c>
      <c r="H27" s="216">
        <f>+(D27*100%)/$G$23</f>
        <v>8.3333333333333301E-2</v>
      </c>
      <c r="I27" s="588">
        <f>G27+I22</f>
        <v>0.84999999999999987</v>
      </c>
      <c r="J27" s="94"/>
      <c r="K27" s="94"/>
      <c r="M27" s="97"/>
    </row>
    <row r="28" spans="2:14" ht="24" customHeight="1" x14ac:dyDescent="0.2">
      <c r="B28" s="100" t="s">
        <v>158</v>
      </c>
      <c r="C28" s="276">
        <f t="shared" ref="C28:D38" si="0">0.0833333333333333*$G$23</f>
        <v>1.2499999999999995E-2</v>
      </c>
      <c r="D28" s="276">
        <v>1.2499999999999995E-2</v>
      </c>
      <c r="E28" s="277">
        <f>D28/C28</f>
        <v>1</v>
      </c>
      <c r="F28" s="625"/>
      <c r="G28" s="586"/>
      <c r="H28" s="216">
        <f>+IF(D28="","",((D28*100%)/$G$23)+H27)</f>
        <v>0.1666666666666666</v>
      </c>
      <c r="I28" s="589"/>
      <c r="J28" s="94"/>
      <c r="K28" s="94"/>
      <c r="M28" s="97"/>
    </row>
    <row r="29" spans="2:14" ht="24" customHeight="1" x14ac:dyDescent="0.2">
      <c r="B29" s="100" t="s">
        <v>159</v>
      </c>
      <c r="C29" s="276">
        <f t="shared" si="0"/>
        <v>1.2499999999999995E-2</v>
      </c>
      <c r="D29" s="276">
        <f t="shared" si="0"/>
        <v>1.2499999999999995E-2</v>
      </c>
      <c r="E29" s="277">
        <f t="shared" ref="E29:E31" si="1">D29/C29</f>
        <v>1</v>
      </c>
      <c r="F29" s="625"/>
      <c r="G29" s="586"/>
      <c r="H29" s="216">
        <f t="shared" ref="H29:H38" si="2">+IF(D29="","",((D29*100%)/$G$23)+H28)</f>
        <v>0.24999999999999989</v>
      </c>
      <c r="I29" s="589"/>
      <c r="J29" s="94"/>
      <c r="K29" s="94"/>
      <c r="M29" s="97"/>
    </row>
    <row r="30" spans="2:14" ht="24" customHeight="1" x14ac:dyDescent="0.2">
      <c r="B30" s="100" t="s">
        <v>160</v>
      </c>
      <c r="C30" s="276">
        <f t="shared" si="0"/>
        <v>1.2499999999999995E-2</v>
      </c>
      <c r="D30" s="276">
        <f t="shared" ref="D30:D35" si="3">+C30</f>
        <v>1.2499999999999995E-2</v>
      </c>
      <c r="E30" s="277">
        <f t="shared" si="1"/>
        <v>1</v>
      </c>
      <c r="F30" s="625"/>
      <c r="G30" s="586"/>
      <c r="H30" s="216">
        <f t="shared" si="2"/>
        <v>0.3333333333333332</v>
      </c>
      <c r="I30" s="589"/>
      <c r="J30" s="94"/>
      <c r="K30" s="94"/>
      <c r="M30" s="97"/>
    </row>
    <row r="31" spans="2:14" ht="24" customHeight="1" x14ac:dyDescent="0.2">
      <c r="B31" s="100" t="s">
        <v>161</v>
      </c>
      <c r="C31" s="276">
        <f t="shared" si="0"/>
        <v>1.2499999999999995E-2</v>
      </c>
      <c r="D31" s="276">
        <f t="shared" si="3"/>
        <v>1.2499999999999995E-2</v>
      </c>
      <c r="E31" s="277">
        <f t="shared" si="1"/>
        <v>1</v>
      </c>
      <c r="F31" s="625"/>
      <c r="G31" s="586"/>
      <c r="H31" s="216">
        <f t="shared" si="2"/>
        <v>0.41666666666666652</v>
      </c>
      <c r="I31" s="589"/>
      <c r="J31" s="94"/>
      <c r="K31" s="94"/>
      <c r="M31" s="97"/>
    </row>
    <row r="32" spans="2:14" ht="24" customHeight="1" x14ac:dyDescent="0.2">
      <c r="B32" s="100" t="s">
        <v>162</v>
      </c>
      <c r="C32" s="276">
        <f t="shared" si="0"/>
        <v>1.2499999999999995E-2</v>
      </c>
      <c r="D32" s="276">
        <f t="shared" si="3"/>
        <v>1.2499999999999995E-2</v>
      </c>
      <c r="E32" s="277">
        <f>D32/C32</f>
        <v>1</v>
      </c>
      <c r="F32" s="625"/>
      <c r="G32" s="586"/>
      <c r="H32" s="216">
        <f t="shared" si="2"/>
        <v>0.49999999999999983</v>
      </c>
      <c r="I32" s="589"/>
      <c r="J32" s="94"/>
      <c r="K32" s="94"/>
      <c r="M32" s="97"/>
    </row>
    <row r="33" spans="2:11" ht="24" customHeight="1" x14ac:dyDescent="0.2">
      <c r="B33" s="100" t="s">
        <v>163</v>
      </c>
      <c r="C33" s="276">
        <f t="shared" si="0"/>
        <v>1.2499999999999995E-2</v>
      </c>
      <c r="D33" s="276">
        <f t="shared" si="3"/>
        <v>1.2499999999999995E-2</v>
      </c>
      <c r="E33" s="277">
        <f t="shared" ref="E33:E38" si="4">D33/C33</f>
        <v>1</v>
      </c>
      <c r="F33" s="625"/>
      <c r="G33" s="586"/>
      <c r="H33" s="216">
        <f t="shared" si="2"/>
        <v>0.58333333333333315</v>
      </c>
      <c r="I33" s="589"/>
      <c r="J33" s="102"/>
      <c r="K33" s="102"/>
    </row>
    <row r="34" spans="2:11" ht="24" customHeight="1" x14ac:dyDescent="0.2">
      <c r="B34" s="100" t="s">
        <v>164</v>
      </c>
      <c r="C34" s="276">
        <f t="shared" si="0"/>
        <v>1.2499999999999995E-2</v>
      </c>
      <c r="D34" s="276">
        <f t="shared" si="3"/>
        <v>1.2499999999999995E-2</v>
      </c>
      <c r="E34" s="277">
        <f t="shared" si="4"/>
        <v>1</v>
      </c>
      <c r="F34" s="625"/>
      <c r="G34" s="586"/>
      <c r="H34" s="216">
        <f t="shared" si="2"/>
        <v>0.66666666666666641</v>
      </c>
      <c r="I34" s="589"/>
      <c r="J34" s="102"/>
      <c r="K34" s="102"/>
    </row>
    <row r="35" spans="2:11" ht="24" customHeight="1" x14ac:dyDescent="0.2">
      <c r="B35" s="100" t="s">
        <v>165</v>
      </c>
      <c r="C35" s="276">
        <f t="shared" si="0"/>
        <v>1.2499999999999995E-2</v>
      </c>
      <c r="D35" s="276">
        <f t="shared" si="3"/>
        <v>1.2499999999999995E-2</v>
      </c>
      <c r="E35" s="277">
        <f t="shared" si="4"/>
        <v>1</v>
      </c>
      <c r="F35" s="625"/>
      <c r="G35" s="586"/>
      <c r="H35" s="216">
        <f t="shared" si="2"/>
        <v>0.74999999999999967</v>
      </c>
      <c r="I35" s="589"/>
      <c r="J35" s="102"/>
      <c r="K35" s="102"/>
    </row>
    <row r="36" spans="2:11" ht="24" customHeight="1" x14ac:dyDescent="0.2">
      <c r="B36" s="100" t="s">
        <v>166</v>
      </c>
      <c r="C36" s="276">
        <f t="shared" si="0"/>
        <v>1.2499999999999995E-2</v>
      </c>
      <c r="D36" s="276">
        <f>+C36</f>
        <v>1.2499999999999995E-2</v>
      </c>
      <c r="E36" s="277">
        <f t="shared" si="4"/>
        <v>1</v>
      </c>
      <c r="F36" s="625"/>
      <c r="G36" s="586"/>
      <c r="H36" s="216">
        <f t="shared" si="2"/>
        <v>0.83333333333333293</v>
      </c>
      <c r="I36" s="589"/>
      <c r="J36" s="102"/>
      <c r="K36" s="102"/>
    </row>
    <row r="37" spans="2:11" ht="24" customHeight="1" x14ac:dyDescent="0.2">
      <c r="B37" s="100" t="s">
        <v>167</v>
      </c>
      <c r="C37" s="276">
        <f t="shared" si="0"/>
        <v>1.2499999999999995E-2</v>
      </c>
      <c r="D37" s="276">
        <f>+C37</f>
        <v>1.2499999999999995E-2</v>
      </c>
      <c r="E37" s="277">
        <f t="shared" si="4"/>
        <v>1</v>
      </c>
      <c r="F37" s="625"/>
      <c r="G37" s="586"/>
      <c r="H37" s="216">
        <f t="shared" si="2"/>
        <v>0.91666666666666619</v>
      </c>
      <c r="I37" s="589"/>
      <c r="J37" s="102"/>
      <c r="K37" s="102"/>
    </row>
    <row r="38" spans="2:11" ht="24" customHeight="1" x14ac:dyDescent="0.2">
      <c r="B38" s="100" t="s">
        <v>168</v>
      </c>
      <c r="C38" s="276">
        <f t="shared" si="0"/>
        <v>1.2499999999999995E-2</v>
      </c>
      <c r="D38" s="276">
        <f>+C38</f>
        <v>1.2499999999999995E-2</v>
      </c>
      <c r="E38" s="277">
        <f t="shared" si="4"/>
        <v>1</v>
      </c>
      <c r="F38" s="626"/>
      <c r="G38" s="587"/>
      <c r="H38" s="216">
        <f t="shared" si="2"/>
        <v>0.99999999999999944</v>
      </c>
      <c r="I38" s="590"/>
      <c r="J38" s="102"/>
      <c r="K38" s="102"/>
    </row>
    <row r="39" spans="2:11" ht="111.75" customHeight="1" x14ac:dyDescent="0.15">
      <c r="B39" s="119" t="s">
        <v>279</v>
      </c>
      <c r="C39" s="591" t="s">
        <v>485</v>
      </c>
      <c r="D39" s="592"/>
      <c r="E39" s="592"/>
      <c r="F39" s="592"/>
      <c r="G39" s="592"/>
      <c r="H39" s="592"/>
      <c r="I39" s="593"/>
      <c r="J39" s="103"/>
      <c r="K39" s="103"/>
    </row>
    <row r="40" spans="2:11" ht="34.5" customHeight="1" x14ac:dyDescent="0.15">
      <c r="B40" s="594"/>
      <c r="C40" s="595"/>
      <c r="D40" s="595"/>
      <c r="E40" s="595"/>
      <c r="F40" s="595"/>
      <c r="G40" s="595"/>
      <c r="H40" s="595"/>
      <c r="I40" s="596"/>
      <c r="J40" s="85"/>
      <c r="K40" s="85"/>
    </row>
    <row r="41" spans="2:11" ht="45.5" customHeight="1" x14ac:dyDescent="0.15">
      <c r="B41" s="597"/>
      <c r="C41" s="598"/>
      <c r="D41" s="598"/>
      <c r="E41" s="598"/>
      <c r="F41" s="598"/>
      <c r="G41" s="598"/>
      <c r="H41" s="598"/>
      <c r="I41" s="599"/>
      <c r="J41" s="103"/>
      <c r="K41" s="103"/>
    </row>
    <row r="42" spans="2:11" ht="45.5" customHeight="1" x14ac:dyDescent="0.15">
      <c r="B42" s="597"/>
      <c r="C42" s="598"/>
      <c r="D42" s="598"/>
      <c r="E42" s="598"/>
      <c r="F42" s="598"/>
      <c r="G42" s="598"/>
      <c r="H42" s="598"/>
      <c r="I42" s="599"/>
      <c r="J42" s="103"/>
      <c r="K42" s="103"/>
    </row>
    <row r="43" spans="2:11" ht="45.5" customHeight="1" x14ac:dyDescent="0.15">
      <c r="B43" s="597"/>
      <c r="C43" s="598"/>
      <c r="D43" s="598"/>
      <c r="E43" s="598"/>
      <c r="F43" s="598"/>
      <c r="G43" s="598"/>
      <c r="H43" s="598"/>
      <c r="I43" s="599"/>
      <c r="J43" s="103"/>
      <c r="K43" s="103"/>
    </row>
    <row r="44" spans="2:11" ht="45.5" customHeight="1" x14ac:dyDescent="0.15">
      <c r="B44" s="600"/>
      <c r="C44" s="601"/>
      <c r="D44" s="601"/>
      <c r="E44" s="601"/>
      <c r="F44" s="601"/>
      <c r="G44" s="601"/>
      <c r="H44" s="601"/>
      <c r="I44" s="602"/>
      <c r="J44" s="316"/>
      <c r="K44" s="84"/>
    </row>
    <row r="45" spans="2:11" ht="29.25" customHeight="1" x14ac:dyDescent="0.15">
      <c r="B45" s="603" t="s">
        <v>280</v>
      </c>
      <c r="C45" s="629" t="s">
        <v>306</v>
      </c>
      <c r="D45" s="630"/>
      <c r="E45" s="630"/>
      <c r="F45" s="631"/>
      <c r="G45" s="139"/>
      <c r="H45" s="140" t="s">
        <v>148</v>
      </c>
      <c r="I45" s="141" t="s">
        <v>307</v>
      </c>
      <c r="J45" s="317"/>
      <c r="K45" s="104"/>
    </row>
    <row r="46" spans="2:11" ht="32" customHeight="1" x14ac:dyDescent="0.15">
      <c r="B46" s="604"/>
      <c r="C46" s="632"/>
      <c r="D46" s="633"/>
      <c r="E46" s="633"/>
      <c r="F46" s="634"/>
      <c r="G46" s="139" t="s">
        <v>478</v>
      </c>
      <c r="H46" s="318">
        <v>93</v>
      </c>
      <c r="I46" s="319">
        <v>2758</v>
      </c>
      <c r="J46" s="317"/>
      <c r="K46" s="104"/>
    </row>
    <row r="47" spans="2:11" ht="32" customHeight="1" x14ac:dyDescent="0.15">
      <c r="B47" s="604"/>
      <c r="C47" s="632"/>
      <c r="D47" s="633"/>
      <c r="E47" s="633"/>
      <c r="F47" s="634"/>
      <c r="G47" s="139" t="s">
        <v>479</v>
      </c>
      <c r="H47" s="308">
        <v>57</v>
      </c>
      <c r="I47" s="320">
        <v>784</v>
      </c>
      <c r="J47" s="317"/>
      <c r="K47" s="104"/>
    </row>
    <row r="48" spans="2:11" ht="32" customHeight="1" x14ac:dyDescent="0.15">
      <c r="B48" s="604"/>
      <c r="C48" s="632"/>
      <c r="D48" s="633"/>
      <c r="E48" s="633"/>
      <c r="F48" s="634"/>
      <c r="G48" s="139" t="s">
        <v>480</v>
      </c>
      <c r="H48" s="308">
        <v>17</v>
      </c>
      <c r="I48" s="320">
        <v>163</v>
      </c>
      <c r="J48" s="317"/>
      <c r="K48" s="104"/>
    </row>
    <row r="49" spans="2:11" ht="32" customHeight="1" x14ac:dyDescent="0.15">
      <c r="B49" s="604"/>
      <c r="C49" s="632"/>
      <c r="D49" s="633"/>
      <c r="E49" s="633"/>
      <c r="F49" s="634"/>
      <c r="G49" s="139" t="s">
        <v>481</v>
      </c>
      <c r="H49" s="308">
        <v>364</v>
      </c>
      <c r="I49" s="320">
        <v>3841</v>
      </c>
      <c r="J49" s="317"/>
      <c r="K49" s="104"/>
    </row>
    <row r="50" spans="2:11" ht="32" customHeight="1" x14ac:dyDescent="0.15">
      <c r="B50" s="604"/>
      <c r="C50" s="632"/>
      <c r="D50" s="633"/>
      <c r="E50" s="633"/>
      <c r="F50" s="634"/>
      <c r="G50" s="139" t="s">
        <v>482</v>
      </c>
      <c r="H50" s="308">
        <v>412</v>
      </c>
      <c r="I50" s="320">
        <v>3426</v>
      </c>
      <c r="J50" s="317"/>
      <c r="K50" s="104"/>
    </row>
    <row r="51" spans="2:11" ht="32" customHeight="1" x14ac:dyDescent="0.15">
      <c r="B51" s="604"/>
      <c r="C51" s="632"/>
      <c r="D51" s="633"/>
      <c r="E51" s="633"/>
      <c r="F51" s="634"/>
      <c r="G51" s="139" t="s">
        <v>483</v>
      </c>
      <c r="H51" s="308">
        <v>362</v>
      </c>
      <c r="I51" s="320">
        <v>4961</v>
      </c>
      <c r="J51" s="317"/>
      <c r="K51" s="104"/>
    </row>
    <row r="52" spans="2:11" ht="32" customHeight="1" x14ac:dyDescent="0.15">
      <c r="B52" s="605"/>
      <c r="C52" s="635"/>
      <c r="D52" s="636"/>
      <c r="E52" s="636"/>
      <c r="F52" s="637"/>
      <c r="G52" s="139" t="s">
        <v>484</v>
      </c>
      <c r="H52" s="308" t="s">
        <v>308</v>
      </c>
      <c r="I52" s="308">
        <v>57119604</v>
      </c>
      <c r="J52" s="317"/>
      <c r="K52" s="104"/>
    </row>
    <row r="53" spans="2:11" ht="46.5" customHeight="1" x14ac:dyDescent="0.15">
      <c r="B53" s="118" t="s">
        <v>282</v>
      </c>
      <c r="C53" s="606" t="s">
        <v>46</v>
      </c>
      <c r="D53" s="607"/>
      <c r="E53" s="607"/>
      <c r="F53" s="607"/>
      <c r="G53" s="607"/>
      <c r="H53" s="607"/>
      <c r="I53" s="607"/>
      <c r="J53" s="317"/>
      <c r="K53" s="104"/>
    </row>
    <row r="54" spans="2:11" ht="93.75" customHeight="1" x14ac:dyDescent="0.15">
      <c r="B54" s="120" t="s">
        <v>283</v>
      </c>
      <c r="C54" s="627" t="s">
        <v>309</v>
      </c>
      <c r="D54" s="628"/>
      <c r="E54" s="628"/>
      <c r="F54" s="628"/>
      <c r="G54" s="628"/>
      <c r="H54" s="628"/>
      <c r="I54" s="628"/>
      <c r="J54" s="104"/>
      <c r="K54" s="104"/>
    </row>
    <row r="55" spans="2:11" ht="22.5" customHeight="1" x14ac:dyDescent="0.15">
      <c r="B55" s="539" t="s">
        <v>284</v>
      </c>
      <c r="C55" s="540"/>
      <c r="D55" s="540"/>
      <c r="E55" s="540"/>
      <c r="F55" s="540"/>
      <c r="G55" s="540"/>
      <c r="H55" s="540"/>
      <c r="I55" s="541"/>
      <c r="J55" s="104"/>
      <c r="K55" s="104"/>
    </row>
    <row r="56" spans="2:11" ht="22.5" customHeight="1" x14ac:dyDescent="0.15">
      <c r="B56" s="618" t="s">
        <v>285</v>
      </c>
      <c r="C56" s="137" t="s">
        <v>286</v>
      </c>
      <c r="D56" s="620" t="s">
        <v>287</v>
      </c>
      <c r="E56" s="620"/>
      <c r="F56" s="620"/>
      <c r="G56" s="620" t="s">
        <v>288</v>
      </c>
      <c r="H56" s="620"/>
      <c r="I56" s="621"/>
      <c r="J56" s="105"/>
      <c r="K56" s="105"/>
    </row>
    <row r="57" spans="2:11" ht="30.75" customHeight="1" x14ac:dyDescent="0.15">
      <c r="B57" s="619"/>
      <c r="C57" s="138"/>
      <c r="D57" s="622"/>
      <c r="E57" s="622"/>
      <c r="F57" s="622"/>
      <c r="G57" s="622"/>
      <c r="H57" s="622"/>
      <c r="I57" s="623"/>
      <c r="J57" s="105"/>
      <c r="K57" s="105"/>
    </row>
    <row r="58" spans="2:11" ht="32.25" customHeight="1" x14ac:dyDescent="0.15">
      <c r="B58" s="121" t="s">
        <v>289</v>
      </c>
      <c r="C58" s="622" t="s">
        <v>310</v>
      </c>
      <c r="D58" s="622"/>
      <c r="E58" s="622"/>
      <c r="F58" s="622"/>
      <c r="G58" s="622"/>
      <c r="H58" s="622"/>
      <c r="I58" s="623"/>
      <c r="J58" s="106"/>
      <c r="K58" s="106"/>
    </row>
    <row r="59" spans="2:11" ht="28.5" customHeight="1" x14ac:dyDescent="0.15">
      <c r="B59" s="122" t="s">
        <v>291</v>
      </c>
      <c r="C59" s="622" t="s">
        <v>310</v>
      </c>
      <c r="D59" s="622"/>
      <c r="E59" s="622"/>
      <c r="F59" s="622"/>
      <c r="G59" s="622"/>
      <c r="H59" s="622"/>
      <c r="I59" s="623"/>
      <c r="J59" s="106"/>
      <c r="K59" s="106"/>
    </row>
    <row r="60" spans="2:11" ht="30" customHeight="1" x14ac:dyDescent="0.15">
      <c r="B60" s="271" t="s">
        <v>292</v>
      </c>
      <c r="C60" s="622" t="s">
        <v>475</v>
      </c>
      <c r="D60" s="622"/>
      <c r="E60" s="622"/>
      <c r="F60" s="622"/>
      <c r="G60" s="622"/>
      <c r="H60" s="622"/>
      <c r="I60" s="623"/>
      <c r="J60" s="107"/>
      <c r="K60" s="107"/>
    </row>
    <row r="61" spans="2:11" ht="31.5" customHeight="1" x14ac:dyDescent="0.15">
      <c r="B61" s="272" t="s">
        <v>294</v>
      </c>
      <c r="C61" s="622" t="s">
        <v>475</v>
      </c>
      <c r="D61" s="622"/>
      <c r="E61" s="622"/>
      <c r="F61" s="622"/>
      <c r="G61" s="622"/>
      <c r="H61" s="622"/>
      <c r="I61" s="623"/>
      <c r="J61" s="108"/>
      <c r="K61" s="108"/>
    </row>
    <row r="62" spans="2:11" x14ac:dyDescent="0.15">
      <c r="B62" s="84"/>
      <c r="C62" s="108"/>
      <c r="D62" s="108"/>
      <c r="E62" s="273"/>
      <c r="F62" s="273"/>
      <c r="G62" s="274"/>
      <c r="H62" s="275"/>
      <c r="I62" s="108"/>
      <c r="J62" s="108"/>
      <c r="K62" s="108"/>
    </row>
    <row r="63" spans="2:11" x14ac:dyDescent="0.15">
      <c r="B63" s="109"/>
      <c r="C63" s="110"/>
      <c r="D63" s="110"/>
      <c r="E63" s="111"/>
      <c r="F63" s="111"/>
      <c r="G63" s="117"/>
      <c r="H63" s="113"/>
      <c r="I63" s="110"/>
      <c r="J63" s="108"/>
      <c r="K63" s="108"/>
    </row>
    <row r="64" spans="2:11" x14ac:dyDescent="0.15">
      <c r="B64" s="109"/>
      <c r="C64" s="110"/>
      <c r="D64" s="110"/>
      <c r="E64" s="111"/>
      <c r="F64" s="111"/>
      <c r="G64" s="117"/>
      <c r="H64" s="113"/>
      <c r="I64" s="110"/>
      <c r="J64" s="108"/>
      <c r="K64" s="108"/>
    </row>
    <row r="65" spans="2:11" x14ac:dyDescent="0.15">
      <c r="B65" s="109"/>
      <c r="C65" s="110"/>
      <c r="D65" s="110"/>
      <c r="E65" s="111"/>
      <c r="F65" s="111"/>
      <c r="G65" s="117"/>
      <c r="H65" s="113"/>
      <c r="I65" s="110"/>
      <c r="J65" s="108"/>
      <c r="K65" s="108"/>
    </row>
    <row r="66" spans="2:11" x14ac:dyDescent="0.15">
      <c r="B66" s="109"/>
      <c r="C66" s="110"/>
      <c r="D66" s="110"/>
      <c r="E66" s="111"/>
      <c r="F66" s="111"/>
      <c r="G66" s="117"/>
      <c r="H66" s="113"/>
      <c r="I66" s="110"/>
      <c r="J66" s="108"/>
      <c r="K66" s="108"/>
    </row>
    <row r="67" spans="2:11" ht="25.5" customHeight="1" x14ac:dyDescent="0.15">
      <c r="B67" s="109"/>
      <c r="C67" s="110"/>
      <c r="D67" s="110"/>
      <c r="E67" s="111"/>
      <c r="F67" s="111"/>
      <c r="G67" s="117"/>
      <c r="H67" s="113"/>
      <c r="I67" s="110"/>
      <c r="J67" s="108"/>
      <c r="K67" s="108"/>
    </row>
  </sheetData>
  <sheetProtection algorithmName="SHA-512" hashValue="OlCNAixatuszAcZrzcMSlv/9imLJRQWRsmYjTQlL8FCCdfxeejcjQ+BkRQM0ekUfSr0IxrwYKgmV0CGI7fBdwg==" saltValue="oyk2102wMKtjojd60I0PzQ==" spinCount="100000" sheet="1" objects="1" scenarios="1" selectLockedCells="1" selectUnlockedCell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55:I55"/>
    <mergeCell ref="C24:E24"/>
    <mergeCell ref="G24:I24"/>
    <mergeCell ref="B25:I25"/>
    <mergeCell ref="F27:F38"/>
    <mergeCell ref="G27:G38"/>
    <mergeCell ref="I27:I38"/>
    <mergeCell ref="C39:I39"/>
    <mergeCell ref="B40:I44"/>
    <mergeCell ref="C53:I53"/>
    <mergeCell ref="C54:I54"/>
    <mergeCell ref="B45:B52"/>
    <mergeCell ref="C45:F52"/>
    <mergeCell ref="C59:I59"/>
    <mergeCell ref="C60:I60"/>
    <mergeCell ref="C61:I61"/>
    <mergeCell ref="C58:I58"/>
    <mergeCell ref="B56:B57"/>
    <mergeCell ref="D56:F56"/>
    <mergeCell ref="G56:I56"/>
    <mergeCell ref="D57:F57"/>
    <mergeCell ref="G57:I57"/>
  </mergeCells>
  <dataValidations disablePrompts="1" count="7">
    <dataValidation type="list" allowBlank="1" showInputMessage="1" showErrorMessage="1" sqref="J10:K10" xr:uid="{00000000-0002-0000-0300-000000000000}">
      <formula1>$M$21:$M$26</formula1>
    </dataValidation>
    <dataValidation type="list" showDropDown="1" showInputMessage="1" showErrorMessage="1" sqref="K12" xr:uid="{00000000-0002-0000-0300-000001000000}">
      <formula1>O17:O19</formula1>
    </dataValidation>
    <dataValidation type="list" allowBlank="1" showInputMessage="1" showErrorMessage="1" sqref="H12:I12" xr:uid="{00000000-0002-0000-0300-000002000000}">
      <formula1>M17:M19</formula1>
    </dataValidation>
    <dataValidation type="list" allowBlank="1" showInputMessage="1" showErrorMessage="1" sqref="C24:E24" xr:uid="{00000000-0002-0000-0300-000003000000}">
      <formula1>$M$12:$M$15</formula1>
    </dataValidation>
    <dataValidation type="list" allowBlank="1" showInputMessage="1" showErrorMessage="1" sqref="C9:F9" xr:uid="{00000000-0002-0000-0300-000004000000}">
      <formula1>$M$6:$M$9</formula1>
    </dataValidation>
    <dataValidation type="list" allowBlank="1" showInputMessage="1" showErrorMessage="1" sqref="H13:I13" xr:uid="{00000000-0002-0000-0300-000005000000}">
      <formula1>$N$5:$N$8</formula1>
    </dataValidation>
    <dataValidation type="list" allowBlank="1" showInputMessage="1" showErrorMessage="1" sqref="C7 I7" xr:uid="{00000000-0002-0000-0300-000006000000}">
      <formula1>$N$11:$N$12</formula1>
    </dataValidation>
  </dataValidations>
  <pageMargins left="0.7" right="0.7" top="0.75" bottom="0.75" header="0.3" footer="0.3"/>
  <pageSetup scale="31" orientation="portrait" r:id="rId1"/>
  <colBreaks count="1" manualBreakCount="1">
    <brk id="9" max="1048575" man="1"/>
  </colBreaks>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25400</xdr:colOff>
                <xdr:row>1</xdr:row>
                <xdr:rowOff>25400</xdr:rowOff>
              </from>
              <to>
                <xdr:col>8</xdr:col>
                <xdr:colOff>1714500</xdr:colOff>
                <xdr:row>2</xdr:row>
                <xdr:rowOff>63500</xdr:rowOff>
              </to>
            </anchor>
          </objectPr>
        </oleObject>
      </mc:Choice>
      <mc:Fallback>
        <oleObject progId="PBrush" shapeId="3585433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V60"/>
  <sheetViews>
    <sheetView view="pageBreakPreview" topLeftCell="A45" zoomScale="80" zoomScaleNormal="85" zoomScaleSheetLayoutView="80" workbookViewId="0">
      <selection activeCell="C45" sqref="C45:I45"/>
    </sheetView>
  </sheetViews>
  <sheetFormatPr baseColWidth="10" defaultColWidth="11.5" defaultRowHeight="13" x14ac:dyDescent="0.15"/>
  <cols>
    <col min="1" max="1" width="1" style="83" customWidth="1"/>
    <col min="2" max="2" width="25.5" style="114" customWidth="1"/>
    <col min="3" max="3" width="14.5" style="83" customWidth="1"/>
    <col min="4" max="4" width="20.1640625" style="83" customWidth="1"/>
    <col min="5" max="5" width="16.5" style="83" customWidth="1"/>
    <col min="6" max="6" width="25" style="83" customWidth="1"/>
    <col min="7" max="7" width="22" style="115" customWidth="1"/>
    <col min="8" max="8" width="20.5" style="83" customWidth="1"/>
    <col min="9" max="9" width="22.5" style="83" customWidth="1"/>
    <col min="10" max="22" width="11.5" style="81"/>
    <col min="23" max="16384" width="11.5" style="83"/>
  </cols>
  <sheetData>
    <row r="1" spans="2:12" ht="37.5" customHeight="1" x14ac:dyDescent="0.15">
      <c r="B1" s="527"/>
      <c r="C1" s="679" t="s">
        <v>1</v>
      </c>
      <c r="D1" s="679"/>
      <c r="E1" s="679"/>
      <c r="F1" s="679"/>
      <c r="G1" s="679"/>
      <c r="H1" s="679"/>
      <c r="I1" s="531"/>
      <c r="K1" s="82"/>
    </row>
    <row r="2" spans="2:12" ht="37.5" customHeight="1" x14ac:dyDescent="0.15">
      <c r="B2" s="528"/>
      <c r="C2" s="680" t="s">
        <v>218</v>
      </c>
      <c r="D2" s="680"/>
      <c r="E2" s="680"/>
      <c r="F2" s="680"/>
      <c r="G2" s="680"/>
      <c r="H2" s="680"/>
      <c r="I2" s="532"/>
      <c r="K2" s="82"/>
    </row>
    <row r="3" spans="2:12" ht="37.5" customHeight="1" x14ac:dyDescent="0.15">
      <c r="B3" s="528"/>
      <c r="C3" s="680" t="s">
        <v>219</v>
      </c>
      <c r="D3" s="680"/>
      <c r="E3" s="680"/>
      <c r="F3" s="680" t="s">
        <v>220</v>
      </c>
      <c r="G3" s="680"/>
      <c r="H3" s="680"/>
      <c r="I3" s="532"/>
      <c r="K3" s="82"/>
    </row>
    <row r="4" spans="2:12" ht="23.25" customHeight="1" x14ac:dyDescent="0.15">
      <c r="B4" s="536" t="s">
        <v>221</v>
      </c>
      <c r="C4" s="537"/>
      <c r="D4" s="537"/>
      <c r="E4" s="537"/>
      <c r="F4" s="537"/>
      <c r="G4" s="537"/>
      <c r="H4" s="537"/>
      <c r="I4" s="538"/>
    </row>
    <row r="5" spans="2:12" ht="24" customHeight="1" x14ac:dyDescent="0.15">
      <c r="B5" s="539" t="s">
        <v>222</v>
      </c>
      <c r="C5" s="540"/>
      <c r="D5" s="540"/>
      <c r="E5" s="540"/>
      <c r="F5" s="540"/>
      <c r="G5" s="540"/>
      <c r="H5" s="540"/>
      <c r="I5" s="541"/>
      <c r="L5" s="86"/>
    </row>
    <row r="6" spans="2:12" ht="30.75" customHeight="1" x14ac:dyDescent="0.15">
      <c r="B6" s="118" t="s">
        <v>223</v>
      </c>
      <c r="C6" s="154">
        <v>3</v>
      </c>
      <c r="D6" s="542" t="s">
        <v>224</v>
      </c>
      <c r="E6" s="542"/>
      <c r="F6" s="543" t="s">
        <v>311</v>
      </c>
      <c r="G6" s="543"/>
      <c r="H6" s="543"/>
      <c r="I6" s="544"/>
      <c r="K6" s="82"/>
      <c r="L6" s="86"/>
    </row>
    <row r="7" spans="2:12" ht="30.75" customHeight="1" x14ac:dyDescent="0.15">
      <c r="B7" s="118" t="s">
        <v>226</v>
      </c>
      <c r="C7" s="154" t="s">
        <v>84</v>
      </c>
      <c r="D7" s="542" t="s">
        <v>227</v>
      </c>
      <c r="E7" s="542"/>
      <c r="F7" s="543" t="s">
        <v>312</v>
      </c>
      <c r="G7" s="543"/>
      <c r="H7" s="131" t="s">
        <v>229</v>
      </c>
      <c r="I7" s="155" t="s">
        <v>84</v>
      </c>
      <c r="K7" s="82"/>
      <c r="L7" s="86"/>
    </row>
    <row r="8" spans="2:12" ht="30.75" customHeight="1" x14ac:dyDescent="0.15">
      <c r="B8" s="118" t="s">
        <v>230</v>
      </c>
      <c r="C8" s="543" t="s">
        <v>231</v>
      </c>
      <c r="D8" s="543"/>
      <c r="E8" s="543"/>
      <c r="F8" s="543"/>
      <c r="G8" s="131" t="s">
        <v>232</v>
      </c>
      <c r="H8" s="548">
        <v>7550</v>
      </c>
      <c r="I8" s="549"/>
      <c r="K8" s="82"/>
      <c r="L8" s="86"/>
    </row>
    <row r="9" spans="2:12" ht="30.75" customHeight="1" x14ac:dyDescent="0.15">
      <c r="B9" s="118" t="s">
        <v>68</v>
      </c>
      <c r="C9" s="678" t="s">
        <v>93</v>
      </c>
      <c r="D9" s="678"/>
      <c r="E9" s="678"/>
      <c r="F9" s="678"/>
      <c r="G9" s="131" t="s">
        <v>233</v>
      </c>
      <c r="H9" s="551" t="s">
        <v>313</v>
      </c>
      <c r="I9" s="552"/>
      <c r="K9" s="91"/>
    </row>
    <row r="10" spans="2:12" ht="60.75" customHeight="1" x14ac:dyDescent="0.15">
      <c r="B10" s="118" t="s">
        <v>235</v>
      </c>
      <c r="C10" s="543" t="s">
        <v>314</v>
      </c>
      <c r="D10" s="543"/>
      <c r="E10" s="543"/>
      <c r="F10" s="543"/>
      <c r="G10" s="543"/>
      <c r="H10" s="543"/>
      <c r="I10" s="544"/>
      <c r="K10" s="91"/>
    </row>
    <row r="11" spans="2:12" ht="30.75" customHeight="1" x14ac:dyDescent="0.15">
      <c r="B11" s="118" t="s">
        <v>237</v>
      </c>
      <c r="C11" s="543" t="s">
        <v>238</v>
      </c>
      <c r="D11" s="543"/>
      <c r="E11" s="543"/>
      <c r="F11" s="543"/>
      <c r="G11" s="543"/>
      <c r="H11" s="543"/>
      <c r="I11" s="544"/>
      <c r="K11" s="91"/>
      <c r="L11" s="86"/>
    </row>
    <row r="12" spans="2:12" ht="30.75" customHeight="1" x14ac:dyDescent="0.15">
      <c r="B12" s="118" t="s">
        <v>239</v>
      </c>
      <c r="C12" s="546" t="s">
        <v>315</v>
      </c>
      <c r="D12" s="546"/>
      <c r="E12" s="546"/>
      <c r="F12" s="546"/>
      <c r="G12" s="131" t="s">
        <v>241</v>
      </c>
      <c r="H12" s="546" t="s">
        <v>106</v>
      </c>
      <c r="I12" s="547"/>
      <c r="K12" s="91"/>
      <c r="L12" s="86"/>
    </row>
    <row r="13" spans="2:12" ht="30.75" customHeight="1" x14ac:dyDescent="0.15">
      <c r="B13" s="118" t="s">
        <v>242</v>
      </c>
      <c r="C13" s="677" t="s">
        <v>299</v>
      </c>
      <c r="D13" s="677"/>
      <c r="E13" s="677"/>
      <c r="F13" s="677"/>
      <c r="G13" s="131" t="s">
        <v>244</v>
      </c>
      <c r="H13" s="543" t="s">
        <v>44</v>
      </c>
      <c r="I13" s="544"/>
      <c r="K13" s="91"/>
    </row>
    <row r="14" spans="2:12" ht="50.25" customHeight="1" x14ac:dyDescent="0.15">
      <c r="B14" s="118" t="s">
        <v>245</v>
      </c>
      <c r="C14" s="546" t="s">
        <v>316</v>
      </c>
      <c r="D14" s="546"/>
      <c r="E14" s="546"/>
      <c r="F14" s="546"/>
      <c r="G14" s="546"/>
      <c r="H14" s="546"/>
      <c r="I14" s="547"/>
      <c r="K14" s="91"/>
      <c r="L14" s="86"/>
    </row>
    <row r="15" spans="2:12" ht="30.75" customHeight="1" x14ac:dyDescent="0.15">
      <c r="B15" s="118" t="s">
        <v>247</v>
      </c>
      <c r="C15" s="546" t="s">
        <v>317</v>
      </c>
      <c r="D15" s="546"/>
      <c r="E15" s="546"/>
      <c r="F15" s="546"/>
      <c r="G15" s="546"/>
      <c r="H15" s="546"/>
      <c r="I15" s="547"/>
      <c r="K15" s="91"/>
      <c r="L15" s="86"/>
    </row>
    <row r="16" spans="2:12" ht="20.25" customHeight="1" x14ac:dyDescent="0.15">
      <c r="B16" s="118" t="s">
        <v>249</v>
      </c>
      <c r="C16" s="543" t="s">
        <v>318</v>
      </c>
      <c r="D16" s="543"/>
      <c r="E16" s="543"/>
      <c r="F16" s="543"/>
      <c r="G16" s="543"/>
      <c r="H16" s="543"/>
      <c r="I16" s="544"/>
      <c r="K16" s="91"/>
      <c r="L16" s="86"/>
    </row>
    <row r="17" spans="2:12" ht="30.75" customHeight="1" x14ac:dyDescent="0.15">
      <c r="B17" s="118" t="s">
        <v>251</v>
      </c>
      <c r="C17" s="543" t="s">
        <v>43</v>
      </c>
      <c r="D17" s="671"/>
      <c r="E17" s="671"/>
      <c r="F17" s="671"/>
      <c r="G17" s="671"/>
      <c r="H17" s="671"/>
      <c r="I17" s="672"/>
      <c r="K17" s="91"/>
      <c r="L17" s="86"/>
    </row>
    <row r="18" spans="2:12" ht="18" customHeight="1" x14ac:dyDescent="0.15">
      <c r="B18" s="563" t="s">
        <v>252</v>
      </c>
      <c r="C18" s="564" t="s">
        <v>253</v>
      </c>
      <c r="D18" s="564"/>
      <c r="E18" s="564"/>
      <c r="F18" s="565" t="s">
        <v>254</v>
      </c>
      <c r="G18" s="565"/>
      <c r="H18" s="565"/>
      <c r="I18" s="566"/>
      <c r="K18" s="91"/>
      <c r="L18" s="86"/>
    </row>
    <row r="19" spans="2:12" ht="39.75" customHeight="1" x14ac:dyDescent="0.15">
      <c r="B19" s="563"/>
      <c r="C19" s="543" t="s">
        <v>319</v>
      </c>
      <c r="D19" s="543"/>
      <c r="E19" s="543"/>
      <c r="F19" s="543" t="s">
        <v>320</v>
      </c>
      <c r="G19" s="543"/>
      <c r="H19" s="543"/>
      <c r="I19" s="544"/>
      <c r="K19" s="91"/>
      <c r="L19" s="86"/>
    </row>
    <row r="20" spans="2:12" ht="39.75" customHeight="1" x14ac:dyDescent="0.15">
      <c r="B20" s="118" t="s">
        <v>257</v>
      </c>
      <c r="C20" s="582" t="s">
        <v>43</v>
      </c>
      <c r="D20" s="583"/>
      <c r="E20" s="673"/>
      <c r="F20" s="546" t="s">
        <v>43</v>
      </c>
      <c r="G20" s="546"/>
      <c r="H20" s="546"/>
      <c r="I20" s="547"/>
      <c r="K20" s="91"/>
      <c r="L20" s="86"/>
    </row>
    <row r="21" spans="2:12" ht="42" customHeight="1" x14ac:dyDescent="0.15">
      <c r="B21" s="118" t="s">
        <v>258</v>
      </c>
      <c r="C21" s="674" t="s">
        <v>321</v>
      </c>
      <c r="D21" s="675"/>
      <c r="E21" s="676"/>
      <c r="F21" s="582" t="s">
        <v>322</v>
      </c>
      <c r="G21" s="583"/>
      <c r="H21" s="583"/>
      <c r="I21" s="584"/>
      <c r="K21" s="97"/>
      <c r="L21" s="86"/>
    </row>
    <row r="22" spans="2:12" ht="23.25" customHeight="1" x14ac:dyDescent="0.15">
      <c r="B22" s="118" t="s">
        <v>261</v>
      </c>
      <c r="C22" s="665">
        <v>44927</v>
      </c>
      <c r="D22" s="666"/>
      <c r="E22" s="667"/>
      <c r="F22" s="131" t="s">
        <v>262</v>
      </c>
      <c r="G22" s="209">
        <v>0.4</v>
      </c>
      <c r="H22" s="134" t="s">
        <v>263</v>
      </c>
      <c r="I22" s="210">
        <v>0.8</v>
      </c>
      <c r="K22" s="97"/>
    </row>
    <row r="23" spans="2:12" ht="27" customHeight="1" x14ac:dyDescent="0.15">
      <c r="B23" s="118" t="s">
        <v>264</v>
      </c>
      <c r="C23" s="665">
        <v>45291</v>
      </c>
      <c r="D23" s="666"/>
      <c r="E23" s="667"/>
      <c r="F23" s="131" t="s">
        <v>265</v>
      </c>
      <c r="G23" s="668">
        <v>0.1</v>
      </c>
      <c r="H23" s="669"/>
      <c r="I23" s="670"/>
      <c r="K23" s="97"/>
    </row>
    <row r="24" spans="2:12" ht="30.75" customHeight="1" x14ac:dyDescent="0.15">
      <c r="B24" s="205" t="s">
        <v>266</v>
      </c>
      <c r="C24" s="653" t="s">
        <v>118</v>
      </c>
      <c r="D24" s="654"/>
      <c r="E24" s="655"/>
      <c r="F24" s="206" t="s">
        <v>268</v>
      </c>
      <c r="G24" s="582" t="s">
        <v>269</v>
      </c>
      <c r="H24" s="583"/>
      <c r="I24" s="584"/>
      <c r="K24" s="97"/>
    </row>
    <row r="25" spans="2:12" ht="22.5" customHeight="1" x14ac:dyDescent="0.15">
      <c r="B25" s="650" t="s">
        <v>270</v>
      </c>
      <c r="C25" s="651"/>
      <c r="D25" s="651"/>
      <c r="E25" s="651"/>
      <c r="F25" s="651"/>
      <c r="G25" s="651"/>
      <c r="H25" s="651"/>
      <c r="I25" s="652"/>
      <c r="K25" s="97"/>
    </row>
    <row r="26" spans="2:12" ht="43.5" customHeight="1" x14ac:dyDescent="0.15">
      <c r="B26" s="100" t="s">
        <v>148</v>
      </c>
      <c r="C26" s="134" t="s">
        <v>271</v>
      </c>
      <c r="D26" s="134" t="s">
        <v>272</v>
      </c>
      <c r="E26" s="135" t="s">
        <v>273</v>
      </c>
      <c r="F26" s="134" t="s">
        <v>274</v>
      </c>
      <c r="G26" s="134" t="s">
        <v>275</v>
      </c>
      <c r="H26" s="135" t="s">
        <v>323</v>
      </c>
      <c r="I26" s="136" t="s">
        <v>324</v>
      </c>
      <c r="K26" s="97"/>
    </row>
    <row r="27" spans="2:12" ht="19.5" customHeight="1" x14ac:dyDescent="0.2">
      <c r="B27" s="101" t="s">
        <v>157</v>
      </c>
      <c r="C27" s="278">
        <f>0.09254*G23</f>
        <v>9.2540000000000001E-3</v>
      </c>
      <c r="D27" s="289">
        <v>9.2540000000000001E-3</v>
      </c>
      <c r="E27" s="279">
        <f>+D27/C27</f>
        <v>1</v>
      </c>
      <c r="F27" s="656">
        <f>SUM(C27:C38)</f>
        <v>0.1</v>
      </c>
      <c r="G27" s="656">
        <f>SUM(D27:D38)</f>
        <v>0.10000200000000001</v>
      </c>
      <c r="H27" s="216">
        <f>+(D27*100%)/$G$23</f>
        <v>9.2539999999999997E-2</v>
      </c>
      <c r="I27" s="659">
        <f>G27+I22</f>
        <v>0.90000200000000008</v>
      </c>
      <c r="K27" s="97"/>
    </row>
    <row r="28" spans="2:12" ht="19.5" customHeight="1" x14ac:dyDescent="0.2">
      <c r="B28" s="101" t="s">
        <v>158</v>
      </c>
      <c r="C28" s="278">
        <f>0.04998*G23</f>
        <v>4.9979999999999998E-3</v>
      </c>
      <c r="D28" s="289">
        <v>5.000000000000001E-3</v>
      </c>
      <c r="E28" s="279">
        <f t="shared" ref="E28:E38" si="0">+D28/C28</f>
        <v>1.0004001600640258</v>
      </c>
      <c r="F28" s="657"/>
      <c r="G28" s="657"/>
      <c r="H28" s="216">
        <f>+IF(D28="","",((D28*100%)/$G$23)+H27)</f>
        <v>0.14254</v>
      </c>
      <c r="I28" s="660"/>
      <c r="K28" s="97"/>
    </row>
    <row r="29" spans="2:12" ht="19.5" customHeight="1" x14ac:dyDescent="0.2">
      <c r="B29" s="101" t="s">
        <v>159</v>
      </c>
      <c r="C29" s="280">
        <f>0.04998*G23</f>
        <v>4.9979999999999998E-3</v>
      </c>
      <c r="D29" s="290">
        <f t="shared" ref="D29:D34" si="1">+C29</f>
        <v>4.9979999999999998E-3</v>
      </c>
      <c r="E29" s="279">
        <f t="shared" si="0"/>
        <v>1</v>
      </c>
      <c r="F29" s="657"/>
      <c r="G29" s="657"/>
      <c r="H29" s="216">
        <f t="shared" ref="H29:H37" si="2">+IF(D29="","",((D29*100%)/$G$23)+H28)</f>
        <v>0.19252</v>
      </c>
      <c r="I29" s="660"/>
      <c r="K29" s="97"/>
    </row>
    <row r="30" spans="2:12" ht="19.5" customHeight="1" x14ac:dyDescent="0.2">
      <c r="B30" s="101" t="s">
        <v>160</v>
      </c>
      <c r="C30" s="278">
        <f>0.08748*G23</f>
        <v>8.7480000000000006E-3</v>
      </c>
      <c r="D30" s="289">
        <f t="shared" si="1"/>
        <v>8.7480000000000006E-3</v>
      </c>
      <c r="E30" s="279">
        <f t="shared" si="0"/>
        <v>1</v>
      </c>
      <c r="F30" s="657"/>
      <c r="G30" s="657"/>
      <c r="H30" s="216">
        <f t="shared" si="2"/>
        <v>0.28000000000000003</v>
      </c>
      <c r="I30" s="660"/>
    </row>
    <row r="31" spans="2:12" ht="19.5" customHeight="1" x14ac:dyDescent="0.2">
      <c r="B31" s="101" t="s">
        <v>161</v>
      </c>
      <c r="C31" s="278">
        <f>0.04998*G23</f>
        <v>4.9979999999999998E-3</v>
      </c>
      <c r="D31" s="278">
        <f t="shared" si="1"/>
        <v>4.9979999999999998E-3</v>
      </c>
      <c r="E31" s="279">
        <f t="shared" si="0"/>
        <v>1</v>
      </c>
      <c r="F31" s="657"/>
      <c r="G31" s="657"/>
      <c r="H31" s="216">
        <f t="shared" si="2"/>
        <v>0.32998000000000005</v>
      </c>
      <c r="I31" s="660"/>
    </row>
    <row r="32" spans="2:12" ht="19.5" customHeight="1" x14ac:dyDescent="0.2">
      <c r="B32" s="101" t="s">
        <v>162</v>
      </c>
      <c r="C32" s="278">
        <f>0.09498*G23</f>
        <v>9.4979999999999995E-3</v>
      </c>
      <c r="D32" s="289">
        <f t="shared" si="1"/>
        <v>9.4979999999999995E-3</v>
      </c>
      <c r="E32" s="279">
        <f t="shared" si="0"/>
        <v>1</v>
      </c>
      <c r="F32" s="657"/>
      <c r="G32" s="657"/>
      <c r="H32" s="216">
        <f t="shared" si="2"/>
        <v>0.42496000000000006</v>
      </c>
      <c r="I32" s="660"/>
    </row>
    <row r="33" spans="2:14" ht="19.5" customHeight="1" x14ac:dyDescent="0.2">
      <c r="B33" s="101" t="s">
        <v>163</v>
      </c>
      <c r="C33" s="278">
        <f>0.11248*G23</f>
        <v>1.1248000000000001E-2</v>
      </c>
      <c r="D33" s="278">
        <f t="shared" si="1"/>
        <v>1.1248000000000001E-2</v>
      </c>
      <c r="E33" s="279">
        <f t="shared" si="0"/>
        <v>1</v>
      </c>
      <c r="F33" s="657"/>
      <c r="G33" s="657"/>
      <c r="H33" s="216">
        <f t="shared" si="2"/>
        <v>0.53744000000000003</v>
      </c>
      <c r="I33" s="660"/>
    </row>
    <row r="34" spans="2:14" ht="19.5" customHeight="1" x14ac:dyDescent="0.2">
      <c r="B34" s="101" t="s">
        <v>164</v>
      </c>
      <c r="C34" s="278">
        <f>0.08998*G23</f>
        <v>8.9980000000000008E-3</v>
      </c>
      <c r="D34" s="278">
        <f t="shared" si="1"/>
        <v>8.9980000000000008E-3</v>
      </c>
      <c r="E34" s="279">
        <f t="shared" si="0"/>
        <v>1</v>
      </c>
      <c r="F34" s="657"/>
      <c r="G34" s="657"/>
      <c r="H34" s="216">
        <f t="shared" si="2"/>
        <v>0.62742000000000009</v>
      </c>
      <c r="I34" s="660"/>
    </row>
    <row r="35" spans="2:14" ht="19.5" customHeight="1" x14ac:dyDescent="0.2">
      <c r="B35" s="101" t="s">
        <v>165</v>
      </c>
      <c r="C35" s="278">
        <f>0.07498*G23</f>
        <v>7.4980000000000012E-3</v>
      </c>
      <c r="D35" s="278">
        <f>+C35</f>
        <v>7.4980000000000012E-3</v>
      </c>
      <c r="E35" s="279">
        <f t="shared" si="0"/>
        <v>1</v>
      </c>
      <c r="F35" s="657"/>
      <c r="G35" s="657"/>
      <c r="H35" s="216">
        <f t="shared" si="2"/>
        <v>0.70240000000000014</v>
      </c>
      <c r="I35" s="660"/>
    </row>
    <row r="36" spans="2:14" ht="19.5" customHeight="1" x14ac:dyDescent="0.2">
      <c r="B36" s="101" t="s">
        <v>166</v>
      </c>
      <c r="C36" s="278">
        <f>0.12748*G23</f>
        <v>1.2748000000000002E-2</v>
      </c>
      <c r="D36" s="278">
        <f>+C36</f>
        <v>1.2748000000000002E-2</v>
      </c>
      <c r="E36" s="279">
        <f t="shared" si="0"/>
        <v>1</v>
      </c>
      <c r="F36" s="657"/>
      <c r="G36" s="657"/>
      <c r="H36" s="216">
        <f t="shared" si="2"/>
        <v>0.82988000000000017</v>
      </c>
      <c r="I36" s="660"/>
    </row>
    <row r="37" spans="2:14" ht="19.5" customHeight="1" x14ac:dyDescent="0.2">
      <c r="B37" s="101" t="s">
        <v>167</v>
      </c>
      <c r="C37" s="278">
        <f>0.07498*G23</f>
        <v>7.4980000000000012E-3</v>
      </c>
      <c r="D37" s="278">
        <f>+C37</f>
        <v>7.4980000000000012E-3</v>
      </c>
      <c r="E37" s="279">
        <f t="shared" si="0"/>
        <v>1</v>
      </c>
      <c r="F37" s="657"/>
      <c r="G37" s="657"/>
      <c r="H37" s="216">
        <f t="shared" si="2"/>
        <v>0.90486000000000022</v>
      </c>
      <c r="I37" s="660"/>
    </row>
    <row r="38" spans="2:14" ht="19.5" customHeight="1" x14ac:dyDescent="0.2">
      <c r="B38" s="101" t="s">
        <v>168</v>
      </c>
      <c r="C38" s="278">
        <f>0.09516*G23</f>
        <v>9.5160000000000002E-3</v>
      </c>
      <c r="D38" s="278">
        <f>+C38</f>
        <v>9.5160000000000002E-3</v>
      </c>
      <c r="E38" s="279">
        <f t="shared" si="0"/>
        <v>1</v>
      </c>
      <c r="F38" s="658"/>
      <c r="G38" s="658"/>
      <c r="H38" s="216">
        <v>1</v>
      </c>
      <c r="I38" s="661"/>
    </row>
    <row r="39" spans="2:14" ht="100" customHeight="1" x14ac:dyDescent="0.15">
      <c r="B39" s="119" t="s">
        <v>279</v>
      </c>
      <c r="C39" s="662" t="s">
        <v>486</v>
      </c>
      <c r="D39" s="663"/>
      <c r="E39" s="663"/>
      <c r="F39" s="663"/>
      <c r="G39" s="663"/>
      <c r="H39" s="663"/>
      <c r="I39" s="664"/>
    </row>
    <row r="40" spans="2:14" ht="34.5" customHeight="1" x14ac:dyDescent="0.15">
      <c r="B40" s="594"/>
      <c r="C40" s="595"/>
      <c r="D40" s="595"/>
      <c r="E40" s="595"/>
      <c r="F40" s="595"/>
      <c r="G40" s="595"/>
      <c r="H40" s="595"/>
      <c r="I40" s="596"/>
    </row>
    <row r="41" spans="2:14" ht="34.5" customHeight="1" x14ac:dyDescent="0.15">
      <c r="B41" s="597"/>
      <c r="C41" s="598"/>
      <c r="D41" s="598"/>
      <c r="E41" s="598"/>
      <c r="F41" s="598"/>
      <c r="G41" s="598"/>
      <c r="H41" s="598"/>
      <c r="I41" s="599"/>
    </row>
    <row r="42" spans="2:14" ht="34.5" customHeight="1" x14ac:dyDescent="0.15">
      <c r="B42" s="597"/>
      <c r="C42" s="598"/>
      <c r="D42" s="598"/>
      <c r="E42" s="598"/>
      <c r="F42" s="598"/>
      <c r="G42" s="598"/>
      <c r="H42" s="598"/>
      <c r="I42" s="599"/>
    </row>
    <row r="43" spans="2:14" ht="34.5" customHeight="1" x14ac:dyDescent="0.15">
      <c r="B43" s="597"/>
      <c r="C43" s="598"/>
      <c r="D43" s="598"/>
      <c r="E43" s="598"/>
      <c r="F43" s="598"/>
      <c r="G43" s="598"/>
      <c r="H43" s="598"/>
      <c r="I43" s="599"/>
    </row>
    <row r="44" spans="2:14" ht="34.5" customHeight="1" x14ac:dyDescent="0.15">
      <c r="B44" s="600"/>
      <c r="C44" s="601"/>
      <c r="D44" s="601"/>
      <c r="E44" s="601"/>
      <c r="F44" s="601"/>
      <c r="G44" s="601"/>
      <c r="H44" s="601"/>
      <c r="I44" s="602"/>
    </row>
    <row r="45" spans="2:14" ht="321.75" customHeight="1" x14ac:dyDescent="0.15">
      <c r="B45" s="118" t="s">
        <v>280</v>
      </c>
      <c r="C45" s="638" t="s">
        <v>325</v>
      </c>
      <c r="D45" s="639"/>
      <c r="E45" s="639"/>
      <c r="F45" s="639"/>
      <c r="G45" s="639"/>
      <c r="H45" s="639"/>
      <c r="I45" s="640"/>
      <c r="J45" s="312"/>
      <c r="K45" s="312"/>
      <c r="L45" s="312"/>
      <c r="M45" s="312"/>
      <c r="N45" s="312"/>
    </row>
    <row r="46" spans="2:14" ht="32.25" customHeight="1" x14ac:dyDescent="0.15">
      <c r="B46" s="118" t="s">
        <v>282</v>
      </c>
      <c r="C46" s="641" t="s">
        <v>46</v>
      </c>
      <c r="D46" s="642"/>
      <c r="E46" s="642"/>
      <c r="F46" s="642"/>
      <c r="G46" s="642"/>
      <c r="H46" s="642"/>
      <c r="I46" s="643"/>
      <c r="J46" s="251"/>
      <c r="K46" s="251"/>
      <c r="L46" s="251"/>
      <c r="M46" s="251"/>
      <c r="N46" s="251"/>
    </row>
    <row r="47" spans="2:14" ht="96.5" customHeight="1" x14ac:dyDescent="0.15">
      <c r="B47" s="120" t="s">
        <v>283</v>
      </c>
      <c r="C47" s="644" t="s">
        <v>326</v>
      </c>
      <c r="D47" s="645"/>
      <c r="E47" s="645"/>
      <c r="F47" s="645"/>
      <c r="G47" s="645"/>
      <c r="H47" s="645"/>
      <c r="I47" s="646"/>
      <c r="J47" s="252"/>
      <c r="K47" s="252"/>
      <c r="L47" s="252"/>
      <c r="M47" s="252"/>
      <c r="N47" s="252"/>
    </row>
    <row r="48" spans="2:14" ht="22.5" customHeight="1" x14ac:dyDescent="0.15">
      <c r="B48" s="650" t="s">
        <v>284</v>
      </c>
      <c r="C48" s="651"/>
      <c r="D48" s="651"/>
      <c r="E48" s="651"/>
      <c r="F48" s="651"/>
      <c r="G48" s="651"/>
      <c r="H48" s="651"/>
      <c r="I48" s="652"/>
      <c r="J48" s="252"/>
      <c r="K48" s="252"/>
      <c r="L48" s="252"/>
      <c r="M48" s="252"/>
      <c r="N48" s="252"/>
    </row>
    <row r="49" spans="2:14" ht="55.25" customHeight="1" x14ac:dyDescent="0.15">
      <c r="B49" s="618" t="s">
        <v>285</v>
      </c>
      <c r="C49" s="137" t="s">
        <v>327</v>
      </c>
      <c r="D49" s="620" t="s">
        <v>287</v>
      </c>
      <c r="E49" s="620"/>
      <c r="F49" s="620"/>
      <c r="G49" s="620" t="s">
        <v>288</v>
      </c>
      <c r="H49" s="620"/>
      <c r="I49" s="621"/>
      <c r="J49" s="253"/>
      <c r="K49" s="253"/>
      <c r="L49" s="253"/>
      <c r="M49" s="253"/>
      <c r="N49" s="253"/>
    </row>
    <row r="50" spans="2:14" ht="30.75" customHeight="1" x14ac:dyDescent="0.15">
      <c r="B50" s="619"/>
      <c r="C50" s="211"/>
      <c r="D50" s="622"/>
      <c r="E50" s="622"/>
      <c r="F50" s="622"/>
      <c r="G50" s="622"/>
      <c r="H50" s="622"/>
      <c r="I50" s="623"/>
    </row>
    <row r="51" spans="2:14" ht="32.25" customHeight="1" x14ac:dyDescent="0.15">
      <c r="B51" s="121" t="s">
        <v>289</v>
      </c>
      <c r="C51" s="647" t="s">
        <v>328</v>
      </c>
      <c r="D51" s="648"/>
      <c r="E51" s="648"/>
      <c r="F51" s="648"/>
      <c r="G51" s="648"/>
      <c r="H51" s="648"/>
      <c r="I51" s="649"/>
    </row>
    <row r="52" spans="2:14" ht="28.5" customHeight="1" x14ac:dyDescent="0.15">
      <c r="B52" s="122" t="s">
        <v>291</v>
      </c>
      <c r="C52" s="647" t="s">
        <v>328</v>
      </c>
      <c r="D52" s="648"/>
      <c r="E52" s="648"/>
      <c r="F52" s="648"/>
      <c r="G52" s="648"/>
      <c r="H52" s="648"/>
      <c r="I52" s="649"/>
    </row>
    <row r="53" spans="2:14" ht="30" customHeight="1" x14ac:dyDescent="0.15">
      <c r="B53" s="120" t="s">
        <v>292</v>
      </c>
      <c r="C53" s="647" t="s">
        <v>329</v>
      </c>
      <c r="D53" s="648"/>
      <c r="E53" s="648"/>
      <c r="F53" s="648"/>
      <c r="G53" s="648"/>
      <c r="H53" s="648"/>
      <c r="I53" s="648"/>
    </row>
    <row r="54" spans="2:14" ht="31.5" customHeight="1" x14ac:dyDescent="0.15">
      <c r="B54" s="116" t="s">
        <v>294</v>
      </c>
      <c r="C54" s="647" t="s">
        <v>330</v>
      </c>
      <c r="D54" s="648"/>
      <c r="E54" s="648"/>
      <c r="F54" s="648"/>
      <c r="G54" s="648"/>
      <c r="H54" s="648"/>
      <c r="I54" s="648"/>
      <c r="J54" s="281"/>
    </row>
    <row r="55" spans="2:14" ht="12.75" customHeight="1" x14ac:dyDescent="0.15">
      <c r="B55" s="109"/>
      <c r="C55" s="110"/>
      <c r="D55" s="110"/>
      <c r="E55" s="111"/>
      <c r="F55" s="111"/>
      <c r="G55" s="112"/>
      <c r="H55" s="113"/>
      <c r="I55" s="110"/>
    </row>
    <row r="56" spans="2:14" x14ac:dyDescent="0.15">
      <c r="B56" s="109"/>
      <c r="C56" s="110"/>
      <c r="D56" s="110"/>
      <c r="E56" s="111"/>
      <c r="F56" s="111"/>
      <c r="G56" s="112"/>
      <c r="H56" s="113"/>
      <c r="I56" s="110"/>
    </row>
    <row r="57" spans="2:14" x14ac:dyDescent="0.15">
      <c r="B57" s="109"/>
      <c r="C57" s="110"/>
      <c r="D57" s="110"/>
      <c r="E57" s="111"/>
      <c r="F57" s="111"/>
      <c r="G57" s="112"/>
      <c r="H57" s="113"/>
      <c r="I57" s="110"/>
    </row>
    <row r="58" spans="2:14" x14ac:dyDescent="0.15">
      <c r="B58" s="109"/>
      <c r="C58" s="110"/>
      <c r="D58" s="110"/>
      <c r="E58" s="111"/>
      <c r="F58" s="111"/>
      <c r="G58" s="112"/>
      <c r="H58" s="113"/>
      <c r="I58" s="110"/>
    </row>
    <row r="59" spans="2:14" x14ac:dyDescent="0.15">
      <c r="B59" s="109"/>
      <c r="C59" s="110"/>
      <c r="D59" s="110"/>
      <c r="E59" s="111"/>
      <c r="F59" s="111"/>
      <c r="G59" s="112"/>
      <c r="H59" s="113"/>
      <c r="I59" s="110"/>
    </row>
    <row r="60" spans="2:14" ht="25.5" customHeight="1" x14ac:dyDescent="0.15">
      <c r="B60" s="109"/>
      <c r="C60" s="110"/>
      <c r="D60" s="110"/>
      <c r="E60" s="111"/>
      <c r="F60" s="111"/>
      <c r="G60" s="112"/>
      <c r="H60" s="113"/>
      <c r="I60" s="110"/>
    </row>
  </sheetData>
  <mergeCells count="59">
    <mergeCell ref="C54:I54"/>
    <mergeCell ref="C53:I53"/>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B40:I44"/>
    <mergeCell ref="C39:I39"/>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5:I45"/>
    <mergeCell ref="C46:I46"/>
    <mergeCell ref="C47:I47"/>
    <mergeCell ref="C52:I52"/>
    <mergeCell ref="C51:I51"/>
    <mergeCell ref="B48:I48"/>
    <mergeCell ref="B49:B50"/>
    <mergeCell ref="D49:F49"/>
    <mergeCell ref="G49:I49"/>
    <mergeCell ref="D50:F50"/>
    <mergeCell ref="G50:I50"/>
  </mergeCells>
  <dataValidations disablePrompts="1" count="5">
    <dataValidation type="list" allowBlank="1" showInputMessage="1" showErrorMessage="1" sqref="C7 I7" xr:uid="{00000000-0002-0000-0400-000000000000}">
      <formula1>$L$11:$L$12</formula1>
    </dataValidation>
    <dataValidation type="list" allowBlank="1" showInputMessage="1" showErrorMessage="1" sqref="H13:I13" xr:uid="{00000000-0002-0000-0400-000001000000}">
      <formula1>$L$5:$L$8</formula1>
    </dataValidation>
    <dataValidation type="list" allowBlank="1" showInputMessage="1" showErrorMessage="1" sqref="C9:F9" xr:uid="{00000000-0002-0000-0400-000002000000}">
      <formula1>$K$6:$K$9</formula1>
    </dataValidation>
    <dataValidation type="list" allowBlank="1" showInputMessage="1" showErrorMessage="1" sqref="C24:E24" xr:uid="{00000000-0002-0000-0400-000003000000}">
      <formula1>$K$12:$K$15</formula1>
    </dataValidation>
    <dataValidation type="list" allowBlank="1" showInputMessage="1" showErrorMessage="1" sqref="H12:I12" xr:uid="{00000000-0002-0000-0400-000004000000}">
      <formula1>K17:K19</formula1>
    </dataValidation>
  </dataValidations>
  <pageMargins left="0.7" right="0.7" top="0.75" bottom="0.75" header="0.3" footer="0.3"/>
  <pageSetup scale="53" orientation="portrait" r:id="rId1"/>
  <rowBreaks count="1" manualBreakCount="1">
    <brk id="39" max="8" man="1"/>
  </rowBreaks>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63500</xdr:colOff>
                <xdr:row>1</xdr:row>
                <xdr:rowOff>25400</xdr:rowOff>
              </from>
              <to>
                <xdr:col>8</xdr:col>
                <xdr:colOff>1447800</xdr:colOff>
                <xdr:row>1</xdr:row>
                <xdr:rowOff>444500</xdr:rowOff>
              </to>
            </anchor>
          </objectPr>
        </oleObject>
      </mc:Choice>
      <mc:Fallback>
        <oleObject progId="PBrush" shapeId="3586457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X80"/>
  <sheetViews>
    <sheetView view="pageBreakPreview" topLeftCell="A12" zoomScale="80" zoomScaleNormal="100" zoomScaleSheetLayoutView="80" workbookViewId="0">
      <selection activeCell="G27" sqref="G27:G38"/>
    </sheetView>
  </sheetViews>
  <sheetFormatPr baseColWidth="10" defaultColWidth="11.5" defaultRowHeight="13" x14ac:dyDescent="0.15"/>
  <cols>
    <col min="1" max="1" width="1" style="7" customWidth="1"/>
    <col min="2" max="2" width="25.5" style="8" customWidth="1"/>
    <col min="3" max="6" width="20.33203125" style="7" customWidth="1"/>
    <col min="7" max="7" width="26.33203125" style="9" customWidth="1"/>
    <col min="8" max="8" width="20.5" style="7" customWidth="1"/>
    <col min="9" max="11" width="22.5" style="7" customWidth="1"/>
    <col min="12" max="24" width="11.5" style="3"/>
    <col min="25" max="16384" width="11.5" style="7"/>
  </cols>
  <sheetData>
    <row r="1" spans="2:14" ht="37.5" customHeight="1" x14ac:dyDescent="0.15">
      <c r="B1" s="527"/>
      <c r="C1" s="679" t="s">
        <v>1</v>
      </c>
      <c r="D1" s="679"/>
      <c r="E1" s="679"/>
      <c r="F1" s="679"/>
      <c r="G1" s="679"/>
      <c r="H1" s="679"/>
      <c r="I1" s="531"/>
      <c r="J1" s="10"/>
      <c r="K1" s="10"/>
      <c r="M1" s="11" t="s">
        <v>67</v>
      </c>
    </row>
    <row r="2" spans="2:14" ht="37.5" customHeight="1" x14ac:dyDescent="0.15">
      <c r="B2" s="528"/>
      <c r="C2" s="680" t="s">
        <v>218</v>
      </c>
      <c r="D2" s="680"/>
      <c r="E2" s="680"/>
      <c r="F2" s="680"/>
      <c r="G2" s="680"/>
      <c r="H2" s="680"/>
      <c r="I2" s="532"/>
      <c r="J2" s="10"/>
      <c r="K2" s="10"/>
      <c r="M2" s="11" t="s">
        <v>68</v>
      </c>
    </row>
    <row r="3" spans="2:14" ht="37.5" customHeight="1" x14ac:dyDescent="0.15">
      <c r="B3" s="528"/>
      <c r="C3" s="680" t="s">
        <v>219</v>
      </c>
      <c r="D3" s="680"/>
      <c r="E3" s="680"/>
      <c r="F3" s="680" t="s">
        <v>220</v>
      </c>
      <c r="G3" s="680"/>
      <c r="H3" s="680"/>
      <c r="I3" s="532"/>
      <c r="J3" s="10"/>
      <c r="K3" s="10"/>
      <c r="M3" s="11" t="s">
        <v>70</v>
      </c>
    </row>
    <row r="4" spans="2:14" ht="23.25" customHeight="1" x14ac:dyDescent="0.15">
      <c r="B4" s="536" t="s">
        <v>221</v>
      </c>
      <c r="C4" s="537"/>
      <c r="D4" s="537"/>
      <c r="E4" s="537"/>
      <c r="F4" s="537"/>
      <c r="G4" s="537"/>
      <c r="H4" s="537"/>
      <c r="I4" s="538"/>
      <c r="J4" s="12"/>
      <c r="K4" s="12"/>
    </row>
    <row r="5" spans="2:14" ht="24" customHeight="1" x14ac:dyDescent="0.15">
      <c r="B5" s="539" t="s">
        <v>222</v>
      </c>
      <c r="C5" s="540"/>
      <c r="D5" s="540"/>
      <c r="E5" s="540"/>
      <c r="F5" s="540"/>
      <c r="G5" s="540"/>
      <c r="H5" s="540"/>
      <c r="I5" s="541"/>
      <c r="J5" s="40"/>
      <c r="K5" s="40"/>
      <c r="N5" s="6" t="s">
        <v>77</v>
      </c>
    </row>
    <row r="6" spans="2:14" ht="30.75" customHeight="1" x14ac:dyDescent="0.15">
      <c r="B6" s="118" t="s">
        <v>223</v>
      </c>
      <c r="C6" s="212">
        <v>4</v>
      </c>
      <c r="D6" s="542" t="s">
        <v>224</v>
      </c>
      <c r="E6" s="542"/>
      <c r="F6" s="718" t="s">
        <v>331</v>
      </c>
      <c r="G6" s="718"/>
      <c r="H6" s="718"/>
      <c r="I6" s="719"/>
      <c r="J6" s="14"/>
      <c r="K6" s="14"/>
      <c r="M6" s="11" t="s">
        <v>81</v>
      </c>
      <c r="N6" s="6" t="s">
        <v>82</v>
      </c>
    </row>
    <row r="7" spans="2:14" ht="30.75" customHeight="1" x14ac:dyDescent="0.15">
      <c r="B7" s="118" t="s">
        <v>226</v>
      </c>
      <c r="C7" s="212" t="s">
        <v>84</v>
      </c>
      <c r="D7" s="542" t="s">
        <v>227</v>
      </c>
      <c r="E7" s="542"/>
      <c r="F7" s="720" t="s">
        <v>312</v>
      </c>
      <c r="G7" s="720"/>
      <c r="H7" s="131" t="s">
        <v>229</v>
      </c>
      <c r="I7" s="213" t="s">
        <v>84</v>
      </c>
      <c r="J7" s="15"/>
      <c r="K7" s="15"/>
      <c r="M7" s="11" t="s">
        <v>88</v>
      </c>
      <c r="N7" s="6" t="s">
        <v>89</v>
      </c>
    </row>
    <row r="8" spans="2:14" ht="30.75" customHeight="1" x14ac:dyDescent="0.15">
      <c r="B8" s="118" t="s">
        <v>230</v>
      </c>
      <c r="C8" s="718" t="s">
        <v>231</v>
      </c>
      <c r="D8" s="718"/>
      <c r="E8" s="718"/>
      <c r="F8" s="718"/>
      <c r="G8" s="131" t="s">
        <v>232</v>
      </c>
      <c r="H8" s="735">
        <v>7550</v>
      </c>
      <c r="I8" s="736"/>
      <c r="J8" s="16"/>
      <c r="K8" s="16"/>
      <c r="M8" s="11" t="s">
        <v>93</v>
      </c>
      <c r="N8" s="6" t="s">
        <v>44</v>
      </c>
    </row>
    <row r="9" spans="2:14" ht="30.75" customHeight="1" x14ac:dyDescent="0.15">
      <c r="B9" s="118" t="s">
        <v>68</v>
      </c>
      <c r="C9" s="737" t="s">
        <v>93</v>
      </c>
      <c r="D9" s="737"/>
      <c r="E9" s="737"/>
      <c r="F9" s="737"/>
      <c r="G9" s="131" t="s">
        <v>233</v>
      </c>
      <c r="H9" s="738" t="s">
        <v>313</v>
      </c>
      <c r="I9" s="739"/>
      <c r="J9" s="17"/>
      <c r="K9" s="17"/>
      <c r="M9" s="18" t="s">
        <v>97</v>
      </c>
    </row>
    <row r="10" spans="2:14" ht="30.75" customHeight="1" x14ac:dyDescent="0.15">
      <c r="B10" s="118" t="s">
        <v>235</v>
      </c>
      <c r="C10" s="718" t="s">
        <v>332</v>
      </c>
      <c r="D10" s="718"/>
      <c r="E10" s="718"/>
      <c r="F10" s="718"/>
      <c r="G10" s="718"/>
      <c r="H10" s="718"/>
      <c r="I10" s="719"/>
      <c r="J10" s="19"/>
      <c r="K10" s="19"/>
      <c r="M10" s="18"/>
    </row>
    <row r="11" spans="2:14" ht="30.75" customHeight="1" x14ac:dyDescent="0.15">
      <c r="B11" s="118" t="s">
        <v>237</v>
      </c>
      <c r="C11" s="720" t="s">
        <v>238</v>
      </c>
      <c r="D11" s="720"/>
      <c r="E11" s="720"/>
      <c r="F11" s="720"/>
      <c r="G11" s="720"/>
      <c r="H11" s="720"/>
      <c r="I11" s="740"/>
      <c r="J11" s="15"/>
      <c r="K11" s="15"/>
      <c r="M11" s="18"/>
      <c r="N11" s="6" t="s">
        <v>102</v>
      </c>
    </row>
    <row r="12" spans="2:14" ht="30.75" customHeight="1" x14ac:dyDescent="0.15">
      <c r="B12" s="118" t="s">
        <v>239</v>
      </c>
      <c r="C12" s="741" t="s">
        <v>333</v>
      </c>
      <c r="D12" s="741"/>
      <c r="E12" s="741"/>
      <c r="F12" s="741"/>
      <c r="G12" s="131" t="s">
        <v>241</v>
      </c>
      <c r="H12" s="726" t="s">
        <v>106</v>
      </c>
      <c r="I12" s="727"/>
      <c r="J12" s="15"/>
      <c r="K12" s="15"/>
      <c r="M12" s="18" t="s">
        <v>107</v>
      </c>
      <c r="N12" s="6" t="s">
        <v>84</v>
      </c>
    </row>
    <row r="13" spans="2:14" ht="30.75" customHeight="1" x14ac:dyDescent="0.15">
      <c r="B13" s="118" t="s">
        <v>242</v>
      </c>
      <c r="C13" s="742" t="s">
        <v>334</v>
      </c>
      <c r="D13" s="742"/>
      <c r="E13" s="742"/>
      <c r="F13" s="742"/>
      <c r="G13" s="131" t="s">
        <v>244</v>
      </c>
      <c r="H13" s="720" t="s">
        <v>44</v>
      </c>
      <c r="I13" s="740"/>
      <c r="J13" s="15"/>
      <c r="K13" s="15"/>
      <c r="M13" s="18" t="s">
        <v>111</v>
      </c>
    </row>
    <row r="14" spans="2:14" ht="64.5" customHeight="1" x14ac:dyDescent="0.15">
      <c r="B14" s="118" t="s">
        <v>245</v>
      </c>
      <c r="C14" s="743" t="s">
        <v>335</v>
      </c>
      <c r="D14" s="743"/>
      <c r="E14" s="743"/>
      <c r="F14" s="743"/>
      <c r="G14" s="743"/>
      <c r="H14" s="743"/>
      <c r="I14" s="744"/>
      <c r="J14" s="19"/>
      <c r="K14" s="19"/>
      <c r="M14" s="18" t="s">
        <v>114</v>
      </c>
      <c r="N14" s="6"/>
    </row>
    <row r="15" spans="2:14" ht="30.75" customHeight="1" x14ac:dyDescent="0.15">
      <c r="B15" s="118" t="s">
        <v>247</v>
      </c>
      <c r="C15" s="733" t="s">
        <v>336</v>
      </c>
      <c r="D15" s="733"/>
      <c r="E15" s="733"/>
      <c r="F15" s="733"/>
      <c r="G15" s="733"/>
      <c r="H15" s="733"/>
      <c r="I15" s="734"/>
      <c r="J15" s="20"/>
      <c r="K15" s="20"/>
      <c r="M15" s="18" t="s">
        <v>118</v>
      </c>
      <c r="N15" s="6"/>
    </row>
    <row r="16" spans="2:14" ht="20.25" customHeight="1" x14ac:dyDescent="0.15">
      <c r="B16" s="118" t="s">
        <v>249</v>
      </c>
      <c r="C16" s="718" t="s">
        <v>337</v>
      </c>
      <c r="D16" s="718"/>
      <c r="E16" s="718"/>
      <c r="F16" s="718"/>
      <c r="G16" s="718"/>
      <c r="H16" s="718"/>
      <c r="I16" s="719"/>
      <c r="J16" s="21"/>
      <c r="K16" s="21"/>
      <c r="M16" s="18"/>
      <c r="N16" s="6"/>
    </row>
    <row r="17" spans="2:14" ht="30.75" customHeight="1" x14ac:dyDescent="0.15">
      <c r="B17" s="118" t="s">
        <v>251</v>
      </c>
      <c r="C17" s="720" t="s">
        <v>43</v>
      </c>
      <c r="D17" s="721"/>
      <c r="E17" s="721"/>
      <c r="F17" s="721"/>
      <c r="G17" s="721"/>
      <c r="H17" s="721"/>
      <c r="I17" s="722"/>
      <c r="J17" s="22"/>
      <c r="K17" s="22"/>
      <c r="M17" s="18" t="s">
        <v>106</v>
      </c>
      <c r="N17" s="6"/>
    </row>
    <row r="18" spans="2:14" ht="18" customHeight="1" x14ac:dyDescent="0.15">
      <c r="B18" s="563" t="s">
        <v>252</v>
      </c>
      <c r="C18" s="564" t="s">
        <v>253</v>
      </c>
      <c r="D18" s="564"/>
      <c r="E18" s="564"/>
      <c r="F18" s="565" t="s">
        <v>254</v>
      </c>
      <c r="G18" s="565"/>
      <c r="H18" s="565"/>
      <c r="I18" s="566"/>
      <c r="J18" s="23"/>
      <c r="K18" s="23"/>
      <c r="M18" s="18" t="s">
        <v>128</v>
      </c>
      <c r="N18" s="6"/>
    </row>
    <row r="19" spans="2:14" ht="39.75" customHeight="1" x14ac:dyDescent="0.15">
      <c r="B19" s="563"/>
      <c r="C19" s="718" t="s">
        <v>338</v>
      </c>
      <c r="D19" s="718"/>
      <c r="E19" s="718"/>
      <c r="F19" s="718" t="s">
        <v>339</v>
      </c>
      <c r="G19" s="718"/>
      <c r="H19" s="718"/>
      <c r="I19" s="719"/>
      <c r="J19" s="21"/>
      <c r="K19" s="21"/>
      <c r="M19" s="18" t="s">
        <v>132</v>
      </c>
      <c r="N19" s="6"/>
    </row>
    <row r="20" spans="2:14" ht="39.75" customHeight="1" x14ac:dyDescent="0.15">
      <c r="B20" s="118" t="s">
        <v>257</v>
      </c>
      <c r="C20" s="723" t="s">
        <v>43</v>
      </c>
      <c r="D20" s="724"/>
      <c r="E20" s="725"/>
      <c r="F20" s="726" t="s">
        <v>43</v>
      </c>
      <c r="G20" s="726"/>
      <c r="H20" s="726"/>
      <c r="I20" s="727"/>
      <c r="J20" s="15"/>
      <c r="K20" s="15"/>
      <c r="M20" s="18"/>
      <c r="N20" s="6"/>
    </row>
    <row r="21" spans="2:14" ht="42" customHeight="1" x14ac:dyDescent="0.15">
      <c r="B21" s="118" t="s">
        <v>258</v>
      </c>
      <c r="C21" s="728" t="s">
        <v>340</v>
      </c>
      <c r="D21" s="729"/>
      <c r="E21" s="730"/>
      <c r="F21" s="701" t="s">
        <v>341</v>
      </c>
      <c r="G21" s="702"/>
      <c r="H21" s="702"/>
      <c r="I21" s="703"/>
      <c r="J21" s="20"/>
      <c r="K21" s="20"/>
      <c r="M21" s="24"/>
      <c r="N21" s="6"/>
    </row>
    <row r="22" spans="2:14" ht="23.25" customHeight="1" x14ac:dyDescent="0.15">
      <c r="B22" s="118" t="s">
        <v>261</v>
      </c>
      <c r="C22" s="713">
        <v>44927</v>
      </c>
      <c r="D22" s="731"/>
      <c r="E22" s="732"/>
      <c r="F22" s="131" t="s">
        <v>262</v>
      </c>
      <c r="G22" s="261">
        <v>30</v>
      </c>
      <c r="H22" s="131" t="s">
        <v>263</v>
      </c>
      <c r="I22" s="262">
        <v>70</v>
      </c>
      <c r="J22" s="25"/>
      <c r="K22" s="25"/>
      <c r="M22" s="24"/>
    </row>
    <row r="23" spans="2:14" ht="27" customHeight="1" x14ac:dyDescent="0.15">
      <c r="B23" s="118" t="s">
        <v>264</v>
      </c>
      <c r="C23" s="713">
        <v>45291</v>
      </c>
      <c r="D23" s="702"/>
      <c r="E23" s="714"/>
      <c r="F23" s="131" t="s">
        <v>265</v>
      </c>
      <c r="G23" s="715">
        <v>0.15</v>
      </c>
      <c r="H23" s="716"/>
      <c r="I23" s="717"/>
      <c r="J23" s="26"/>
      <c r="K23" s="26"/>
      <c r="M23" s="24"/>
    </row>
    <row r="24" spans="2:14" ht="30.75" customHeight="1" x14ac:dyDescent="0.15">
      <c r="B24" s="205" t="s">
        <v>266</v>
      </c>
      <c r="C24" s="698" t="s">
        <v>118</v>
      </c>
      <c r="D24" s="699"/>
      <c r="E24" s="700"/>
      <c r="F24" s="206" t="s">
        <v>268</v>
      </c>
      <c r="G24" s="701" t="s">
        <v>269</v>
      </c>
      <c r="H24" s="702"/>
      <c r="I24" s="703"/>
      <c r="J24" s="23"/>
      <c r="K24" s="23"/>
      <c r="M24" s="24"/>
    </row>
    <row r="25" spans="2:14" ht="22.5" customHeight="1" x14ac:dyDescent="0.15">
      <c r="B25" s="650" t="s">
        <v>270</v>
      </c>
      <c r="C25" s="651"/>
      <c r="D25" s="651"/>
      <c r="E25" s="651"/>
      <c r="F25" s="651"/>
      <c r="G25" s="651"/>
      <c r="H25" s="651"/>
      <c r="I25" s="652"/>
      <c r="J25" s="40"/>
      <c r="K25" s="40"/>
      <c r="M25" s="24"/>
    </row>
    <row r="26" spans="2:14" ht="43.5" customHeight="1" x14ac:dyDescent="0.15">
      <c r="B26" s="100" t="s">
        <v>148</v>
      </c>
      <c r="C26" s="134" t="s">
        <v>271</v>
      </c>
      <c r="D26" s="134" t="s">
        <v>272</v>
      </c>
      <c r="E26" s="135" t="s">
        <v>273</v>
      </c>
      <c r="F26" s="134" t="s">
        <v>274</v>
      </c>
      <c r="G26" s="134" t="s">
        <v>275</v>
      </c>
      <c r="H26" s="135" t="s">
        <v>323</v>
      </c>
      <c r="I26" s="136" t="s">
        <v>277</v>
      </c>
      <c r="M26" s="24"/>
    </row>
    <row r="27" spans="2:14" ht="19.5" customHeight="1" x14ac:dyDescent="0.15">
      <c r="B27" s="101" t="s">
        <v>157</v>
      </c>
      <c r="C27" s="153">
        <f>+G23*8%</f>
        <v>1.2E-2</v>
      </c>
      <c r="D27" s="153">
        <v>1.2E-2</v>
      </c>
      <c r="E27" s="128">
        <f>D27/C27</f>
        <v>1</v>
      </c>
      <c r="F27" s="704">
        <f>SUM(C27:C38)</f>
        <v>0.15</v>
      </c>
      <c r="G27" s="707">
        <f>SUM(D27:D38)</f>
        <v>0.15</v>
      </c>
      <c r="H27" s="215">
        <f>+(D27*100%)/$G$23</f>
        <v>0.08</v>
      </c>
      <c r="I27" s="710">
        <f>G27+I22</f>
        <v>70.150000000000006</v>
      </c>
      <c r="M27" s="24"/>
    </row>
    <row r="28" spans="2:14" ht="19.5" customHeight="1" x14ac:dyDescent="0.15">
      <c r="B28" s="101" t="s">
        <v>158</v>
      </c>
      <c r="C28" s="153">
        <f>+G23*0%</f>
        <v>0</v>
      </c>
      <c r="D28" s="153">
        <v>0</v>
      </c>
      <c r="E28" s="128">
        <v>0</v>
      </c>
      <c r="F28" s="705"/>
      <c r="G28" s="708"/>
      <c r="H28" s="215">
        <f>+IF(D28="","",((D28*100%)/$G$23)+H27)</f>
        <v>0.08</v>
      </c>
      <c r="I28" s="711"/>
      <c r="M28" s="24"/>
    </row>
    <row r="29" spans="2:14" ht="19.5" customHeight="1" x14ac:dyDescent="0.15">
      <c r="B29" s="101" t="s">
        <v>159</v>
      </c>
      <c r="C29" s="153">
        <f>+G23*0%</f>
        <v>0</v>
      </c>
      <c r="D29" s="153">
        <v>0</v>
      </c>
      <c r="E29" s="128">
        <v>0</v>
      </c>
      <c r="F29" s="705"/>
      <c r="G29" s="708"/>
      <c r="H29" s="215">
        <f t="shared" ref="H29:H38" si="0">+IF(D29="","",((D29*100%)/$G$23)+H28)</f>
        <v>0.08</v>
      </c>
      <c r="I29" s="711"/>
      <c r="M29" s="24"/>
    </row>
    <row r="30" spans="2:14" ht="19.5" customHeight="1" x14ac:dyDescent="0.15">
      <c r="B30" s="101" t="s">
        <v>160</v>
      </c>
      <c r="C30" s="153">
        <f>+G23*0%</f>
        <v>0</v>
      </c>
      <c r="D30" s="153">
        <f t="shared" ref="D30:D35" si="1">+C30</f>
        <v>0</v>
      </c>
      <c r="E30" s="128">
        <v>0</v>
      </c>
      <c r="F30" s="705"/>
      <c r="G30" s="708"/>
      <c r="H30" s="215">
        <f t="shared" si="0"/>
        <v>0.08</v>
      </c>
      <c r="I30" s="711"/>
    </row>
    <row r="31" spans="2:14" ht="19.5" customHeight="1" x14ac:dyDescent="0.15">
      <c r="B31" s="101" t="s">
        <v>161</v>
      </c>
      <c r="C31" s="153">
        <f>+G23*30%</f>
        <v>4.4999999999999998E-2</v>
      </c>
      <c r="D31" s="153">
        <f t="shared" si="1"/>
        <v>4.4999999999999998E-2</v>
      </c>
      <c r="E31" s="128">
        <f t="shared" ref="E31:E38" si="2">D31/C31</f>
        <v>1</v>
      </c>
      <c r="F31" s="705"/>
      <c r="G31" s="708"/>
      <c r="H31" s="215">
        <f t="shared" si="0"/>
        <v>0.38</v>
      </c>
      <c r="I31" s="711"/>
    </row>
    <row r="32" spans="2:14" ht="19.5" customHeight="1" x14ac:dyDescent="0.15">
      <c r="B32" s="101" t="s">
        <v>162</v>
      </c>
      <c r="C32" s="153">
        <f>+G23*15%</f>
        <v>2.2499999999999999E-2</v>
      </c>
      <c r="D32" s="153">
        <f t="shared" si="1"/>
        <v>2.2499999999999999E-2</v>
      </c>
      <c r="E32" s="128">
        <f t="shared" si="2"/>
        <v>1</v>
      </c>
      <c r="F32" s="705"/>
      <c r="G32" s="708"/>
      <c r="H32" s="215">
        <f t="shared" si="0"/>
        <v>0.53</v>
      </c>
      <c r="I32" s="711"/>
    </row>
    <row r="33" spans="2:11" ht="19.5" customHeight="1" x14ac:dyDescent="0.15">
      <c r="B33" s="101" t="s">
        <v>163</v>
      </c>
      <c r="C33" s="153">
        <f>+G23*3%</f>
        <v>4.4999999999999997E-3</v>
      </c>
      <c r="D33" s="153">
        <f t="shared" si="1"/>
        <v>4.4999999999999997E-3</v>
      </c>
      <c r="E33" s="128">
        <f t="shared" si="2"/>
        <v>1</v>
      </c>
      <c r="F33" s="705"/>
      <c r="G33" s="708"/>
      <c r="H33" s="215">
        <f t="shared" si="0"/>
        <v>0.56000000000000005</v>
      </c>
      <c r="I33" s="711"/>
    </row>
    <row r="34" spans="2:11" ht="19.5" customHeight="1" x14ac:dyDescent="0.15">
      <c r="B34" s="101" t="s">
        <v>164</v>
      </c>
      <c r="C34" s="214">
        <f>+G23*3%</f>
        <v>4.4999999999999997E-3</v>
      </c>
      <c r="D34" s="214">
        <f t="shared" si="1"/>
        <v>4.4999999999999997E-3</v>
      </c>
      <c r="E34" s="128">
        <f t="shared" si="2"/>
        <v>1</v>
      </c>
      <c r="F34" s="705"/>
      <c r="G34" s="708"/>
      <c r="H34" s="215">
        <f t="shared" si="0"/>
        <v>0.59000000000000008</v>
      </c>
      <c r="I34" s="711"/>
    </row>
    <row r="35" spans="2:11" ht="19.5" customHeight="1" x14ac:dyDescent="0.15">
      <c r="B35" s="101" t="s">
        <v>165</v>
      </c>
      <c r="C35" s="214">
        <f>+G23*15%</f>
        <v>2.2499999999999999E-2</v>
      </c>
      <c r="D35" s="214">
        <f t="shared" si="1"/>
        <v>2.2499999999999999E-2</v>
      </c>
      <c r="E35" s="128">
        <f t="shared" si="2"/>
        <v>1</v>
      </c>
      <c r="F35" s="705"/>
      <c r="G35" s="708"/>
      <c r="H35" s="215">
        <f t="shared" si="0"/>
        <v>0.7400000000000001</v>
      </c>
      <c r="I35" s="711"/>
    </row>
    <row r="36" spans="2:11" ht="19.5" customHeight="1" x14ac:dyDescent="0.15">
      <c r="B36" s="101" t="s">
        <v>166</v>
      </c>
      <c r="C36" s="214">
        <f>+G23*3%</f>
        <v>4.4999999999999997E-3</v>
      </c>
      <c r="D36" s="214">
        <f>+C36</f>
        <v>4.4999999999999997E-3</v>
      </c>
      <c r="E36" s="128">
        <f t="shared" si="2"/>
        <v>1</v>
      </c>
      <c r="F36" s="705"/>
      <c r="G36" s="708"/>
      <c r="H36" s="215">
        <f t="shared" si="0"/>
        <v>0.77000000000000013</v>
      </c>
      <c r="I36" s="711"/>
    </row>
    <row r="37" spans="2:11" ht="19.5" customHeight="1" x14ac:dyDescent="0.15">
      <c r="B37" s="101" t="s">
        <v>167</v>
      </c>
      <c r="C37" s="214">
        <f>+G23*3%</f>
        <v>4.4999999999999997E-3</v>
      </c>
      <c r="D37" s="214">
        <f>+C37</f>
        <v>4.4999999999999997E-3</v>
      </c>
      <c r="E37" s="128">
        <f t="shared" si="2"/>
        <v>1</v>
      </c>
      <c r="F37" s="705"/>
      <c r="G37" s="708"/>
      <c r="H37" s="215">
        <f t="shared" si="0"/>
        <v>0.80000000000000016</v>
      </c>
      <c r="I37" s="711"/>
    </row>
    <row r="38" spans="2:11" ht="19.5" customHeight="1" x14ac:dyDescent="0.15">
      <c r="B38" s="101" t="s">
        <v>168</v>
      </c>
      <c r="C38" s="214">
        <f>+G23*20%</f>
        <v>0.03</v>
      </c>
      <c r="D38" s="214">
        <f>+C38</f>
        <v>0.03</v>
      </c>
      <c r="E38" s="128">
        <f t="shared" si="2"/>
        <v>1</v>
      </c>
      <c r="F38" s="706"/>
      <c r="G38" s="709"/>
      <c r="H38" s="215">
        <f t="shared" si="0"/>
        <v>1.0000000000000002</v>
      </c>
      <c r="I38" s="712"/>
    </row>
    <row r="39" spans="2:11" ht="176.25" customHeight="1" x14ac:dyDescent="0.15">
      <c r="B39" s="119" t="s">
        <v>279</v>
      </c>
      <c r="C39" s="695" t="s">
        <v>487</v>
      </c>
      <c r="D39" s="696"/>
      <c r="E39" s="696"/>
      <c r="F39" s="696"/>
      <c r="G39" s="696"/>
      <c r="H39" s="696"/>
      <c r="I39" s="697"/>
    </row>
    <row r="40" spans="2:11" ht="34.5" customHeight="1" x14ac:dyDescent="0.15">
      <c r="B40" s="594"/>
      <c r="C40" s="595"/>
      <c r="D40" s="595"/>
      <c r="E40" s="595"/>
      <c r="F40" s="595"/>
      <c r="G40" s="595"/>
      <c r="H40" s="595"/>
      <c r="I40" s="596"/>
      <c r="J40" s="40"/>
      <c r="K40" s="40"/>
    </row>
    <row r="41" spans="2:11" ht="34.5" customHeight="1" x14ac:dyDescent="0.15">
      <c r="B41" s="597"/>
      <c r="C41" s="598"/>
      <c r="D41" s="598"/>
      <c r="E41" s="598"/>
      <c r="F41" s="598"/>
      <c r="G41" s="598"/>
      <c r="H41" s="598"/>
      <c r="I41" s="599"/>
      <c r="J41" s="28"/>
      <c r="K41" s="28"/>
    </row>
    <row r="42" spans="2:11" ht="34.5" customHeight="1" x14ac:dyDescent="0.15">
      <c r="B42" s="597"/>
      <c r="C42" s="598"/>
      <c r="D42" s="598"/>
      <c r="E42" s="598"/>
      <c r="F42" s="598"/>
      <c r="G42" s="598"/>
      <c r="H42" s="598"/>
      <c r="I42" s="599"/>
      <c r="J42" s="28"/>
      <c r="K42" s="28"/>
    </row>
    <row r="43" spans="2:11" ht="34.5" customHeight="1" x14ac:dyDescent="0.15">
      <c r="B43" s="597"/>
      <c r="C43" s="598"/>
      <c r="D43" s="598"/>
      <c r="E43" s="598"/>
      <c r="F43" s="598"/>
      <c r="G43" s="598"/>
      <c r="H43" s="598"/>
      <c r="I43" s="599"/>
      <c r="J43" s="28"/>
      <c r="K43" s="28"/>
    </row>
    <row r="44" spans="2:11" ht="34.5" customHeight="1" x14ac:dyDescent="0.15">
      <c r="B44" s="600"/>
      <c r="C44" s="601"/>
      <c r="D44" s="601"/>
      <c r="E44" s="601"/>
      <c r="F44" s="601"/>
      <c r="G44" s="601"/>
      <c r="H44" s="601"/>
      <c r="I44" s="602"/>
      <c r="J44" s="12"/>
      <c r="K44" s="12"/>
    </row>
    <row r="45" spans="2:11" ht="24.5" customHeight="1" x14ac:dyDescent="0.15">
      <c r="B45" s="681" t="s">
        <v>280</v>
      </c>
      <c r="C45" s="683" t="s">
        <v>342</v>
      </c>
      <c r="D45" s="683"/>
      <c r="E45" s="683"/>
      <c r="F45" s="684"/>
      <c r="G45" s="139"/>
      <c r="H45" s="140" t="s">
        <v>148</v>
      </c>
      <c r="I45" s="141" t="s">
        <v>307</v>
      </c>
      <c r="J45" s="12"/>
      <c r="K45" s="12"/>
    </row>
    <row r="46" spans="2:11" ht="85.25" customHeight="1" x14ac:dyDescent="0.15">
      <c r="B46" s="682"/>
      <c r="C46" s="685"/>
      <c r="D46" s="685"/>
      <c r="E46" s="685"/>
      <c r="F46" s="686"/>
      <c r="G46" s="148" t="s">
        <v>343</v>
      </c>
      <c r="H46" s="254" t="s">
        <v>344</v>
      </c>
      <c r="I46" s="304" t="s">
        <v>345</v>
      </c>
      <c r="J46" s="29"/>
      <c r="K46" s="29"/>
    </row>
    <row r="47" spans="2:11" ht="85.25" customHeight="1" x14ac:dyDescent="0.15">
      <c r="B47" s="682"/>
      <c r="C47" s="685"/>
      <c r="D47" s="685"/>
      <c r="E47" s="685"/>
      <c r="F47" s="686"/>
      <c r="G47" s="148" t="s">
        <v>346</v>
      </c>
      <c r="H47" s="254" t="s">
        <v>347</v>
      </c>
      <c r="I47" s="304" t="s">
        <v>348</v>
      </c>
      <c r="J47" s="29"/>
      <c r="K47" s="29"/>
    </row>
    <row r="48" spans="2:11" ht="85.25" customHeight="1" x14ac:dyDescent="0.15">
      <c r="B48" s="682"/>
      <c r="C48" s="687"/>
      <c r="D48" s="687"/>
      <c r="E48" s="687"/>
      <c r="F48" s="688"/>
      <c r="G48" s="148" t="s">
        <v>349</v>
      </c>
      <c r="H48" s="300">
        <v>7</v>
      </c>
      <c r="I48" s="301">
        <v>17</v>
      </c>
      <c r="J48" s="29"/>
      <c r="K48" s="29"/>
    </row>
    <row r="49" spans="2:11" ht="32.25" customHeight="1" x14ac:dyDescent="0.15">
      <c r="B49" s="118" t="s">
        <v>282</v>
      </c>
      <c r="C49" s="689" t="s">
        <v>350</v>
      </c>
      <c r="D49" s="690"/>
      <c r="E49" s="690"/>
      <c r="F49" s="690"/>
      <c r="G49" s="690"/>
      <c r="H49" s="690"/>
      <c r="I49" s="691"/>
      <c r="J49" s="29"/>
      <c r="K49" s="29"/>
    </row>
    <row r="50" spans="2:11" ht="69" customHeight="1" x14ac:dyDescent="0.15">
      <c r="B50" s="120" t="s">
        <v>283</v>
      </c>
      <c r="C50" s="692" t="s">
        <v>351</v>
      </c>
      <c r="D50" s="693"/>
      <c r="E50" s="693"/>
      <c r="F50" s="693"/>
      <c r="G50" s="693"/>
      <c r="H50" s="693"/>
      <c r="I50" s="694"/>
      <c r="J50" s="29"/>
      <c r="K50" s="29"/>
    </row>
    <row r="51" spans="2:11" ht="22.5" customHeight="1" x14ac:dyDescent="0.15">
      <c r="B51" s="650" t="s">
        <v>284</v>
      </c>
      <c r="C51" s="651"/>
      <c r="D51" s="651"/>
      <c r="E51" s="651"/>
      <c r="F51" s="651"/>
      <c r="G51" s="651"/>
      <c r="H51" s="651"/>
      <c r="I51" s="652"/>
      <c r="J51" s="29"/>
      <c r="K51" s="29"/>
    </row>
    <row r="52" spans="2:11" ht="22.5" customHeight="1" x14ac:dyDescent="0.15">
      <c r="B52" s="618" t="s">
        <v>285</v>
      </c>
      <c r="C52" s="137" t="s">
        <v>286</v>
      </c>
      <c r="D52" s="620" t="s">
        <v>287</v>
      </c>
      <c r="E52" s="620"/>
      <c r="F52" s="620"/>
      <c r="G52" s="620" t="s">
        <v>288</v>
      </c>
      <c r="H52" s="620"/>
      <c r="I52" s="621"/>
      <c r="J52" s="30"/>
      <c r="K52" s="30"/>
    </row>
    <row r="53" spans="2:11" ht="30.75" customHeight="1" x14ac:dyDescent="0.15">
      <c r="B53" s="619"/>
      <c r="C53" s="211"/>
      <c r="D53" s="622"/>
      <c r="E53" s="622"/>
      <c r="F53" s="622"/>
      <c r="G53" s="622"/>
      <c r="H53" s="622"/>
      <c r="I53" s="623"/>
      <c r="J53" s="30"/>
      <c r="K53" s="30"/>
    </row>
    <row r="54" spans="2:11" ht="32.25" customHeight="1" x14ac:dyDescent="0.15">
      <c r="B54" s="121" t="s">
        <v>289</v>
      </c>
      <c r="C54" s="647" t="s">
        <v>352</v>
      </c>
      <c r="D54" s="648"/>
      <c r="E54" s="648"/>
      <c r="F54" s="648"/>
      <c r="G54" s="648"/>
      <c r="H54" s="648"/>
      <c r="I54" s="648"/>
      <c r="J54" s="32"/>
      <c r="K54" s="32"/>
    </row>
    <row r="55" spans="2:11" ht="28.5" customHeight="1" x14ac:dyDescent="0.15">
      <c r="B55" s="122" t="s">
        <v>291</v>
      </c>
      <c r="C55" s="647" t="s">
        <v>352</v>
      </c>
      <c r="D55" s="648"/>
      <c r="E55" s="648"/>
      <c r="F55" s="648"/>
      <c r="G55" s="648"/>
      <c r="H55" s="648"/>
      <c r="I55" s="648"/>
      <c r="J55" s="32"/>
      <c r="K55" s="32"/>
    </row>
    <row r="56" spans="2:11" ht="30" customHeight="1" x14ac:dyDescent="0.15">
      <c r="B56" s="120" t="s">
        <v>292</v>
      </c>
      <c r="C56" s="647" t="s">
        <v>353</v>
      </c>
      <c r="D56" s="648"/>
      <c r="E56" s="648"/>
      <c r="F56" s="648"/>
      <c r="G56" s="648"/>
      <c r="H56" s="648"/>
      <c r="I56" s="648"/>
      <c r="J56" s="33"/>
      <c r="K56" s="33"/>
    </row>
    <row r="57" spans="2:11" ht="31.5" customHeight="1" x14ac:dyDescent="0.15">
      <c r="B57" s="116" t="s">
        <v>294</v>
      </c>
      <c r="C57" s="647" t="s">
        <v>354</v>
      </c>
      <c r="D57" s="648"/>
      <c r="E57" s="648"/>
      <c r="F57" s="648"/>
      <c r="G57" s="648"/>
      <c r="H57" s="648"/>
      <c r="I57" s="648"/>
      <c r="J57" s="34"/>
      <c r="K57" s="34"/>
    </row>
    <row r="58" spans="2:11" ht="12.75" customHeight="1" x14ac:dyDescent="0.15">
      <c r="B58" s="123"/>
      <c r="C58" s="124"/>
      <c r="D58" s="124"/>
      <c r="E58" s="125"/>
      <c r="F58" s="125"/>
      <c r="G58" s="126"/>
      <c r="H58" s="127"/>
      <c r="I58" s="124"/>
      <c r="J58" s="34"/>
      <c r="K58" s="34"/>
    </row>
    <row r="59" spans="2:11" ht="13.25" customHeight="1" x14ac:dyDescent="0.15">
      <c r="B59" s="123"/>
      <c r="C59" s="124"/>
      <c r="D59" s="124"/>
      <c r="E59" s="125"/>
      <c r="F59" s="125"/>
      <c r="G59" s="126"/>
      <c r="H59" s="127"/>
      <c r="I59" s="124"/>
      <c r="J59" s="34"/>
      <c r="K59" s="34"/>
    </row>
    <row r="60" spans="2:11" ht="13.25" customHeight="1" x14ac:dyDescent="0.15">
      <c r="B60" s="123"/>
      <c r="C60" s="124"/>
      <c r="D60" s="124"/>
      <c r="E60" s="125"/>
      <c r="F60" s="125"/>
      <c r="G60" s="126"/>
      <c r="H60" s="127"/>
      <c r="I60" s="124"/>
      <c r="J60" s="34"/>
      <c r="K60" s="34"/>
    </row>
    <row r="61" spans="2:11" ht="13.25" customHeight="1" x14ac:dyDescent="0.15">
      <c r="B61" s="123"/>
      <c r="C61" s="124"/>
      <c r="D61" s="124"/>
      <c r="E61" s="125"/>
      <c r="F61" s="125"/>
      <c r="G61" s="126"/>
      <c r="H61" s="127"/>
      <c r="I61" s="124"/>
      <c r="J61" s="34"/>
      <c r="K61" s="34"/>
    </row>
    <row r="62" spans="2:11" ht="13.25" customHeight="1" x14ac:dyDescent="0.15">
      <c r="B62" s="123"/>
      <c r="C62" s="124"/>
      <c r="D62" s="124"/>
      <c r="E62" s="125"/>
      <c r="F62" s="125"/>
      <c r="G62" s="126"/>
      <c r="H62" s="127"/>
      <c r="I62" s="124"/>
      <c r="J62" s="34"/>
      <c r="K62" s="34"/>
    </row>
    <row r="63" spans="2:11" ht="25.5" customHeight="1" x14ac:dyDescent="0.15">
      <c r="B63" s="123"/>
      <c r="C63" s="124"/>
      <c r="D63" s="124"/>
      <c r="E63" s="125"/>
      <c r="F63" s="125"/>
      <c r="G63" s="126"/>
      <c r="H63" s="127"/>
      <c r="I63" s="124"/>
      <c r="J63" s="34"/>
      <c r="K63" s="34"/>
    </row>
    <row r="64" spans="2:11" ht="13.25" customHeight="1" x14ac:dyDescent="0.15"/>
    <row r="65" ht="13.25" customHeight="1" x14ac:dyDescent="0.15"/>
    <row r="66" ht="13.25" customHeight="1" x14ac:dyDescent="0.15"/>
    <row r="67" ht="13.25" customHeight="1" x14ac:dyDescent="0.15"/>
    <row r="68" ht="13.25" customHeight="1" x14ac:dyDescent="0.15"/>
    <row r="69" ht="13.25" customHeight="1" x14ac:dyDescent="0.15"/>
    <row r="70" ht="13.25" customHeight="1" x14ac:dyDescent="0.15"/>
    <row r="71" ht="13.25" customHeight="1" x14ac:dyDescent="0.15"/>
    <row r="72" ht="13.25" customHeight="1" x14ac:dyDescent="0.15"/>
    <row r="73" ht="13.25" customHeight="1" x14ac:dyDescent="0.15"/>
    <row r="74" ht="13.25" customHeight="1" x14ac:dyDescent="0.15"/>
    <row r="75" ht="13.25" customHeight="1" x14ac:dyDescent="0.15"/>
    <row r="76" ht="13.25" customHeight="1" x14ac:dyDescent="0.15"/>
    <row r="77" ht="13.25" customHeight="1" x14ac:dyDescent="0.15"/>
    <row r="78" ht="13.25" customHeight="1" x14ac:dyDescent="0.15"/>
    <row r="79" ht="13.25" customHeight="1" x14ac:dyDescent="0.15"/>
    <row r="80" ht="13.25" customHeight="1" x14ac:dyDescent="0.15"/>
  </sheetData>
  <sheetProtection algorithmName="SHA-512" hashValue="LsJTrOBw51i6SkZENozlz82O1SBTVzf3crS1f+gIZn2zTmDVGMb3Qdtp2hLwSx0r7vDN9McKci1QVaSAsWrxSw==" saltValue="58uGEGaXXyvbNA4Mcq29Ow==" spinCount="100000" sheet="1" objects="1" scenarios="1" selectLockedCells="1" selectUnlockedCell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0:I44"/>
    <mergeCell ref="C39:I39"/>
    <mergeCell ref="C24:E24"/>
    <mergeCell ref="G24:I24"/>
    <mergeCell ref="B25:I25"/>
    <mergeCell ref="F27:F38"/>
    <mergeCell ref="G27:G38"/>
    <mergeCell ref="I27:I38"/>
    <mergeCell ref="C56:I56"/>
    <mergeCell ref="C57:I57"/>
    <mergeCell ref="B45:B48"/>
    <mergeCell ref="C45:F48"/>
    <mergeCell ref="C55:I55"/>
    <mergeCell ref="C49:I49"/>
    <mergeCell ref="C50:I50"/>
    <mergeCell ref="C54:I54"/>
    <mergeCell ref="B51:I51"/>
    <mergeCell ref="B52:B53"/>
    <mergeCell ref="D52:F52"/>
    <mergeCell ref="G52:I52"/>
    <mergeCell ref="D53:F53"/>
    <mergeCell ref="G53:I53"/>
  </mergeCells>
  <dataValidations disablePrompts="1" count="7">
    <dataValidation type="list" allowBlank="1" showInputMessage="1" showErrorMessage="1" sqref="C7 I7" xr:uid="{00000000-0002-0000-0500-000000000000}">
      <formula1>$N$11:$N$12</formula1>
    </dataValidation>
    <dataValidation type="list" allowBlank="1" showInputMessage="1" showErrorMessage="1" sqref="H13:I13" xr:uid="{00000000-0002-0000-0500-000001000000}">
      <formula1>$N$5:$N$8</formula1>
    </dataValidation>
    <dataValidation type="list" allowBlank="1" showInputMessage="1" showErrorMessage="1" sqref="J10:K10" xr:uid="{00000000-0002-0000-0500-000002000000}">
      <formula1>$M$21:$M$28</formula1>
    </dataValidation>
    <dataValidation type="list" allowBlank="1" showInputMessage="1" showErrorMessage="1" sqref="C9:F9" xr:uid="{00000000-0002-0000-0500-000003000000}">
      <formula1>$M$6:$M$9</formula1>
    </dataValidation>
    <dataValidation type="list" allowBlank="1" showInputMessage="1" showErrorMessage="1" sqref="C24:E24" xr:uid="{00000000-0002-0000-0500-000004000000}">
      <formula1>$M$12:$M$15</formula1>
    </dataValidation>
    <dataValidation type="list" allowBlank="1" showInputMessage="1" showErrorMessage="1" sqref="H12:I12" xr:uid="{00000000-0002-0000-0500-000005000000}">
      <formula1>M17:M19</formula1>
    </dataValidation>
    <dataValidation type="list" showDropDown="1" showInputMessage="1" showErrorMessage="1" sqref="K12" xr:uid="{00000000-0002-0000-0500-000006000000}">
      <formula1>O17:O19</formula1>
    </dataValidation>
  </dataValidations>
  <pageMargins left="0.7" right="0.7" top="0.75" bottom="0.75" header="0.3" footer="0.3"/>
  <pageSetup scale="34" orientation="portrait" r:id="rId1"/>
  <colBreaks count="1" manualBreakCount="1">
    <brk id="9" max="59" man="1"/>
  </colBreaks>
  <drawing r:id="rId2"/>
  <legacyDrawing r:id="rId3"/>
  <oleObjects>
    <mc:AlternateContent xmlns:mc="http://schemas.openxmlformats.org/markup-compatibility/2006">
      <mc:Choice Requires="x14">
        <oleObject progId="PBrush" shapeId="35871745" r:id="rId4">
          <objectPr defaultSize="0" autoPict="0" r:id="rId5">
            <anchor moveWithCells="1" sizeWithCells="1">
              <from>
                <xdr:col>8</xdr:col>
                <xdr:colOff>63500</xdr:colOff>
                <xdr:row>1</xdr:row>
                <xdr:rowOff>25400</xdr:rowOff>
              </from>
              <to>
                <xdr:col>8</xdr:col>
                <xdr:colOff>1447800</xdr:colOff>
                <xdr:row>1</xdr:row>
                <xdr:rowOff>444500</xdr:rowOff>
              </to>
            </anchor>
          </objectPr>
        </oleObject>
      </mc:Choice>
      <mc:Fallback>
        <oleObject progId="PBrush" shapeId="35871745"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X73"/>
  <sheetViews>
    <sheetView view="pageBreakPreview" topLeftCell="A60" zoomScale="60" zoomScaleNormal="85" zoomScalePageLayoutView="85" workbookViewId="0">
      <selection activeCell="N1" sqref="N1:N1048576"/>
    </sheetView>
  </sheetViews>
  <sheetFormatPr baseColWidth="10" defaultColWidth="10.6640625" defaultRowHeight="13" x14ac:dyDescent="0.15"/>
  <cols>
    <col min="1" max="1" width="1" style="83" customWidth="1"/>
    <col min="2" max="2" width="25.5" style="114" customWidth="1"/>
    <col min="3" max="3" width="14.5" style="83" customWidth="1"/>
    <col min="4" max="4" width="20.1640625" style="83" customWidth="1"/>
    <col min="5" max="5" width="16.5" style="83" customWidth="1"/>
    <col min="6" max="6" width="35" style="83" customWidth="1"/>
    <col min="7" max="7" width="28.33203125" style="114" customWidth="1"/>
    <col min="8" max="9" width="13.83203125" style="83" customWidth="1"/>
    <col min="10" max="11" width="22.5" style="83" customWidth="1"/>
    <col min="12" max="12" width="10.6640625" style="81"/>
    <col min="13" max="13" width="61.5" style="81" customWidth="1"/>
    <col min="14" max="24" width="10.6640625" style="81"/>
    <col min="25" max="16384" width="10.6640625" style="83"/>
  </cols>
  <sheetData>
    <row r="1" spans="2:14" ht="37.5" customHeight="1" x14ac:dyDescent="0.15">
      <c r="B1" s="527"/>
      <c r="C1" s="679" t="s">
        <v>1</v>
      </c>
      <c r="D1" s="679"/>
      <c r="E1" s="679"/>
      <c r="F1" s="679"/>
      <c r="G1" s="679"/>
      <c r="H1" s="679"/>
      <c r="I1" s="531"/>
      <c r="J1" s="80"/>
      <c r="K1" s="80"/>
      <c r="M1" s="82" t="s">
        <v>67</v>
      </c>
    </row>
    <row r="2" spans="2:14" ht="37.5" customHeight="1" x14ac:dyDescent="0.15">
      <c r="B2" s="528"/>
      <c r="C2" s="534" t="s">
        <v>218</v>
      </c>
      <c r="D2" s="534"/>
      <c r="E2" s="534"/>
      <c r="F2" s="534"/>
      <c r="G2" s="534"/>
      <c r="H2" s="534"/>
      <c r="I2" s="532"/>
      <c r="J2" s="80"/>
      <c r="K2" s="80"/>
      <c r="M2" s="82" t="s">
        <v>68</v>
      </c>
    </row>
    <row r="3" spans="2:14" ht="37.5" customHeight="1" thickBot="1" x14ac:dyDescent="0.2">
      <c r="B3" s="529"/>
      <c r="C3" s="535" t="s">
        <v>219</v>
      </c>
      <c r="D3" s="535"/>
      <c r="E3" s="535"/>
      <c r="F3" s="535" t="s">
        <v>220</v>
      </c>
      <c r="G3" s="535"/>
      <c r="H3" s="535"/>
      <c r="I3" s="533"/>
      <c r="J3" s="80"/>
      <c r="K3" s="80"/>
      <c r="M3" s="82" t="s">
        <v>70</v>
      </c>
    </row>
    <row r="4" spans="2:14" ht="23.25" customHeight="1" x14ac:dyDescent="0.15">
      <c r="B4" s="536" t="s">
        <v>221</v>
      </c>
      <c r="C4" s="537"/>
      <c r="D4" s="537"/>
      <c r="E4" s="537"/>
      <c r="F4" s="537"/>
      <c r="G4" s="537"/>
      <c r="H4" s="537"/>
      <c r="I4" s="538"/>
      <c r="J4" s="84"/>
      <c r="K4" s="84"/>
    </row>
    <row r="5" spans="2:14" ht="24" customHeight="1" x14ac:dyDescent="0.15">
      <c r="B5" s="539" t="s">
        <v>222</v>
      </c>
      <c r="C5" s="540"/>
      <c r="D5" s="540"/>
      <c r="E5" s="540"/>
      <c r="F5" s="540"/>
      <c r="G5" s="540"/>
      <c r="H5" s="540"/>
      <c r="I5" s="541"/>
      <c r="J5" s="85"/>
      <c r="K5" s="85"/>
      <c r="N5" s="86"/>
    </row>
    <row r="6" spans="2:14" ht="30.75" customHeight="1" x14ac:dyDescent="0.15">
      <c r="B6" s="118" t="s">
        <v>223</v>
      </c>
      <c r="C6" s="130">
        <v>5</v>
      </c>
      <c r="D6" s="542" t="s">
        <v>224</v>
      </c>
      <c r="E6" s="542"/>
      <c r="F6" s="543" t="s">
        <v>355</v>
      </c>
      <c r="G6" s="543"/>
      <c r="H6" s="543"/>
      <c r="I6" s="544"/>
      <c r="J6" s="87"/>
      <c r="K6" s="87"/>
      <c r="M6" s="82" t="s">
        <v>81</v>
      </c>
      <c r="N6" s="86"/>
    </row>
    <row r="7" spans="2:14" ht="30.75" customHeight="1" x14ac:dyDescent="0.15">
      <c r="B7" s="118" t="s">
        <v>226</v>
      </c>
      <c r="C7" s="130" t="s">
        <v>84</v>
      </c>
      <c r="D7" s="542" t="s">
        <v>227</v>
      </c>
      <c r="E7" s="542"/>
      <c r="F7" s="543" t="s">
        <v>356</v>
      </c>
      <c r="G7" s="543"/>
      <c r="H7" s="131" t="s">
        <v>229</v>
      </c>
      <c r="I7" s="132" t="s">
        <v>84</v>
      </c>
      <c r="J7" s="88"/>
      <c r="K7" s="88"/>
      <c r="M7" s="82" t="s">
        <v>88</v>
      </c>
      <c r="N7" s="86"/>
    </row>
    <row r="8" spans="2:14" ht="30.75" customHeight="1" x14ac:dyDescent="0.15">
      <c r="B8" s="118" t="s">
        <v>230</v>
      </c>
      <c r="C8" s="543" t="s">
        <v>231</v>
      </c>
      <c r="D8" s="543"/>
      <c r="E8" s="543"/>
      <c r="F8" s="543"/>
      <c r="G8" s="131" t="s">
        <v>232</v>
      </c>
      <c r="H8" s="548">
        <v>7550</v>
      </c>
      <c r="I8" s="549"/>
      <c r="J8" s="89"/>
      <c r="K8" s="89"/>
      <c r="M8" s="82" t="s">
        <v>93</v>
      </c>
      <c r="N8" s="86"/>
    </row>
    <row r="9" spans="2:14" ht="30.75" customHeight="1" x14ac:dyDescent="0.15">
      <c r="B9" s="118" t="s">
        <v>68</v>
      </c>
      <c r="C9" s="550" t="s">
        <v>81</v>
      </c>
      <c r="D9" s="550"/>
      <c r="E9" s="550"/>
      <c r="F9" s="550"/>
      <c r="G9" s="131" t="s">
        <v>233</v>
      </c>
      <c r="H9" s="551" t="s">
        <v>357</v>
      </c>
      <c r="I9" s="552"/>
      <c r="J9" s="90"/>
      <c r="K9" s="90"/>
      <c r="M9" s="91" t="s">
        <v>97</v>
      </c>
    </row>
    <row r="10" spans="2:14" ht="39" customHeight="1" x14ac:dyDescent="0.15">
      <c r="B10" s="118" t="s">
        <v>235</v>
      </c>
      <c r="C10" s="543" t="s">
        <v>358</v>
      </c>
      <c r="D10" s="543"/>
      <c r="E10" s="543"/>
      <c r="F10" s="543"/>
      <c r="G10" s="543"/>
      <c r="H10" s="543"/>
      <c r="I10" s="544"/>
      <c r="J10" s="92"/>
      <c r="K10" s="92"/>
      <c r="M10" s="91"/>
    </row>
    <row r="11" spans="2:14" ht="30.75" customHeight="1" x14ac:dyDescent="0.15">
      <c r="B11" s="118" t="s">
        <v>237</v>
      </c>
      <c r="C11" s="545" t="s">
        <v>359</v>
      </c>
      <c r="D11" s="545"/>
      <c r="E11" s="545"/>
      <c r="F11" s="545"/>
      <c r="G11" s="545"/>
      <c r="H11" s="545"/>
      <c r="I11" s="553"/>
      <c r="J11" s="88"/>
      <c r="K11" s="88"/>
      <c r="M11" s="91"/>
      <c r="N11" s="86"/>
    </row>
    <row r="12" spans="2:14" ht="30.75" customHeight="1" x14ac:dyDescent="0.15">
      <c r="B12" s="118" t="s">
        <v>239</v>
      </c>
      <c r="C12" s="546" t="s">
        <v>360</v>
      </c>
      <c r="D12" s="546"/>
      <c r="E12" s="546"/>
      <c r="F12" s="546"/>
      <c r="G12" s="131" t="s">
        <v>241</v>
      </c>
      <c r="H12" s="570" t="s">
        <v>106</v>
      </c>
      <c r="I12" s="571"/>
      <c r="J12" s="88"/>
      <c r="K12" s="88"/>
      <c r="M12" s="91" t="s">
        <v>107</v>
      </c>
      <c r="N12" s="86"/>
    </row>
    <row r="13" spans="2:14" ht="30.75" customHeight="1" x14ac:dyDescent="0.15">
      <c r="B13" s="118" t="s">
        <v>242</v>
      </c>
      <c r="C13" s="554" t="s">
        <v>299</v>
      </c>
      <c r="D13" s="554"/>
      <c r="E13" s="554"/>
      <c r="F13" s="554"/>
      <c r="G13" s="131" t="s">
        <v>244</v>
      </c>
      <c r="H13" s="545" t="s">
        <v>77</v>
      </c>
      <c r="I13" s="553"/>
      <c r="J13" s="88"/>
      <c r="K13" s="88"/>
      <c r="M13" s="91" t="s">
        <v>111</v>
      </c>
    </row>
    <row r="14" spans="2:14" ht="30" customHeight="1" x14ac:dyDescent="0.15">
      <c r="B14" s="118" t="s">
        <v>245</v>
      </c>
      <c r="C14" s="775" t="s">
        <v>361</v>
      </c>
      <c r="D14" s="776"/>
      <c r="E14" s="776"/>
      <c r="F14" s="776"/>
      <c r="G14" s="776"/>
      <c r="H14" s="776"/>
      <c r="I14" s="777"/>
      <c r="J14" s="92"/>
      <c r="K14" s="92"/>
      <c r="M14" s="91" t="s">
        <v>114</v>
      </c>
      <c r="N14" s="86"/>
    </row>
    <row r="15" spans="2:14" ht="30.75" customHeight="1" x14ac:dyDescent="0.15">
      <c r="B15" s="118" t="s">
        <v>247</v>
      </c>
      <c r="C15" s="546" t="s">
        <v>248</v>
      </c>
      <c r="D15" s="546"/>
      <c r="E15" s="546"/>
      <c r="F15" s="546"/>
      <c r="G15" s="546"/>
      <c r="H15" s="546"/>
      <c r="I15" s="547"/>
      <c r="J15" s="93"/>
      <c r="K15" s="93"/>
      <c r="M15" s="91" t="s">
        <v>118</v>
      </c>
      <c r="N15" s="86"/>
    </row>
    <row r="16" spans="2:14" ht="20.25" customHeight="1" x14ac:dyDescent="0.15">
      <c r="B16" s="118" t="s">
        <v>249</v>
      </c>
      <c r="C16" s="543" t="s">
        <v>362</v>
      </c>
      <c r="D16" s="543"/>
      <c r="E16" s="543"/>
      <c r="F16" s="543"/>
      <c r="G16" s="543"/>
      <c r="H16" s="543"/>
      <c r="I16" s="544"/>
      <c r="J16" s="94"/>
      <c r="K16" s="94"/>
      <c r="M16" s="91"/>
      <c r="N16" s="86"/>
    </row>
    <row r="17" spans="2:14" ht="30.75" customHeight="1" x14ac:dyDescent="0.15">
      <c r="B17" s="118" t="s">
        <v>251</v>
      </c>
      <c r="C17" s="545" t="s">
        <v>43</v>
      </c>
      <c r="D17" s="561"/>
      <c r="E17" s="561"/>
      <c r="F17" s="561"/>
      <c r="G17" s="561"/>
      <c r="H17" s="561"/>
      <c r="I17" s="562"/>
      <c r="J17" s="95"/>
      <c r="K17" s="95"/>
      <c r="M17" s="91" t="s">
        <v>106</v>
      </c>
      <c r="N17" s="86"/>
    </row>
    <row r="18" spans="2:14" ht="18" customHeight="1" x14ac:dyDescent="0.15">
      <c r="B18" s="563" t="s">
        <v>252</v>
      </c>
      <c r="C18" s="564" t="s">
        <v>253</v>
      </c>
      <c r="D18" s="564"/>
      <c r="E18" s="564"/>
      <c r="F18" s="565" t="s">
        <v>254</v>
      </c>
      <c r="G18" s="565"/>
      <c r="H18" s="565"/>
      <c r="I18" s="566"/>
      <c r="J18" s="96"/>
      <c r="K18" s="96"/>
      <c r="M18" s="91" t="s">
        <v>128</v>
      </c>
      <c r="N18" s="86"/>
    </row>
    <row r="19" spans="2:14" ht="39.75" customHeight="1" x14ac:dyDescent="0.15">
      <c r="B19" s="563"/>
      <c r="C19" s="543" t="s">
        <v>363</v>
      </c>
      <c r="D19" s="543"/>
      <c r="E19" s="543"/>
      <c r="F19" s="543" t="s">
        <v>364</v>
      </c>
      <c r="G19" s="543"/>
      <c r="H19" s="543"/>
      <c r="I19" s="544"/>
      <c r="J19" s="94"/>
      <c r="K19" s="94"/>
      <c r="M19" s="91" t="s">
        <v>132</v>
      </c>
      <c r="N19" s="86"/>
    </row>
    <row r="20" spans="2:14" ht="39.75" customHeight="1" x14ac:dyDescent="0.15">
      <c r="B20" s="118" t="s">
        <v>257</v>
      </c>
      <c r="C20" s="567" t="s">
        <v>365</v>
      </c>
      <c r="D20" s="568"/>
      <c r="E20" s="569"/>
      <c r="F20" s="570" t="s">
        <v>365</v>
      </c>
      <c r="G20" s="570"/>
      <c r="H20" s="570"/>
      <c r="I20" s="571"/>
      <c r="J20" s="88"/>
      <c r="K20" s="88"/>
      <c r="M20" s="91"/>
      <c r="N20" s="86"/>
    </row>
    <row r="21" spans="2:14" ht="361.25" customHeight="1" x14ac:dyDescent="0.15">
      <c r="B21" s="118" t="s">
        <v>258</v>
      </c>
      <c r="C21" s="767" t="s">
        <v>366</v>
      </c>
      <c r="D21" s="768"/>
      <c r="E21" s="769"/>
      <c r="F21" s="770" t="s">
        <v>367</v>
      </c>
      <c r="G21" s="771"/>
      <c r="H21" s="771"/>
      <c r="I21" s="772"/>
      <c r="J21" s="93"/>
      <c r="K21" s="93"/>
      <c r="M21" s="97"/>
      <c r="N21" s="86"/>
    </row>
    <row r="22" spans="2:14" ht="23.25" customHeight="1" x14ac:dyDescent="0.15">
      <c r="B22" s="118" t="s">
        <v>261</v>
      </c>
      <c r="C22" s="766">
        <v>44927</v>
      </c>
      <c r="D22" s="773"/>
      <c r="E22" s="774"/>
      <c r="F22" s="131" t="s">
        <v>262</v>
      </c>
      <c r="G22" s="263">
        <v>0.3</v>
      </c>
      <c r="H22" s="131" t="s">
        <v>263</v>
      </c>
      <c r="I22" s="264">
        <v>0.7</v>
      </c>
      <c r="J22" s="98"/>
      <c r="K22" s="98"/>
      <c r="M22" s="97"/>
    </row>
    <row r="23" spans="2:14" ht="27" customHeight="1" x14ac:dyDescent="0.15">
      <c r="B23" s="118" t="s">
        <v>264</v>
      </c>
      <c r="C23" s="766">
        <v>45291</v>
      </c>
      <c r="D23" s="583"/>
      <c r="E23" s="673"/>
      <c r="F23" s="131" t="s">
        <v>265</v>
      </c>
      <c r="G23" s="582">
        <v>0.2</v>
      </c>
      <c r="H23" s="583"/>
      <c r="I23" s="584"/>
      <c r="J23" s="99"/>
      <c r="K23" s="99"/>
      <c r="M23" s="97"/>
    </row>
    <row r="24" spans="2:14" ht="30.75" customHeight="1" x14ac:dyDescent="0.15">
      <c r="B24" s="205" t="s">
        <v>266</v>
      </c>
      <c r="C24" s="755" t="s">
        <v>267</v>
      </c>
      <c r="D24" s="756"/>
      <c r="E24" s="757"/>
      <c r="F24" s="206" t="s">
        <v>268</v>
      </c>
      <c r="G24" s="582" t="s">
        <v>269</v>
      </c>
      <c r="H24" s="583"/>
      <c r="I24" s="584"/>
      <c r="J24" s="96"/>
      <c r="K24" s="96"/>
      <c r="M24" s="97"/>
    </row>
    <row r="25" spans="2:14" ht="22.5" customHeight="1" x14ac:dyDescent="0.15">
      <c r="B25" s="539" t="s">
        <v>270</v>
      </c>
      <c r="C25" s="540"/>
      <c r="D25" s="540"/>
      <c r="E25" s="540"/>
      <c r="F25" s="540"/>
      <c r="G25" s="540"/>
      <c r="H25" s="540"/>
      <c r="I25" s="541"/>
      <c r="J25" s="85"/>
      <c r="K25" s="85"/>
      <c r="M25" s="97"/>
    </row>
    <row r="26" spans="2:14" ht="43.5" customHeight="1" x14ac:dyDescent="0.15">
      <c r="B26" s="100" t="s">
        <v>148</v>
      </c>
      <c r="C26" s="134" t="s">
        <v>271</v>
      </c>
      <c r="D26" s="134" t="s">
        <v>272</v>
      </c>
      <c r="E26" s="135" t="s">
        <v>273</v>
      </c>
      <c r="F26" s="134" t="s">
        <v>274</v>
      </c>
      <c r="G26" s="134" t="s">
        <v>275</v>
      </c>
      <c r="H26" s="135" t="s">
        <v>276</v>
      </c>
      <c r="I26" s="136" t="s">
        <v>277</v>
      </c>
      <c r="J26" s="94"/>
      <c r="K26" s="94"/>
      <c r="M26" s="97"/>
    </row>
    <row r="27" spans="2:14" ht="15.5" customHeight="1" x14ac:dyDescent="0.15">
      <c r="B27" s="100" t="s">
        <v>278</v>
      </c>
      <c r="C27" s="208">
        <f>0.0833333333333333*$G$23</f>
        <v>1.6666666666666659E-2</v>
      </c>
      <c r="D27" s="208">
        <f>C27</f>
        <v>1.6666666666666659E-2</v>
      </c>
      <c r="E27" s="128">
        <f>D27/C27</f>
        <v>1</v>
      </c>
      <c r="F27" s="656">
        <f>SUM(C27:C38)</f>
        <v>0.19999999999999993</v>
      </c>
      <c r="G27" s="656">
        <f>SUM(D27:D38)</f>
        <v>0.19999999999999993</v>
      </c>
      <c r="H27" s="216">
        <f>+(D27*100%)/$G$23</f>
        <v>8.3333333333333287E-2</v>
      </c>
      <c r="I27" s="659">
        <f>G27+I22</f>
        <v>0.89999999999999991</v>
      </c>
      <c r="J27" s="94"/>
      <c r="K27" s="94"/>
      <c r="M27" s="97"/>
    </row>
    <row r="28" spans="2:14" ht="15.5" customHeight="1" x14ac:dyDescent="0.15">
      <c r="B28" s="100" t="s">
        <v>158</v>
      </c>
      <c r="C28" s="208">
        <f t="shared" ref="C28:C38" si="0">0.0833333333333333*$G$23</f>
        <v>1.6666666666666659E-2</v>
      </c>
      <c r="D28" s="208">
        <f>C28</f>
        <v>1.6666666666666659E-2</v>
      </c>
      <c r="E28" s="128">
        <f>D28/C28</f>
        <v>1</v>
      </c>
      <c r="F28" s="657"/>
      <c r="G28" s="657"/>
      <c r="H28" s="216">
        <f>+IF(D28="","",((D28*100%)/$G$23)+H27)</f>
        <v>0.16666666666666657</v>
      </c>
      <c r="I28" s="660"/>
      <c r="J28" s="94"/>
      <c r="K28" s="94"/>
      <c r="M28" s="97"/>
    </row>
    <row r="29" spans="2:14" ht="15.5" customHeight="1" x14ac:dyDescent="0.15">
      <c r="B29" s="100" t="s">
        <v>159</v>
      </c>
      <c r="C29" s="208">
        <f t="shared" si="0"/>
        <v>1.6666666666666659E-2</v>
      </c>
      <c r="D29" s="208">
        <f t="shared" ref="D29:D34" si="1">+C29</f>
        <v>1.6666666666666659E-2</v>
      </c>
      <c r="E29" s="128">
        <f>D29/C29</f>
        <v>1</v>
      </c>
      <c r="F29" s="657"/>
      <c r="G29" s="657"/>
      <c r="H29" s="216">
        <f>+IF(D29="","",((D29*100%)/$G$23)+H28)</f>
        <v>0.24999999999999986</v>
      </c>
      <c r="I29" s="660"/>
      <c r="J29" s="94"/>
      <c r="K29" s="94"/>
      <c r="M29" s="97"/>
    </row>
    <row r="30" spans="2:14" ht="15.5" customHeight="1" x14ac:dyDescent="0.15">
      <c r="B30" s="100" t="s">
        <v>160</v>
      </c>
      <c r="C30" s="208">
        <f t="shared" si="0"/>
        <v>1.6666666666666659E-2</v>
      </c>
      <c r="D30" s="208">
        <f t="shared" si="1"/>
        <v>1.6666666666666659E-2</v>
      </c>
      <c r="E30" s="128">
        <f t="shared" ref="E30:E31" si="2">D30/C30</f>
        <v>1</v>
      </c>
      <c r="F30" s="657"/>
      <c r="G30" s="657"/>
      <c r="H30" s="216">
        <f t="shared" ref="H30:H38" si="3">+IF(D30="","",((D30*100%)/$G$23)+H29)</f>
        <v>0.33333333333333315</v>
      </c>
      <c r="I30" s="660"/>
      <c r="J30" s="94"/>
      <c r="K30" s="94"/>
      <c r="M30" s="97"/>
    </row>
    <row r="31" spans="2:14" ht="15.5" customHeight="1" x14ac:dyDescent="0.15">
      <c r="B31" s="100" t="s">
        <v>161</v>
      </c>
      <c r="C31" s="208">
        <f t="shared" si="0"/>
        <v>1.6666666666666659E-2</v>
      </c>
      <c r="D31" s="208">
        <f t="shared" si="1"/>
        <v>1.6666666666666659E-2</v>
      </c>
      <c r="E31" s="128">
        <f t="shared" si="2"/>
        <v>1</v>
      </c>
      <c r="F31" s="657"/>
      <c r="G31" s="657"/>
      <c r="H31" s="216">
        <f t="shared" si="3"/>
        <v>0.41666666666666641</v>
      </c>
      <c r="I31" s="660"/>
      <c r="J31" s="94"/>
      <c r="K31" s="94"/>
      <c r="M31" s="97"/>
    </row>
    <row r="32" spans="2:14" ht="15.5" customHeight="1" x14ac:dyDescent="0.15">
      <c r="B32" s="100" t="s">
        <v>162</v>
      </c>
      <c r="C32" s="208">
        <f t="shared" si="0"/>
        <v>1.6666666666666659E-2</v>
      </c>
      <c r="D32" s="208">
        <f t="shared" si="1"/>
        <v>1.6666666666666659E-2</v>
      </c>
      <c r="E32" s="128">
        <f>D32/C32</f>
        <v>1</v>
      </c>
      <c r="F32" s="657"/>
      <c r="G32" s="657"/>
      <c r="H32" s="216">
        <f t="shared" si="3"/>
        <v>0.49999999999999967</v>
      </c>
      <c r="I32" s="660"/>
      <c r="J32" s="94"/>
      <c r="K32" s="94"/>
      <c r="M32" s="97"/>
    </row>
    <row r="33" spans="2:11" ht="19.5" customHeight="1" x14ac:dyDescent="0.15">
      <c r="B33" s="100" t="s">
        <v>163</v>
      </c>
      <c r="C33" s="208">
        <f t="shared" si="0"/>
        <v>1.6666666666666659E-2</v>
      </c>
      <c r="D33" s="208">
        <f t="shared" si="1"/>
        <v>1.6666666666666659E-2</v>
      </c>
      <c r="E33" s="128">
        <f t="shared" ref="E33:E38" si="4">D33/C33</f>
        <v>1</v>
      </c>
      <c r="F33" s="657"/>
      <c r="G33" s="657"/>
      <c r="H33" s="216">
        <f t="shared" si="3"/>
        <v>0.58333333333333293</v>
      </c>
      <c r="I33" s="660"/>
      <c r="J33" s="102"/>
      <c r="K33" s="102"/>
    </row>
    <row r="34" spans="2:11" ht="19.5" customHeight="1" x14ac:dyDescent="0.15">
      <c r="B34" s="100" t="s">
        <v>164</v>
      </c>
      <c r="C34" s="208">
        <f t="shared" si="0"/>
        <v>1.6666666666666659E-2</v>
      </c>
      <c r="D34" s="208">
        <f t="shared" si="1"/>
        <v>1.6666666666666659E-2</v>
      </c>
      <c r="E34" s="128">
        <f t="shared" si="4"/>
        <v>1</v>
      </c>
      <c r="F34" s="657"/>
      <c r="G34" s="657"/>
      <c r="H34" s="216">
        <f t="shared" si="3"/>
        <v>0.66666666666666619</v>
      </c>
      <c r="I34" s="660"/>
      <c r="J34" s="102"/>
      <c r="K34" s="102"/>
    </row>
    <row r="35" spans="2:11" ht="19.5" customHeight="1" x14ac:dyDescent="0.15">
      <c r="B35" s="100" t="s">
        <v>165</v>
      </c>
      <c r="C35" s="208">
        <f t="shared" si="0"/>
        <v>1.6666666666666659E-2</v>
      </c>
      <c r="D35" s="208">
        <f>+C35</f>
        <v>1.6666666666666659E-2</v>
      </c>
      <c r="E35" s="128">
        <f t="shared" si="4"/>
        <v>1</v>
      </c>
      <c r="F35" s="657"/>
      <c r="G35" s="657"/>
      <c r="H35" s="216">
        <f t="shared" si="3"/>
        <v>0.74999999999999944</v>
      </c>
      <c r="I35" s="660"/>
      <c r="J35" s="102"/>
      <c r="K35" s="102"/>
    </row>
    <row r="36" spans="2:11" ht="19.5" customHeight="1" x14ac:dyDescent="0.15">
      <c r="B36" s="100" t="s">
        <v>166</v>
      </c>
      <c r="C36" s="208">
        <f t="shared" si="0"/>
        <v>1.6666666666666659E-2</v>
      </c>
      <c r="D36" s="208">
        <f>+C36</f>
        <v>1.6666666666666659E-2</v>
      </c>
      <c r="E36" s="128">
        <f t="shared" si="4"/>
        <v>1</v>
      </c>
      <c r="F36" s="657"/>
      <c r="G36" s="657"/>
      <c r="H36" s="216">
        <f t="shared" si="3"/>
        <v>0.8333333333333327</v>
      </c>
      <c r="I36" s="660"/>
      <c r="J36" s="102"/>
      <c r="K36" s="102"/>
    </row>
    <row r="37" spans="2:11" ht="19.5" customHeight="1" x14ac:dyDescent="0.15">
      <c r="B37" s="100" t="s">
        <v>167</v>
      </c>
      <c r="C37" s="208">
        <f t="shared" si="0"/>
        <v>1.6666666666666659E-2</v>
      </c>
      <c r="D37" s="208">
        <f>+C37</f>
        <v>1.6666666666666659E-2</v>
      </c>
      <c r="E37" s="128">
        <f t="shared" si="4"/>
        <v>1</v>
      </c>
      <c r="F37" s="657"/>
      <c r="G37" s="657"/>
      <c r="H37" s="216">
        <f t="shared" si="3"/>
        <v>0.91666666666666596</v>
      </c>
      <c r="I37" s="660"/>
      <c r="J37" s="102"/>
      <c r="K37" s="102"/>
    </row>
    <row r="38" spans="2:11" ht="19.5" customHeight="1" x14ac:dyDescent="0.15">
      <c r="B38" s="100" t="s">
        <v>168</v>
      </c>
      <c r="C38" s="208">
        <f t="shared" si="0"/>
        <v>1.6666666666666659E-2</v>
      </c>
      <c r="D38" s="208">
        <f>+C38</f>
        <v>1.6666666666666659E-2</v>
      </c>
      <c r="E38" s="128">
        <f t="shared" si="4"/>
        <v>1</v>
      </c>
      <c r="F38" s="658"/>
      <c r="G38" s="658"/>
      <c r="H38" s="216">
        <f t="shared" si="3"/>
        <v>0.99999999999999922</v>
      </c>
      <c r="I38" s="661"/>
      <c r="J38" s="102"/>
      <c r="K38" s="102"/>
    </row>
    <row r="39" spans="2:11" ht="187.25" customHeight="1" x14ac:dyDescent="0.15">
      <c r="B39" s="119" t="s">
        <v>279</v>
      </c>
      <c r="C39" s="758" t="s">
        <v>489</v>
      </c>
      <c r="D39" s="759"/>
      <c r="E39" s="759"/>
      <c r="F39" s="759"/>
      <c r="G39" s="759"/>
      <c r="H39" s="759"/>
      <c r="I39" s="760"/>
      <c r="J39" s="103"/>
      <c r="K39" s="103"/>
    </row>
    <row r="40" spans="2:11" ht="47.75" customHeight="1" x14ac:dyDescent="0.15">
      <c r="B40" s="594"/>
      <c r="C40" s="595"/>
      <c r="D40" s="595"/>
      <c r="E40" s="595"/>
      <c r="F40" s="595"/>
      <c r="G40" s="595"/>
      <c r="H40" s="595"/>
      <c r="I40" s="596"/>
      <c r="J40" s="85"/>
      <c r="K40" s="85"/>
    </row>
    <row r="41" spans="2:11" ht="47.75" customHeight="1" x14ac:dyDescent="0.15">
      <c r="B41" s="597"/>
      <c r="C41" s="598"/>
      <c r="D41" s="598"/>
      <c r="E41" s="598"/>
      <c r="F41" s="598"/>
      <c r="G41" s="598"/>
      <c r="H41" s="598"/>
      <c r="I41" s="599"/>
      <c r="J41" s="103"/>
      <c r="K41" s="103"/>
    </row>
    <row r="42" spans="2:11" ht="47.75" customHeight="1" x14ac:dyDescent="0.15">
      <c r="B42" s="597"/>
      <c r="C42" s="598"/>
      <c r="D42" s="598"/>
      <c r="E42" s="598"/>
      <c r="F42" s="598"/>
      <c r="G42" s="598"/>
      <c r="H42" s="598"/>
      <c r="I42" s="599"/>
      <c r="J42" s="103"/>
      <c r="K42" s="103"/>
    </row>
    <row r="43" spans="2:11" ht="47.75" customHeight="1" x14ac:dyDescent="0.15">
      <c r="B43" s="597"/>
      <c r="C43" s="598"/>
      <c r="D43" s="598"/>
      <c r="E43" s="598"/>
      <c r="F43" s="598"/>
      <c r="G43" s="598"/>
      <c r="H43" s="598"/>
      <c r="I43" s="599"/>
      <c r="J43" s="103"/>
      <c r="K43" s="103"/>
    </row>
    <row r="44" spans="2:11" ht="47.75" customHeight="1" x14ac:dyDescent="0.15">
      <c r="B44" s="600"/>
      <c r="C44" s="601"/>
      <c r="D44" s="601"/>
      <c r="E44" s="601"/>
      <c r="F44" s="601"/>
      <c r="G44" s="601"/>
      <c r="H44" s="601"/>
      <c r="I44" s="602"/>
      <c r="J44" s="84"/>
      <c r="K44" s="84"/>
    </row>
    <row r="45" spans="2:11" ht="47.75" customHeight="1" x14ac:dyDescent="0.15">
      <c r="B45" s="143"/>
      <c r="C45" s="151"/>
      <c r="D45" s="144"/>
      <c r="E45" s="144"/>
      <c r="F45" s="144"/>
      <c r="G45" s="144"/>
      <c r="H45" s="144"/>
      <c r="I45" s="144"/>
      <c r="J45" s="84"/>
      <c r="K45" s="84"/>
    </row>
    <row r="46" spans="2:11" ht="52.5" customHeight="1" x14ac:dyDescent="0.15">
      <c r="B46" s="764" t="s">
        <v>280</v>
      </c>
      <c r="C46" s="745" t="s">
        <v>368</v>
      </c>
      <c r="D46" s="746"/>
      <c r="E46" s="746"/>
      <c r="F46" s="747"/>
      <c r="G46" s="145"/>
      <c r="H46" s="140" t="s">
        <v>148</v>
      </c>
      <c r="I46" s="141" t="s">
        <v>307</v>
      </c>
      <c r="J46" s="104"/>
      <c r="K46" s="104"/>
    </row>
    <row r="47" spans="2:11" ht="70.5" customHeight="1" x14ac:dyDescent="0.15">
      <c r="B47" s="765"/>
      <c r="C47" s="748"/>
      <c r="D47" s="749"/>
      <c r="E47" s="749"/>
      <c r="F47" s="750"/>
      <c r="G47" s="258" t="s">
        <v>369</v>
      </c>
      <c r="H47" s="256">
        <v>28</v>
      </c>
      <c r="I47" s="297">
        <v>281</v>
      </c>
      <c r="J47" s="288"/>
      <c r="K47" s="288"/>
    </row>
    <row r="48" spans="2:11" ht="70.5" customHeight="1" x14ac:dyDescent="0.15">
      <c r="B48" s="765"/>
      <c r="C48" s="748"/>
      <c r="D48" s="749"/>
      <c r="E48" s="749"/>
      <c r="F48" s="750"/>
      <c r="G48" s="258" t="s">
        <v>370</v>
      </c>
      <c r="H48" s="298">
        <v>3</v>
      </c>
      <c r="I48" s="299">
        <v>34</v>
      </c>
      <c r="J48" s="288"/>
      <c r="K48" s="288"/>
    </row>
    <row r="49" spans="2:24" ht="70.5" customHeight="1" x14ac:dyDescent="0.15">
      <c r="B49" s="765"/>
      <c r="C49" s="748"/>
      <c r="D49" s="749"/>
      <c r="E49" s="749"/>
      <c r="F49" s="750"/>
      <c r="G49" s="258" t="s">
        <v>371</v>
      </c>
      <c r="H49" s="300">
        <v>75</v>
      </c>
      <c r="I49" s="301">
        <v>1389</v>
      </c>
      <c r="J49" s="288"/>
      <c r="K49" s="288"/>
    </row>
    <row r="50" spans="2:24" ht="70.5" customHeight="1" x14ac:dyDescent="0.15">
      <c r="B50" s="765"/>
      <c r="C50" s="748"/>
      <c r="D50" s="749"/>
      <c r="E50" s="749"/>
      <c r="F50" s="750"/>
      <c r="G50" s="258" t="s">
        <v>372</v>
      </c>
      <c r="H50" s="298">
        <v>1</v>
      </c>
      <c r="I50" s="299">
        <v>24</v>
      </c>
      <c r="J50" s="288"/>
      <c r="K50" s="288"/>
      <c r="X50" s="83"/>
    </row>
    <row r="51" spans="2:24" ht="70.5" customHeight="1" x14ac:dyDescent="0.15">
      <c r="B51" s="765"/>
      <c r="C51" s="748"/>
      <c r="D51" s="749"/>
      <c r="E51" s="749"/>
      <c r="F51" s="750"/>
      <c r="G51" s="258" t="s">
        <v>373</v>
      </c>
      <c r="H51" s="298">
        <v>70</v>
      </c>
      <c r="I51" s="299">
        <v>1026</v>
      </c>
      <c r="J51" s="288"/>
      <c r="K51" s="288"/>
    </row>
    <row r="52" spans="2:24" ht="60.75" customHeight="1" x14ac:dyDescent="0.15">
      <c r="B52" s="765"/>
      <c r="C52" s="754" t="s">
        <v>488</v>
      </c>
      <c r="D52" s="746"/>
      <c r="E52" s="746"/>
      <c r="F52" s="747"/>
      <c r="G52" s="287" t="s">
        <v>374</v>
      </c>
      <c r="H52" s="298">
        <v>5</v>
      </c>
      <c r="I52" s="299">
        <v>347</v>
      </c>
      <c r="J52" s="288"/>
      <c r="K52" s="288"/>
    </row>
    <row r="53" spans="2:24" ht="60.75" customHeight="1" x14ac:dyDescent="0.15">
      <c r="B53" s="765"/>
      <c r="C53" s="748"/>
      <c r="D53" s="749"/>
      <c r="E53" s="749"/>
      <c r="F53" s="750"/>
      <c r="G53" s="286" t="s">
        <v>375</v>
      </c>
      <c r="H53" s="298">
        <v>69</v>
      </c>
      <c r="I53" s="299">
        <v>400</v>
      </c>
      <c r="J53" s="288"/>
      <c r="K53" s="288"/>
    </row>
    <row r="54" spans="2:24" ht="60.75" customHeight="1" x14ac:dyDescent="0.15">
      <c r="B54" s="765"/>
      <c r="C54" s="748"/>
      <c r="D54" s="749"/>
      <c r="E54" s="749"/>
      <c r="F54" s="750"/>
      <c r="G54" s="286" t="s">
        <v>376</v>
      </c>
      <c r="H54" s="298">
        <v>97</v>
      </c>
      <c r="I54" s="299">
        <v>882</v>
      </c>
      <c r="J54" s="288"/>
      <c r="K54" s="288"/>
    </row>
    <row r="55" spans="2:24" ht="60.75" customHeight="1" x14ac:dyDescent="0.15">
      <c r="B55" s="765"/>
      <c r="C55" s="748"/>
      <c r="D55" s="749"/>
      <c r="E55" s="749"/>
      <c r="F55" s="750"/>
      <c r="G55" s="286" t="s">
        <v>377</v>
      </c>
      <c r="H55" s="298">
        <v>27</v>
      </c>
      <c r="I55" s="299">
        <v>136</v>
      </c>
      <c r="J55" s="288"/>
      <c r="K55" s="288"/>
    </row>
    <row r="56" spans="2:24" ht="85.5" customHeight="1" x14ac:dyDescent="0.15">
      <c r="B56" s="765"/>
      <c r="C56" s="745" t="s">
        <v>378</v>
      </c>
      <c r="D56" s="746"/>
      <c r="E56" s="746"/>
      <c r="F56" s="747"/>
      <c r="G56" s="258" t="s">
        <v>379</v>
      </c>
      <c r="H56" s="254">
        <v>7</v>
      </c>
      <c r="I56" s="304">
        <v>90</v>
      </c>
      <c r="J56" s="288"/>
      <c r="K56" s="293"/>
    </row>
    <row r="57" spans="2:24" ht="85.5" customHeight="1" x14ac:dyDescent="0.15">
      <c r="B57" s="765"/>
      <c r="C57" s="748"/>
      <c r="D57" s="749"/>
      <c r="E57" s="749"/>
      <c r="F57" s="750"/>
      <c r="G57" s="258" t="s">
        <v>380</v>
      </c>
      <c r="H57" s="300">
        <v>8</v>
      </c>
      <c r="I57" s="301">
        <v>41</v>
      </c>
      <c r="J57" s="288"/>
      <c r="K57" s="293"/>
    </row>
    <row r="58" spans="2:24" ht="85.5" customHeight="1" x14ac:dyDescent="0.15">
      <c r="B58" s="765"/>
      <c r="C58" s="751"/>
      <c r="D58" s="752"/>
      <c r="E58" s="752"/>
      <c r="F58" s="753"/>
      <c r="G58" s="258" t="s">
        <v>381</v>
      </c>
      <c r="H58" s="300">
        <v>1</v>
      </c>
      <c r="I58" s="301">
        <v>45</v>
      </c>
      <c r="J58" s="288"/>
      <c r="K58" s="293"/>
    </row>
    <row r="59" spans="2:24" ht="65" customHeight="1" x14ac:dyDescent="0.15">
      <c r="B59" s="142" t="s">
        <v>282</v>
      </c>
      <c r="C59" s="761" t="s">
        <v>382</v>
      </c>
      <c r="D59" s="762"/>
      <c r="E59" s="762"/>
      <c r="F59" s="762"/>
      <c r="G59" s="762"/>
      <c r="H59" s="762"/>
      <c r="I59" s="763"/>
      <c r="J59" s="294"/>
      <c r="K59" s="104"/>
    </row>
    <row r="60" spans="2:24" ht="86" customHeight="1" x14ac:dyDescent="0.15">
      <c r="B60" s="120" t="s">
        <v>283</v>
      </c>
      <c r="C60" s="761" t="s">
        <v>383</v>
      </c>
      <c r="D60" s="762"/>
      <c r="E60" s="762"/>
      <c r="F60" s="762"/>
      <c r="G60" s="762"/>
      <c r="H60" s="762"/>
      <c r="I60" s="763"/>
      <c r="J60" s="104"/>
      <c r="K60" s="104"/>
    </row>
    <row r="61" spans="2:24" ht="22.5" customHeight="1" x14ac:dyDescent="0.15">
      <c r="B61" s="539" t="s">
        <v>284</v>
      </c>
      <c r="C61" s="540"/>
      <c r="D61" s="540"/>
      <c r="E61" s="540"/>
      <c r="F61" s="540"/>
      <c r="G61" s="540"/>
      <c r="H61" s="540"/>
      <c r="I61" s="541"/>
      <c r="J61" s="104"/>
      <c r="K61" s="104"/>
    </row>
    <row r="62" spans="2:24" ht="22.5" customHeight="1" x14ac:dyDescent="0.15">
      <c r="B62" s="618" t="s">
        <v>285</v>
      </c>
      <c r="C62" s="137" t="s">
        <v>286</v>
      </c>
      <c r="D62" s="620" t="s">
        <v>287</v>
      </c>
      <c r="E62" s="620"/>
      <c r="F62" s="620"/>
      <c r="G62" s="620" t="s">
        <v>288</v>
      </c>
      <c r="H62" s="620"/>
      <c r="I62" s="621"/>
      <c r="J62" s="105"/>
      <c r="K62" s="105"/>
    </row>
    <row r="63" spans="2:24" ht="30.75" customHeight="1" x14ac:dyDescent="0.15">
      <c r="B63" s="619"/>
      <c r="C63" s="138"/>
      <c r="D63" s="622"/>
      <c r="E63" s="622"/>
      <c r="F63" s="622"/>
      <c r="G63" s="622"/>
      <c r="H63" s="622"/>
      <c r="I63" s="623"/>
      <c r="J63" s="105"/>
      <c r="K63" s="105"/>
    </row>
    <row r="64" spans="2:24" ht="32.25" customHeight="1" x14ac:dyDescent="0.15">
      <c r="B64" s="121" t="s">
        <v>289</v>
      </c>
      <c r="C64" s="610" t="s">
        <v>384</v>
      </c>
      <c r="D64" s="610"/>
      <c r="E64" s="610"/>
      <c r="F64" s="610"/>
      <c r="G64" s="610"/>
      <c r="H64" s="610"/>
      <c r="I64" s="611"/>
      <c r="J64" s="106"/>
      <c r="K64" s="106"/>
    </row>
    <row r="65" spans="2:11" ht="28.5" customHeight="1" x14ac:dyDescent="0.15">
      <c r="B65" s="122" t="s">
        <v>291</v>
      </c>
      <c r="C65" s="610" t="s">
        <v>384</v>
      </c>
      <c r="D65" s="610"/>
      <c r="E65" s="610"/>
      <c r="F65" s="610"/>
      <c r="G65" s="610"/>
      <c r="H65" s="610"/>
      <c r="I65" s="611"/>
      <c r="J65" s="106"/>
      <c r="K65" s="106"/>
    </row>
    <row r="66" spans="2:11" ht="30" customHeight="1" x14ac:dyDescent="0.15">
      <c r="B66" s="120" t="s">
        <v>292</v>
      </c>
      <c r="C66" s="610" t="s">
        <v>476</v>
      </c>
      <c r="D66" s="610"/>
      <c r="E66" s="610"/>
      <c r="F66" s="610"/>
      <c r="G66" s="610"/>
      <c r="H66" s="610"/>
      <c r="I66" s="611"/>
      <c r="J66" s="107"/>
      <c r="K66" s="107"/>
    </row>
    <row r="67" spans="2:11" ht="31.5" customHeight="1" x14ac:dyDescent="0.15">
      <c r="B67" s="116" t="s">
        <v>294</v>
      </c>
      <c r="C67" s="610" t="s">
        <v>385</v>
      </c>
      <c r="D67" s="610"/>
      <c r="E67" s="610"/>
      <c r="F67" s="610"/>
      <c r="G67" s="610"/>
      <c r="H67" s="610"/>
      <c r="I67" s="611"/>
      <c r="J67" s="108"/>
      <c r="K67" s="108"/>
    </row>
    <row r="68" spans="2:11" x14ac:dyDescent="0.15">
      <c r="B68" s="109"/>
      <c r="C68" s="110"/>
      <c r="D68" s="110"/>
      <c r="E68" s="111"/>
      <c r="F68" s="111"/>
      <c r="G68" s="117"/>
      <c r="H68" s="113"/>
      <c r="I68" s="110"/>
      <c r="J68" s="108"/>
      <c r="K68" s="108"/>
    </row>
    <row r="69" spans="2:11" x14ac:dyDescent="0.15">
      <c r="B69" s="109"/>
      <c r="C69" s="110"/>
      <c r="D69" s="110"/>
      <c r="E69" s="111"/>
      <c r="F69" s="111"/>
      <c r="G69" s="117"/>
      <c r="H69" s="113"/>
      <c r="I69" s="110"/>
      <c r="J69" s="108"/>
      <c r="K69" s="108"/>
    </row>
    <row r="70" spans="2:11" x14ac:dyDescent="0.15">
      <c r="B70" s="109"/>
      <c r="C70" s="110"/>
      <c r="D70" s="110"/>
      <c r="E70" s="111"/>
      <c r="F70" s="111"/>
      <c r="G70" s="117"/>
      <c r="H70" s="113"/>
      <c r="I70" s="110"/>
      <c r="J70" s="108"/>
      <c r="K70" s="108"/>
    </row>
    <row r="71" spans="2:11" x14ac:dyDescent="0.15">
      <c r="B71" s="109"/>
      <c r="C71" s="110"/>
      <c r="D71" s="110"/>
      <c r="E71" s="111"/>
      <c r="F71" s="111"/>
      <c r="G71" s="117"/>
      <c r="H71" s="113"/>
      <c r="I71" s="110"/>
      <c r="J71" s="108"/>
      <c r="K71" s="108"/>
    </row>
    <row r="72" spans="2:11" x14ac:dyDescent="0.15">
      <c r="B72" s="109"/>
      <c r="C72" s="110"/>
      <c r="D72" s="110"/>
      <c r="E72" s="111"/>
      <c r="F72" s="111"/>
      <c r="G72" s="117"/>
      <c r="H72" s="113"/>
      <c r="I72" s="110"/>
      <c r="J72" s="108"/>
      <c r="K72" s="108"/>
    </row>
    <row r="73" spans="2:11" ht="25.5" customHeight="1" x14ac:dyDescent="0.15">
      <c r="B73" s="109"/>
      <c r="C73" s="110"/>
      <c r="D73" s="110"/>
      <c r="E73" s="111"/>
      <c r="F73" s="111"/>
      <c r="G73" s="117"/>
      <c r="H73" s="113"/>
      <c r="I73" s="110"/>
      <c r="J73" s="108"/>
      <c r="K73" s="108"/>
    </row>
  </sheetData>
  <sheetProtection algorithmName="SHA-512" hashValue="+Ri7NUJwCHADf2SaJ9EsLBSkrxj787hjiPx7e/JC2ZdQhHZgAYb3Y5++Bmzf+lH6EMl7lh4PY8aMkCTPKS5b2A==" saltValue="MA6exeZb8EqSqVBOpOywhQ==" spinCount="100000" sheet="1" objects="1" scenarios="1" selectLockedCells="1" selectUnlockedCells="1"/>
  <mergeCells count="6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39:I39"/>
    <mergeCell ref="B40:I44"/>
    <mergeCell ref="C59:I59"/>
    <mergeCell ref="C60:I60"/>
    <mergeCell ref="B46:B58"/>
    <mergeCell ref="C24:E24"/>
    <mergeCell ref="G24:I24"/>
    <mergeCell ref="B25:I25"/>
    <mergeCell ref="F27:F38"/>
    <mergeCell ref="G27:G38"/>
    <mergeCell ref="I27:I38"/>
    <mergeCell ref="B61:I61"/>
    <mergeCell ref="C56:F58"/>
    <mergeCell ref="C46:F51"/>
    <mergeCell ref="C67:I67"/>
    <mergeCell ref="B62:B63"/>
    <mergeCell ref="D62:F62"/>
    <mergeCell ref="G62:I62"/>
    <mergeCell ref="D63:F63"/>
    <mergeCell ref="G63:I63"/>
    <mergeCell ref="C64:I64"/>
    <mergeCell ref="C65:I65"/>
    <mergeCell ref="C66:I66"/>
    <mergeCell ref="C52:F55"/>
  </mergeCells>
  <dataValidations disablePrompts="1"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scale="22" orientation="portrait" r:id="rId1"/>
  <colBreaks count="1" manualBreakCount="1">
    <brk id="9" max="1048575" man="1"/>
  </colBreaks>
  <drawing r:id="rId2"/>
  <legacyDrawing r:id="rId3"/>
  <oleObjects>
    <mc:AlternateContent xmlns:mc="http://schemas.openxmlformats.org/markup-compatibility/2006">
      <mc:Choice Requires="x14">
        <oleObject progId="PBrush" shapeId="35857409" r:id="rId4">
          <objectPr defaultSize="0" autoPict="0" r:id="rId5">
            <anchor moveWithCells="1" sizeWithCells="1">
              <from>
                <xdr:col>8</xdr:col>
                <xdr:colOff>63500</xdr:colOff>
                <xdr:row>1</xdr:row>
                <xdr:rowOff>25400</xdr:rowOff>
              </from>
              <to>
                <xdr:col>8</xdr:col>
                <xdr:colOff>1447800</xdr:colOff>
                <xdr:row>1</xdr:row>
                <xdr:rowOff>444500</xdr:rowOff>
              </to>
            </anchor>
          </objectPr>
        </oleObject>
      </mc:Choice>
      <mc:Fallback>
        <oleObject progId="PBrush" shapeId="35857409"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O113"/>
  <sheetViews>
    <sheetView view="pageBreakPreview" topLeftCell="A58" zoomScale="60" zoomScaleNormal="85" zoomScalePageLayoutView="85" workbookViewId="0">
      <selection activeCell="J23" sqref="J1:Q1048576"/>
    </sheetView>
  </sheetViews>
  <sheetFormatPr baseColWidth="10" defaultColWidth="10.6640625" defaultRowHeight="13" x14ac:dyDescent="0.15"/>
  <cols>
    <col min="1" max="1" width="1" style="83" customWidth="1"/>
    <col min="2" max="2" width="25.5" style="114" customWidth="1"/>
    <col min="3" max="6" width="30.83203125" style="83" customWidth="1"/>
    <col min="7" max="7" width="24.33203125" style="114" customWidth="1"/>
    <col min="8" max="8" width="24.5" style="83" customWidth="1"/>
    <col min="9" max="9" width="27" style="83" customWidth="1"/>
    <col min="10" max="10" width="11.6640625" style="81" bestFit="1" customWidth="1"/>
    <col min="11" max="12" width="10.6640625" style="81"/>
    <col min="13" max="13" width="11.5" style="81" bestFit="1" customWidth="1"/>
    <col min="14" max="15" width="10.6640625" style="81"/>
    <col min="16" max="16384" width="10.6640625" style="83"/>
  </cols>
  <sheetData>
    <row r="1" spans="2:9" ht="37.5" customHeight="1" x14ac:dyDescent="0.15">
      <c r="B1" s="527"/>
      <c r="C1" s="679" t="s">
        <v>1</v>
      </c>
      <c r="D1" s="679"/>
      <c r="E1" s="679"/>
      <c r="F1" s="679"/>
      <c r="G1" s="679"/>
      <c r="H1" s="679"/>
      <c r="I1" s="531"/>
    </row>
    <row r="2" spans="2:9" ht="37.5" customHeight="1" x14ac:dyDescent="0.15">
      <c r="B2" s="528"/>
      <c r="C2" s="534" t="s">
        <v>218</v>
      </c>
      <c r="D2" s="534"/>
      <c r="E2" s="534"/>
      <c r="F2" s="534"/>
      <c r="G2" s="534"/>
      <c r="H2" s="534"/>
      <c r="I2" s="532"/>
    </row>
    <row r="3" spans="2:9" ht="37.5" customHeight="1" thickBot="1" x14ac:dyDescent="0.2">
      <c r="B3" s="529"/>
      <c r="C3" s="535" t="s">
        <v>219</v>
      </c>
      <c r="D3" s="535"/>
      <c r="E3" s="535"/>
      <c r="F3" s="535" t="s">
        <v>220</v>
      </c>
      <c r="G3" s="535"/>
      <c r="H3" s="535"/>
      <c r="I3" s="533"/>
    </row>
    <row r="4" spans="2:9" ht="23.25" customHeight="1" x14ac:dyDescent="0.15">
      <c r="B4" s="536" t="s">
        <v>221</v>
      </c>
      <c r="C4" s="537"/>
      <c r="D4" s="537"/>
      <c r="E4" s="537"/>
      <c r="F4" s="537"/>
      <c r="G4" s="537"/>
      <c r="H4" s="537"/>
      <c r="I4" s="538"/>
    </row>
    <row r="5" spans="2:9" ht="24" customHeight="1" x14ac:dyDescent="0.15">
      <c r="B5" s="539" t="s">
        <v>222</v>
      </c>
      <c r="C5" s="540"/>
      <c r="D5" s="540"/>
      <c r="E5" s="540"/>
      <c r="F5" s="540"/>
      <c r="G5" s="540"/>
      <c r="H5" s="540"/>
      <c r="I5" s="541"/>
    </row>
    <row r="6" spans="2:9" ht="30.75" customHeight="1" x14ac:dyDescent="0.15">
      <c r="B6" s="118" t="s">
        <v>223</v>
      </c>
      <c r="C6" s="130">
        <v>6</v>
      </c>
      <c r="D6" s="542" t="s">
        <v>224</v>
      </c>
      <c r="E6" s="542"/>
      <c r="F6" s="543" t="s">
        <v>386</v>
      </c>
      <c r="G6" s="543"/>
      <c r="H6" s="543"/>
      <c r="I6" s="544"/>
    </row>
    <row r="7" spans="2:9" ht="30.75" customHeight="1" x14ac:dyDescent="0.15">
      <c r="B7" s="118" t="s">
        <v>226</v>
      </c>
      <c r="C7" s="130" t="s">
        <v>84</v>
      </c>
      <c r="D7" s="542" t="s">
        <v>227</v>
      </c>
      <c r="E7" s="542"/>
      <c r="F7" s="543" t="s">
        <v>387</v>
      </c>
      <c r="G7" s="543"/>
      <c r="H7" s="131" t="s">
        <v>229</v>
      </c>
      <c r="I7" s="132" t="s">
        <v>84</v>
      </c>
    </row>
    <row r="8" spans="2:9" ht="30.75" customHeight="1" x14ac:dyDescent="0.15">
      <c r="B8" s="118" t="s">
        <v>230</v>
      </c>
      <c r="C8" s="543" t="s">
        <v>231</v>
      </c>
      <c r="D8" s="543"/>
      <c r="E8" s="543"/>
      <c r="F8" s="543"/>
      <c r="G8" s="131" t="s">
        <v>232</v>
      </c>
      <c r="H8" s="548">
        <v>7550</v>
      </c>
      <c r="I8" s="549"/>
    </row>
    <row r="9" spans="2:9" ht="30.75" customHeight="1" x14ac:dyDescent="0.15">
      <c r="B9" s="118" t="s">
        <v>68</v>
      </c>
      <c r="C9" s="550" t="s">
        <v>81</v>
      </c>
      <c r="D9" s="550"/>
      <c r="E9" s="550"/>
      <c r="F9" s="550"/>
      <c r="G9" s="131" t="s">
        <v>233</v>
      </c>
      <c r="H9" s="551" t="s">
        <v>388</v>
      </c>
      <c r="I9" s="552"/>
    </row>
    <row r="10" spans="2:9" ht="75.75" customHeight="1" x14ac:dyDescent="0.15">
      <c r="B10" s="118" t="s">
        <v>235</v>
      </c>
      <c r="C10" s="543" t="s">
        <v>389</v>
      </c>
      <c r="D10" s="543"/>
      <c r="E10" s="543"/>
      <c r="F10" s="543"/>
      <c r="G10" s="543"/>
      <c r="H10" s="543"/>
      <c r="I10" s="544"/>
    </row>
    <row r="11" spans="2:9" ht="30.75" customHeight="1" x14ac:dyDescent="0.15">
      <c r="B11" s="118" t="s">
        <v>237</v>
      </c>
      <c r="C11" s="545" t="s">
        <v>359</v>
      </c>
      <c r="D11" s="545"/>
      <c r="E11" s="545"/>
      <c r="F11" s="545"/>
      <c r="G11" s="545"/>
      <c r="H11" s="545"/>
      <c r="I11" s="553"/>
    </row>
    <row r="12" spans="2:9" ht="30.75" customHeight="1" x14ac:dyDescent="0.15">
      <c r="B12" s="118" t="s">
        <v>239</v>
      </c>
      <c r="C12" s="543" t="s">
        <v>390</v>
      </c>
      <c r="D12" s="543"/>
      <c r="E12" s="543"/>
      <c r="F12" s="543"/>
      <c r="G12" s="131" t="s">
        <v>241</v>
      </c>
      <c r="H12" s="570" t="s">
        <v>106</v>
      </c>
      <c r="I12" s="571"/>
    </row>
    <row r="13" spans="2:9" ht="30.75" customHeight="1" x14ac:dyDescent="0.15">
      <c r="B13" s="118" t="s">
        <v>242</v>
      </c>
      <c r="C13" s="554" t="s">
        <v>391</v>
      </c>
      <c r="D13" s="554"/>
      <c r="E13" s="554"/>
      <c r="F13" s="554"/>
      <c r="G13" s="131" t="s">
        <v>244</v>
      </c>
      <c r="H13" s="545" t="s">
        <v>77</v>
      </c>
      <c r="I13" s="553"/>
    </row>
    <row r="14" spans="2:9" ht="30" customHeight="1" x14ac:dyDescent="0.15">
      <c r="B14" s="118" t="s">
        <v>245</v>
      </c>
      <c r="C14" s="792" t="s">
        <v>392</v>
      </c>
      <c r="D14" s="792"/>
      <c r="E14" s="792"/>
      <c r="F14" s="792"/>
      <c r="G14" s="792"/>
      <c r="H14" s="792"/>
      <c r="I14" s="793"/>
    </row>
    <row r="15" spans="2:9" ht="30.75" customHeight="1" x14ac:dyDescent="0.15">
      <c r="B15" s="118" t="s">
        <v>247</v>
      </c>
      <c r="C15" s="546" t="s">
        <v>336</v>
      </c>
      <c r="D15" s="546"/>
      <c r="E15" s="546"/>
      <c r="F15" s="546"/>
      <c r="G15" s="546"/>
      <c r="H15" s="546"/>
      <c r="I15" s="547"/>
    </row>
    <row r="16" spans="2:9" ht="20.25" customHeight="1" x14ac:dyDescent="0.15">
      <c r="B16" s="118" t="s">
        <v>249</v>
      </c>
      <c r="C16" s="543" t="s">
        <v>393</v>
      </c>
      <c r="D16" s="543"/>
      <c r="E16" s="543"/>
      <c r="F16" s="543"/>
      <c r="G16" s="543"/>
      <c r="H16" s="543"/>
      <c r="I16" s="544"/>
    </row>
    <row r="17" spans="2:10" ht="30.75" customHeight="1" x14ac:dyDescent="0.15">
      <c r="B17" s="118" t="s">
        <v>251</v>
      </c>
      <c r="C17" s="545" t="s">
        <v>56</v>
      </c>
      <c r="D17" s="561"/>
      <c r="E17" s="561"/>
      <c r="F17" s="561"/>
      <c r="G17" s="561"/>
      <c r="H17" s="561"/>
      <c r="I17" s="562"/>
    </row>
    <row r="18" spans="2:10" ht="18" customHeight="1" x14ac:dyDescent="0.15">
      <c r="B18" s="563" t="s">
        <v>252</v>
      </c>
      <c r="C18" s="564" t="s">
        <v>253</v>
      </c>
      <c r="D18" s="564"/>
      <c r="E18" s="564"/>
      <c r="F18" s="565" t="s">
        <v>254</v>
      </c>
      <c r="G18" s="565"/>
      <c r="H18" s="565"/>
      <c r="I18" s="566"/>
    </row>
    <row r="19" spans="2:10" ht="39.75" customHeight="1" x14ac:dyDescent="0.15">
      <c r="B19" s="563"/>
      <c r="C19" s="582" t="s">
        <v>394</v>
      </c>
      <c r="D19" s="583"/>
      <c r="E19" s="673"/>
      <c r="F19" s="543" t="str">
        <f>C19</f>
        <v>Actividades que se ejecutaron para la implementación de los procesos transversales</v>
      </c>
      <c r="G19" s="543"/>
      <c r="H19" s="543"/>
      <c r="I19" s="544"/>
    </row>
    <row r="20" spans="2:10" ht="39.75" customHeight="1" x14ac:dyDescent="0.15">
      <c r="B20" s="118" t="s">
        <v>257</v>
      </c>
      <c r="C20" s="582" t="s">
        <v>395</v>
      </c>
      <c r="D20" s="583"/>
      <c r="E20" s="673"/>
      <c r="F20" s="543" t="str">
        <f>C20</f>
        <v>Cantidad de actividades que se ejecutaron para la implementación de los procesos transversales</v>
      </c>
      <c r="G20" s="543"/>
      <c r="H20" s="543"/>
      <c r="I20" s="544"/>
    </row>
    <row r="21" spans="2:10" ht="30" customHeight="1" x14ac:dyDescent="0.15">
      <c r="B21" s="118" t="s">
        <v>258</v>
      </c>
      <c r="C21" s="674"/>
      <c r="D21" s="675"/>
      <c r="E21" s="676"/>
      <c r="F21" s="582"/>
      <c r="G21" s="583"/>
      <c r="H21" s="583"/>
      <c r="I21" s="584"/>
    </row>
    <row r="22" spans="2:10" ht="23.25" customHeight="1" x14ac:dyDescent="0.15">
      <c r="B22" s="118" t="s">
        <v>261</v>
      </c>
      <c r="C22" s="766">
        <v>44927</v>
      </c>
      <c r="D22" s="773"/>
      <c r="E22" s="774"/>
      <c r="F22" s="131" t="s">
        <v>262</v>
      </c>
      <c r="G22" s="207">
        <v>0.3</v>
      </c>
      <c r="H22" s="131" t="s">
        <v>263</v>
      </c>
      <c r="I22" s="133">
        <v>0.7</v>
      </c>
    </row>
    <row r="23" spans="2:10" ht="27" customHeight="1" x14ac:dyDescent="0.15">
      <c r="B23" s="118" t="s">
        <v>264</v>
      </c>
      <c r="C23" s="766">
        <v>45291</v>
      </c>
      <c r="D23" s="583"/>
      <c r="E23" s="673"/>
      <c r="F23" s="131" t="s">
        <v>265</v>
      </c>
      <c r="G23" s="789">
        <v>0.2</v>
      </c>
      <c r="H23" s="790"/>
      <c r="I23" s="791"/>
    </row>
    <row r="24" spans="2:10" ht="30.75" customHeight="1" x14ac:dyDescent="0.15">
      <c r="B24" s="205" t="s">
        <v>266</v>
      </c>
      <c r="C24" s="755" t="s">
        <v>267</v>
      </c>
      <c r="D24" s="756"/>
      <c r="E24" s="757"/>
      <c r="F24" s="206" t="s">
        <v>268</v>
      </c>
      <c r="G24" s="582" t="s">
        <v>269</v>
      </c>
      <c r="H24" s="583"/>
      <c r="I24" s="584"/>
    </row>
    <row r="25" spans="2:10" ht="22.5" customHeight="1" x14ac:dyDescent="0.15">
      <c r="B25" s="539" t="s">
        <v>270</v>
      </c>
      <c r="C25" s="540"/>
      <c r="D25" s="540"/>
      <c r="E25" s="540"/>
      <c r="F25" s="540"/>
      <c r="G25" s="540"/>
      <c r="H25" s="540"/>
      <c r="I25" s="541"/>
    </row>
    <row r="26" spans="2:10" ht="43.5" customHeight="1" x14ac:dyDescent="0.15">
      <c r="B26" s="100" t="s">
        <v>148</v>
      </c>
      <c r="C26" s="134" t="s">
        <v>271</v>
      </c>
      <c r="D26" s="134" t="s">
        <v>272</v>
      </c>
      <c r="E26" s="135" t="s">
        <v>273</v>
      </c>
      <c r="F26" s="134" t="s">
        <v>274</v>
      </c>
      <c r="G26" s="134" t="s">
        <v>275</v>
      </c>
      <c r="H26" s="135" t="s">
        <v>276</v>
      </c>
      <c r="I26" s="136" t="s">
        <v>277</v>
      </c>
    </row>
    <row r="27" spans="2:10" ht="15.5" customHeight="1" x14ac:dyDescent="0.15">
      <c r="B27" s="100" t="s">
        <v>278</v>
      </c>
      <c r="C27" s="152">
        <f>0.0833333333333333*$G$23</f>
        <v>1.6666666666666659E-2</v>
      </c>
      <c r="D27" s="152">
        <v>1.6666666666666659E-2</v>
      </c>
      <c r="E27" s="128">
        <f>D27/C27</f>
        <v>1</v>
      </c>
      <c r="F27" s="780">
        <f>SUM(C27:C38)</f>
        <v>0.19999999999999993</v>
      </c>
      <c r="G27" s="783">
        <f>SUM(D27:D38)</f>
        <v>0.19999999999999993</v>
      </c>
      <c r="H27" s="217">
        <f>+(D27*100%)/$G$23</f>
        <v>8.3333333333333287E-2</v>
      </c>
      <c r="I27" s="786">
        <f>G27+I22</f>
        <v>0.89999999999999991</v>
      </c>
    </row>
    <row r="28" spans="2:10" ht="15.5" customHeight="1" x14ac:dyDescent="0.15">
      <c r="B28" s="100" t="s">
        <v>158</v>
      </c>
      <c r="C28" s="152">
        <f t="shared" ref="C28:D38" si="0">0.0833333333333333*$G$23</f>
        <v>1.6666666666666659E-2</v>
      </c>
      <c r="D28" s="152">
        <f t="shared" si="0"/>
        <v>1.6666666666666659E-2</v>
      </c>
      <c r="E28" s="128">
        <f t="shared" ref="E28:E31" si="1">D28/C28</f>
        <v>1</v>
      </c>
      <c r="F28" s="781"/>
      <c r="G28" s="784"/>
      <c r="H28" s="217">
        <f>+IF(D28="","",((D28*100%)/$G$23)+H27)</f>
        <v>0.16666666666666657</v>
      </c>
      <c r="I28" s="787"/>
    </row>
    <row r="29" spans="2:10" ht="15.5" customHeight="1" x14ac:dyDescent="0.15">
      <c r="B29" s="100" t="s">
        <v>159</v>
      </c>
      <c r="C29" s="152">
        <f t="shared" si="0"/>
        <v>1.6666666666666659E-2</v>
      </c>
      <c r="D29" s="152">
        <f t="shared" ref="D29:D34" si="2">+C29</f>
        <v>1.6666666666666659E-2</v>
      </c>
      <c r="E29" s="128">
        <f t="shared" si="1"/>
        <v>1</v>
      </c>
      <c r="F29" s="781"/>
      <c r="G29" s="784"/>
      <c r="H29" s="217">
        <f t="shared" ref="H29:H38" si="3">+IF(D29="","",((D29*100%)/$G$23)+H28)</f>
        <v>0.24999999999999986</v>
      </c>
      <c r="I29" s="787"/>
    </row>
    <row r="30" spans="2:10" ht="15.5" customHeight="1" x14ac:dyDescent="0.15">
      <c r="B30" s="100" t="s">
        <v>160</v>
      </c>
      <c r="C30" s="152">
        <f t="shared" si="0"/>
        <v>1.6666666666666659E-2</v>
      </c>
      <c r="D30" s="152">
        <f t="shared" si="2"/>
        <v>1.6666666666666659E-2</v>
      </c>
      <c r="E30" s="128">
        <f t="shared" si="1"/>
        <v>1</v>
      </c>
      <c r="F30" s="781"/>
      <c r="G30" s="784"/>
      <c r="H30" s="217">
        <f t="shared" si="3"/>
        <v>0.33333333333333315</v>
      </c>
      <c r="I30" s="787"/>
    </row>
    <row r="31" spans="2:10" ht="15.5" customHeight="1" x14ac:dyDescent="0.15">
      <c r="B31" s="100" t="s">
        <v>161</v>
      </c>
      <c r="C31" s="152">
        <f t="shared" si="0"/>
        <v>1.6666666666666659E-2</v>
      </c>
      <c r="D31" s="152">
        <f t="shared" si="2"/>
        <v>1.6666666666666659E-2</v>
      </c>
      <c r="E31" s="128">
        <f t="shared" si="1"/>
        <v>1</v>
      </c>
      <c r="F31" s="781"/>
      <c r="G31" s="784"/>
      <c r="H31" s="217">
        <f t="shared" si="3"/>
        <v>0.41666666666666641</v>
      </c>
      <c r="I31" s="787"/>
      <c r="J31" s="255"/>
    </row>
    <row r="32" spans="2:10" ht="15.5" customHeight="1" x14ac:dyDescent="0.15">
      <c r="B32" s="100" t="s">
        <v>162</v>
      </c>
      <c r="C32" s="152">
        <f t="shared" si="0"/>
        <v>1.6666666666666659E-2</v>
      </c>
      <c r="D32" s="152">
        <f t="shared" si="2"/>
        <v>1.6666666666666659E-2</v>
      </c>
      <c r="E32" s="128">
        <f>D32/C32</f>
        <v>1</v>
      </c>
      <c r="F32" s="781"/>
      <c r="G32" s="784"/>
      <c r="H32" s="217">
        <f t="shared" si="3"/>
        <v>0.49999999999999967</v>
      </c>
      <c r="I32" s="787"/>
    </row>
    <row r="33" spans="2:11" ht="19.5" customHeight="1" x14ac:dyDescent="0.15">
      <c r="B33" s="100" t="s">
        <v>163</v>
      </c>
      <c r="C33" s="152">
        <f t="shared" si="0"/>
        <v>1.6666666666666659E-2</v>
      </c>
      <c r="D33" s="152">
        <f t="shared" si="2"/>
        <v>1.6666666666666659E-2</v>
      </c>
      <c r="E33" s="128">
        <f t="shared" ref="E33:E38" si="4">D33/C33</f>
        <v>1</v>
      </c>
      <c r="F33" s="781"/>
      <c r="G33" s="784"/>
      <c r="H33" s="217">
        <f t="shared" si="3"/>
        <v>0.58333333333333293</v>
      </c>
      <c r="I33" s="787"/>
      <c r="J33" s="255"/>
    </row>
    <row r="34" spans="2:11" ht="19.5" customHeight="1" x14ac:dyDescent="0.15">
      <c r="B34" s="100" t="s">
        <v>164</v>
      </c>
      <c r="C34" s="152">
        <f t="shared" si="0"/>
        <v>1.6666666666666659E-2</v>
      </c>
      <c r="D34" s="152">
        <f t="shared" si="2"/>
        <v>1.6666666666666659E-2</v>
      </c>
      <c r="E34" s="128">
        <f t="shared" si="4"/>
        <v>1</v>
      </c>
      <c r="F34" s="781"/>
      <c r="G34" s="784"/>
      <c r="H34" s="217">
        <f t="shared" si="3"/>
        <v>0.66666666666666619</v>
      </c>
      <c r="I34" s="787"/>
      <c r="J34" s="255"/>
    </row>
    <row r="35" spans="2:11" ht="19.5" customHeight="1" x14ac:dyDescent="0.15">
      <c r="B35" s="100" t="s">
        <v>165</v>
      </c>
      <c r="C35" s="152">
        <f t="shared" si="0"/>
        <v>1.6666666666666659E-2</v>
      </c>
      <c r="D35" s="152">
        <f>+C35</f>
        <v>1.6666666666666659E-2</v>
      </c>
      <c r="E35" s="128">
        <f t="shared" si="4"/>
        <v>1</v>
      </c>
      <c r="F35" s="781"/>
      <c r="G35" s="784"/>
      <c r="H35" s="217">
        <f t="shared" si="3"/>
        <v>0.74999999999999944</v>
      </c>
      <c r="I35" s="787"/>
      <c r="J35" s="255"/>
    </row>
    <row r="36" spans="2:11" ht="19.5" customHeight="1" x14ac:dyDescent="0.15">
      <c r="B36" s="100" t="s">
        <v>166</v>
      </c>
      <c r="C36" s="152">
        <f t="shared" si="0"/>
        <v>1.6666666666666659E-2</v>
      </c>
      <c r="D36" s="152">
        <f>+C36</f>
        <v>1.6666666666666659E-2</v>
      </c>
      <c r="E36" s="128">
        <f t="shared" si="4"/>
        <v>1</v>
      </c>
      <c r="F36" s="781"/>
      <c r="G36" s="784"/>
      <c r="H36" s="217">
        <f t="shared" si="3"/>
        <v>0.8333333333333327</v>
      </c>
      <c r="I36" s="787"/>
    </row>
    <row r="37" spans="2:11" ht="19.5" customHeight="1" x14ac:dyDescent="0.15">
      <c r="B37" s="100" t="s">
        <v>167</v>
      </c>
      <c r="C37" s="152">
        <f t="shared" si="0"/>
        <v>1.6666666666666659E-2</v>
      </c>
      <c r="D37" s="152">
        <f>+C37</f>
        <v>1.6666666666666659E-2</v>
      </c>
      <c r="E37" s="128">
        <f t="shared" si="4"/>
        <v>1</v>
      </c>
      <c r="F37" s="781"/>
      <c r="G37" s="784"/>
      <c r="H37" s="217">
        <f t="shared" si="3"/>
        <v>0.91666666666666596</v>
      </c>
      <c r="I37" s="787"/>
      <c r="J37" s="255"/>
    </row>
    <row r="38" spans="2:11" ht="19.5" customHeight="1" x14ac:dyDescent="0.15">
      <c r="B38" s="100" t="s">
        <v>168</v>
      </c>
      <c r="C38" s="152">
        <f t="shared" si="0"/>
        <v>1.6666666666666659E-2</v>
      </c>
      <c r="D38" s="152">
        <f>+C38</f>
        <v>1.6666666666666659E-2</v>
      </c>
      <c r="E38" s="128">
        <f t="shared" si="4"/>
        <v>1</v>
      </c>
      <c r="F38" s="782"/>
      <c r="G38" s="785"/>
      <c r="H38" s="217">
        <f t="shared" si="3"/>
        <v>0.99999999999999922</v>
      </c>
      <c r="I38" s="788"/>
      <c r="K38" s="255"/>
    </row>
    <row r="39" spans="2:11" ht="117.5" customHeight="1" x14ac:dyDescent="0.15">
      <c r="B39" s="119" t="s">
        <v>279</v>
      </c>
      <c r="C39" s="778" t="s">
        <v>490</v>
      </c>
      <c r="D39" s="778"/>
      <c r="E39" s="778"/>
      <c r="F39" s="778"/>
      <c r="G39" s="778"/>
      <c r="H39" s="778"/>
      <c r="I39" s="779"/>
    </row>
    <row r="40" spans="2:11" ht="57" customHeight="1" x14ac:dyDescent="0.15">
      <c r="B40" s="594"/>
      <c r="C40" s="595"/>
      <c r="D40" s="595"/>
      <c r="E40" s="595"/>
      <c r="F40" s="595"/>
      <c r="G40" s="595"/>
      <c r="H40" s="595"/>
      <c r="I40" s="596"/>
    </row>
    <row r="41" spans="2:11" ht="57" customHeight="1" x14ac:dyDescent="0.15">
      <c r="B41" s="597"/>
      <c r="C41" s="598"/>
      <c r="D41" s="598"/>
      <c r="E41" s="598"/>
      <c r="F41" s="598"/>
      <c r="G41" s="598"/>
      <c r="H41" s="598"/>
      <c r="I41" s="599"/>
    </row>
    <row r="42" spans="2:11" ht="57" customHeight="1" x14ac:dyDescent="0.15">
      <c r="B42" s="597"/>
      <c r="C42" s="598"/>
      <c r="D42" s="598"/>
      <c r="E42" s="598"/>
      <c r="F42" s="598"/>
      <c r="G42" s="598"/>
      <c r="H42" s="598"/>
      <c r="I42" s="599"/>
    </row>
    <row r="43" spans="2:11" ht="57" customHeight="1" x14ac:dyDescent="0.15">
      <c r="B43" s="597"/>
      <c r="C43" s="598"/>
      <c r="D43" s="598"/>
      <c r="E43" s="598"/>
      <c r="F43" s="598"/>
      <c r="G43" s="598"/>
      <c r="H43" s="598"/>
      <c r="I43" s="599"/>
    </row>
    <row r="44" spans="2:11" ht="57" customHeight="1" x14ac:dyDescent="0.15">
      <c r="B44" s="600"/>
      <c r="C44" s="601"/>
      <c r="D44" s="601"/>
      <c r="E44" s="601"/>
      <c r="F44" s="601"/>
      <c r="G44" s="601"/>
      <c r="H44" s="601"/>
      <c r="I44" s="602"/>
    </row>
    <row r="45" spans="2:11" ht="23.25" customHeight="1" x14ac:dyDescent="0.15">
      <c r="B45" s="681" t="s">
        <v>280</v>
      </c>
      <c r="C45" s="848"/>
      <c r="D45" s="849"/>
      <c r="E45" s="849"/>
      <c r="F45" s="849"/>
      <c r="G45" s="849"/>
      <c r="H45" s="146" t="s">
        <v>148</v>
      </c>
      <c r="I45" s="147" t="s">
        <v>307</v>
      </c>
    </row>
    <row r="46" spans="2:11" ht="54" customHeight="1" x14ac:dyDescent="0.15">
      <c r="B46" s="682"/>
      <c r="C46" s="812" t="s">
        <v>474</v>
      </c>
      <c r="D46" s="813"/>
      <c r="E46" s="813"/>
      <c r="F46" s="813"/>
      <c r="G46" s="258" t="s">
        <v>396</v>
      </c>
      <c r="H46" s="296">
        <v>752</v>
      </c>
      <c r="I46" s="315">
        <v>12726</v>
      </c>
    </row>
    <row r="47" spans="2:11" ht="70.5" customHeight="1" x14ac:dyDescent="0.15">
      <c r="B47" s="682"/>
      <c r="C47" s="814"/>
      <c r="D47" s="815"/>
      <c r="E47" s="815"/>
      <c r="F47" s="815"/>
      <c r="G47" s="258" t="s">
        <v>397</v>
      </c>
      <c r="H47" s="306">
        <v>0.66</v>
      </c>
      <c r="I47" s="307">
        <v>0.68</v>
      </c>
    </row>
    <row r="48" spans="2:11" ht="70.5" customHeight="1" x14ac:dyDescent="0.15">
      <c r="B48" s="682"/>
      <c r="C48" s="814"/>
      <c r="D48" s="815"/>
      <c r="E48" s="815"/>
      <c r="F48" s="815"/>
      <c r="G48" s="258" t="s">
        <v>398</v>
      </c>
      <c r="H48" s="300">
        <v>1236</v>
      </c>
      <c r="I48" s="301">
        <v>25837</v>
      </c>
    </row>
    <row r="49" spans="2:13" ht="171.75" customHeight="1" x14ac:dyDescent="0.15">
      <c r="B49" s="682"/>
      <c r="C49" s="816" t="s">
        <v>399</v>
      </c>
      <c r="D49" s="817"/>
      <c r="E49" s="817"/>
      <c r="F49" s="818"/>
      <c r="G49" s="258" t="s">
        <v>400</v>
      </c>
      <c r="H49" s="254">
        <v>20</v>
      </c>
      <c r="I49" s="304">
        <v>127</v>
      </c>
    </row>
    <row r="50" spans="2:13" ht="129.75" customHeight="1" x14ac:dyDescent="0.15">
      <c r="B50" s="682"/>
      <c r="C50" s="819"/>
      <c r="D50" s="820"/>
      <c r="E50" s="820"/>
      <c r="F50" s="821"/>
      <c r="G50" s="258" t="s">
        <v>401</v>
      </c>
      <c r="H50" s="300">
        <v>11</v>
      </c>
      <c r="I50" s="301">
        <v>111</v>
      </c>
    </row>
    <row r="51" spans="2:13" ht="69.75" customHeight="1" x14ac:dyDescent="0.15">
      <c r="B51" s="682"/>
      <c r="C51" s="819"/>
      <c r="D51" s="820"/>
      <c r="E51" s="820"/>
      <c r="F51" s="821"/>
      <c r="G51" s="258" t="s">
        <v>402</v>
      </c>
      <c r="H51" s="300">
        <v>10</v>
      </c>
      <c r="I51" s="301">
        <v>121</v>
      </c>
    </row>
    <row r="52" spans="2:13" ht="66.75" customHeight="1" x14ac:dyDescent="0.15">
      <c r="B52" s="682"/>
      <c r="C52" s="832" t="s">
        <v>491</v>
      </c>
      <c r="D52" s="833"/>
      <c r="E52" s="833"/>
      <c r="F52" s="834"/>
      <c r="G52" s="258" t="s">
        <v>403</v>
      </c>
      <c r="H52" s="254" t="s">
        <v>404</v>
      </c>
      <c r="I52" s="254" t="s">
        <v>405</v>
      </c>
    </row>
    <row r="53" spans="2:13" ht="66.75" customHeight="1" x14ac:dyDescent="0.15">
      <c r="B53" s="682"/>
      <c r="C53" s="835"/>
      <c r="D53" s="836"/>
      <c r="E53" s="836"/>
      <c r="F53" s="837"/>
      <c r="G53" s="258" t="s">
        <v>406</v>
      </c>
      <c r="H53" s="254">
        <v>15</v>
      </c>
      <c r="I53" s="254">
        <v>1540</v>
      </c>
    </row>
    <row r="54" spans="2:13" ht="66.75" customHeight="1" x14ac:dyDescent="0.15">
      <c r="B54" s="682"/>
      <c r="C54" s="835"/>
      <c r="D54" s="836"/>
      <c r="E54" s="836"/>
      <c r="F54" s="837"/>
      <c r="G54" s="258" t="s">
        <v>407</v>
      </c>
      <c r="H54" s="256">
        <v>6</v>
      </c>
      <c r="I54" s="256">
        <v>73</v>
      </c>
    </row>
    <row r="55" spans="2:13" ht="66.75" customHeight="1" x14ac:dyDescent="0.15">
      <c r="B55" s="682"/>
      <c r="C55" s="838"/>
      <c r="D55" s="839"/>
      <c r="E55" s="839"/>
      <c r="F55" s="840"/>
      <c r="G55" s="258" t="s">
        <v>408</v>
      </c>
      <c r="H55" s="254">
        <v>8</v>
      </c>
      <c r="I55" s="254">
        <v>98</v>
      </c>
    </row>
    <row r="56" spans="2:13" ht="57.75" customHeight="1" x14ac:dyDescent="0.15">
      <c r="B56" s="682"/>
      <c r="C56" s="822" t="s">
        <v>473</v>
      </c>
      <c r="D56" s="823"/>
      <c r="E56" s="823"/>
      <c r="F56" s="824"/>
      <c r="G56" s="258" t="s">
        <v>409</v>
      </c>
      <c r="H56" s="254">
        <v>2</v>
      </c>
      <c r="I56" s="254">
        <v>24</v>
      </c>
    </row>
    <row r="57" spans="2:13" ht="57.75" customHeight="1" x14ac:dyDescent="0.15">
      <c r="B57" s="682"/>
      <c r="C57" s="825"/>
      <c r="D57" s="826"/>
      <c r="E57" s="826"/>
      <c r="F57" s="827"/>
      <c r="G57" s="258" t="s">
        <v>410</v>
      </c>
      <c r="H57" s="254">
        <v>8</v>
      </c>
      <c r="I57" s="254">
        <v>93</v>
      </c>
    </row>
    <row r="58" spans="2:13" ht="81.75" customHeight="1" x14ac:dyDescent="0.15">
      <c r="B58" s="682"/>
      <c r="C58" s="825"/>
      <c r="D58" s="826"/>
      <c r="E58" s="826"/>
      <c r="F58" s="827"/>
      <c r="G58" s="258" t="s">
        <v>411</v>
      </c>
      <c r="H58" s="254">
        <v>1</v>
      </c>
      <c r="I58" s="254">
        <v>14</v>
      </c>
    </row>
    <row r="59" spans="2:13" ht="57.75" customHeight="1" x14ac:dyDescent="0.15">
      <c r="B59" s="682"/>
      <c r="C59" s="828"/>
      <c r="D59" s="829"/>
      <c r="E59" s="829"/>
      <c r="F59" s="830"/>
      <c r="G59" s="258" t="s">
        <v>412</v>
      </c>
      <c r="H59" s="254">
        <v>1</v>
      </c>
      <c r="I59" s="254">
        <v>17</v>
      </c>
    </row>
    <row r="60" spans="2:13" ht="54.75" customHeight="1" x14ac:dyDescent="0.15">
      <c r="B60" s="682"/>
      <c r="C60" s="831" t="s">
        <v>413</v>
      </c>
      <c r="D60" s="831"/>
      <c r="E60" s="831"/>
      <c r="F60" s="831"/>
      <c r="G60" s="295" t="s">
        <v>414</v>
      </c>
      <c r="H60" s="296" t="s">
        <v>467</v>
      </c>
      <c r="I60" s="296" t="s">
        <v>468</v>
      </c>
    </row>
    <row r="61" spans="2:13" ht="54.75" customHeight="1" x14ac:dyDescent="0.15">
      <c r="B61" s="682"/>
      <c r="C61" s="831"/>
      <c r="D61" s="831"/>
      <c r="E61" s="831"/>
      <c r="F61" s="831"/>
      <c r="G61" s="295" t="s">
        <v>415</v>
      </c>
      <c r="H61" s="296" t="s">
        <v>471</v>
      </c>
      <c r="I61" s="296" t="s">
        <v>472</v>
      </c>
    </row>
    <row r="62" spans="2:13" ht="54.75" customHeight="1" x14ac:dyDescent="0.15">
      <c r="B62" s="682"/>
      <c r="C62" s="831"/>
      <c r="D62" s="831"/>
      <c r="E62" s="831"/>
      <c r="F62" s="831"/>
      <c r="G62" s="309" t="s">
        <v>416</v>
      </c>
      <c r="H62" s="310" t="s">
        <v>469</v>
      </c>
      <c r="I62" s="311" t="s">
        <v>470</v>
      </c>
    </row>
    <row r="63" spans="2:13" ht="48" customHeight="1" x14ac:dyDescent="0.15">
      <c r="B63" s="682"/>
      <c r="C63" s="841" t="s">
        <v>417</v>
      </c>
      <c r="D63" s="842"/>
      <c r="E63" s="842"/>
      <c r="F63" s="843"/>
      <c r="G63" s="258" t="s">
        <v>418</v>
      </c>
      <c r="H63" s="259">
        <v>2</v>
      </c>
      <c r="I63" s="260">
        <v>27</v>
      </c>
      <c r="K63" s="314"/>
      <c r="L63" s="314"/>
      <c r="M63" s="314"/>
    </row>
    <row r="64" spans="2:13" ht="48" customHeight="1" x14ac:dyDescent="0.15">
      <c r="B64" s="682"/>
      <c r="C64" s="844"/>
      <c r="D64" s="842"/>
      <c r="E64" s="842"/>
      <c r="F64" s="843"/>
      <c r="G64" s="258" t="s">
        <v>419</v>
      </c>
      <c r="H64" s="259">
        <v>1</v>
      </c>
      <c r="I64" s="260">
        <v>74</v>
      </c>
      <c r="K64" s="268"/>
      <c r="L64" s="268"/>
      <c r="M64" s="268"/>
    </row>
    <row r="65" spans="2:13" ht="48" customHeight="1" x14ac:dyDescent="0.15">
      <c r="B65" s="811"/>
      <c r="C65" s="845"/>
      <c r="D65" s="846"/>
      <c r="E65" s="846"/>
      <c r="F65" s="847"/>
      <c r="G65" s="258" t="s">
        <v>420</v>
      </c>
      <c r="H65" s="310">
        <v>7555</v>
      </c>
      <c r="I65" s="310">
        <v>54951</v>
      </c>
      <c r="K65" s="268"/>
      <c r="L65" s="268"/>
      <c r="M65" s="268"/>
    </row>
    <row r="66" spans="2:13" ht="36" customHeight="1" x14ac:dyDescent="0.15">
      <c r="B66" s="156" t="s">
        <v>282</v>
      </c>
      <c r="C66" s="808" t="s">
        <v>46</v>
      </c>
      <c r="D66" s="809"/>
      <c r="E66" s="809"/>
      <c r="F66" s="809"/>
      <c r="G66" s="809"/>
      <c r="H66" s="809"/>
      <c r="I66" s="810"/>
      <c r="J66" s="267"/>
      <c r="K66" s="268"/>
      <c r="L66" s="268"/>
      <c r="M66" s="268"/>
    </row>
    <row r="67" spans="2:13" ht="79.5" customHeight="1" x14ac:dyDescent="0.15">
      <c r="B67" s="120" t="s">
        <v>283</v>
      </c>
      <c r="C67" s="808" t="s">
        <v>421</v>
      </c>
      <c r="D67" s="809"/>
      <c r="E67" s="809"/>
      <c r="F67" s="809"/>
      <c r="G67" s="809"/>
      <c r="H67" s="809"/>
      <c r="I67" s="810"/>
      <c r="J67" s="269"/>
      <c r="K67" s="270"/>
      <c r="L67" s="270"/>
      <c r="M67" s="270"/>
    </row>
    <row r="68" spans="2:13" ht="22.5" customHeight="1" x14ac:dyDescent="0.15">
      <c r="B68" s="539" t="s">
        <v>284</v>
      </c>
      <c r="C68" s="540"/>
      <c r="D68" s="540"/>
      <c r="E68" s="540"/>
      <c r="F68" s="540"/>
      <c r="G68" s="540"/>
      <c r="H68" s="540"/>
      <c r="I68" s="541"/>
    </row>
    <row r="69" spans="2:13" ht="22.5" customHeight="1" x14ac:dyDescent="0.15">
      <c r="B69" s="618" t="s">
        <v>285</v>
      </c>
      <c r="C69" s="137" t="s">
        <v>286</v>
      </c>
      <c r="D69" s="620" t="s">
        <v>287</v>
      </c>
      <c r="E69" s="620"/>
      <c r="F69" s="620"/>
      <c r="G69" s="620" t="s">
        <v>288</v>
      </c>
      <c r="H69" s="620"/>
      <c r="I69" s="621"/>
    </row>
    <row r="70" spans="2:13" ht="30.75" customHeight="1" x14ac:dyDescent="0.15">
      <c r="B70" s="619"/>
      <c r="C70" s="138"/>
      <c r="D70" s="622"/>
      <c r="E70" s="622"/>
      <c r="F70" s="622"/>
      <c r="G70" s="622"/>
      <c r="H70" s="622"/>
      <c r="I70" s="623"/>
    </row>
    <row r="71" spans="2:13" ht="32.25" customHeight="1" x14ac:dyDescent="0.15">
      <c r="B71" s="121" t="s">
        <v>289</v>
      </c>
      <c r="C71" s="804" t="s">
        <v>477</v>
      </c>
      <c r="D71" s="804"/>
      <c r="E71" s="804"/>
      <c r="F71" s="804"/>
      <c r="G71" s="804"/>
      <c r="H71" s="804"/>
      <c r="I71" s="805"/>
    </row>
    <row r="72" spans="2:13" ht="28.5" customHeight="1" x14ac:dyDescent="0.15">
      <c r="B72" s="122" t="s">
        <v>291</v>
      </c>
      <c r="C72" s="804" t="s">
        <v>477</v>
      </c>
      <c r="D72" s="804"/>
      <c r="E72" s="804"/>
      <c r="F72" s="804"/>
      <c r="G72" s="804"/>
      <c r="H72" s="804"/>
      <c r="I72" s="805"/>
    </row>
    <row r="73" spans="2:13" ht="30" customHeight="1" x14ac:dyDescent="0.15">
      <c r="B73" s="120" t="s">
        <v>292</v>
      </c>
      <c r="C73" s="806" t="s">
        <v>293</v>
      </c>
      <c r="D73" s="806"/>
      <c r="E73" s="806"/>
      <c r="F73" s="806"/>
      <c r="G73" s="806"/>
      <c r="H73" s="806"/>
      <c r="I73" s="807"/>
    </row>
    <row r="74" spans="2:13" ht="31.5" customHeight="1" thickBot="1" x14ac:dyDescent="0.2">
      <c r="B74" s="116" t="s">
        <v>294</v>
      </c>
      <c r="C74" s="801" t="s">
        <v>422</v>
      </c>
      <c r="D74" s="802"/>
      <c r="E74" s="802"/>
      <c r="F74" s="802"/>
      <c r="G74" s="802"/>
      <c r="H74" s="802"/>
      <c r="I74" s="803"/>
    </row>
    <row r="75" spans="2:13" ht="13.25" customHeight="1" x14ac:dyDescent="0.15">
      <c r="B75" s="109"/>
      <c r="C75" s="110"/>
      <c r="D75" s="110"/>
      <c r="E75" s="111"/>
      <c r="F75" s="111"/>
      <c r="G75" s="117"/>
      <c r="H75" s="113"/>
      <c r="I75" s="110"/>
    </row>
    <row r="76" spans="2:13" ht="13.25" customHeight="1" x14ac:dyDescent="0.15">
      <c r="B76" s="798"/>
      <c r="C76" s="798"/>
      <c r="D76" s="798"/>
      <c r="E76" s="798"/>
      <c r="F76" s="798"/>
      <c r="G76" s="798"/>
      <c r="H76" s="798"/>
      <c r="I76" s="798"/>
    </row>
    <row r="77" spans="2:13" ht="13.25" customHeight="1" x14ac:dyDescent="0.15">
      <c r="B77" s="798"/>
      <c r="C77" s="798"/>
      <c r="D77" s="798"/>
      <c r="E77" s="798"/>
      <c r="F77" s="798"/>
      <c r="G77" s="798"/>
      <c r="H77" s="798"/>
      <c r="I77" s="798"/>
    </row>
    <row r="78" spans="2:13" ht="13.25" customHeight="1" x14ac:dyDescent="0.15">
      <c r="B78" s="798"/>
      <c r="C78" s="798"/>
      <c r="D78" s="798"/>
      <c r="E78" s="798"/>
      <c r="F78" s="798"/>
      <c r="G78" s="798"/>
      <c r="H78" s="798"/>
      <c r="I78" s="798"/>
    </row>
    <row r="79" spans="2:13" ht="13.25" customHeight="1" x14ac:dyDescent="0.15">
      <c r="B79" s="109"/>
      <c r="C79" s="110"/>
      <c r="D79" s="110"/>
      <c r="E79" s="111"/>
      <c r="F79" s="111"/>
      <c r="G79" s="117"/>
      <c r="H79" s="113"/>
      <c r="I79" s="110"/>
    </row>
    <row r="80" spans="2:13" ht="25.5" customHeight="1" x14ac:dyDescent="0.15">
      <c r="B80" s="109"/>
      <c r="C80" s="110"/>
      <c r="D80" s="110"/>
      <c r="E80" s="111"/>
      <c r="F80" s="111"/>
      <c r="G80" s="117"/>
      <c r="H80" s="113"/>
      <c r="I80" s="110"/>
    </row>
    <row r="81" ht="13.25" customHeight="1" x14ac:dyDescent="0.15"/>
    <row r="82" ht="13.25" customHeight="1" x14ac:dyDescent="0.15"/>
    <row r="83" ht="13.25" customHeight="1" x14ac:dyDescent="0.15"/>
    <row r="84" ht="13.25" customHeight="1" x14ac:dyDescent="0.15"/>
    <row r="85" ht="13.25" customHeight="1" x14ac:dyDescent="0.15"/>
    <row r="86" ht="13.25" customHeight="1" x14ac:dyDescent="0.15"/>
    <row r="87" ht="13.25" customHeight="1" x14ac:dyDescent="0.15"/>
    <row r="88" ht="13.25" customHeight="1" x14ac:dyDescent="0.15"/>
    <row r="89" ht="13.25" customHeight="1" x14ac:dyDescent="0.15"/>
    <row r="90" ht="13.25" customHeight="1" x14ac:dyDescent="0.15"/>
    <row r="91" ht="13.25" customHeight="1" x14ac:dyDescent="0.15"/>
    <row r="109" spans="6:9" ht="12.75" customHeight="1" x14ac:dyDescent="0.15">
      <c r="F109" s="799"/>
      <c r="G109" s="800"/>
      <c r="H109" s="800"/>
      <c r="I109" s="800"/>
    </row>
    <row r="110" spans="6:9" ht="12.75" customHeight="1" x14ac:dyDescent="0.15">
      <c r="F110" s="794"/>
      <c r="G110" s="795"/>
      <c r="H110" s="795"/>
      <c r="I110" s="795"/>
    </row>
    <row r="111" spans="6:9" ht="12.75" customHeight="1" x14ac:dyDescent="0.15">
      <c r="F111" s="794"/>
      <c r="G111" s="795"/>
      <c r="H111" s="795"/>
      <c r="I111" s="795"/>
    </row>
    <row r="112" spans="6:9" ht="12.75" customHeight="1" x14ac:dyDescent="0.15">
      <c r="F112" s="794"/>
      <c r="G112" s="795"/>
      <c r="H112" s="795"/>
      <c r="I112" s="795"/>
    </row>
    <row r="113" spans="6:9" ht="12.75" customHeight="1" x14ac:dyDescent="0.15">
      <c r="F113" s="796"/>
      <c r="G113" s="797"/>
      <c r="H113" s="797"/>
      <c r="I113" s="797"/>
    </row>
  </sheetData>
  <sheetProtection algorithmName="SHA-512" hashValue="faIa6kRfkim09nksELuqde7/0i+9XD+1+bOaQTTiur+UWL9uUtyBUayclQUzktm2xCnJBr09iHkziGF+Kxj3vw==" saltValue="f2gxkMGKL5MXTvIuDEFVzQ==" spinCount="100000" sheet="1" objects="1" scenarios="1" selectLockedCells="1" selectUnlockedCells="1"/>
  <mergeCells count="72">
    <mergeCell ref="B68:I68"/>
    <mergeCell ref="C73:I73"/>
    <mergeCell ref="C67:I67"/>
    <mergeCell ref="C66:I66"/>
    <mergeCell ref="B45:B65"/>
    <mergeCell ref="C46:F48"/>
    <mergeCell ref="C49:F51"/>
    <mergeCell ref="C56:F59"/>
    <mergeCell ref="C60:F62"/>
    <mergeCell ref="C52:F55"/>
    <mergeCell ref="C63:F65"/>
    <mergeCell ref="C45:G45"/>
    <mergeCell ref="C74:I74"/>
    <mergeCell ref="B69:B70"/>
    <mergeCell ref="D69:F69"/>
    <mergeCell ref="G69:I69"/>
    <mergeCell ref="D70:F70"/>
    <mergeCell ref="G70:I70"/>
    <mergeCell ref="C71:I71"/>
    <mergeCell ref="C72:I72"/>
    <mergeCell ref="F110:I110"/>
    <mergeCell ref="F111:I111"/>
    <mergeCell ref="F112:I112"/>
    <mergeCell ref="F113:I113"/>
    <mergeCell ref="B76:I78"/>
    <mergeCell ref="F109:I10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C20:E20"/>
    <mergeCell ref="F20:I20"/>
    <mergeCell ref="C21:E21"/>
    <mergeCell ref="F21:I21"/>
    <mergeCell ref="C22:E22"/>
    <mergeCell ref="B18:B19"/>
    <mergeCell ref="C18:E18"/>
    <mergeCell ref="F18:I18"/>
    <mergeCell ref="C19:E19"/>
    <mergeCell ref="F19:I19"/>
    <mergeCell ref="C39:I39"/>
    <mergeCell ref="B40:I44"/>
    <mergeCell ref="C24:E24"/>
    <mergeCell ref="G24:I24"/>
    <mergeCell ref="B25:I25"/>
    <mergeCell ref="F27:F38"/>
    <mergeCell ref="G27:G38"/>
    <mergeCell ref="I27:I38"/>
  </mergeCells>
  <dataValidations count="1">
    <dataValidation type="list" allowBlank="1" showInputMessage="1" showErrorMessage="1" sqref="C24:E24 C7 I7 H12:I13 C9:F9" xr:uid="{00000000-0002-0000-0700-000000000000}">
      <formula1>#REF!</formula1>
    </dataValidation>
  </dataValidations>
  <pageMargins left="0.7" right="0.7" top="0.75" bottom="0.75" header="0.3" footer="0.3"/>
  <pageSetup scale="21" orientation="portrait" r:id="rId1"/>
  <drawing r:id="rId2"/>
  <legacyDrawing r:id="rId3"/>
  <oleObjects>
    <mc:AlternateContent xmlns:mc="http://schemas.openxmlformats.org/markup-compatibility/2006">
      <mc:Choice Requires="x14">
        <oleObject progId="PBrush" shapeId="35858433" r:id="rId4">
          <objectPr defaultSize="0" autoPict="0" r:id="rId5">
            <anchor moveWithCells="1" sizeWithCells="1">
              <from>
                <xdr:col>8</xdr:col>
                <xdr:colOff>63500</xdr:colOff>
                <xdr:row>1</xdr:row>
                <xdr:rowOff>25400</xdr:rowOff>
              </from>
              <to>
                <xdr:col>8</xdr:col>
                <xdr:colOff>1447800</xdr:colOff>
                <xdr:row>1</xdr:row>
                <xdr:rowOff>444500</xdr:rowOff>
              </to>
            </anchor>
          </objectPr>
        </oleObject>
      </mc:Choice>
      <mc:Fallback>
        <oleObject progId="PBrush" shapeId="35858433"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B1:X65"/>
  <sheetViews>
    <sheetView tabSelected="1" view="pageBreakPreview" zoomScale="85" zoomScaleNormal="85" zoomScaleSheetLayoutView="85" zoomScalePageLayoutView="85" workbookViewId="0">
      <selection activeCell="C39" sqref="C39:I39"/>
    </sheetView>
  </sheetViews>
  <sheetFormatPr baseColWidth="10" defaultColWidth="10.6640625" defaultRowHeight="13" x14ac:dyDescent="0.15"/>
  <cols>
    <col min="1" max="1" width="1" style="83" customWidth="1"/>
    <col min="2" max="2" width="25.5" style="114" customWidth="1"/>
    <col min="3" max="3" width="14.5" style="83" customWidth="1"/>
    <col min="4" max="4" width="14.6640625" style="83" customWidth="1"/>
    <col min="5" max="5" width="16.5" style="83" customWidth="1"/>
    <col min="6" max="6" width="25" style="83" customWidth="1"/>
    <col min="7" max="7" width="22" style="114" customWidth="1"/>
    <col min="8" max="9" width="17.6640625" style="83" customWidth="1"/>
    <col min="10" max="11" width="22.5" style="83" customWidth="1"/>
    <col min="12" max="24" width="10.6640625" style="81"/>
    <col min="25" max="16384" width="10.6640625" style="83"/>
  </cols>
  <sheetData>
    <row r="1" spans="2:14" ht="37.5" customHeight="1" x14ac:dyDescent="0.15">
      <c r="B1" s="527"/>
      <c r="C1" s="679" t="s">
        <v>1</v>
      </c>
      <c r="D1" s="679"/>
      <c r="E1" s="679"/>
      <c r="F1" s="679"/>
      <c r="G1" s="679"/>
      <c r="H1" s="679"/>
      <c r="I1" s="531"/>
      <c r="J1" s="80"/>
      <c r="K1" s="80"/>
      <c r="M1" s="82" t="s">
        <v>67</v>
      </c>
    </row>
    <row r="2" spans="2:14" ht="37.5" customHeight="1" x14ac:dyDescent="0.15">
      <c r="B2" s="528"/>
      <c r="C2" s="534" t="s">
        <v>218</v>
      </c>
      <c r="D2" s="534"/>
      <c r="E2" s="534"/>
      <c r="F2" s="534"/>
      <c r="G2" s="534"/>
      <c r="H2" s="534"/>
      <c r="I2" s="532"/>
      <c r="J2" s="80"/>
      <c r="K2" s="80"/>
      <c r="M2" s="82" t="s">
        <v>68</v>
      </c>
    </row>
    <row r="3" spans="2:14" ht="37.5" customHeight="1" thickBot="1" x14ac:dyDescent="0.2">
      <c r="B3" s="529"/>
      <c r="C3" s="535" t="s">
        <v>219</v>
      </c>
      <c r="D3" s="535"/>
      <c r="E3" s="535"/>
      <c r="F3" s="535" t="s">
        <v>220</v>
      </c>
      <c r="G3" s="535"/>
      <c r="H3" s="535"/>
      <c r="I3" s="533"/>
      <c r="J3" s="80"/>
      <c r="K3" s="80"/>
      <c r="M3" s="82"/>
    </row>
    <row r="4" spans="2:14" ht="23.25" customHeight="1" x14ac:dyDescent="0.15">
      <c r="B4" s="536" t="s">
        <v>221</v>
      </c>
      <c r="C4" s="537"/>
      <c r="D4" s="537"/>
      <c r="E4" s="537"/>
      <c r="F4" s="537"/>
      <c r="G4" s="537"/>
      <c r="H4" s="537"/>
      <c r="I4" s="538"/>
      <c r="J4" s="84"/>
      <c r="K4" s="84"/>
    </row>
    <row r="5" spans="2:14" ht="24" customHeight="1" x14ac:dyDescent="0.15">
      <c r="B5" s="539" t="s">
        <v>222</v>
      </c>
      <c r="C5" s="540"/>
      <c r="D5" s="540"/>
      <c r="E5" s="540"/>
      <c r="F5" s="540"/>
      <c r="G5" s="540"/>
      <c r="H5" s="540"/>
      <c r="I5" s="541"/>
      <c r="J5" s="85"/>
      <c r="K5" s="85"/>
      <c r="N5" s="86"/>
    </row>
    <row r="6" spans="2:14" ht="46.25" customHeight="1" x14ac:dyDescent="0.15">
      <c r="B6" s="118" t="s">
        <v>223</v>
      </c>
      <c r="C6" s="130">
        <v>7</v>
      </c>
      <c r="D6" s="542" t="s">
        <v>224</v>
      </c>
      <c r="E6" s="542"/>
      <c r="F6" s="543" t="s">
        <v>423</v>
      </c>
      <c r="G6" s="543"/>
      <c r="H6" s="543"/>
      <c r="I6" s="544"/>
      <c r="J6" s="87"/>
      <c r="K6" s="87"/>
      <c r="M6" s="82"/>
      <c r="N6" s="86"/>
    </row>
    <row r="7" spans="2:14" ht="30.75" customHeight="1" x14ac:dyDescent="0.15">
      <c r="B7" s="118" t="s">
        <v>226</v>
      </c>
      <c r="C7" s="130" t="s">
        <v>84</v>
      </c>
      <c r="D7" s="542" t="s">
        <v>227</v>
      </c>
      <c r="E7" s="542"/>
      <c r="F7" s="543" t="s">
        <v>424</v>
      </c>
      <c r="G7" s="543"/>
      <c r="H7" s="131" t="s">
        <v>229</v>
      </c>
      <c r="I7" s="132" t="s">
        <v>84</v>
      </c>
      <c r="J7" s="88"/>
      <c r="K7" s="88"/>
      <c r="M7" s="82"/>
      <c r="N7" s="86"/>
    </row>
    <row r="8" spans="2:14" ht="30.75" customHeight="1" x14ac:dyDescent="0.15">
      <c r="B8" s="118" t="s">
        <v>230</v>
      </c>
      <c r="C8" s="543" t="s">
        <v>231</v>
      </c>
      <c r="D8" s="543"/>
      <c r="E8" s="543"/>
      <c r="F8" s="543"/>
      <c r="G8" s="131" t="s">
        <v>232</v>
      </c>
      <c r="H8" s="548">
        <v>7550</v>
      </c>
      <c r="I8" s="549"/>
      <c r="J8" s="89"/>
      <c r="K8" s="89"/>
      <c r="M8" s="82"/>
      <c r="N8" s="86"/>
    </row>
    <row r="9" spans="2:14" ht="30.75" customHeight="1" x14ac:dyDescent="0.15">
      <c r="B9" s="118" t="s">
        <v>68</v>
      </c>
      <c r="C9" s="550" t="s">
        <v>81</v>
      </c>
      <c r="D9" s="550"/>
      <c r="E9" s="550"/>
      <c r="F9" s="550"/>
      <c r="G9" s="131" t="s">
        <v>233</v>
      </c>
      <c r="H9" s="551" t="s">
        <v>425</v>
      </c>
      <c r="I9" s="552"/>
      <c r="J9" s="90"/>
      <c r="K9" s="90"/>
      <c r="M9" s="91"/>
    </row>
    <row r="10" spans="2:14" ht="59" customHeight="1" x14ac:dyDescent="0.15">
      <c r="B10" s="118" t="s">
        <v>235</v>
      </c>
      <c r="C10" s="543" t="s">
        <v>426</v>
      </c>
      <c r="D10" s="543"/>
      <c r="E10" s="543"/>
      <c r="F10" s="543"/>
      <c r="G10" s="543"/>
      <c r="H10" s="543"/>
      <c r="I10" s="544"/>
      <c r="J10" s="92"/>
      <c r="K10" s="92"/>
      <c r="M10" s="91"/>
    </row>
    <row r="11" spans="2:14" ht="30.75" customHeight="1" x14ac:dyDescent="0.15">
      <c r="B11" s="118" t="s">
        <v>237</v>
      </c>
      <c r="C11" s="545" t="s">
        <v>359</v>
      </c>
      <c r="D11" s="545"/>
      <c r="E11" s="545"/>
      <c r="F11" s="545"/>
      <c r="G11" s="545"/>
      <c r="H11" s="545"/>
      <c r="I11" s="553"/>
      <c r="J11" s="88"/>
      <c r="K11" s="88"/>
      <c r="M11" s="91"/>
      <c r="N11" s="86"/>
    </row>
    <row r="12" spans="2:14" ht="30.75" customHeight="1" x14ac:dyDescent="0.15">
      <c r="B12" s="118" t="s">
        <v>239</v>
      </c>
      <c r="C12" s="546" t="s">
        <v>427</v>
      </c>
      <c r="D12" s="546"/>
      <c r="E12" s="546"/>
      <c r="F12" s="546"/>
      <c r="G12" s="131" t="s">
        <v>241</v>
      </c>
      <c r="H12" s="570" t="s">
        <v>106</v>
      </c>
      <c r="I12" s="571"/>
      <c r="J12" s="88"/>
      <c r="K12" s="88"/>
      <c r="M12" s="91"/>
      <c r="N12" s="86"/>
    </row>
    <row r="13" spans="2:14" ht="30.75" customHeight="1" x14ac:dyDescent="0.15">
      <c r="B13" s="118" t="s">
        <v>242</v>
      </c>
      <c r="C13" s="554" t="s">
        <v>299</v>
      </c>
      <c r="D13" s="554"/>
      <c r="E13" s="554"/>
      <c r="F13" s="554"/>
      <c r="G13" s="131" t="s">
        <v>244</v>
      </c>
      <c r="H13" s="545" t="s">
        <v>77</v>
      </c>
      <c r="I13" s="553"/>
      <c r="J13" s="88"/>
      <c r="K13" s="88"/>
      <c r="M13" s="91"/>
    </row>
    <row r="14" spans="2:14" ht="30" customHeight="1" x14ac:dyDescent="0.15">
      <c r="B14" s="118" t="s">
        <v>245</v>
      </c>
      <c r="C14" s="546" t="s">
        <v>428</v>
      </c>
      <c r="D14" s="546"/>
      <c r="E14" s="546"/>
      <c r="F14" s="546"/>
      <c r="G14" s="546"/>
      <c r="H14" s="546"/>
      <c r="I14" s="547"/>
      <c r="J14" s="92"/>
      <c r="K14" s="92"/>
      <c r="M14" s="91"/>
      <c r="N14" s="86"/>
    </row>
    <row r="15" spans="2:14" ht="30.75" customHeight="1" x14ac:dyDescent="0.15">
      <c r="B15" s="118" t="s">
        <v>247</v>
      </c>
      <c r="C15" s="546" t="s">
        <v>429</v>
      </c>
      <c r="D15" s="546"/>
      <c r="E15" s="546"/>
      <c r="F15" s="546"/>
      <c r="G15" s="546"/>
      <c r="H15" s="546"/>
      <c r="I15" s="547"/>
      <c r="J15" s="93"/>
      <c r="K15" s="93"/>
      <c r="M15" s="91"/>
      <c r="N15" s="86"/>
    </row>
    <row r="16" spans="2:14" ht="42.5" customHeight="1" x14ac:dyDescent="0.15">
      <c r="B16" s="118" t="s">
        <v>249</v>
      </c>
      <c r="C16" s="543" t="s">
        <v>430</v>
      </c>
      <c r="D16" s="543"/>
      <c r="E16" s="543"/>
      <c r="F16" s="543"/>
      <c r="G16" s="543"/>
      <c r="H16" s="543"/>
      <c r="I16" s="544"/>
      <c r="J16" s="94"/>
      <c r="K16" s="94"/>
      <c r="M16" s="91"/>
      <c r="N16" s="86"/>
    </row>
    <row r="17" spans="2:14" ht="30.75" customHeight="1" x14ac:dyDescent="0.15">
      <c r="B17" s="118" t="s">
        <v>251</v>
      </c>
      <c r="C17" s="545" t="s">
        <v>43</v>
      </c>
      <c r="D17" s="561"/>
      <c r="E17" s="561"/>
      <c r="F17" s="561"/>
      <c r="G17" s="561"/>
      <c r="H17" s="561"/>
      <c r="I17" s="562"/>
      <c r="J17" s="95"/>
      <c r="K17" s="95"/>
      <c r="M17" s="91"/>
      <c r="N17" s="86"/>
    </row>
    <row r="18" spans="2:14" ht="18" customHeight="1" x14ac:dyDescent="0.15">
      <c r="B18" s="563" t="s">
        <v>252</v>
      </c>
      <c r="C18" s="564" t="s">
        <v>253</v>
      </c>
      <c r="D18" s="564"/>
      <c r="E18" s="564"/>
      <c r="F18" s="565" t="s">
        <v>254</v>
      </c>
      <c r="G18" s="565"/>
      <c r="H18" s="565"/>
      <c r="I18" s="566"/>
      <c r="J18" s="96"/>
      <c r="K18" s="96"/>
      <c r="M18" s="91"/>
      <c r="N18" s="86"/>
    </row>
    <row r="19" spans="2:14" ht="39.75" customHeight="1" x14ac:dyDescent="0.15">
      <c r="B19" s="563"/>
      <c r="C19" s="582" t="s">
        <v>394</v>
      </c>
      <c r="D19" s="583"/>
      <c r="E19" s="673"/>
      <c r="F19" s="543" t="str">
        <f>C19</f>
        <v>Actividades que se ejecutaron para la implementación de los procesos transversales</v>
      </c>
      <c r="G19" s="543"/>
      <c r="H19" s="543"/>
      <c r="I19" s="544"/>
      <c r="J19" s="94"/>
      <c r="K19" s="94"/>
      <c r="M19" s="91"/>
      <c r="N19" s="86"/>
    </row>
    <row r="20" spans="2:14" ht="39.75" customHeight="1" x14ac:dyDescent="0.15">
      <c r="B20" s="118" t="s">
        <v>257</v>
      </c>
      <c r="C20" s="582" t="s">
        <v>395</v>
      </c>
      <c r="D20" s="583"/>
      <c r="E20" s="673"/>
      <c r="F20" s="543" t="str">
        <f>C20</f>
        <v>Cantidad de actividades que se ejecutaron para la implementación de los procesos transversales</v>
      </c>
      <c r="G20" s="543"/>
      <c r="H20" s="543"/>
      <c r="I20" s="544"/>
      <c r="J20" s="88"/>
      <c r="K20" s="88"/>
      <c r="M20" s="91"/>
      <c r="N20" s="86"/>
    </row>
    <row r="21" spans="2:14" ht="27" customHeight="1" x14ac:dyDescent="0.15">
      <c r="B21" s="118" t="s">
        <v>258</v>
      </c>
      <c r="C21" s="582" t="s">
        <v>43</v>
      </c>
      <c r="D21" s="583"/>
      <c r="E21" s="673"/>
      <c r="F21" s="582" t="s">
        <v>43</v>
      </c>
      <c r="G21" s="583"/>
      <c r="H21" s="583"/>
      <c r="I21" s="584"/>
      <c r="J21" s="93"/>
      <c r="K21" s="93"/>
      <c r="M21" s="97"/>
      <c r="N21" s="86"/>
    </row>
    <row r="22" spans="2:14" ht="23.25" customHeight="1" x14ac:dyDescent="0.15">
      <c r="B22" s="118" t="s">
        <v>261</v>
      </c>
      <c r="C22" s="555">
        <v>44927</v>
      </c>
      <c r="D22" s="577"/>
      <c r="E22" s="578"/>
      <c r="F22" s="131" t="s">
        <v>262</v>
      </c>
      <c r="G22" s="263">
        <v>0.31</v>
      </c>
      <c r="H22" s="266" t="s">
        <v>263</v>
      </c>
      <c r="I22" s="265">
        <v>0.8</v>
      </c>
      <c r="K22" s="98"/>
      <c r="M22" s="97"/>
    </row>
    <row r="23" spans="2:14" ht="27" customHeight="1" x14ac:dyDescent="0.15">
      <c r="B23" s="118" t="s">
        <v>264</v>
      </c>
      <c r="C23" s="555">
        <v>45291</v>
      </c>
      <c r="D23" s="556"/>
      <c r="E23" s="557"/>
      <c r="F23" s="131" t="s">
        <v>265</v>
      </c>
      <c r="G23" s="582">
        <v>0.08</v>
      </c>
      <c r="H23" s="583"/>
      <c r="I23" s="584"/>
      <c r="J23" s="99"/>
      <c r="K23" s="99"/>
      <c r="M23" s="97"/>
    </row>
    <row r="24" spans="2:14" ht="30.75" customHeight="1" x14ac:dyDescent="0.15">
      <c r="B24" s="205" t="s">
        <v>266</v>
      </c>
      <c r="C24" s="579" t="s">
        <v>267</v>
      </c>
      <c r="D24" s="580"/>
      <c r="E24" s="581"/>
      <c r="F24" s="206" t="s">
        <v>268</v>
      </c>
      <c r="G24" s="582" t="s">
        <v>46</v>
      </c>
      <c r="H24" s="583"/>
      <c r="I24" s="584"/>
      <c r="K24" s="96"/>
      <c r="M24" s="97"/>
    </row>
    <row r="25" spans="2:14" ht="22.5" customHeight="1" x14ac:dyDescent="0.15">
      <c r="B25" s="539" t="s">
        <v>270</v>
      </c>
      <c r="C25" s="540"/>
      <c r="D25" s="540"/>
      <c r="E25" s="540"/>
      <c r="F25" s="540"/>
      <c r="G25" s="540"/>
      <c r="H25" s="540"/>
      <c r="I25" s="541"/>
      <c r="J25" s="85"/>
      <c r="K25" s="85"/>
      <c r="M25" s="97"/>
    </row>
    <row r="26" spans="2:14" ht="43.5" customHeight="1" x14ac:dyDescent="0.15">
      <c r="B26" s="100" t="s">
        <v>148</v>
      </c>
      <c r="C26" s="134" t="s">
        <v>271</v>
      </c>
      <c r="D26" s="134" t="s">
        <v>272</v>
      </c>
      <c r="E26" s="135" t="s">
        <v>273</v>
      </c>
      <c r="F26" s="134" t="s">
        <v>274</v>
      </c>
      <c r="G26" s="134" t="s">
        <v>275</v>
      </c>
      <c r="H26" s="135" t="s">
        <v>276</v>
      </c>
      <c r="I26" s="136" t="s">
        <v>277</v>
      </c>
      <c r="J26" s="94"/>
      <c r="K26" s="94"/>
      <c r="M26" s="97"/>
    </row>
    <row r="27" spans="2:14" ht="15.5" customHeight="1" x14ac:dyDescent="0.15">
      <c r="B27" s="100" t="s">
        <v>278</v>
      </c>
      <c r="C27" s="291">
        <f>0.0833333333333333*$G$23</f>
        <v>6.6666666666666645E-3</v>
      </c>
      <c r="D27" s="291">
        <f>+C27</f>
        <v>6.6666666666666645E-3</v>
      </c>
      <c r="E27" s="292">
        <f>+D27/C27</f>
        <v>1</v>
      </c>
      <c r="F27" s="656">
        <f>SUM(C27:C38)</f>
        <v>0.08</v>
      </c>
      <c r="G27" s="656">
        <f>SUM(D27:D38)</f>
        <v>0.08</v>
      </c>
      <c r="H27" s="215">
        <f>+(D27*100%)/$G$23</f>
        <v>8.3333333333333301E-2</v>
      </c>
      <c r="I27" s="710">
        <f>G27+I22</f>
        <v>0.88</v>
      </c>
      <c r="J27" s="94"/>
      <c r="K27" s="94"/>
      <c r="M27" s="97"/>
    </row>
    <row r="28" spans="2:14" ht="15.5" customHeight="1" x14ac:dyDescent="0.15">
      <c r="B28" s="100" t="s">
        <v>158</v>
      </c>
      <c r="C28" s="291">
        <f t="shared" ref="C28:C38" si="0">0.0833333333333333*$G$23</f>
        <v>6.6666666666666645E-3</v>
      </c>
      <c r="D28" s="291">
        <f>C28</f>
        <v>6.6666666666666645E-3</v>
      </c>
      <c r="E28" s="292">
        <f t="shared" ref="E28:E38" si="1">+D28/C28</f>
        <v>1</v>
      </c>
      <c r="F28" s="657"/>
      <c r="G28" s="657"/>
      <c r="H28" s="215">
        <f>+IF(D28="","",((D28*100%)/$G$23)+H27)</f>
        <v>0.1666666666666666</v>
      </c>
      <c r="I28" s="711"/>
      <c r="J28" s="94"/>
      <c r="K28" s="94"/>
      <c r="M28" s="97"/>
    </row>
    <row r="29" spans="2:14" ht="15.5" customHeight="1" x14ac:dyDescent="0.15">
      <c r="B29" s="100" t="s">
        <v>159</v>
      </c>
      <c r="C29" s="291">
        <f t="shared" si="0"/>
        <v>6.6666666666666645E-3</v>
      </c>
      <c r="D29" s="291">
        <f t="shared" ref="D29:D38" si="2">+C29</f>
        <v>6.6666666666666645E-3</v>
      </c>
      <c r="E29" s="292">
        <f t="shared" si="1"/>
        <v>1</v>
      </c>
      <c r="F29" s="657"/>
      <c r="G29" s="657"/>
      <c r="H29" s="215">
        <f>+IF(D29="","",((D29*100%)/$G$23)+H28)</f>
        <v>0.24999999999999989</v>
      </c>
      <c r="I29" s="711"/>
      <c r="J29" s="94"/>
      <c r="K29" s="94"/>
      <c r="M29" s="97"/>
    </row>
    <row r="30" spans="2:14" ht="15.5" customHeight="1" x14ac:dyDescent="0.15">
      <c r="B30" s="100" t="s">
        <v>160</v>
      </c>
      <c r="C30" s="291">
        <f t="shared" si="0"/>
        <v>6.6666666666666645E-3</v>
      </c>
      <c r="D30" s="291">
        <f t="shared" si="2"/>
        <v>6.6666666666666645E-3</v>
      </c>
      <c r="E30" s="292">
        <f t="shared" si="1"/>
        <v>1</v>
      </c>
      <c r="F30" s="657"/>
      <c r="G30" s="657"/>
      <c r="H30" s="215">
        <f t="shared" ref="H30:H38" si="3">+IF(D30="","",((D30*100%)/$G$23)+H29)</f>
        <v>0.3333333333333332</v>
      </c>
      <c r="I30" s="711"/>
      <c r="J30" s="94"/>
      <c r="K30" s="94"/>
      <c r="M30" s="97"/>
    </row>
    <row r="31" spans="2:14" ht="15.5" customHeight="1" x14ac:dyDescent="0.15">
      <c r="B31" s="100" t="s">
        <v>161</v>
      </c>
      <c r="C31" s="291">
        <f t="shared" si="0"/>
        <v>6.6666666666666645E-3</v>
      </c>
      <c r="D31" s="291">
        <f t="shared" si="2"/>
        <v>6.6666666666666645E-3</v>
      </c>
      <c r="E31" s="292">
        <f t="shared" si="1"/>
        <v>1</v>
      </c>
      <c r="F31" s="657"/>
      <c r="G31" s="657"/>
      <c r="H31" s="215">
        <f t="shared" si="3"/>
        <v>0.41666666666666652</v>
      </c>
      <c r="I31" s="711"/>
      <c r="J31" s="94"/>
      <c r="K31" s="94"/>
      <c r="M31" s="97"/>
    </row>
    <row r="32" spans="2:14" ht="15.5" customHeight="1" x14ac:dyDescent="0.15">
      <c r="B32" s="100" t="s">
        <v>162</v>
      </c>
      <c r="C32" s="291">
        <f t="shared" si="0"/>
        <v>6.6666666666666645E-3</v>
      </c>
      <c r="D32" s="291">
        <f t="shared" si="2"/>
        <v>6.6666666666666645E-3</v>
      </c>
      <c r="E32" s="292">
        <f t="shared" si="1"/>
        <v>1</v>
      </c>
      <c r="F32" s="657"/>
      <c r="G32" s="657"/>
      <c r="H32" s="215">
        <f t="shared" si="3"/>
        <v>0.49999999999999983</v>
      </c>
      <c r="I32" s="711"/>
      <c r="J32" s="129"/>
      <c r="K32" s="94"/>
      <c r="M32" s="97"/>
    </row>
    <row r="33" spans="2:11" ht="19.5" customHeight="1" x14ac:dyDescent="0.15">
      <c r="B33" s="100" t="s">
        <v>163</v>
      </c>
      <c r="C33" s="291">
        <f t="shared" si="0"/>
        <v>6.6666666666666645E-3</v>
      </c>
      <c r="D33" s="291">
        <f t="shared" si="2"/>
        <v>6.6666666666666645E-3</v>
      </c>
      <c r="E33" s="292">
        <f t="shared" si="1"/>
        <v>1</v>
      </c>
      <c r="F33" s="657"/>
      <c r="G33" s="657"/>
      <c r="H33" s="215">
        <f t="shared" si="3"/>
        <v>0.58333333333333315</v>
      </c>
      <c r="I33" s="711"/>
      <c r="J33" s="305"/>
      <c r="K33" s="102"/>
    </row>
    <row r="34" spans="2:11" ht="19.5" customHeight="1" x14ac:dyDescent="0.15">
      <c r="B34" s="100" t="s">
        <v>164</v>
      </c>
      <c r="C34" s="291">
        <f t="shared" si="0"/>
        <v>6.6666666666666645E-3</v>
      </c>
      <c r="D34" s="291">
        <f t="shared" si="2"/>
        <v>6.6666666666666645E-3</v>
      </c>
      <c r="E34" s="292">
        <f t="shared" si="1"/>
        <v>1</v>
      </c>
      <c r="F34" s="657"/>
      <c r="G34" s="657"/>
      <c r="H34" s="215">
        <f t="shared" si="3"/>
        <v>0.66666666666666641</v>
      </c>
      <c r="I34" s="711"/>
      <c r="J34" s="102"/>
      <c r="K34" s="102"/>
    </row>
    <row r="35" spans="2:11" ht="19.5" customHeight="1" x14ac:dyDescent="0.15">
      <c r="B35" s="100" t="s">
        <v>165</v>
      </c>
      <c r="C35" s="291">
        <f t="shared" si="0"/>
        <v>6.6666666666666645E-3</v>
      </c>
      <c r="D35" s="291">
        <f t="shared" si="2"/>
        <v>6.6666666666666645E-3</v>
      </c>
      <c r="E35" s="292">
        <f>+D35/C35</f>
        <v>1</v>
      </c>
      <c r="F35" s="657"/>
      <c r="G35" s="657"/>
      <c r="H35" s="215">
        <f t="shared" si="3"/>
        <v>0.74999999999999967</v>
      </c>
      <c r="I35" s="711"/>
      <c r="J35" s="102"/>
      <c r="K35" s="102"/>
    </row>
    <row r="36" spans="2:11" ht="19.5" customHeight="1" x14ac:dyDescent="0.15">
      <c r="B36" s="100" t="s">
        <v>166</v>
      </c>
      <c r="C36" s="291">
        <f t="shared" si="0"/>
        <v>6.6666666666666645E-3</v>
      </c>
      <c r="D36" s="291">
        <f t="shared" si="2"/>
        <v>6.6666666666666645E-3</v>
      </c>
      <c r="E36" s="292">
        <f t="shared" si="1"/>
        <v>1</v>
      </c>
      <c r="F36" s="657"/>
      <c r="G36" s="657"/>
      <c r="H36" s="215">
        <f t="shared" si="3"/>
        <v>0.83333333333333293</v>
      </c>
      <c r="I36" s="711"/>
      <c r="J36" s="102"/>
      <c r="K36" s="102"/>
    </row>
    <row r="37" spans="2:11" ht="19.5" customHeight="1" x14ac:dyDescent="0.15">
      <c r="B37" s="100" t="s">
        <v>167</v>
      </c>
      <c r="C37" s="291">
        <f t="shared" si="0"/>
        <v>6.6666666666666645E-3</v>
      </c>
      <c r="D37" s="291">
        <f t="shared" si="2"/>
        <v>6.6666666666666645E-3</v>
      </c>
      <c r="E37" s="292">
        <f t="shared" si="1"/>
        <v>1</v>
      </c>
      <c r="F37" s="657"/>
      <c r="G37" s="657"/>
      <c r="H37" s="215">
        <f t="shared" si="3"/>
        <v>0.91666666666666619</v>
      </c>
      <c r="I37" s="711"/>
      <c r="J37" s="102"/>
      <c r="K37" s="102"/>
    </row>
    <row r="38" spans="2:11" ht="19.5" customHeight="1" x14ac:dyDescent="0.15">
      <c r="B38" s="100" t="s">
        <v>168</v>
      </c>
      <c r="C38" s="291">
        <f t="shared" si="0"/>
        <v>6.6666666666666645E-3</v>
      </c>
      <c r="D38" s="291">
        <f t="shared" si="2"/>
        <v>6.6666666666666645E-3</v>
      </c>
      <c r="E38" s="292">
        <f t="shared" si="1"/>
        <v>1</v>
      </c>
      <c r="F38" s="658"/>
      <c r="G38" s="658"/>
      <c r="H38" s="215">
        <f t="shared" si="3"/>
        <v>0.99999999999999944</v>
      </c>
      <c r="I38" s="712"/>
      <c r="J38" s="102"/>
      <c r="K38" s="102"/>
    </row>
    <row r="39" spans="2:11" ht="141.5" customHeight="1" x14ac:dyDescent="0.15">
      <c r="B39" s="119" t="s">
        <v>279</v>
      </c>
      <c r="C39" s="856" t="s">
        <v>492</v>
      </c>
      <c r="D39" s="857"/>
      <c r="E39" s="857"/>
      <c r="F39" s="857"/>
      <c r="G39" s="857"/>
      <c r="H39" s="857"/>
      <c r="I39" s="858"/>
      <c r="J39" s="103"/>
      <c r="K39" s="103"/>
    </row>
    <row r="40" spans="2:11" ht="34.5" customHeight="1" x14ac:dyDescent="0.15">
      <c r="B40" s="594"/>
      <c r="C40" s="595"/>
      <c r="D40" s="595"/>
      <c r="E40" s="595"/>
      <c r="F40" s="595"/>
      <c r="G40" s="595"/>
      <c r="H40" s="595"/>
      <c r="I40" s="596"/>
      <c r="J40" s="85"/>
      <c r="K40" s="85"/>
    </row>
    <row r="41" spans="2:11" ht="34.5" customHeight="1" x14ac:dyDescent="0.15">
      <c r="B41" s="597"/>
      <c r="C41" s="598"/>
      <c r="D41" s="598"/>
      <c r="E41" s="598"/>
      <c r="F41" s="598"/>
      <c r="G41" s="598"/>
      <c r="H41" s="598"/>
      <c r="I41" s="599"/>
      <c r="J41" s="103"/>
      <c r="K41" s="103"/>
    </row>
    <row r="42" spans="2:11" ht="34.5" customHeight="1" x14ac:dyDescent="0.15">
      <c r="B42" s="597"/>
      <c r="C42" s="598"/>
      <c r="D42" s="598"/>
      <c r="E42" s="598"/>
      <c r="F42" s="598"/>
      <c r="G42" s="598"/>
      <c r="H42" s="598"/>
      <c r="I42" s="599"/>
      <c r="J42" s="103"/>
      <c r="K42" s="103"/>
    </row>
    <row r="43" spans="2:11" ht="34.5" customHeight="1" x14ac:dyDescent="0.15">
      <c r="B43" s="597"/>
      <c r="C43" s="598"/>
      <c r="D43" s="598"/>
      <c r="E43" s="598"/>
      <c r="F43" s="598"/>
      <c r="G43" s="598"/>
      <c r="H43" s="598"/>
      <c r="I43" s="599"/>
      <c r="J43" s="103"/>
      <c r="K43" s="103"/>
    </row>
    <row r="44" spans="2:11" ht="34.5" customHeight="1" x14ac:dyDescent="0.15">
      <c r="B44" s="600"/>
      <c r="C44" s="601"/>
      <c r="D44" s="601"/>
      <c r="E44" s="601"/>
      <c r="F44" s="601"/>
      <c r="G44" s="601"/>
      <c r="H44" s="601"/>
      <c r="I44" s="602"/>
      <c r="J44" s="84"/>
      <c r="K44" s="84"/>
    </row>
    <row r="45" spans="2:11" ht="34.5" customHeight="1" x14ac:dyDescent="0.15">
      <c r="B45" s="149"/>
      <c r="C45" s="150" t="s">
        <v>431</v>
      </c>
      <c r="D45" s="143"/>
      <c r="E45" s="143"/>
      <c r="F45" s="143"/>
      <c r="G45" s="144"/>
      <c r="H45" s="144"/>
      <c r="I45" s="144"/>
      <c r="J45" s="84"/>
      <c r="K45" s="84"/>
    </row>
    <row r="46" spans="2:11" ht="62" customHeight="1" x14ac:dyDescent="0.15">
      <c r="B46" s="603" t="s">
        <v>280</v>
      </c>
      <c r="C46" s="862" t="s">
        <v>465</v>
      </c>
      <c r="D46" s="862"/>
      <c r="E46" s="862"/>
      <c r="F46" s="862"/>
      <c r="G46" s="282"/>
      <c r="H46" s="283" t="s">
        <v>432</v>
      </c>
      <c r="I46" s="284" t="s">
        <v>433</v>
      </c>
      <c r="J46" s="104"/>
      <c r="K46" s="104"/>
    </row>
    <row r="47" spans="2:11" ht="50.25" customHeight="1" x14ac:dyDescent="0.15">
      <c r="B47" s="604"/>
      <c r="C47" s="862"/>
      <c r="D47" s="862"/>
      <c r="E47" s="862"/>
      <c r="F47" s="862"/>
      <c r="G47" s="285" t="s">
        <v>434</v>
      </c>
      <c r="H47" s="321">
        <v>83</v>
      </c>
      <c r="I47" s="322">
        <f>1149+83</f>
        <v>1232</v>
      </c>
      <c r="J47" s="104" t="str">
        <f>CONCATENATE(G47,H47,G48,H48,G49,H49)</f>
        <v>Solicitudes gestionadas por la mesa de servicios:83Actividades de Seguridad de la información:3Publicaciones realizadas en sitios web:43</v>
      </c>
      <c r="K47" s="104"/>
    </row>
    <row r="48" spans="2:11" ht="50.25" customHeight="1" x14ac:dyDescent="0.15">
      <c r="B48" s="604"/>
      <c r="C48" s="862"/>
      <c r="D48" s="862"/>
      <c r="E48" s="862"/>
      <c r="F48" s="862"/>
      <c r="G48" s="285" t="s">
        <v>435</v>
      </c>
      <c r="H48" s="298">
        <v>3</v>
      </c>
      <c r="I48" s="299">
        <f>25+3</f>
        <v>28</v>
      </c>
      <c r="J48" s="104"/>
      <c r="K48" s="104"/>
    </row>
    <row r="49" spans="2:11" ht="50.25" customHeight="1" x14ac:dyDescent="0.15">
      <c r="B49" s="604"/>
      <c r="C49" s="862"/>
      <c r="D49" s="862"/>
      <c r="E49" s="862"/>
      <c r="F49" s="862"/>
      <c r="G49" s="313" t="s">
        <v>436</v>
      </c>
      <c r="H49" s="302">
        <v>43</v>
      </c>
      <c r="I49" s="303">
        <f>444+43</f>
        <v>487</v>
      </c>
      <c r="J49" s="104"/>
      <c r="K49" s="104"/>
    </row>
    <row r="50" spans="2:11" ht="82.25" customHeight="1" x14ac:dyDescent="0.15">
      <c r="B50" s="118" t="s">
        <v>282</v>
      </c>
      <c r="C50" s="861" t="s">
        <v>466</v>
      </c>
      <c r="D50" s="861"/>
      <c r="E50" s="861"/>
      <c r="F50" s="861"/>
      <c r="G50" s="861"/>
      <c r="H50" s="861"/>
      <c r="I50" s="861"/>
      <c r="J50" s="104"/>
      <c r="K50" s="104"/>
    </row>
    <row r="51" spans="2:11" ht="90" customHeight="1" x14ac:dyDescent="0.15">
      <c r="B51" s="120" t="s">
        <v>283</v>
      </c>
      <c r="C51" s="859" t="s">
        <v>437</v>
      </c>
      <c r="D51" s="860"/>
      <c r="E51" s="860"/>
      <c r="F51" s="860"/>
      <c r="G51" s="860"/>
      <c r="H51" s="860"/>
      <c r="I51" s="860"/>
      <c r="J51" s="104"/>
      <c r="K51" s="104"/>
    </row>
    <row r="52" spans="2:11" ht="22.5" customHeight="1" x14ac:dyDescent="0.15">
      <c r="B52" s="539" t="s">
        <v>284</v>
      </c>
      <c r="C52" s="540"/>
      <c r="D52" s="540"/>
      <c r="E52" s="540"/>
      <c r="F52" s="540"/>
      <c r="G52" s="540"/>
      <c r="H52" s="540"/>
      <c r="I52" s="541"/>
      <c r="J52" s="104"/>
      <c r="K52" s="104"/>
    </row>
    <row r="53" spans="2:11" ht="22.5" customHeight="1" x14ac:dyDescent="0.15">
      <c r="B53" s="618" t="s">
        <v>285</v>
      </c>
      <c r="C53" s="137" t="s">
        <v>286</v>
      </c>
      <c r="D53" s="620" t="s">
        <v>287</v>
      </c>
      <c r="E53" s="620"/>
      <c r="F53" s="620"/>
      <c r="G53" s="620" t="s">
        <v>288</v>
      </c>
      <c r="H53" s="620"/>
      <c r="I53" s="621"/>
      <c r="J53" s="105"/>
      <c r="K53" s="105"/>
    </row>
    <row r="54" spans="2:11" ht="30.75" customHeight="1" x14ac:dyDescent="0.15">
      <c r="B54" s="619"/>
      <c r="C54" s="218"/>
      <c r="D54" s="610"/>
      <c r="E54" s="610"/>
      <c r="F54" s="610"/>
      <c r="G54" s="610"/>
      <c r="H54" s="610"/>
      <c r="I54" s="611"/>
      <c r="J54" s="105"/>
      <c r="K54" s="105"/>
    </row>
    <row r="55" spans="2:11" ht="32.25" customHeight="1" x14ac:dyDescent="0.15">
      <c r="B55" s="121" t="s">
        <v>289</v>
      </c>
      <c r="C55" s="610" t="s">
        <v>438</v>
      </c>
      <c r="D55" s="610"/>
      <c r="E55" s="610"/>
      <c r="F55" s="610"/>
      <c r="G55" s="610"/>
      <c r="H55" s="610"/>
      <c r="I55" s="611"/>
      <c r="J55" s="106"/>
      <c r="K55" s="106"/>
    </row>
    <row r="56" spans="2:11" ht="28.5" customHeight="1" x14ac:dyDescent="0.15">
      <c r="B56" s="122" t="s">
        <v>291</v>
      </c>
      <c r="C56" s="610" t="s">
        <v>438</v>
      </c>
      <c r="D56" s="610"/>
      <c r="E56" s="610"/>
      <c r="F56" s="610"/>
      <c r="G56" s="610"/>
      <c r="H56" s="610"/>
      <c r="I56" s="611"/>
      <c r="J56" s="106"/>
      <c r="K56" s="106"/>
    </row>
    <row r="57" spans="2:11" ht="30" customHeight="1" x14ac:dyDescent="0.15">
      <c r="B57" s="120" t="s">
        <v>292</v>
      </c>
      <c r="C57" s="850" t="s">
        <v>293</v>
      </c>
      <c r="D57" s="851"/>
      <c r="E57" s="851"/>
      <c r="F57" s="851"/>
      <c r="G57" s="851"/>
      <c r="H57" s="851"/>
      <c r="I57" s="852"/>
      <c r="J57" s="107"/>
      <c r="K57" s="107"/>
    </row>
    <row r="58" spans="2:11" ht="31.5" customHeight="1" thickBot="1" x14ac:dyDescent="0.2">
      <c r="B58" s="116" t="s">
        <v>294</v>
      </c>
      <c r="C58" s="853" t="s">
        <v>439</v>
      </c>
      <c r="D58" s="854"/>
      <c r="E58" s="854"/>
      <c r="F58" s="854"/>
      <c r="G58" s="854"/>
      <c r="H58" s="854"/>
      <c r="I58" s="855"/>
      <c r="J58" s="108"/>
      <c r="K58" s="108"/>
    </row>
    <row r="59" spans="2:11" ht="13.25" customHeight="1" x14ac:dyDescent="0.15">
      <c r="B59" s="109"/>
      <c r="C59" s="110"/>
      <c r="D59" s="110"/>
      <c r="E59" s="111"/>
      <c r="F59" s="111"/>
      <c r="G59" s="117"/>
      <c r="H59" s="113"/>
      <c r="I59" s="110"/>
      <c r="J59" s="108"/>
      <c r="K59" s="108"/>
    </row>
    <row r="60" spans="2:11" ht="13.25" customHeight="1" x14ac:dyDescent="0.15">
      <c r="B60" s="109"/>
      <c r="C60" s="110"/>
      <c r="D60" s="110"/>
      <c r="E60" s="111"/>
      <c r="F60" s="111"/>
      <c r="G60" s="117"/>
      <c r="H60" s="113"/>
      <c r="I60" s="110"/>
      <c r="J60" s="108"/>
      <c r="K60" s="108"/>
    </row>
    <row r="61" spans="2:11" ht="13.25" customHeight="1" x14ac:dyDescent="0.15">
      <c r="B61" s="109"/>
      <c r="C61" s="110"/>
      <c r="D61" s="110"/>
      <c r="E61" s="111"/>
      <c r="F61" s="111"/>
      <c r="G61" s="117"/>
      <c r="H61" s="113"/>
      <c r="I61" s="110"/>
      <c r="J61" s="108"/>
      <c r="K61" s="108"/>
    </row>
    <row r="62" spans="2:11" ht="13.25" customHeight="1" x14ac:dyDescent="0.15">
      <c r="B62" s="109"/>
      <c r="C62" s="110"/>
      <c r="D62" s="110"/>
      <c r="E62" s="111"/>
      <c r="F62" s="111"/>
      <c r="G62" s="117"/>
      <c r="H62" s="113"/>
      <c r="I62" s="110"/>
      <c r="J62" s="108"/>
      <c r="K62" s="108"/>
    </row>
    <row r="63" spans="2:11" ht="13.25" customHeight="1" x14ac:dyDescent="0.15">
      <c r="B63" s="109"/>
      <c r="C63" s="110"/>
      <c r="D63" s="110"/>
      <c r="E63" s="111"/>
      <c r="F63" s="111"/>
      <c r="G63" s="117"/>
      <c r="H63" s="113"/>
      <c r="I63" s="110"/>
      <c r="J63" s="108"/>
      <c r="K63" s="108"/>
    </row>
    <row r="64" spans="2:11" ht="25.5" customHeight="1" x14ac:dyDescent="0.15">
      <c r="B64" s="109"/>
      <c r="C64" s="110"/>
      <c r="D64" s="110"/>
      <c r="E64" s="111"/>
      <c r="F64" s="111"/>
      <c r="G64" s="117"/>
      <c r="H64" s="113"/>
      <c r="I64" s="110"/>
      <c r="J64" s="108"/>
      <c r="K64" s="108"/>
    </row>
    <row r="65" ht="14" customHeight="1" x14ac:dyDescent="0.15"/>
  </sheetData>
  <sheetProtection algorithmName="SHA-512" hashValue="U7KmpUfTi13nfByAq0l7HG/bKyEzCl7hdkM2nryHK8OG7wfDq4p2UsNq0SYJodAYqgXwp6rzDbBgJ4PmrqIlwg==" saltValue="+GzdglpZ1g9JMbutbwyiTQ==" spinCount="100000" sheet="1" objects="1" scenarios="1" selectLockedCells="1" selectUnlockedCell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52:I52"/>
    <mergeCell ref="C24:E24"/>
    <mergeCell ref="G24:I24"/>
    <mergeCell ref="B25:I25"/>
    <mergeCell ref="F27:F38"/>
    <mergeCell ref="G27:G38"/>
    <mergeCell ref="I27:I38"/>
    <mergeCell ref="C39:I39"/>
    <mergeCell ref="B40:I44"/>
    <mergeCell ref="C51:I51"/>
    <mergeCell ref="C50:I50"/>
    <mergeCell ref="B46:B49"/>
    <mergeCell ref="C46:F49"/>
    <mergeCell ref="C56:I56"/>
    <mergeCell ref="C57:I57"/>
    <mergeCell ref="C58:I58"/>
    <mergeCell ref="B53:B54"/>
    <mergeCell ref="D53:F53"/>
    <mergeCell ref="G53:I53"/>
    <mergeCell ref="D54:F54"/>
    <mergeCell ref="G54:I54"/>
    <mergeCell ref="C55:I55"/>
  </mergeCells>
  <dataValidations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C9:F9" xr:uid="{00000000-0002-0000-0800-000002000000}">
      <formula1>$M$6:$M$9</formula1>
    </dataValidation>
    <dataValidation type="list" allowBlank="1" showInputMessage="1" showErrorMessage="1" sqref="C24:E24" xr:uid="{00000000-0002-0000-0800-000003000000}">
      <formula1>$M$12:$M$15</formula1>
    </dataValidation>
    <dataValidation type="list" allowBlank="1" showInputMessage="1" showErrorMessage="1" sqref="H12:I12" xr:uid="{00000000-0002-0000-0800-000004000000}">
      <formula1>M17:M19</formula1>
    </dataValidation>
    <dataValidation type="list" showDropDown="1" showInputMessage="1" showErrorMessage="1" sqref="K12" xr:uid="{00000000-0002-0000-0800-000005000000}">
      <formula1>O17:O19</formula1>
    </dataValidation>
    <dataValidation type="list" allowBlank="1" showInputMessage="1" showErrorMessage="1" sqref="J10:K10" xr:uid="{00000000-0002-0000-0800-000006000000}">
      <formula1>$M$21:$M$26</formula1>
    </dataValidation>
  </dataValidations>
  <pageMargins left="0.7" right="0.7" top="0.75" bottom="0.75" header="0.3" footer="0.3"/>
  <pageSetup scale="58" orientation="portrait" r:id="rId1"/>
  <drawing r:id="rId2"/>
  <legacyDrawing r:id="rId3"/>
  <oleObjects>
    <mc:AlternateContent xmlns:mc="http://schemas.openxmlformats.org/markup-compatibility/2006">
      <mc:Choice Requires="x14">
        <oleObject progId="PBrush" shapeId="35859457" r:id="rId4">
          <objectPr defaultSize="0" autoPict="0" r:id="rId5">
            <anchor moveWithCells="1" sizeWithCells="1">
              <from>
                <xdr:col>8</xdr:col>
                <xdr:colOff>63500</xdr:colOff>
                <xdr:row>1</xdr:row>
                <xdr:rowOff>25400</xdr:rowOff>
              </from>
              <to>
                <xdr:col>8</xdr:col>
                <xdr:colOff>1447800</xdr:colOff>
                <xdr:row>1</xdr:row>
                <xdr:rowOff>444500</xdr:rowOff>
              </to>
            </anchor>
          </objectPr>
        </oleObject>
      </mc:Choice>
      <mc:Fallback>
        <oleObject progId="PBrush" shapeId="35859457"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664062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9" customWidth="1"/>
    <col min="8" max="8" width="20.5" style="7" customWidth="1"/>
    <col min="9" max="11" width="22.5" style="7" customWidth="1"/>
    <col min="12" max="24" width="10.6640625" style="3"/>
    <col min="25" max="16384" width="10.6640625" style="7"/>
  </cols>
  <sheetData>
    <row r="1" spans="2:14" ht="6" customHeight="1" thickBot="1" x14ac:dyDescent="0.2"/>
    <row r="2" spans="2:14" ht="25.5" customHeight="1" x14ac:dyDescent="0.15">
      <c r="B2" s="489"/>
      <c r="C2" s="487" t="s">
        <v>0</v>
      </c>
      <c r="D2" s="487"/>
      <c r="E2" s="487"/>
      <c r="F2" s="487"/>
      <c r="G2" s="487"/>
      <c r="H2" s="487"/>
      <c r="I2" s="491"/>
      <c r="J2" s="10"/>
      <c r="K2" s="10"/>
      <c r="M2" s="11" t="s">
        <v>67</v>
      </c>
    </row>
    <row r="3" spans="2:14" ht="25.5" customHeight="1" x14ac:dyDescent="0.15">
      <c r="B3" s="490"/>
      <c r="C3" s="488" t="s">
        <v>1</v>
      </c>
      <c r="D3" s="488"/>
      <c r="E3" s="488"/>
      <c r="F3" s="488"/>
      <c r="G3" s="488"/>
      <c r="H3" s="488"/>
      <c r="I3" s="492"/>
      <c r="J3" s="10"/>
      <c r="K3" s="10"/>
      <c r="M3" s="11" t="s">
        <v>68</v>
      </c>
    </row>
    <row r="4" spans="2:14" ht="25.5" customHeight="1" x14ac:dyDescent="0.15">
      <c r="B4" s="490"/>
      <c r="C4" s="488" t="s">
        <v>69</v>
      </c>
      <c r="D4" s="488"/>
      <c r="E4" s="488"/>
      <c r="F4" s="488"/>
      <c r="G4" s="488"/>
      <c r="H4" s="488"/>
      <c r="I4" s="492"/>
      <c r="J4" s="10"/>
      <c r="K4" s="10"/>
      <c r="M4" s="11" t="s">
        <v>70</v>
      </c>
    </row>
    <row r="5" spans="2:14" ht="25.5" customHeight="1" x14ac:dyDescent="0.15">
      <c r="B5" s="490"/>
      <c r="C5" s="488" t="s">
        <v>71</v>
      </c>
      <c r="D5" s="488"/>
      <c r="E5" s="488"/>
      <c r="F5" s="488"/>
      <c r="G5" s="493" t="s">
        <v>72</v>
      </c>
      <c r="H5" s="493"/>
      <c r="I5" s="492"/>
      <c r="J5" s="10"/>
      <c r="K5" s="10"/>
      <c r="M5" s="11" t="s">
        <v>73</v>
      </c>
    </row>
    <row r="6" spans="2:14" ht="23.25" customHeight="1" x14ac:dyDescent="0.15">
      <c r="B6" s="472" t="s">
        <v>74</v>
      </c>
      <c r="C6" s="473"/>
      <c r="D6" s="473"/>
      <c r="E6" s="473"/>
      <c r="F6" s="473"/>
      <c r="G6" s="473"/>
      <c r="H6" s="473"/>
      <c r="I6" s="474"/>
      <c r="J6" s="12"/>
      <c r="K6" s="12"/>
    </row>
    <row r="7" spans="2:14" ht="24" customHeight="1" x14ac:dyDescent="0.15">
      <c r="B7" s="475" t="s">
        <v>75</v>
      </c>
      <c r="C7" s="476"/>
      <c r="D7" s="476"/>
      <c r="E7" s="476"/>
      <c r="F7" s="476"/>
      <c r="G7" s="476"/>
      <c r="H7" s="476"/>
      <c r="I7" s="477"/>
      <c r="J7" s="13"/>
      <c r="K7" s="13"/>
    </row>
    <row r="8" spans="2:14" ht="24" customHeight="1" x14ac:dyDescent="0.15">
      <c r="B8" s="478" t="s">
        <v>76</v>
      </c>
      <c r="C8" s="479"/>
      <c r="D8" s="479"/>
      <c r="E8" s="479"/>
      <c r="F8" s="479"/>
      <c r="G8" s="479"/>
      <c r="H8" s="479"/>
      <c r="I8" s="480"/>
      <c r="J8" s="40"/>
      <c r="K8" s="40"/>
      <c r="N8" s="6" t="s">
        <v>77</v>
      </c>
    </row>
    <row r="9" spans="2:14" ht="30.75" customHeight="1" x14ac:dyDescent="0.15">
      <c r="B9" s="62" t="s">
        <v>78</v>
      </c>
      <c r="C9" s="41">
        <v>14</v>
      </c>
      <c r="D9" s="484" t="s">
        <v>79</v>
      </c>
      <c r="E9" s="484"/>
      <c r="F9" s="435" t="s">
        <v>440</v>
      </c>
      <c r="G9" s="436"/>
      <c r="H9" s="436"/>
      <c r="I9" s="437"/>
      <c r="J9" s="14"/>
      <c r="K9" s="14"/>
      <c r="M9" s="11" t="s">
        <v>81</v>
      </c>
      <c r="N9" s="6" t="s">
        <v>82</v>
      </c>
    </row>
    <row r="10" spans="2:14" ht="30.75" customHeight="1" x14ac:dyDescent="0.15">
      <c r="B10" s="164" t="s">
        <v>83</v>
      </c>
      <c r="C10" s="165" t="s">
        <v>84</v>
      </c>
      <c r="D10" s="485" t="s">
        <v>85</v>
      </c>
      <c r="E10" s="486"/>
      <c r="F10" s="469" t="s">
        <v>86</v>
      </c>
      <c r="G10" s="470"/>
      <c r="H10" s="166" t="s">
        <v>87</v>
      </c>
      <c r="I10" s="219" t="s">
        <v>84</v>
      </c>
      <c r="J10" s="15"/>
      <c r="K10" s="15"/>
      <c r="M10" s="11" t="s">
        <v>88</v>
      </c>
      <c r="N10" s="6" t="s">
        <v>89</v>
      </c>
    </row>
    <row r="11" spans="2:14" ht="30.75" customHeight="1" x14ac:dyDescent="0.15">
      <c r="B11" s="164" t="s">
        <v>90</v>
      </c>
      <c r="C11" s="481" t="s">
        <v>91</v>
      </c>
      <c r="D11" s="481"/>
      <c r="E11" s="481"/>
      <c r="F11" s="481"/>
      <c r="G11" s="166" t="s">
        <v>92</v>
      </c>
      <c r="H11" s="482">
        <v>1032</v>
      </c>
      <c r="I11" s="483"/>
      <c r="J11" s="16"/>
      <c r="K11" s="16"/>
      <c r="M11" s="11" t="s">
        <v>93</v>
      </c>
      <c r="N11" s="6" t="s">
        <v>44</v>
      </c>
    </row>
    <row r="12" spans="2:14" ht="30.75" customHeight="1" x14ac:dyDescent="0.15">
      <c r="B12" s="164" t="s">
        <v>94</v>
      </c>
      <c r="C12" s="466" t="s">
        <v>88</v>
      </c>
      <c r="D12" s="466"/>
      <c r="E12" s="466"/>
      <c r="F12" s="466"/>
      <c r="G12" s="166" t="s">
        <v>95</v>
      </c>
      <c r="H12" s="863" t="s">
        <v>441</v>
      </c>
      <c r="I12" s="864"/>
      <c r="J12" s="17"/>
      <c r="K12" s="17"/>
      <c r="M12" s="18" t="s">
        <v>97</v>
      </c>
    </row>
    <row r="13" spans="2:14" ht="30.75" customHeight="1" x14ac:dyDescent="0.15">
      <c r="B13" s="164" t="s">
        <v>98</v>
      </c>
      <c r="C13" s="462" t="s">
        <v>99</v>
      </c>
      <c r="D13" s="462"/>
      <c r="E13" s="462"/>
      <c r="F13" s="462"/>
      <c r="G13" s="462"/>
      <c r="H13" s="462"/>
      <c r="I13" s="463"/>
      <c r="J13" s="19"/>
      <c r="K13" s="19"/>
      <c r="M13" s="18"/>
    </row>
    <row r="14" spans="2:14" ht="30.75" customHeight="1" x14ac:dyDescent="0.15">
      <c r="B14" s="164" t="s">
        <v>100</v>
      </c>
      <c r="C14" s="469" t="s">
        <v>442</v>
      </c>
      <c r="D14" s="470"/>
      <c r="E14" s="470"/>
      <c r="F14" s="470"/>
      <c r="G14" s="470"/>
      <c r="H14" s="470"/>
      <c r="I14" s="471"/>
      <c r="J14" s="15"/>
      <c r="K14" s="15"/>
      <c r="M14" s="18"/>
      <c r="N14" s="6" t="s">
        <v>102</v>
      </c>
    </row>
    <row r="15" spans="2:14" ht="30.75" customHeight="1" x14ac:dyDescent="0.15">
      <c r="B15" s="164" t="s">
        <v>103</v>
      </c>
      <c r="C15" s="435" t="s">
        <v>443</v>
      </c>
      <c r="D15" s="436"/>
      <c r="E15" s="436"/>
      <c r="F15" s="865"/>
      <c r="G15" s="166" t="s">
        <v>105</v>
      </c>
      <c r="H15" s="458" t="s">
        <v>106</v>
      </c>
      <c r="I15" s="459"/>
      <c r="J15" s="15"/>
      <c r="K15" s="15"/>
      <c r="M15" s="18" t="s">
        <v>107</v>
      </c>
      <c r="N15" s="6" t="s">
        <v>84</v>
      </c>
    </row>
    <row r="16" spans="2:14" ht="30.75" customHeight="1" x14ac:dyDescent="0.15">
      <c r="B16" s="164" t="s">
        <v>108</v>
      </c>
      <c r="C16" s="460" t="s">
        <v>109</v>
      </c>
      <c r="D16" s="461"/>
      <c r="E16" s="461"/>
      <c r="F16" s="461"/>
      <c r="G16" s="166" t="s">
        <v>110</v>
      </c>
      <c r="H16" s="458" t="s">
        <v>44</v>
      </c>
      <c r="I16" s="459"/>
      <c r="J16" s="15"/>
      <c r="K16" s="15"/>
      <c r="M16" s="18" t="s">
        <v>111</v>
      </c>
    </row>
    <row r="17" spans="2:14" ht="36" customHeight="1" x14ac:dyDescent="0.15">
      <c r="B17" s="164" t="s">
        <v>112</v>
      </c>
      <c r="C17" s="866" t="s">
        <v>444</v>
      </c>
      <c r="D17" s="867"/>
      <c r="E17" s="867"/>
      <c r="F17" s="867"/>
      <c r="G17" s="867"/>
      <c r="H17" s="867"/>
      <c r="I17" s="868"/>
      <c r="J17" s="19"/>
      <c r="K17" s="19"/>
      <c r="M17" s="18" t="s">
        <v>114</v>
      </c>
      <c r="N17" s="6" t="s">
        <v>115</v>
      </c>
    </row>
    <row r="18" spans="2:14" ht="30.75" customHeight="1" x14ac:dyDescent="0.15">
      <c r="B18" s="164" t="s">
        <v>116</v>
      </c>
      <c r="C18" s="435" t="s">
        <v>445</v>
      </c>
      <c r="D18" s="436"/>
      <c r="E18" s="436"/>
      <c r="F18" s="436"/>
      <c r="G18" s="436"/>
      <c r="H18" s="436"/>
      <c r="I18" s="437"/>
      <c r="J18" s="20"/>
      <c r="K18" s="20"/>
      <c r="M18" s="18" t="s">
        <v>118</v>
      </c>
      <c r="N18" s="6" t="s">
        <v>119</v>
      </c>
    </row>
    <row r="19" spans="2:14" ht="30.75" customHeight="1" x14ac:dyDescent="0.15">
      <c r="B19" s="164" t="s">
        <v>120</v>
      </c>
      <c r="C19" s="869" t="s">
        <v>446</v>
      </c>
      <c r="D19" s="870"/>
      <c r="E19" s="870"/>
      <c r="F19" s="870"/>
      <c r="G19" s="870"/>
      <c r="H19" s="870"/>
      <c r="I19" s="871"/>
      <c r="J19" s="21"/>
      <c r="K19" s="21"/>
      <c r="M19" s="18"/>
      <c r="N19" s="6" t="s">
        <v>122</v>
      </c>
    </row>
    <row r="20" spans="2:14" ht="30.75" customHeight="1" x14ac:dyDescent="0.15">
      <c r="B20" s="164" t="s">
        <v>123</v>
      </c>
      <c r="C20" s="872" t="s">
        <v>43</v>
      </c>
      <c r="D20" s="873"/>
      <c r="E20" s="873"/>
      <c r="F20" s="873"/>
      <c r="G20" s="873"/>
      <c r="H20" s="873"/>
      <c r="I20" s="874"/>
      <c r="J20" s="22"/>
      <c r="K20" s="22"/>
      <c r="M20" s="18" t="s">
        <v>106</v>
      </c>
      <c r="N20" s="6" t="s">
        <v>124</v>
      </c>
    </row>
    <row r="21" spans="2:14" ht="27.75" customHeight="1" x14ac:dyDescent="0.15">
      <c r="B21" s="451" t="s">
        <v>125</v>
      </c>
      <c r="C21" s="453" t="s">
        <v>126</v>
      </c>
      <c r="D21" s="453"/>
      <c r="E21" s="453"/>
      <c r="F21" s="454" t="s">
        <v>127</v>
      </c>
      <c r="G21" s="454"/>
      <c r="H21" s="454"/>
      <c r="I21" s="455"/>
      <c r="J21" s="23"/>
      <c r="K21" s="23"/>
      <c r="M21" s="18" t="s">
        <v>128</v>
      </c>
      <c r="N21" s="6" t="s">
        <v>129</v>
      </c>
    </row>
    <row r="22" spans="2:14" ht="27" customHeight="1" x14ac:dyDescent="0.15">
      <c r="B22" s="452"/>
      <c r="C22" s="869" t="s">
        <v>447</v>
      </c>
      <c r="D22" s="870"/>
      <c r="E22" s="875"/>
      <c r="F22" s="869" t="s">
        <v>448</v>
      </c>
      <c r="G22" s="870"/>
      <c r="H22" s="870"/>
      <c r="I22" s="871"/>
      <c r="J22" s="21"/>
      <c r="K22" s="21"/>
      <c r="M22" s="18" t="s">
        <v>132</v>
      </c>
      <c r="N22" s="6" t="s">
        <v>133</v>
      </c>
    </row>
    <row r="23" spans="2:14" ht="39.75" customHeight="1" x14ac:dyDescent="0.15">
      <c r="B23" s="164" t="s">
        <v>134</v>
      </c>
      <c r="C23" s="469" t="s">
        <v>43</v>
      </c>
      <c r="D23" s="470"/>
      <c r="E23" s="876"/>
      <c r="F23" s="469" t="s">
        <v>43</v>
      </c>
      <c r="G23" s="470"/>
      <c r="H23" s="470"/>
      <c r="I23" s="471"/>
      <c r="J23" s="15"/>
      <c r="K23" s="15"/>
      <c r="M23" s="18"/>
      <c r="N23" s="6" t="s">
        <v>99</v>
      </c>
    </row>
    <row r="24" spans="2:14" ht="44.25" customHeight="1" x14ac:dyDescent="0.15">
      <c r="B24" s="164" t="s">
        <v>135</v>
      </c>
      <c r="C24" s="877" t="s">
        <v>449</v>
      </c>
      <c r="D24" s="878"/>
      <c r="E24" s="879"/>
      <c r="F24" s="869" t="s">
        <v>450</v>
      </c>
      <c r="G24" s="870"/>
      <c r="H24" s="870"/>
      <c r="I24" s="871"/>
      <c r="J24" s="20"/>
      <c r="K24" s="20"/>
      <c r="M24" s="24"/>
      <c r="N24" s="6" t="s">
        <v>138</v>
      </c>
    </row>
    <row r="25" spans="2:14" ht="29.25" customHeight="1" x14ac:dyDescent="0.15">
      <c r="B25" s="164" t="s">
        <v>139</v>
      </c>
      <c r="C25" s="438" t="s">
        <v>109</v>
      </c>
      <c r="D25" s="439"/>
      <c r="E25" s="440"/>
      <c r="F25" s="166" t="s">
        <v>140</v>
      </c>
      <c r="G25" s="880">
        <v>74</v>
      </c>
      <c r="H25" s="881"/>
      <c r="I25" s="882"/>
      <c r="J25" s="25"/>
      <c r="K25" s="25"/>
      <c r="M25" s="24"/>
    </row>
    <row r="26" spans="2:14" ht="27" customHeight="1" x14ac:dyDescent="0.15">
      <c r="B26" s="164" t="s">
        <v>141</v>
      </c>
      <c r="C26" s="435" t="s">
        <v>142</v>
      </c>
      <c r="D26" s="436"/>
      <c r="E26" s="865"/>
      <c r="F26" s="166" t="s">
        <v>143</v>
      </c>
      <c r="G26" s="880">
        <v>0</v>
      </c>
      <c r="H26" s="881"/>
      <c r="I26" s="882"/>
      <c r="J26" s="26"/>
      <c r="K26" s="26"/>
      <c r="M26" s="24"/>
    </row>
    <row r="27" spans="2:14" ht="47.25" customHeight="1" x14ac:dyDescent="0.15">
      <c r="B27" s="168" t="s">
        <v>144</v>
      </c>
      <c r="C27" s="469" t="s">
        <v>114</v>
      </c>
      <c r="D27" s="470"/>
      <c r="E27" s="876"/>
      <c r="F27" s="169" t="s">
        <v>145</v>
      </c>
      <c r="G27" s="445" t="s">
        <v>146</v>
      </c>
      <c r="H27" s="446"/>
      <c r="I27" s="447"/>
      <c r="J27" s="23"/>
      <c r="K27" s="23"/>
      <c r="M27" s="24"/>
    </row>
    <row r="28" spans="2:14" ht="30" customHeight="1" x14ac:dyDescent="0.15">
      <c r="B28" s="415" t="s">
        <v>147</v>
      </c>
      <c r="C28" s="416"/>
      <c r="D28" s="416"/>
      <c r="E28" s="416"/>
      <c r="F28" s="416"/>
      <c r="G28" s="416"/>
      <c r="H28" s="416"/>
      <c r="I28" s="417"/>
      <c r="J28" s="40"/>
      <c r="K28" s="40"/>
      <c r="M28" s="24"/>
    </row>
    <row r="29" spans="2:14" ht="56.25" customHeight="1" x14ac:dyDescent="0.15">
      <c r="B29" s="170" t="s">
        <v>148</v>
      </c>
      <c r="C29" s="171" t="s">
        <v>149</v>
      </c>
      <c r="D29" s="171" t="s">
        <v>150</v>
      </c>
      <c r="E29" s="171" t="s">
        <v>151</v>
      </c>
      <c r="F29" s="171" t="s">
        <v>152</v>
      </c>
      <c r="G29" s="172" t="s">
        <v>153</v>
      </c>
      <c r="H29" s="172" t="s">
        <v>154</v>
      </c>
      <c r="I29" s="173" t="s">
        <v>155</v>
      </c>
      <c r="J29" s="51" t="s">
        <v>156</v>
      </c>
      <c r="K29" s="21"/>
      <c r="M29" s="24"/>
    </row>
    <row r="30" spans="2:14" ht="19.5" customHeight="1" x14ac:dyDescent="0.15">
      <c r="B30" s="174" t="s">
        <v>157</v>
      </c>
      <c r="C30" s="220">
        <v>0</v>
      </c>
      <c r="D30" s="221">
        <f>+C30</f>
        <v>0</v>
      </c>
      <c r="E30" s="222">
        <v>0</v>
      </c>
      <c r="F30" s="223">
        <f>+E30</f>
        <v>0</v>
      </c>
      <c r="G30" s="224" t="e">
        <f>+C30/E30</f>
        <v>#DIV/0!</v>
      </c>
      <c r="H30" s="225" t="e">
        <f>+D30/F30</f>
        <v>#DIV/0!</v>
      </c>
      <c r="I30" s="226" t="e">
        <f>+D30/$G$26</f>
        <v>#DIV/0!</v>
      </c>
      <c r="J30" s="50">
        <v>0.99</v>
      </c>
      <c r="K30" s="27"/>
      <c r="M30" s="24"/>
    </row>
    <row r="31" spans="2:14" ht="19.5" customHeight="1" x14ac:dyDescent="0.15">
      <c r="B31" s="174" t="s">
        <v>158</v>
      </c>
      <c r="C31" s="220">
        <v>0</v>
      </c>
      <c r="D31" s="221">
        <f>+D30+C31</f>
        <v>0</v>
      </c>
      <c r="E31" s="222">
        <v>0</v>
      </c>
      <c r="F31" s="223">
        <f>+F30+E31</f>
        <v>0</v>
      </c>
      <c r="G31" s="224" t="e">
        <f t="shared" ref="G31:G41" si="0">+C31/E31</f>
        <v>#DIV/0!</v>
      </c>
      <c r="H31" s="225" t="e">
        <f t="shared" ref="H31:H41" si="1">+D31/F31</f>
        <v>#DIV/0!</v>
      </c>
      <c r="I31" s="226" t="e">
        <f t="shared" ref="I31:I40" si="2">+D31/$G$26</f>
        <v>#DIV/0!</v>
      </c>
      <c r="J31" s="50">
        <v>0.99</v>
      </c>
      <c r="K31" s="27"/>
      <c r="M31" s="24"/>
    </row>
    <row r="32" spans="2:14" ht="19.5" customHeight="1" x14ac:dyDescent="0.15">
      <c r="B32" s="174" t="s">
        <v>159</v>
      </c>
      <c r="C32" s="220">
        <v>0</v>
      </c>
      <c r="D32" s="221">
        <f t="shared" ref="D32:D41" si="3">+D31+C32</f>
        <v>0</v>
      </c>
      <c r="E32" s="222">
        <v>0</v>
      </c>
      <c r="F32" s="223">
        <f t="shared" ref="F32:F41" si="4">+F31+E32</f>
        <v>0</v>
      </c>
      <c r="G32" s="224" t="e">
        <f t="shared" si="0"/>
        <v>#DIV/0!</v>
      </c>
      <c r="H32" s="225" t="e">
        <f t="shared" si="1"/>
        <v>#DIV/0!</v>
      </c>
      <c r="I32" s="226" t="e">
        <f t="shared" si="2"/>
        <v>#DIV/0!</v>
      </c>
      <c r="J32" s="50">
        <v>0.99</v>
      </c>
      <c r="K32" s="27"/>
      <c r="M32" s="24"/>
    </row>
    <row r="33" spans="2:11" ht="19.5" customHeight="1" x14ac:dyDescent="0.15">
      <c r="B33" s="174" t="s">
        <v>160</v>
      </c>
      <c r="C33" s="220">
        <v>0</v>
      </c>
      <c r="D33" s="221">
        <f t="shared" si="3"/>
        <v>0</v>
      </c>
      <c r="E33" s="222">
        <v>0</v>
      </c>
      <c r="F33" s="223">
        <f t="shared" si="4"/>
        <v>0</v>
      </c>
      <c r="G33" s="224" t="e">
        <f t="shared" si="0"/>
        <v>#DIV/0!</v>
      </c>
      <c r="H33" s="225" t="e">
        <f t="shared" si="1"/>
        <v>#DIV/0!</v>
      </c>
      <c r="I33" s="226" t="e">
        <f t="shared" si="2"/>
        <v>#DIV/0!</v>
      </c>
      <c r="J33" s="50">
        <v>0.99</v>
      </c>
      <c r="K33" s="27"/>
    </row>
    <row r="34" spans="2:11" ht="19.5" customHeight="1" x14ac:dyDescent="0.15">
      <c r="B34" s="174" t="s">
        <v>161</v>
      </c>
      <c r="C34" s="220">
        <v>0</v>
      </c>
      <c r="D34" s="221">
        <f t="shared" si="3"/>
        <v>0</v>
      </c>
      <c r="E34" s="222">
        <v>0</v>
      </c>
      <c r="F34" s="223">
        <f t="shared" si="4"/>
        <v>0</v>
      </c>
      <c r="G34" s="224" t="e">
        <f t="shared" si="0"/>
        <v>#DIV/0!</v>
      </c>
      <c r="H34" s="225" t="e">
        <f t="shared" si="1"/>
        <v>#DIV/0!</v>
      </c>
      <c r="I34" s="226" t="e">
        <f t="shared" si="2"/>
        <v>#DIV/0!</v>
      </c>
      <c r="J34" s="50">
        <v>0.99</v>
      </c>
      <c r="K34" s="27"/>
    </row>
    <row r="35" spans="2:11" ht="19.5" customHeight="1" x14ac:dyDescent="0.15">
      <c r="B35" s="174" t="s">
        <v>162</v>
      </c>
      <c r="C35" s="220">
        <v>0</v>
      </c>
      <c r="D35" s="221">
        <f t="shared" si="3"/>
        <v>0</v>
      </c>
      <c r="E35" s="222">
        <v>0</v>
      </c>
      <c r="F35" s="223">
        <f t="shared" si="4"/>
        <v>0</v>
      </c>
      <c r="G35" s="224" t="e">
        <f t="shared" si="0"/>
        <v>#DIV/0!</v>
      </c>
      <c r="H35" s="225" t="e">
        <f t="shared" si="1"/>
        <v>#DIV/0!</v>
      </c>
      <c r="I35" s="226" t="e">
        <f t="shared" si="2"/>
        <v>#DIV/0!</v>
      </c>
      <c r="J35" s="50">
        <v>0.99</v>
      </c>
      <c r="K35" s="27"/>
    </row>
    <row r="36" spans="2:11" ht="19.5" customHeight="1" x14ac:dyDescent="0.15">
      <c r="B36" s="174" t="s">
        <v>163</v>
      </c>
      <c r="C36" s="220">
        <v>0</v>
      </c>
      <c r="D36" s="221">
        <f t="shared" si="3"/>
        <v>0</v>
      </c>
      <c r="E36" s="222">
        <v>0</v>
      </c>
      <c r="F36" s="223">
        <f t="shared" si="4"/>
        <v>0</v>
      </c>
      <c r="G36" s="224" t="e">
        <f t="shared" si="0"/>
        <v>#DIV/0!</v>
      </c>
      <c r="H36" s="225" t="e">
        <f t="shared" si="1"/>
        <v>#DIV/0!</v>
      </c>
      <c r="I36" s="226" t="e">
        <f t="shared" si="2"/>
        <v>#DIV/0!</v>
      </c>
      <c r="J36" s="50">
        <v>0.99</v>
      </c>
      <c r="K36" s="27"/>
    </row>
    <row r="37" spans="2:11" ht="19.5" customHeight="1" x14ac:dyDescent="0.15">
      <c r="B37" s="174" t="s">
        <v>164</v>
      </c>
      <c r="C37" s="220">
        <v>0</v>
      </c>
      <c r="D37" s="221">
        <f t="shared" si="3"/>
        <v>0</v>
      </c>
      <c r="E37" s="222">
        <v>0</v>
      </c>
      <c r="F37" s="223">
        <f t="shared" si="4"/>
        <v>0</v>
      </c>
      <c r="G37" s="224" t="e">
        <f t="shared" si="0"/>
        <v>#DIV/0!</v>
      </c>
      <c r="H37" s="225" t="e">
        <f t="shared" si="1"/>
        <v>#DIV/0!</v>
      </c>
      <c r="I37" s="226" t="e">
        <f t="shared" si="2"/>
        <v>#DIV/0!</v>
      </c>
      <c r="J37" s="50">
        <v>0.99</v>
      </c>
      <c r="K37" s="27"/>
    </row>
    <row r="38" spans="2:11" ht="19.5" customHeight="1" x14ac:dyDescent="0.15">
      <c r="B38" s="174" t="s">
        <v>165</v>
      </c>
      <c r="C38" s="220">
        <v>0</v>
      </c>
      <c r="D38" s="221">
        <f t="shared" si="3"/>
        <v>0</v>
      </c>
      <c r="E38" s="222">
        <v>0</v>
      </c>
      <c r="F38" s="223">
        <f t="shared" si="4"/>
        <v>0</v>
      </c>
      <c r="G38" s="224" t="e">
        <f t="shared" si="0"/>
        <v>#DIV/0!</v>
      </c>
      <c r="H38" s="225" t="e">
        <f t="shared" si="1"/>
        <v>#DIV/0!</v>
      </c>
      <c r="I38" s="226" t="e">
        <f t="shared" si="2"/>
        <v>#DIV/0!</v>
      </c>
      <c r="J38" s="50">
        <v>0.99</v>
      </c>
      <c r="K38" s="27"/>
    </row>
    <row r="39" spans="2:11" ht="19.5" customHeight="1" x14ac:dyDescent="0.15">
      <c r="B39" s="174" t="s">
        <v>166</v>
      </c>
      <c r="C39" s="220">
        <v>0</v>
      </c>
      <c r="D39" s="221">
        <f t="shared" si="3"/>
        <v>0</v>
      </c>
      <c r="E39" s="222">
        <v>0</v>
      </c>
      <c r="F39" s="223">
        <f t="shared" si="4"/>
        <v>0</v>
      </c>
      <c r="G39" s="224" t="e">
        <f t="shared" si="0"/>
        <v>#DIV/0!</v>
      </c>
      <c r="H39" s="225" t="e">
        <f t="shared" si="1"/>
        <v>#DIV/0!</v>
      </c>
      <c r="I39" s="226" t="e">
        <f t="shared" si="2"/>
        <v>#DIV/0!</v>
      </c>
      <c r="J39" s="50">
        <v>0.99</v>
      </c>
      <c r="K39" s="27"/>
    </row>
    <row r="40" spans="2:11" ht="19.5" customHeight="1" x14ac:dyDescent="0.15">
      <c r="B40" s="174" t="s">
        <v>167</v>
      </c>
      <c r="C40" s="220">
        <v>0</v>
      </c>
      <c r="D40" s="221">
        <f t="shared" si="3"/>
        <v>0</v>
      </c>
      <c r="E40" s="222">
        <v>0</v>
      </c>
      <c r="F40" s="223">
        <f t="shared" si="4"/>
        <v>0</v>
      </c>
      <c r="G40" s="224" t="e">
        <f t="shared" si="0"/>
        <v>#DIV/0!</v>
      </c>
      <c r="H40" s="225" t="e">
        <f t="shared" si="1"/>
        <v>#DIV/0!</v>
      </c>
      <c r="I40" s="226" t="e">
        <f t="shared" si="2"/>
        <v>#DIV/0!</v>
      </c>
      <c r="J40" s="50">
        <v>0.99</v>
      </c>
      <c r="K40" s="27"/>
    </row>
    <row r="41" spans="2:11" ht="19.5" customHeight="1" x14ac:dyDescent="0.15">
      <c r="B41" s="174" t="s">
        <v>168</v>
      </c>
      <c r="C41" s="220">
        <v>0</v>
      </c>
      <c r="D41" s="221">
        <f t="shared" si="3"/>
        <v>0</v>
      </c>
      <c r="E41" s="222">
        <v>0</v>
      </c>
      <c r="F41" s="223">
        <f t="shared" si="4"/>
        <v>0</v>
      </c>
      <c r="G41" s="224" t="e">
        <f t="shared" si="0"/>
        <v>#DIV/0!</v>
      </c>
      <c r="H41" s="225" t="e">
        <f t="shared" si="1"/>
        <v>#DIV/0!</v>
      </c>
      <c r="I41" s="226" t="e">
        <f>+D41/$G$26</f>
        <v>#DIV/0!</v>
      </c>
      <c r="J41" s="50">
        <v>0.99</v>
      </c>
      <c r="K41" s="27"/>
    </row>
    <row r="42" spans="2:11" ht="54.75" customHeight="1" x14ac:dyDescent="0.15">
      <c r="B42" s="182" t="s">
        <v>169</v>
      </c>
      <c r="C42" s="393"/>
      <c r="D42" s="393"/>
      <c r="E42" s="393"/>
      <c r="F42" s="393"/>
      <c r="G42" s="393"/>
      <c r="H42" s="393"/>
      <c r="I42" s="411"/>
      <c r="J42" s="28"/>
      <c r="K42" s="28"/>
    </row>
    <row r="43" spans="2:11" ht="29.25" customHeight="1" x14ac:dyDescent="0.15">
      <c r="B43" s="415" t="s">
        <v>170</v>
      </c>
      <c r="C43" s="416"/>
      <c r="D43" s="416"/>
      <c r="E43" s="416"/>
      <c r="F43" s="416"/>
      <c r="G43" s="416"/>
      <c r="H43" s="416"/>
      <c r="I43" s="417"/>
      <c r="J43" s="40"/>
      <c r="K43" s="40"/>
    </row>
    <row r="44" spans="2:11" ht="32.25" customHeight="1" x14ac:dyDescent="0.15">
      <c r="B44" s="423"/>
      <c r="C44" s="424"/>
      <c r="D44" s="424"/>
      <c r="E44" s="424"/>
      <c r="F44" s="424"/>
      <c r="G44" s="424"/>
      <c r="H44" s="424"/>
      <c r="I44" s="425"/>
      <c r="J44" s="40"/>
      <c r="K44" s="40"/>
    </row>
    <row r="45" spans="2:11" ht="32.25" customHeight="1" x14ac:dyDescent="0.15">
      <c r="B45" s="426"/>
      <c r="C45" s="427"/>
      <c r="D45" s="427"/>
      <c r="E45" s="427"/>
      <c r="F45" s="427"/>
      <c r="G45" s="427"/>
      <c r="H45" s="427"/>
      <c r="I45" s="428"/>
      <c r="J45" s="28"/>
      <c r="K45" s="28"/>
    </row>
    <row r="46" spans="2:11" ht="32.25" customHeight="1" x14ac:dyDescent="0.15">
      <c r="B46" s="426"/>
      <c r="C46" s="427"/>
      <c r="D46" s="427"/>
      <c r="E46" s="427"/>
      <c r="F46" s="427"/>
      <c r="G46" s="427"/>
      <c r="H46" s="427"/>
      <c r="I46" s="428"/>
      <c r="J46" s="28"/>
      <c r="K46" s="28"/>
    </row>
    <row r="47" spans="2:11" ht="32.25" customHeight="1" x14ac:dyDescent="0.15">
      <c r="B47" s="426"/>
      <c r="C47" s="427"/>
      <c r="D47" s="427"/>
      <c r="E47" s="427"/>
      <c r="F47" s="427"/>
      <c r="G47" s="427"/>
      <c r="H47" s="427"/>
      <c r="I47" s="428"/>
      <c r="J47" s="28"/>
      <c r="K47" s="28"/>
    </row>
    <row r="48" spans="2:11" ht="32.25" customHeight="1" x14ac:dyDescent="0.15">
      <c r="B48" s="429"/>
      <c r="C48" s="430"/>
      <c r="D48" s="430"/>
      <c r="E48" s="430"/>
      <c r="F48" s="430"/>
      <c r="G48" s="430"/>
      <c r="H48" s="430"/>
      <c r="I48" s="431"/>
      <c r="J48" s="12"/>
      <c r="K48" s="12"/>
    </row>
    <row r="49" spans="2:11" ht="79.5" customHeight="1" x14ac:dyDescent="0.15">
      <c r="B49" s="164" t="s">
        <v>171</v>
      </c>
      <c r="C49" s="883"/>
      <c r="D49" s="884"/>
      <c r="E49" s="884"/>
      <c r="F49" s="884"/>
      <c r="G49" s="884"/>
      <c r="H49" s="884"/>
      <c r="I49" s="885"/>
      <c r="J49" s="29"/>
      <c r="K49" s="29"/>
    </row>
    <row r="50" spans="2:11" ht="26.25" customHeight="1" x14ac:dyDescent="0.15">
      <c r="B50" s="164" t="s">
        <v>172</v>
      </c>
      <c r="C50" s="886"/>
      <c r="D50" s="887"/>
      <c r="E50" s="887"/>
      <c r="F50" s="887"/>
      <c r="G50" s="887"/>
      <c r="H50" s="887"/>
      <c r="I50" s="888"/>
      <c r="J50" s="29"/>
      <c r="K50" s="29"/>
    </row>
    <row r="51" spans="2:11" ht="64.5" customHeight="1" x14ac:dyDescent="0.15">
      <c r="B51" s="183" t="s">
        <v>173</v>
      </c>
      <c r="C51" s="883"/>
      <c r="D51" s="884"/>
      <c r="E51" s="884"/>
      <c r="F51" s="884"/>
      <c r="G51" s="884"/>
      <c r="H51" s="884"/>
      <c r="I51" s="885"/>
      <c r="J51" s="29"/>
      <c r="K51" s="29"/>
    </row>
    <row r="52" spans="2:11" ht="29.25" customHeight="1" x14ac:dyDescent="0.15">
      <c r="B52" s="415" t="s">
        <v>174</v>
      </c>
      <c r="C52" s="416"/>
      <c r="D52" s="416"/>
      <c r="E52" s="416"/>
      <c r="F52" s="416"/>
      <c r="G52" s="416"/>
      <c r="H52" s="416"/>
      <c r="I52" s="417"/>
      <c r="J52" s="29"/>
      <c r="K52" s="29"/>
    </row>
    <row r="53" spans="2:11" ht="33" customHeight="1" x14ac:dyDescent="0.15">
      <c r="B53" s="418" t="s">
        <v>175</v>
      </c>
      <c r="C53" s="184" t="s">
        <v>176</v>
      </c>
      <c r="D53" s="419" t="s">
        <v>177</v>
      </c>
      <c r="E53" s="419"/>
      <c r="F53" s="419"/>
      <c r="G53" s="419" t="s">
        <v>178</v>
      </c>
      <c r="H53" s="419"/>
      <c r="I53" s="420"/>
      <c r="J53" s="30"/>
      <c r="K53" s="30"/>
    </row>
    <row r="54" spans="2:11" ht="31.5" customHeight="1" x14ac:dyDescent="0.15">
      <c r="B54" s="418"/>
      <c r="C54" s="227"/>
      <c r="D54" s="393"/>
      <c r="E54" s="393"/>
      <c r="F54" s="393"/>
      <c r="G54" s="421"/>
      <c r="H54" s="421"/>
      <c r="I54" s="422"/>
      <c r="J54" s="30"/>
      <c r="K54" s="30"/>
    </row>
    <row r="55" spans="2:11" ht="31.5" customHeight="1" x14ac:dyDescent="0.15">
      <c r="B55" s="183" t="s">
        <v>179</v>
      </c>
      <c r="C55" s="889" t="s">
        <v>451</v>
      </c>
      <c r="D55" s="890"/>
      <c r="E55" s="406" t="s">
        <v>181</v>
      </c>
      <c r="F55" s="406"/>
      <c r="G55" s="405" t="s">
        <v>452</v>
      </c>
      <c r="H55" s="405"/>
      <c r="I55" s="407"/>
      <c r="J55" s="31"/>
      <c r="K55" s="31"/>
    </row>
    <row r="56" spans="2:11" ht="31.5" customHeight="1" x14ac:dyDescent="0.15">
      <c r="B56" s="183" t="s">
        <v>183</v>
      </c>
      <c r="C56" s="393" t="s">
        <v>184</v>
      </c>
      <c r="D56" s="393"/>
      <c r="E56" s="408" t="s">
        <v>185</v>
      </c>
      <c r="F56" s="408"/>
      <c r="G56" s="405" t="s">
        <v>186</v>
      </c>
      <c r="H56" s="405"/>
      <c r="I56" s="407"/>
      <c r="J56" s="31"/>
      <c r="K56" s="31"/>
    </row>
    <row r="57" spans="2:11" ht="31.5" customHeight="1" x14ac:dyDescent="0.15">
      <c r="B57" s="183" t="s">
        <v>187</v>
      </c>
      <c r="C57" s="393"/>
      <c r="D57" s="393"/>
      <c r="E57" s="394" t="s">
        <v>188</v>
      </c>
      <c r="F57" s="395"/>
      <c r="G57" s="398"/>
      <c r="H57" s="399"/>
      <c r="I57" s="400"/>
      <c r="J57" s="32"/>
      <c r="K57" s="32"/>
    </row>
    <row r="58" spans="2:11" ht="31.5" customHeight="1" thickBot="1" x14ac:dyDescent="0.2">
      <c r="B58" s="186" t="s">
        <v>189</v>
      </c>
      <c r="C58" s="404"/>
      <c r="D58" s="404"/>
      <c r="E58" s="396"/>
      <c r="F58" s="397"/>
      <c r="G58" s="401"/>
      <c r="H58" s="402"/>
      <c r="I58" s="403"/>
      <c r="J58" s="32"/>
      <c r="K58" s="32"/>
    </row>
    <row r="59" spans="2:11" hidden="1" x14ac:dyDescent="0.15">
      <c r="B59" s="3"/>
      <c r="C59" s="3"/>
      <c r="D59" s="5"/>
      <c r="E59" s="5"/>
      <c r="F59" s="5"/>
      <c r="G59" s="5"/>
      <c r="H59" s="5"/>
      <c r="I59" s="42"/>
      <c r="J59" s="33"/>
      <c r="K59" s="33"/>
    </row>
    <row r="60" spans="2:11" hidden="1" x14ac:dyDescent="0.15">
      <c r="B60" s="43"/>
      <c r="C60" s="44"/>
      <c r="D60" s="44"/>
      <c r="E60" s="45"/>
      <c r="F60" s="45"/>
      <c r="G60" s="46"/>
      <c r="H60" s="47"/>
      <c r="I60" s="44"/>
      <c r="J60" s="34"/>
      <c r="K60" s="34"/>
    </row>
    <row r="61" spans="2:11" hidden="1" x14ac:dyDescent="0.15">
      <c r="B61" s="43"/>
      <c r="C61" s="44"/>
      <c r="D61" s="44"/>
      <c r="E61" s="45"/>
      <c r="F61" s="45"/>
      <c r="G61" s="46"/>
      <c r="H61" s="47"/>
      <c r="I61" s="44"/>
      <c r="J61" s="34"/>
      <c r="K61" s="34"/>
    </row>
    <row r="62" spans="2:11" hidden="1" x14ac:dyDescent="0.15">
      <c r="B62" s="43"/>
      <c r="C62" s="44"/>
      <c r="D62" s="44"/>
      <c r="E62" s="45"/>
      <c r="F62" s="45"/>
      <c r="G62" s="46"/>
      <c r="H62" s="47"/>
      <c r="I62" s="44"/>
      <c r="J62" s="34"/>
      <c r="K62" s="34"/>
    </row>
    <row r="63" spans="2:11" hidden="1" x14ac:dyDescent="0.15">
      <c r="B63" s="43"/>
      <c r="C63" s="44"/>
      <c r="D63" s="44"/>
      <c r="E63" s="45"/>
      <c r="F63" s="45"/>
      <c r="G63" s="46"/>
      <c r="H63" s="47"/>
      <c r="I63" s="44"/>
      <c r="J63" s="34"/>
      <c r="K63" s="34"/>
    </row>
    <row r="64" spans="2:11" hidden="1" x14ac:dyDescent="0.15">
      <c r="B64" s="43"/>
      <c r="C64" s="44"/>
      <c r="D64" s="44"/>
      <c r="E64" s="45"/>
      <c r="F64" s="45"/>
      <c r="G64" s="46"/>
      <c r="H64" s="47"/>
      <c r="I64" s="44"/>
      <c r="J64" s="34"/>
      <c r="K64" s="34"/>
    </row>
    <row r="65" spans="2:11" hidden="1" x14ac:dyDescent="0.15">
      <c r="B65" s="43"/>
      <c r="C65" s="44"/>
      <c r="D65" s="44"/>
      <c r="E65" s="45"/>
      <c r="F65" s="45"/>
      <c r="G65" s="46"/>
      <c r="H65" s="47"/>
      <c r="I65" s="44"/>
      <c r="J65" s="34"/>
      <c r="K65" s="34"/>
    </row>
    <row r="66" spans="2:11" hidden="1" x14ac:dyDescent="0.15">
      <c r="B66" s="43"/>
      <c r="C66" s="44"/>
      <c r="D66" s="44"/>
      <c r="E66" s="45"/>
      <c r="F66" s="45"/>
      <c r="G66" s="46"/>
      <c r="H66" s="47"/>
      <c r="I66" s="44"/>
      <c r="J66" s="34"/>
      <c r="K66" s="34"/>
    </row>
    <row r="67" spans="2:11" hidden="1" x14ac:dyDescent="0.15">
      <c r="B67" s="43"/>
      <c r="C67" s="44"/>
      <c r="D67" s="44"/>
      <c r="E67" s="45"/>
      <c r="F67" s="45"/>
      <c r="G67" s="46"/>
      <c r="H67" s="47"/>
      <c r="I67" s="44"/>
      <c r="J67" s="34"/>
      <c r="K67" s="34"/>
    </row>
    <row r="68" spans="2:11" x14ac:dyDescent="0.15">
      <c r="B68" s="48"/>
      <c r="C68" s="3"/>
      <c r="D68" s="3"/>
      <c r="E68" s="3"/>
      <c r="F68" s="3"/>
      <c r="G68" s="49"/>
      <c r="H68" s="3"/>
      <c r="I68" s="3"/>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dimension ref="B1:L30"/>
  <sheetViews>
    <sheetView topLeftCell="A7" workbookViewId="0">
      <selection activeCell="B14" sqref="B14:K19"/>
    </sheetView>
  </sheetViews>
  <sheetFormatPr baseColWidth="10" defaultColWidth="11.5" defaultRowHeight="15" x14ac:dyDescent="0.2"/>
  <cols>
    <col min="1" max="1" width="1.33203125" customWidth="1"/>
    <col min="2" max="2" width="20.1640625" style="38" customWidth="1"/>
    <col min="3" max="3" width="34.5" customWidth="1"/>
    <col min="4" max="4" width="14.33203125" customWidth="1"/>
    <col min="5" max="5" width="5.6640625" customWidth="1"/>
    <col min="6" max="6" width="47" customWidth="1"/>
    <col min="7" max="8" width="16.1640625" customWidth="1"/>
    <col min="9" max="9" width="16.33203125" customWidth="1"/>
    <col min="10" max="10" width="15.6640625" customWidth="1"/>
    <col min="11" max="11" width="20" customWidth="1"/>
    <col min="13" max="13" width="17.6640625" bestFit="1" customWidth="1"/>
    <col min="108" max="108" width="11.5" customWidth="1"/>
    <col min="198" max="198" width="1.5" customWidth="1"/>
  </cols>
  <sheetData>
    <row r="1" spans="2:11" ht="18" customHeight="1" thickBot="1" x14ac:dyDescent="0.25">
      <c r="B1" s="510"/>
      <c r="C1" s="513" t="s">
        <v>0</v>
      </c>
      <c r="D1" s="514"/>
      <c r="E1" s="514"/>
      <c r="F1" s="514"/>
      <c r="G1" s="514"/>
      <c r="H1" s="515"/>
      <c r="I1" s="516"/>
      <c r="J1" s="517"/>
    </row>
    <row r="2" spans="2:11" ht="18" customHeight="1" thickBot="1" x14ac:dyDescent="0.25">
      <c r="B2" s="511"/>
      <c r="C2" s="513" t="s">
        <v>1</v>
      </c>
      <c r="D2" s="514"/>
      <c r="E2" s="514"/>
      <c r="F2" s="514"/>
      <c r="G2" s="514"/>
      <c r="H2" s="515"/>
      <c r="I2" s="518"/>
      <c r="J2" s="519"/>
    </row>
    <row r="3" spans="2:11" ht="18" customHeight="1" thickBot="1" x14ac:dyDescent="0.25">
      <c r="B3" s="511"/>
      <c r="C3" s="513" t="s">
        <v>453</v>
      </c>
      <c r="D3" s="514"/>
      <c r="E3" s="514"/>
      <c r="F3" s="514"/>
      <c r="G3" s="514"/>
      <c r="H3" s="515"/>
      <c r="I3" s="518"/>
      <c r="J3" s="519"/>
    </row>
    <row r="4" spans="2:11" ht="18" customHeight="1" thickBot="1" x14ac:dyDescent="0.25">
      <c r="B4" s="512"/>
      <c r="C4" s="513" t="s">
        <v>191</v>
      </c>
      <c r="D4" s="514"/>
      <c r="E4" s="514"/>
      <c r="F4" s="515"/>
      <c r="G4" s="522" t="s">
        <v>192</v>
      </c>
      <c r="H4" s="523"/>
      <c r="I4" s="520"/>
      <c r="J4" s="521"/>
    </row>
    <row r="5" spans="2:11" ht="18" customHeight="1" thickBot="1" x14ac:dyDescent="0.25">
      <c r="B5" s="35"/>
      <c r="C5" s="10"/>
      <c r="D5" s="10"/>
      <c r="E5" s="10"/>
      <c r="F5" s="10"/>
      <c r="G5" s="10"/>
      <c r="H5" s="10"/>
      <c r="I5" s="10"/>
      <c r="J5" s="36"/>
    </row>
    <row r="6" spans="2:11" ht="51.75" customHeight="1" thickBot="1" x14ac:dyDescent="0.25">
      <c r="B6" s="1" t="s">
        <v>454</v>
      </c>
      <c r="C6" s="524" t="s">
        <v>39</v>
      </c>
      <c r="D6" s="525"/>
      <c r="E6" s="526"/>
      <c r="F6" s="37"/>
      <c r="G6" s="10"/>
      <c r="H6" s="10"/>
      <c r="I6" s="10"/>
      <c r="J6" s="36"/>
    </row>
    <row r="7" spans="2:11" ht="32.25" customHeight="1" thickBot="1" x14ac:dyDescent="0.25">
      <c r="B7" s="2" t="s">
        <v>194</v>
      </c>
      <c r="C7" s="524" t="s">
        <v>86</v>
      </c>
      <c r="D7" s="525"/>
      <c r="E7" s="526"/>
      <c r="F7" s="37"/>
      <c r="G7" s="10"/>
      <c r="H7" s="10"/>
      <c r="I7" s="10"/>
      <c r="J7" s="36"/>
    </row>
    <row r="8" spans="2:11" ht="32.25" customHeight="1" thickBot="1" x14ac:dyDescent="0.25">
      <c r="B8" s="2" t="s">
        <v>195</v>
      </c>
      <c r="C8" s="524" t="s">
        <v>196</v>
      </c>
      <c r="D8" s="525"/>
      <c r="E8" s="526"/>
      <c r="F8" s="4"/>
      <c r="G8" s="10"/>
      <c r="H8" s="10"/>
      <c r="I8" s="10"/>
      <c r="J8" s="36"/>
    </row>
    <row r="9" spans="2:11" ht="33.75" customHeight="1" thickBot="1" x14ac:dyDescent="0.25">
      <c r="B9" s="2" t="s">
        <v>197</v>
      </c>
      <c r="C9" s="524" t="s">
        <v>186</v>
      </c>
      <c r="D9" s="525"/>
      <c r="E9" s="526"/>
      <c r="F9" s="37"/>
      <c r="G9" s="10"/>
      <c r="H9" s="10"/>
      <c r="I9" s="10"/>
      <c r="J9" s="36"/>
    </row>
    <row r="10" spans="2:11" ht="33.75" customHeight="1" thickBot="1" x14ac:dyDescent="0.25">
      <c r="B10" s="64" t="s">
        <v>198</v>
      </c>
      <c r="C10" s="524" t="s">
        <v>455</v>
      </c>
      <c r="D10" s="525"/>
      <c r="E10" s="526"/>
      <c r="F10" s="37"/>
      <c r="G10" s="10"/>
      <c r="H10" s="10"/>
      <c r="I10" s="10"/>
      <c r="J10" s="36"/>
    </row>
    <row r="11" spans="2:11" ht="34.5" customHeight="1" x14ac:dyDescent="0.2"/>
    <row r="12" spans="2:11" ht="21.75" customHeight="1" x14ac:dyDescent="0.2">
      <c r="B12" s="503" t="s">
        <v>456</v>
      </c>
      <c r="C12" s="504"/>
      <c r="D12" s="504"/>
      <c r="E12" s="504"/>
      <c r="F12" s="504"/>
      <c r="G12" s="504"/>
      <c r="H12" s="505"/>
      <c r="I12" s="897" t="s">
        <v>200</v>
      </c>
      <c r="J12" s="898"/>
      <c r="K12" s="898"/>
    </row>
    <row r="13" spans="2:11" s="39" customFormat="1" ht="30" customHeight="1" x14ac:dyDescent="0.2">
      <c r="B13" s="228" t="s">
        <v>201</v>
      </c>
      <c r="C13" s="228" t="s">
        <v>202</v>
      </c>
      <c r="D13" s="228" t="s">
        <v>203</v>
      </c>
      <c r="E13" s="228" t="s">
        <v>204</v>
      </c>
      <c r="F13" s="228" t="s">
        <v>205</v>
      </c>
      <c r="G13" s="228" t="s">
        <v>206</v>
      </c>
      <c r="H13" s="228" t="s">
        <v>207</v>
      </c>
      <c r="I13" s="229" t="s">
        <v>208</v>
      </c>
      <c r="J13" s="229" t="s">
        <v>209</v>
      </c>
      <c r="K13" s="229" t="s">
        <v>210</v>
      </c>
    </row>
    <row r="14" spans="2:11" s="39" customFormat="1" x14ac:dyDescent="0.2">
      <c r="B14" s="230"/>
      <c r="C14" s="231"/>
      <c r="D14" s="232"/>
      <c r="E14" s="233"/>
      <c r="F14" s="231"/>
      <c r="G14" s="232"/>
      <c r="H14" s="234"/>
      <c r="I14" s="235"/>
      <c r="J14" s="236"/>
      <c r="K14" s="233"/>
    </row>
    <row r="15" spans="2:11" ht="165" customHeight="1" x14ac:dyDescent="0.2">
      <c r="B15" s="230"/>
      <c r="C15" s="237"/>
      <c r="D15" s="232"/>
      <c r="E15" s="238"/>
      <c r="F15" s="239"/>
      <c r="G15" s="232"/>
      <c r="H15" s="234"/>
      <c r="I15" s="235"/>
      <c r="J15" s="236"/>
      <c r="K15" s="895"/>
    </row>
    <row r="16" spans="2:11" x14ac:dyDescent="0.2">
      <c r="B16" s="230"/>
      <c r="C16" s="231"/>
      <c r="D16" s="232"/>
      <c r="E16" s="233"/>
      <c r="F16" s="231"/>
      <c r="G16" s="232"/>
      <c r="H16" s="234"/>
      <c r="I16" s="235"/>
      <c r="J16" s="236"/>
      <c r="K16" s="896"/>
    </row>
    <row r="17" spans="2:12" x14ac:dyDescent="0.2">
      <c r="B17" s="230"/>
      <c r="C17" s="240"/>
      <c r="D17" s="232"/>
      <c r="E17" s="233"/>
      <c r="F17" s="240"/>
      <c r="G17" s="232"/>
      <c r="H17" s="241"/>
      <c r="I17" s="235"/>
      <c r="J17" s="236"/>
      <c r="K17" s="233"/>
    </row>
    <row r="18" spans="2:12" x14ac:dyDescent="0.2">
      <c r="B18" s="230"/>
      <c r="C18" s="240"/>
      <c r="D18" s="232"/>
      <c r="E18" s="233"/>
      <c r="F18" s="240"/>
      <c r="G18" s="232"/>
      <c r="H18" s="241"/>
      <c r="I18" s="242"/>
      <c r="J18" s="236"/>
      <c r="K18" s="243"/>
    </row>
    <row r="19" spans="2:12" ht="15" customHeight="1" x14ac:dyDescent="0.2">
      <c r="B19" s="891" t="s">
        <v>217</v>
      </c>
      <c r="C19" s="892"/>
      <c r="D19" s="244">
        <f>SUM(D15:D16)</f>
        <v>0</v>
      </c>
      <c r="E19" s="893" t="s">
        <v>217</v>
      </c>
      <c r="F19" s="894"/>
      <c r="G19" s="244">
        <v>1</v>
      </c>
      <c r="H19" s="245"/>
      <c r="I19" s="246">
        <f>SUM(I14:I18)</f>
        <v>0</v>
      </c>
      <c r="J19" s="247"/>
      <c r="K19" s="247"/>
    </row>
    <row r="23" spans="2:12" x14ac:dyDescent="0.2">
      <c r="L23" s="78"/>
    </row>
    <row r="24" spans="2:12" x14ac:dyDescent="0.2">
      <c r="L24" s="78"/>
    </row>
    <row r="25" spans="2:12" x14ac:dyDescent="0.2">
      <c r="L25" s="78"/>
    </row>
    <row r="26" spans="2:12" x14ac:dyDescent="0.2">
      <c r="L26" s="78"/>
    </row>
    <row r="27" spans="2:12" x14ac:dyDescent="0.2">
      <c r="L27" s="78"/>
    </row>
    <row r="28" spans="2:12" x14ac:dyDescent="0.2">
      <c r="L28" s="78"/>
    </row>
    <row r="30" spans="2:12" x14ac:dyDescent="0.2">
      <c r="L30" s="79"/>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dimension ref="J9:N27"/>
  <sheetViews>
    <sheetView workbookViewId="0">
      <selection activeCell="G36" sqref="G36"/>
    </sheetView>
  </sheetViews>
  <sheetFormatPr baseColWidth="10" defaultColWidth="11.5" defaultRowHeight="15" x14ac:dyDescent="0.2"/>
  <sheetData>
    <row r="9" spans="10:12" x14ac:dyDescent="0.2">
      <c r="K9" s="248" t="s">
        <v>457</v>
      </c>
      <c r="L9" s="248" t="s">
        <v>458</v>
      </c>
    </row>
    <row r="10" spans="10:12" x14ac:dyDescent="0.2">
      <c r="J10" s="249" t="s">
        <v>459</v>
      </c>
      <c r="K10" s="249">
        <v>77</v>
      </c>
      <c r="L10" s="249">
        <v>2</v>
      </c>
    </row>
    <row r="11" spans="10:12" x14ac:dyDescent="0.2">
      <c r="J11" s="197"/>
      <c r="K11" s="197"/>
      <c r="L11" s="197">
        <v>37</v>
      </c>
    </row>
    <row r="12" spans="10:12" x14ac:dyDescent="0.2">
      <c r="J12" s="197"/>
      <c r="K12" s="197"/>
      <c r="L12" s="197">
        <v>43</v>
      </c>
    </row>
    <row r="13" spans="10:12" x14ac:dyDescent="0.2">
      <c r="K13" s="197" t="s">
        <v>460</v>
      </c>
      <c r="L13" s="250">
        <f>SUM(L10:L12)</f>
        <v>82</v>
      </c>
    </row>
    <row r="14" spans="10:12" x14ac:dyDescent="0.2">
      <c r="J14" s="249" t="s">
        <v>461</v>
      </c>
      <c r="K14" s="249">
        <v>115</v>
      </c>
      <c r="L14" s="249">
        <v>16</v>
      </c>
    </row>
    <row r="15" spans="10:12" x14ac:dyDescent="0.2">
      <c r="J15" s="197"/>
      <c r="K15" s="197"/>
      <c r="L15" s="197">
        <v>27</v>
      </c>
    </row>
    <row r="16" spans="10:12" x14ac:dyDescent="0.2">
      <c r="J16" s="197"/>
      <c r="K16" s="197"/>
      <c r="L16" s="197">
        <v>10</v>
      </c>
    </row>
    <row r="17" spans="10:14" x14ac:dyDescent="0.2">
      <c r="J17" s="197"/>
      <c r="K17" s="197" t="s">
        <v>460</v>
      </c>
      <c r="L17" s="250">
        <f>SUM(L14:L16)</f>
        <v>53</v>
      </c>
    </row>
    <row r="18" spans="10:14" x14ac:dyDescent="0.2">
      <c r="J18" s="249" t="s">
        <v>462</v>
      </c>
      <c r="K18" s="249">
        <v>7</v>
      </c>
      <c r="L18" s="249">
        <v>13</v>
      </c>
    </row>
    <row r="19" spans="10:14" x14ac:dyDescent="0.2">
      <c r="J19" s="197"/>
      <c r="K19" s="197"/>
      <c r="L19" s="197">
        <v>14</v>
      </c>
    </row>
    <row r="20" spans="10:14" x14ac:dyDescent="0.2">
      <c r="J20" s="197"/>
      <c r="K20" s="197"/>
      <c r="L20" s="197">
        <v>10</v>
      </c>
    </row>
    <row r="21" spans="10:14" x14ac:dyDescent="0.2">
      <c r="J21" s="197"/>
      <c r="K21" s="197" t="s">
        <v>460</v>
      </c>
      <c r="L21" s="250">
        <f>SUM(L18:L20)</f>
        <v>37</v>
      </c>
    </row>
    <row r="22" spans="10:14" x14ac:dyDescent="0.2">
      <c r="J22" s="249" t="s">
        <v>463</v>
      </c>
      <c r="K22" s="249">
        <v>52</v>
      </c>
      <c r="L22" s="249">
        <v>10</v>
      </c>
    </row>
    <row r="23" spans="10:14" x14ac:dyDescent="0.2">
      <c r="J23" s="197"/>
      <c r="K23" s="197"/>
      <c r="L23" s="197">
        <v>0</v>
      </c>
    </row>
    <row r="24" spans="10:14" x14ac:dyDescent="0.2">
      <c r="J24" s="197"/>
      <c r="K24" s="197"/>
      <c r="L24" s="197">
        <v>59</v>
      </c>
    </row>
    <row r="25" spans="10:14" x14ac:dyDescent="0.2">
      <c r="J25" s="197"/>
      <c r="K25" s="197" t="s">
        <v>460</v>
      </c>
      <c r="L25" s="250">
        <f>SUM(L22:L24)</f>
        <v>69</v>
      </c>
    </row>
    <row r="27" spans="10:14" x14ac:dyDescent="0.2">
      <c r="J27" s="76" t="s">
        <v>464</v>
      </c>
      <c r="K27" s="76">
        <f>SUM(K10:K22)</f>
        <v>251</v>
      </c>
      <c r="L27" s="76">
        <f>+L13+L17+L21+L25</f>
        <v>241</v>
      </c>
      <c r="M27" s="77">
        <f>+L27/K27</f>
        <v>0.96015936254980083</v>
      </c>
      <c r="N27" s="75"/>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
  <sheetViews>
    <sheetView workbookViewId="0">
      <selection activeCell="D15" sqref="D15:D35"/>
    </sheetView>
  </sheetViews>
  <sheetFormatPr baseColWidth="10" defaultColWidth="11.5" defaultRowHeight="15" x14ac:dyDescent="0.2"/>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2.xml><?xml version="1.0" encoding="utf-8"?>
<ds:datastoreItem xmlns:ds="http://schemas.openxmlformats.org/officeDocument/2006/customXml" ds:itemID="{3F664237-BA00-4E19-9D4C-97CF951D95E6}">
  <ds:schemaRefs>
    <ds:schemaRef ds:uri="http://purl.org/dc/dcmitype/"/>
    <ds:schemaRef ds:uri="http://purl.org/dc/elements/1.1/"/>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08ebe415-1e9a-4b26-acfc-09642d3d19df"/>
    <ds:schemaRef ds:uri="d472a95f-029e-48ed-8556-580ff62e7833"/>
    <ds:schemaRef ds:uri="http://purl.org/dc/terms/"/>
  </ds:schemaRefs>
</ds:datastoreItem>
</file>

<file path=customXml/itemProps3.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8</vt:i4>
      </vt:variant>
    </vt:vector>
  </HeadingPairs>
  <TitlesOfParts>
    <vt:vector size="22" baseType="lpstr">
      <vt:lpstr>Sección 3. Metas Producto</vt:lpstr>
      <vt:lpstr>MP - SIT</vt:lpstr>
      <vt:lpstr>Act.Meta_SIT</vt:lpstr>
      <vt:lpstr>META 1</vt:lpstr>
      <vt:lpstr>META 2</vt:lpstr>
      <vt:lpstr>META 3</vt:lpstr>
      <vt:lpstr>META 4</vt:lpstr>
      <vt:lpstr>META 5</vt:lpstr>
      <vt:lpstr>META 6</vt:lpstr>
      <vt:lpstr>META 7</vt:lpstr>
      <vt:lpstr>HV 14</vt:lpstr>
      <vt:lpstr>Act. 14</vt:lpstr>
      <vt:lpstr>Hoja3</vt:lpstr>
      <vt:lpstr>Hoja1</vt:lpstr>
      <vt:lpstr>'META 1'!Área_de_impresión</vt:lpstr>
      <vt:lpstr>'META 2'!Área_de_impresión</vt:lpstr>
      <vt:lpstr>'META 3'!Área_de_impresión</vt:lpstr>
      <vt:lpstr>'META 4'!Área_de_impresión</vt:lpstr>
      <vt:lpstr>'META 5'!Área_de_impresión</vt:lpstr>
      <vt:lpstr>'META 6'!Área_de_impresión</vt:lpstr>
      <vt:lpstr>'META 7'!Área_de_impresión</vt:lpstr>
      <vt:lpstr>'Sección 3. Metas Producto'!Área_de_impresión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Kellis Vanessa Gonzalez Solano</dc:creator>
  <cp:keywords/>
  <dc:description/>
  <cp:lastModifiedBy>Deisi Johana Pascagaza Calero</cp:lastModifiedBy>
  <cp:revision/>
  <dcterms:created xsi:type="dcterms:W3CDTF">2010-03-25T16:40:43Z</dcterms:created>
  <dcterms:modified xsi:type="dcterms:W3CDTF">2024-01-14T01:42:50Z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