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comments4.xml" ContentType="application/vnd.openxmlformats-officedocument.spreadsheetml.comments+xml"/>
  <Override PartName="/xl/charts/chart6.xml" ContentType="application/vnd.openxmlformats-officedocument.drawingml.chart+xml"/>
  <Override PartName="/xl/drawings/drawing8.xml" ContentType="application/vnd.openxmlformats-officedocument.drawing+xml"/>
  <Override PartName="/xl/comments5.xml" ContentType="application/vnd.openxmlformats-officedocument.spreadsheetml.comments+xml"/>
  <Override PartName="/xl/charts/chart7.xml" ContentType="application/vnd.openxmlformats-officedocument.drawingml.chart+xml"/>
  <Override PartName="/xl/drawings/drawing9.xml" ContentType="application/vnd.openxmlformats-officedocument.drawing+xml"/>
  <Override PartName="/xl/comments6.xml" ContentType="application/vnd.openxmlformats-officedocument.spreadsheetml.comments+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ANDRES\OneDrive - INSTITUTO DE PROTECCION ANIMAL 899999061052\ARCHIVOS_ANDRES\IDPYBA2022\5MAYO\Obligacion9\Reporteabril\"/>
    </mc:Choice>
  </mc:AlternateContent>
  <xr:revisionPtr revIDLastSave="0" documentId="13_ncr:1_{4D8A0FF7-0492-49CE-8A3F-480A0207DA6C}" xr6:coauthVersionLast="47" xr6:coauthVersionMax="47" xr10:uidLastSave="{00000000-0000-0000-0000-000000000000}"/>
  <bookViews>
    <workbookView xWindow="-120" yWindow="-120" windowWidth="20730" windowHeight="11160" tabRatio="500" firstSheet="3" activeTab="3" xr2:uid="{00000000-000D-0000-FFFF-FFFF00000000}"/>
  </bookViews>
  <sheets>
    <sheet name="Sección 3. Metas Producto" sheetId="1" state="hidden" r:id="rId1"/>
    <sheet name="MP - SIT" sheetId="2" state="hidden" r:id="rId2"/>
    <sheet name="Act.Meta_SIT" sheetId="3" state="hidden" r:id="rId3"/>
    <sheet name="META No. 1" sheetId="4" r:id="rId4"/>
    <sheet name="META No. 2" sheetId="5" r:id="rId5"/>
    <sheet name="META No. 6" sheetId="9" r:id="rId6"/>
    <sheet name="META No. 3" sheetId="6" r:id="rId7"/>
    <sheet name="META No. 4" sheetId="7" r:id="rId8"/>
    <sheet name="META No. 5" sheetId="8" r:id="rId9"/>
    <sheet name="HV 14" sheetId="10" state="hidden" r:id="rId10"/>
    <sheet name="Act. 14" sheetId="11" state="hidden" r:id="rId11"/>
    <sheet name="Hoja3" sheetId="12" state="hidden" r:id="rId12"/>
    <sheet name="Hoja1" sheetId="13"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6">#REF!</definedName>
    <definedName name="CONDICION_POBLACIONAL" localSheetId="7">#REF!</definedName>
    <definedName name="CONDICION_POBLACIONAL" localSheetId="8">#REF!</definedName>
    <definedName name="CONDICION_POBLACIONAL" localSheetId="5">#REF!</definedName>
    <definedName name="CONDICION_POBLACIONAL">#REF!</definedName>
    <definedName name="GRUPO_ETAREO" localSheetId="4">#REF!</definedName>
    <definedName name="GRUPO_ETAREO" localSheetId="6">#REF!</definedName>
    <definedName name="GRUPO_ETAREO" localSheetId="7">#REF!</definedName>
    <definedName name="GRUPO_ETAREO" localSheetId="8">#REF!</definedName>
    <definedName name="GRUPO_ETAREO" localSheetId="5">#REF!</definedName>
    <definedName name="GRUPO_ETAREO">#REF!</definedName>
    <definedName name="GRUPO_ETAREOS" localSheetId="9">#REF!</definedName>
    <definedName name="GRUPO_ETAREOS" localSheetId="3">#REF!</definedName>
    <definedName name="GRUPO_ETAREOS" localSheetId="4">#REF!</definedName>
    <definedName name="GRUPO_ETAREOS" localSheetId="6">#REF!</definedName>
    <definedName name="GRUPO_ETAREOS" localSheetId="7">#REF!</definedName>
    <definedName name="GRUPO_ETAREOS" localSheetId="8">#REF!</definedName>
    <definedName name="GRUPO_ETAREOS" localSheetId="5">#REF!</definedName>
    <definedName name="GRUPO_ETAREOS">#REF!</definedName>
    <definedName name="GRUPO_ETARIO" localSheetId="9">#REF!</definedName>
    <definedName name="GRUPO_ETARIO" localSheetId="3">#REF!</definedName>
    <definedName name="GRUPO_ETARIO" localSheetId="4">#REF!</definedName>
    <definedName name="GRUPO_ETARIO" localSheetId="6">#REF!</definedName>
    <definedName name="GRUPO_ETARIO" localSheetId="7">#REF!</definedName>
    <definedName name="GRUPO_ETARIO" localSheetId="8">#REF!</definedName>
    <definedName name="GRUPO_ETARIO" localSheetId="5">#REF!</definedName>
    <definedName name="GRUPO_ETARIO">#REF!</definedName>
    <definedName name="GRUPO_ETNICO" localSheetId="9">#REF!</definedName>
    <definedName name="GRUPO_ETNICO" localSheetId="3">#REF!</definedName>
    <definedName name="GRUPO_ETNICO" localSheetId="4">#REF!</definedName>
    <definedName name="GRUPO_ETNICO" localSheetId="6">#REF!</definedName>
    <definedName name="GRUPO_ETNICO" localSheetId="7">#REF!</definedName>
    <definedName name="GRUPO_ETNICO" localSheetId="8">#REF!</definedName>
    <definedName name="GRUPO_ETNICO" localSheetId="5">#REF!</definedName>
    <definedName name="GRUPO_ETNICO">#REF!</definedName>
    <definedName name="GRUPOETNICO" localSheetId="9">#REF!</definedName>
    <definedName name="GRUPOETNICO" localSheetId="3">#REF!</definedName>
    <definedName name="GRUPOETNICO" localSheetId="4">#REF!</definedName>
    <definedName name="GRUPOETNICO" localSheetId="6">#REF!</definedName>
    <definedName name="GRUPOETNICO" localSheetId="7">#REF!</definedName>
    <definedName name="GRUPOETNICO" localSheetId="8">#REF!</definedName>
    <definedName name="GRUPOETNICO" localSheetId="5">#REF!</definedName>
    <definedName name="GRUPOETNICO">#REF!</definedName>
    <definedName name="GRUPOS_ETNICOS" localSheetId="4">#REF!</definedName>
    <definedName name="GRUPOS_ETNICOS" localSheetId="6">#REF!</definedName>
    <definedName name="GRUPOS_ETNICOS" localSheetId="7">#REF!</definedName>
    <definedName name="GRUPOS_ETNICOS" localSheetId="8">#REF!</definedName>
    <definedName name="GRUPOS_ETNICOS" localSheetId="5">#REF!</definedName>
    <definedName name="GRUPOS_ETNICOS">#REF!</definedName>
    <definedName name="LOCALIDAD" localSheetId="9">#REF!</definedName>
    <definedName name="LOCALIDAD" localSheetId="3">#REF!</definedName>
    <definedName name="LOCALIDAD" localSheetId="4">#REF!</definedName>
    <definedName name="LOCALIDAD" localSheetId="6">#REF!</definedName>
    <definedName name="LOCALIDAD" localSheetId="7">#REF!</definedName>
    <definedName name="LOCALIDAD" localSheetId="8">#REF!</definedName>
    <definedName name="LOCALIDAD" localSheetId="5">#REF!</definedName>
    <definedName name="LOCALIDAD">#REF!</definedName>
    <definedName name="LOCALIZACION" localSheetId="9">#REF!</definedName>
    <definedName name="LOCALIZACION" localSheetId="3">#REF!</definedName>
    <definedName name="LOCALIZACION" localSheetId="4">#REF!</definedName>
    <definedName name="LOCALIZACION" localSheetId="6">#REF!</definedName>
    <definedName name="LOCALIZACION" localSheetId="7">#REF!</definedName>
    <definedName name="LOCALIZACION" localSheetId="8">#REF!</definedName>
    <definedName name="LOCALIZACION" localSheetId="5">#REF!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27" i="12" l="1"/>
  <c r="L25" i="12"/>
  <c r="L21" i="12"/>
  <c r="L17" i="12"/>
  <c r="L13" i="12"/>
  <c r="I19" i="11"/>
  <c r="D19" i="11"/>
  <c r="C10" i="11"/>
  <c r="C8" i="11"/>
  <c r="C7" i="11"/>
  <c r="C6" i="11"/>
  <c r="G56" i="10"/>
  <c r="C56" i="10"/>
  <c r="G41" i="10"/>
  <c r="G40" i="10"/>
  <c r="G39" i="10"/>
  <c r="G38" i="10"/>
  <c r="G37" i="10"/>
  <c r="G36" i="10"/>
  <c r="G35" i="10"/>
  <c r="G34" i="10"/>
  <c r="G33" i="10"/>
  <c r="G32" i="10"/>
  <c r="G31" i="10"/>
  <c r="G30" i="10"/>
  <c r="F30" i="10"/>
  <c r="F31" i="10" s="1"/>
  <c r="F32" i="10" s="1"/>
  <c r="F33" i="10" s="1"/>
  <c r="F34" i="10" s="1"/>
  <c r="F35" i="10" s="1"/>
  <c r="F36" i="10" s="1"/>
  <c r="F37" i="10" s="1"/>
  <c r="F38" i="10" s="1"/>
  <c r="F39" i="10" s="1"/>
  <c r="F40" i="10" s="1"/>
  <c r="F41" i="10" s="1"/>
  <c r="D30" i="10"/>
  <c r="I30" i="10" s="1"/>
  <c r="H38" i="9"/>
  <c r="E38" i="9"/>
  <c r="H37" i="9"/>
  <c r="E37" i="9"/>
  <c r="H36" i="9"/>
  <c r="E36" i="9"/>
  <c r="H35" i="9"/>
  <c r="E35" i="9"/>
  <c r="H34" i="9"/>
  <c r="E34" i="9"/>
  <c r="H33" i="9"/>
  <c r="E33" i="9"/>
  <c r="H32" i="9"/>
  <c r="E32" i="9"/>
  <c r="H31" i="9"/>
  <c r="E31" i="9"/>
  <c r="E30" i="9"/>
  <c r="E29" i="9"/>
  <c r="E28" i="9"/>
  <c r="H27" i="9"/>
  <c r="H28" i="9" s="1"/>
  <c r="H29" i="9" s="1"/>
  <c r="H30" i="9" s="1"/>
  <c r="G27" i="9"/>
  <c r="I27" i="9" s="1"/>
  <c r="F27" i="9"/>
  <c r="E27" i="9"/>
  <c r="H38" i="8"/>
  <c r="E38" i="8"/>
  <c r="H37" i="8"/>
  <c r="E37" i="8"/>
  <c r="H36" i="8"/>
  <c r="E36" i="8"/>
  <c r="H35" i="8"/>
  <c r="E35" i="8"/>
  <c r="H34" i="8"/>
  <c r="E34" i="8"/>
  <c r="H33" i="8"/>
  <c r="E33" i="8"/>
  <c r="H32" i="8"/>
  <c r="E32" i="8"/>
  <c r="H31" i="8"/>
  <c r="E31" i="8"/>
  <c r="H30" i="8"/>
  <c r="E30" i="8"/>
  <c r="E29" i="8"/>
  <c r="E28" i="8"/>
  <c r="H27" i="8"/>
  <c r="H28" i="8" s="1"/>
  <c r="H29" i="8" s="1"/>
  <c r="E27" i="8"/>
  <c r="H38" i="7"/>
  <c r="E38" i="7"/>
  <c r="H37" i="7"/>
  <c r="E37" i="7"/>
  <c r="H36" i="7"/>
  <c r="E36" i="7"/>
  <c r="H35" i="7"/>
  <c r="E35" i="7"/>
  <c r="H34" i="7"/>
  <c r="E34" i="7"/>
  <c r="H33" i="7"/>
  <c r="E33" i="7"/>
  <c r="H32" i="7"/>
  <c r="E32" i="7"/>
  <c r="H31" i="7"/>
  <c r="E31" i="7"/>
  <c r="E30" i="7"/>
  <c r="E29" i="7"/>
  <c r="H28" i="7"/>
  <c r="H29" i="7" s="1"/>
  <c r="H30" i="7" s="1"/>
  <c r="E28" i="7"/>
  <c r="H27" i="7"/>
  <c r="G27" i="7"/>
  <c r="I27" i="7" s="1"/>
  <c r="F27" i="7"/>
  <c r="E27" i="7"/>
  <c r="H38" i="6"/>
  <c r="E38" i="6"/>
  <c r="H37" i="6"/>
  <c r="E37" i="6"/>
  <c r="H36" i="6"/>
  <c r="E36" i="6"/>
  <c r="H35" i="6"/>
  <c r="E35" i="6"/>
  <c r="H34" i="6"/>
  <c r="E34" i="6"/>
  <c r="H33" i="6"/>
  <c r="E33" i="6"/>
  <c r="H32" i="6"/>
  <c r="E32" i="6"/>
  <c r="H31" i="6"/>
  <c r="E31" i="6"/>
  <c r="E30" i="6"/>
  <c r="E29" i="6"/>
  <c r="E28" i="6"/>
  <c r="H27" i="6"/>
  <c r="H28" i="6" s="1"/>
  <c r="H29" i="6" s="1"/>
  <c r="H30" i="6" s="1"/>
  <c r="G27" i="6"/>
  <c r="I27" i="6" s="1"/>
  <c r="F27" i="6"/>
  <c r="E27" i="6"/>
  <c r="H38" i="5"/>
  <c r="E38" i="5"/>
  <c r="H37" i="5"/>
  <c r="E37" i="5"/>
  <c r="H36" i="5"/>
  <c r="E36" i="5"/>
  <c r="H35" i="5"/>
  <c r="E35" i="5"/>
  <c r="H34" i="5"/>
  <c r="E34" i="5"/>
  <c r="H33" i="5"/>
  <c r="E33" i="5"/>
  <c r="H32" i="5"/>
  <c r="E32" i="5"/>
  <c r="H31" i="5"/>
  <c r="E31" i="5"/>
  <c r="E30" i="5"/>
  <c r="E29" i="5"/>
  <c r="E28" i="5"/>
  <c r="H27" i="5"/>
  <c r="H28" i="5" s="1"/>
  <c r="H29" i="5" s="1"/>
  <c r="H30" i="5" s="1"/>
  <c r="G27" i="5"/>
  <c r="I27" i="5" s="1"/>
  <c r="F27" i="5"/>
  <c r="E27" i="5"/>
  <c r="H38" i="4"/>
  <c r="E38" i="4"/>
  <c r="H37" i="4"/>
  <c r="E37" i="4"/>
  <c r="H36" i="4"/>
  <c r="E36" i="4"/>
  <c r="H35" i="4"/>
  <c r="E35" i="4"/>
  <c r="H34" i="4"/>
  <c r="E34" i="4"/>
  <c r="H33" i="4"/>
  <c r="E33" i="4"/>
  <c r="H32" i="4"/>
  <c r="E32" i="4"/>
  <c r="H31" i="4"/>
  <c r="E31" i="4"/>
  <c r="E30" i="4"/>
  <c r="E29" i="4"/>
  <c r="E28" i="4"/>
  <c r="H27" i="4"/>
  <c r="H28" i="4" s="1"/>
  <c r="H29" i="4" s="1"/>
  <c r="H30" i="4" s="1"/>
  <c r="G27" i="4"/>
  <c r="I27" i="4" s="1"/>
  <c r="F27" i="4"/>
  <c r="E27" i="4"/>
  <c r="I18" i="3"/>
  <c r="G18" i="3"/>
  <c r="D18" i="3"/>
  <c r="C8" i="3"/>
  <c r="C7" i="3"/>
  <c r="C6" i="3"/>
  <c r="G56" i="2"/>
  <c r="C56" i="2"/>
  <c r="G41" i="2"/>
  <c r="G40" i="2"/>
  <c r="G39" i="2"/>
  <c r="G38" i="2"/>
  <c r="G37" i="2"/>
  <c r="G36" i="2"/>
  <c r="G35" i="2"/>
  <c r="G34" i="2"/>
  <c r="G33" i="2"/>
  <c r="G32" i="2"/>
  <c r="G31" i="2"/>
  <c r="G30" i="2"/>
  <c r="F30" i="2"/>
  <c r="F31" i="2" s="1"/>
  <c r="F32" i="2" s="1"/>
  <c r="F33" i="2" s="1"/>
  <c r="F34" i="2" s="1"/>
  <c r="F35" i="2" s="1"/>
  <c r="F36" i="2" s="1"/>
  <c r="F37" i="2" s="1"/>
  <c r="F38" i="2" s="1"/>
  <c r="F39" i="2" s="1"/>
  <c r="F40" i="2" s="1"/>
  <c r="F41" i="2" s="1"/>
  <c r="D30" i="2"/>
  <c r="D31" i="2" s="1"/>
  <c r="AA21" i="1"/>
  <c r="I21" i="1"/>
  <c r="B21" i="1"/>
  <c r="AA19" i="1"/>
  <c r="I19" i="1"/>
  <c r="B19" i="1"/>
  <c r="AA17" i="1"/>
  <c r="I17" i="1"/>
  <c r="B17" i="1"/>
  <c r="Z15" i="1"/>
  <c r="Y15" i="1"/>
  <c r="X15" i="1"/>
  <c r="W15" i="1"/>
  <c r="V15" i="1"/>
  <c r="U15" i="1"/>
  <c r="T15" i="1"/>
  <c r="S15" i="1"/>
  <c r="AA15" i="1" s="1"/>
  <c r="N15" i="1"/>
  <c r="M15" i="1"/>
  <c r="L15" i="1"/>
  <c r="K15" i="1"/>
  <c r="J15" i="1"/>
  <c r="B15" i="1"/>
  <c r="Z13" i="1"/>
  <c r="Y13" i="1"/>
  <c r="X13" i="1"/>
  <c r="W13" i="1"/>
  <c r="V13" i="1"/>
  <c r="U13" i="1"/>
  <c r="T13" i="1"/>
  <c r="S13" i="1"/>
  <c r="O13" i="1"/>
  <c r="AA13" i="1" s="1"/>
  <c r="N13" i="1"/>
  <c r="M13" i="1"/>
  <c r="L13" i="1"/>
  <c r="K13" i="1"/>
  <c r="J13" i="1"/>
  <c r="I13" i="1" s="1"/>
  <c r="B13" i="1"/>
  <c r="A11" i="1"/>
  <c r="C9" i="1"/>
  <c r="C8" i="1"/>
  <c r="C7" i="1"/>
  <c r="L27" i="12" l="1"/>
  <c r="M27" i="12" s="1"/>
  <c r="AC19" i="1"/>
  <c r="AC21" i="1"/>
  <c r="AC17" i="1"/>
  <c r="AB19" i="1"/>
  <c r="AB15" i="1"/>
  <c r="AB13" i="1"/>
  <c r="AC13" i="1"/>
  <c r="I31" i="2"/>
  <c r="D32" i="2"/>
  <c r="H31" i="2"/>
  <c r="I15" i="1"/>
  <c r="AC15" i="1" s="1"/>
  <c r="AB17" i="1"/>
  <c r="AB21" i="1"/>
  <c r="I30" i="2"/>
  <c r="H30" i="10"/>
  <c r="D31" i="10"/>
  <c r="H30" i="2"/>
  <c r="D32" i="10" l="1"/>
  <c r="H31" i="10"/>
  <c r="I31" i="10"/>
  <c r="D33" i="2"/>
  <c r="H32" i="2"/>
  <c r="I32" i="2"/>
  <c r="I33" i="2" l="1"/>
  <c r="D34" i="2"/>
  <c r="H33" i="2"/>
  <c r="I32" i="10"/>
  <c r="D33" i="10"/>
  <c r="H32" i="10"/>
  <c r="D34" i="10" l="1"/>
  <c r="H33" i="10"/>
  <c r="I33" i="10"/>
  <c r="D35" i="2"/>
  <c r="H34" i="2"/>
  <c r="I34" i="2"/>
  <c r="I35" i="2" l="1"/>
  <c r="D36" i="2"/>
  <c r="H35" i="2"/>
  <c r="I34" i="10"/>
  <c r="D35" i="10"/>
  <c r="H34" i="10"/>
  <c r="D36" i="10" l="1"/>
  <c r="H35" i="10"/>
  <c r="I35" i="10"/>
  <c r="D37" i="2"/>
  <c r="H36" i="2"/>
  <c r="I36" i="2"/>
  <c r="I37" i="2" l="1"/>
  <c r="D38" i="2"/>
  <c r="H37" i="2"/>
  <c r="I36" i="10"/>
  <c r="D37" i="10"/>
  <c r="H36" i="10"/>
  <c r="D38" i="10" l="1"/>
  <c r="H37" i="10"/>
  <c r="I37" i="10"/>
  <c r="D39" i="2"/>
  <c r="H38" i="2"/>
  <c r="I38" i="2"/>
  <c r="I39" i="2" l="1"/>
  <c r="D40" i="2"/>
  <c r="H39" i="2"/>
  <c r="I38" i="10"/>
  <c r="D39" i="10"/>
  <c r="H38" i="10"/>
  <c r="D40" i="10" l="1"/>
  <c r="H39" i="10"/>
  <c r="I39" i="10"/>
  <c r="D41" i="2"/>
  <c r="H40" i="2"/>
  <c r="I40" i="2"/>
  <c r="I41" i="2" l="1"/>
  <c r="H41" i="2"/>
  <c r="I40" i="10"/>
  <c r="D41" i="10"/>
  <c r="H40" i="10"/>
  <c r="H41" i="10" l="1"/>
  <c r="I41"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300-000001000000}">
      <text>
        <r>
          <rPr>
            <sz val="9"/>
            <color rgb="FF000000"/>
            <rFont val="Tahoma"/>
            <family val="2"/>
            <charset val="1"/>
          </rPr>
          <t xml:space="preserve">El código SEGPLAN: corresponde al número asignado para la meta en el  SEGPLAN.
</t>
        </r>
      </text>
    </comment>
    <comment ref="D6" authorId="0" shapeId="0" xr:uid="{00000000-0006-0000-03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3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3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3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3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3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3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3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3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3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3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3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3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3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3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3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3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3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3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400-000001000000}">
      <text>
        <r>
          <rPr>
            <sz val="9"/>
            <color rgb="FF000000"/>
            <rFont val="Tahoma"/>
            <family val="2"/>
            <charset val="1"/>
          </rPr>
          <t xml:space="preserve">El código SEGPLAN: corresponde al número asignado para la meta en el  SEGPLAN.
</t>
        </r>
      </text>
    </comment>
    <comment ref="D6" authorId="0" shapeId="0" xr:uid="{00000000-0006-0000-04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4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4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4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4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4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4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4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4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4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4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4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4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4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4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4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4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4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4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500-000001000000}">
      <text>
        <r>
          <rPr>
            <sz val="9"/>
            <color rgb="FF000000"/>
            <rFont val="Tahoma"/>
            <family val="2"/>
            <charset val="1"/>
          </rPr>
          <t xml:space="preserve">El código SEGPLAN: corresponde al número asignado para la meta en el  SEGPLAN.
</t>
        </r>
      </text>
    </comment>
    <comment ref="D6" authorId="0" shapeId="0" xr:uid="{00000000-0006-0000-05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5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5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5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5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5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5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5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5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5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5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5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5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5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5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5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5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5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5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600-000001000000}">
      <text>
        <r>
          <rPr>
            <sz val="9"/>
            <color rgb="FF000000"/>
            <rFont val="Tahoma"/>
            <family val="2"/>
            <charset val="1"/>
          </rPr>
          <t xml:space="preserve">El código SEGPLAN: corresponde al número asignado para la meta en el  SEGPLAN.
</t>
        </r>
      </text>
    </comment>
    <comment ref="D6" authorId="0" shapeId="0" xr:uid="{00000000-0006-0000-06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6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6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6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6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6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6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6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6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6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6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6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6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6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6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6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6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6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6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700-000001000000}">
      <text>
        <r>
          <rPr>
            <sz val="9"/>
            <color rgb="FF000000"/>
            <rFont val="Tahoma"/>
            <family val="2"/>
            <charset val="1"/>
          </rPr>
          <t xml:space="preserve">El código SEGPLAN: corresponde al número asignado para la meta en el  SEGPLAN.
</t>
        </r>
      </text>
    </comment>
    <comment ref="D6" authorId="0" shapeId="0" xr:uid="{00000000-0006-0000-07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7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7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7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7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7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7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7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7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7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7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7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7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7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7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7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7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7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7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800-000001000000}">
      <text>
        <r>
          <rPr>
            <sz val="9"/>
            <color rgb="FF000000"/>
            <rFont val="Tahoma"/>
            <family val="2"/>
            <charset val="1"/>
          </rPr>
          <t xml:space="preserve">El código SEGPLAN: corresponde al número asignado para la meta en el  SEGPLAN.
</t>
        </r>
      </text>
    </comment>
    <comment ref="D6" authorId="0" shapeId="0" xr:uid="{00000000-0006-0000-08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8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8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8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8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8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8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8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8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8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8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8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8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8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8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8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8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8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8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<sst xmlns="http://schemas.openxmlformats.org/spreadsheetml/2006/main" count="1158" uniqueCount="386">
  <si>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</si>
  <si>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</si>
  <si>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</si>
  <si>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</si>
  <si>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</si>
  <si>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</si>
  <si>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</si>
  <si>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</si>
  <si>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</si>
  <si>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</si>
  <si>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</si>
  <si>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</si>
  <si>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</si>
  <si>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</si>
  <si>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</si>
  <si>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</si>
  <si>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</si>
  <si>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</si>
  <si>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</si>
  <si>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</si>
  <si>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</si>
  <si>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</si>
  <si>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</si>
  <si>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</si>
  <si>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</si>
  <si>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</si>
  <si>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</si>
  <si>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</si>
  <si>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</si>
  <si>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</si>
  <si>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</si>
  <si>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</si>
  <si>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</si>
  <si>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</si>
  <si>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</si>
  <si>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</si>
  <si>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</si>
  <si>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</si>
  <si>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</si>
  <si>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</si>
  <si>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</si>
  <si>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</si>
  <si>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</si>
  <si>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</si>
  <si>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</si>
  <si>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</si>
  <si>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</si>
  <si>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</si>
  <si>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</si>
  <si>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</si>
  <si>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</si>
  <si>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</si>
  <si>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</si>
  <si>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</si>
  <si>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</si>
  <si>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</si>
  <si>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</si>
  <si>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</si>
  <si>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</si>
  <si>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</si>
  <si>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</si>
  <si>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</si>
  <si>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</si>
  <si>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</si>
  <si>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</si>
  <si>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</si>
  <si>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</si>
  <si>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</si>
  <si>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</si>
  <si>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</si>
  <si>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</si>
  <si>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</si>
  <si>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</si>
  <si>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</si>
  <si>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</si>
  <si>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</si>
  <si>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</si>
  <si>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</si>
  <si>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</si>
  <si>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</si>
  <si>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</si>
  <si>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</si>
  <si>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</si>
  <si>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</si>
  <si>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</si>
  <si>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</si>
  <si>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</si>
  <si>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</si>
  <si>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</si>
  <si>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</si>
  <si>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</si>
  <si>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</si>
  <si>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</si>
  <si>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</si>
  <si>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</si>
  <si>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</si>
  <si>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</si>
  <si>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</si>
  <si>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</si>
  <si>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</si>
  <si>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</si>
  <si>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</si>
  <si>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</si>
  <si>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</si>
  <si>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</si>
  <si>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</si>
  <si>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</si>
  <si>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</si>
  <si>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</si>
  <si>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</si>
  <si>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</si>
  <si>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</si>
  <si>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</si>
  <si>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</si>
  <si>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</si>
  <si>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</si>
  <si>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</si>
  <si>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</si>
  <si>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</si>
  <si>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</si>
  <si>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</si>
  <si>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</si>
  <si>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</si>
  <si>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</si>
  <si>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</si>
  <si>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</si>
  <si>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</si>
  <si>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</si>
  <si>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</si>
  <si>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</si>
  <si>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</si>
  <si>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</si>
  <si>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</si>
  <si>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</si>
  <si>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</si>
  <si>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</si>
  <si>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</si>
  <si>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</si>
  <si>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</si>
  <si>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</si>
  <si>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</si>
  <si>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</si>
  <si>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</si>
  <si>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</si>
  <si>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</si>
  <si>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</si>
  <si>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</si>
  <si>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</si>
  <si>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</si>
  <si>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</si>
  <si>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</si>
  <si>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</si>
  <si>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</si>
  <si>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</si>
  <si>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</si>
  <si>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</si>
  <si>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</si>
  <si>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</si>
  <si>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</si>
  <si>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</si>
  <si>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</si>
  <si>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</si>
  <si>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</si>
  <si>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</si>
  <si>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</si>
  <si>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</si>
  <si>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</si>
  <si>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</si>
  <si>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</si>
  <si>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</si>
  <si>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</si>
  <si>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</si>
  <si>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</si>
  <si>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</si>
  <si>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</si>
  <si>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</si>
  <si>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</si>
  <si>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</si>
  <si>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</si>
  <si>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</si>
  <si>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</si>
  <si>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</si>
  <si>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</si>
  <si>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</si>
  <si>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</si>
  <si>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</si>
  <si>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</si>
  <si>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</si>
  <si>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</si>
  <si>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</si>
  <si>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</si>
  <si>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</si>
  <si>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</si>
  <si>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</si>
  <si>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</si>
  <si>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</si>
  <si>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</si>
  <si>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</si>
  <si>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</si>
  <si>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</si>
  <si>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</si>
  <si>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</si>
  <si>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</si>
  <si>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</si>
  <si>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</si>
  <si>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</si>
  <si>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</si>
  <si>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</si>
  <si>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</si>
  <si>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</si>
  <si>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</si>
  <si>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</si>
  <si>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</si>
  <si>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</si>
  <si>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</si>
  <si>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</si>
  <si>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Actualizar 16 reportes en el observatorio de protección y bienestar animal los indicadores que den cuenta del avance de la política pública</t>
  </si>
  <si>
    <t>Meta/Actividad con territorialización</t>
  </si>
  <si>
    <t>Dependencia responsable</t>
  </si>
  <si>
    <t>Subdireccion de Cultura Ciudadana y Gestion del Conocimiento</t>
  </si>
  <si>
    <t>Indicador PMR</t>
  </si>
  <si>
    <t>Nombre Proyecto</t>
  </si>
  <si>
    <t>Implementación de un proceso institucional de investigación y gestión del conocimiento para la defensa, protección y bienestar animal en Bogotá</t>
  </si>
  <si>
    <t>Código del Proyecto</t>
  </si>
  <si>
    <t>Código del proceso</t>
  </si>
  <si>
    <t>Objetivo estratégico</t>
  </si>
  <si>
    <t xml:space="preserve">Desarrollar herramientas técnicas, dinámicas y confiables, a través del manejo y gestión de conocimiento. </t>
  </si>
  <si>
    <t>Meta Sectorial</t>
  </si>
  <si>
    <t>505 - Formular y desarrollar dos (2) procesos institucionales de investigación y gestión del conocimiento ambiental y animal</t>
  </si>
  <si>
    <t>Nombre del indicador</t>
  </si>
  <si>
    <t>No. de Reportes de los indicadores de la política pública actualizados</t>
  </si>
  <si>
    <t>Tipología</t>
  </si>
  <si>
    <t>Fecha de programación</t>
  </si>
  <si>
    <t>01/01/2022</t>
  </si>
  <si>
    <t>Tipo anualización</t>
  </si>
  <si>
    <t>Objetivo y descripción del Indicador</t>
  </si>
  <si>
    <t>Realizar reportes para la actualización de indicadores que den cuenta del avance de la implementación de la Política Pública de Protección y Bienestar Animal 2014 - 2033</t>
  </si>
  <si>
    <t>Fuente u origen de Datos</t>
  </si>
  <si>
    <t xml:space="preserve">Equipo de investigación de la  Subdirección de Cultura Ciudadana y Gestión del Conocimiento. </t>
  </si>
  <si>
    <t>Fórmula de Cálculo</t>
  </si>
  <si>
    <t>Reportes Realizados sobre la actualización de indicadores de la Política Pública de Protección y Bienestar Animal / Reportes Programados sobre la actualización de indicadores de la Política Pública de Protección y Bienestar Animal * 100</t>
  </si>
  <si>
    <t>Unidad de medida del indicador</t>
  </si>
  <si>
    <t>Numero de Reportes</t>
  </si>
  <si>
    <t xml:space="preserve">Nombre de las Variables </t>
  </si>
  <si>
    <t>Magnitud Ejecutada</t>
  </si>
  <si>
    <t xml:space="preserve">Magnitud programada </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</si>
  <si>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</si>
  <si>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</si>
  <si>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Unidad de medida (de la variable)</t>
  </si>
  <si>
    <t>Numero de Reportes realizados</t>
  </si>
  <si>
    <t>Numero de Reportes programados</t>
  </si>
  <si>
    <t>Descripción de la variable</t>
  </si>
  <si>
    <t>Los Reportes realizados sobre la actualización de indicadores de la Política Pública de Protección y Bienestar Animal que den soporte para cumplimiento de la meta</t>
  </si>
  <si>
    <t>Los Reportes estimados a realizar en la vigencia sobre la actualización de indicadores de la Política Pública de Protección y Bienestar Animal programados para el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</si>
  <si>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</si>
  <si>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</si>
  <si>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</si>
  <si>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</si>
  <si>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</si>
  <si>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</si>
  <si>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</si>
  <si>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</si>
  <si>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</si>
  <si>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</si>
  <si>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</si>
  <si>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</si>
  <si>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</si>
  <si>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</si>
  <si>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</si>
  <si>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</si>
  <si>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</si>
  <si>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Descripción avances y logros</t>
  </si>
  <si>
    <t>Descripción retrasos y soluciones</t>
  </si>
  <si>
    <t>NO APLICA</t>
  </si>
  <si>
    <t>Beneficios para la Comunidad/Entidad</t>
  </si>
  <si>
    <t>El Observatorio sirve, además,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</si>
  <si>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PARTE 3. Actualización y Responsables del reporte</t>
  </si>
  <si>
    <t>Control de actualizaciones</t>
  </si>
  <si>
    <t xml:space="preserve">Fecha </t>
  </si>
  <si>
    <t>Campo modificado</t>
  </si>
  <si>
    <t>Modificación realizada.</t>
  </si>
  <si>
    <t>Responsable del Análisis</t>
  </si>
  <si>
    <t>Rodrigo Gonzalez Florian -  Equipo de Investigacion</t>
  </si>
  <si>
    <t>Responsable del reporte</t>
  </si>
  <si>
    <t>América Monge Romero</t>
  </si>
  <si>
    <t>Jefe de Oficina y/o Subdirector(a)</t>
  </si>
  <si>
    <t>Natalia Parra Osorio</t>
  </si>
  <si>
    <t>Firma Jefe Oficina y/o Subdirector(a)</t>
  </si>
  <si>
    <t>Ingrid Elizabeth Torres Rodriguez</t>
  </si>
  <si>
    <t>Elaborar 5 diagnósticos de necesidades de producción de investigación y gestión del conocimiento de la áreas institucionales</t>
  </si>
  <si>
    <t>Diagnósticos de necesidades de producción de investigación y gestión del conocimiento de la áreas institucionales elaborados</t>
  </si>
  <si>
    <t>Realizar diagnosticos de necesidades sobre los temas y productos de investigacion y gestion del conocimiento de la areas misionales y de apoyo de la entidad</t>
  </si>
  <si>
    <t>Diagnósticos de necesidades Realizadas / Diagnósticos de necesidades Programadas * 100</t>
  </si>
  <si>
    <t>Numero de Diagnosticos</t>
  </si>
  <si>
    <t>Diagnósticos de necesidades Realizadas</t>
  </si>
  <si>
    <t>Diagnósticos de necesidades Programadas</t>
  </si>
  <si>
    <t>Numero de Diagnosticos realizados</t>
  </si>
  <si>
    <t>Numero de Diagnosticos programados</t>
  </si>
  <si>
    <t>Diagnósticos de necesidades de producción de investigación y gestión del conocimiento de la áreas institucionales que den soporte para cumplimiento de la meta</t>
  </si>
  <si>
    <t>Diagnósticos de necesidades estimados a realizar de producción de investigación y gestión del conocimiento programados para el cumplimiento de la meta</t>
  </si>
  <si>
    <t>Dada la importancia de implementar acciones estratégicas que favorezcan a los animales, a pesar de que haya investigación y gestión del conocimiento en PYBA, muchos de sus contenidos no tienen una incidencia directa en la argumentación de los tomadores de decisiones, por lo que se los productos de las necesidades halladas dan un uso eficiente, efectivo y de gran impacto.</t>
  </si>
  <si>
    <t>Elaborar 8 productos de investigación que contribuyan a generar conocimiento y acciones respetuosas y justas hacia los animales no humanos</t>
  </si>
  <si>
    <t>Productos de investigación que contribuyan a generar conocimiento y acciones respetuosas y justas hacia los animales no humanos Elaborados</t>
  </si>
  <si>
    <t>Elaborar productos de investigación que contribuyan a generar conocimiento y acciones respetuosas y justas hacia los animales no humanos</t>
  </si>
  <si>
    <t xml:space="preserve"> Equipo de investigación de la  Subdirección de Cultura Ciudadana y Gestión del Conocimiento. </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</si>
  <si>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</si>
  <si>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</si>
  <si>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</si>
  <si>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</si>
  <si>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</si>
  <si>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</si>
  <si>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Productos de investigacion realizados que den soporte para cumplimiento de la meta</t>
  </si>
  <si>
    <t>Productos de investigacion programados para el cumplimiento de la meta</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</si>
  <si>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</si>
  <si>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Realizar 5 convenios para el fomento de la investigación y la gestión de conocimiento con instituciones educativas y organizaciones, ambas a nivel nacional e internacional</t>
  </si>
  <si>
    <t>Convenios para el fomento de la investigación y la gestión de conocimiento con instituciones educativas y organizaciones, ambas a nivel nacional e internacional realizados</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</si>
  <si>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</si>
  <si>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</si>
  <si>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</si>
  <si>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</si>
  <si>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</si>
  <si>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</si>
  <si>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</si>
  <si>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realizados que den soporte para cumplimiento de la meta</t>
  </si>
  <si>
    <t>Convenios con instituciones educativas y organizaciones, ambas a nivel nacional e internacional programados para el cumplimiento de la meta</t>
  </si>
  <si>
    <t>Dada la coyuntura actual de ley de garantias, y la dificultad que esto supone para adelantar e impulsar convenios interinstitucionales, la iniciativa del convenio previsto se encuentra en revisión. Se espera surtir las posibles etapas de revisión y depuración en colaboración con las partes interesadas.</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</si>
  <si>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</si>
  <si>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Implementar 3 semilleros de investigación que vinculen a la ciudadanía de manera incidente</t>
  </si>
  <si>
    <t>Semilleros de investigación que vinculen a la ciudadanía de manera incidente implementados</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</si>
  <si>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</si>
  <si>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</si>
  <si>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</si>
  <si>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</si>
  <si>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</si>
  <si>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</si>
  <si>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</si>
  <si>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Semilleros de investigacion Creados e implementados que den soporte para cumplimiento de la meta</t>
  </si>
  <si>
    <t>Semilleros de investigacion programados para el cumplimiento de la meta</t>
  </si>
  <si>
    <t>La línea de investigación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</si>
  <si>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Aportar 1 batería de herramientas metodológicas, estudios e investigaciones identificadas en el diagnóstico para dar cuenta de las necesidades de las área</t>
  </si>
  <si>
    <t>Batería para las herramientas metodológicas, estudios e investigaciones identificadas en el diagnóstico para dar cuenta de las necesidades de las áreas actualizada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</si>
  <si>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</si>
  <si>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</si>
  <si>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</si>
  <si>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</si>
  <si>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Batería de herramientas metodológicas, estudios e investigaciones Programadas</t>
  </si>
  <si>
    <t>Numero de herramientas metodológicas, estudios e investigaciones</t>
  </si>
  <si>
    <t>Numero de herramientas metodológicas, estudios e investigaciones programadas</t>
  </si>
  <si>
    <t>Documentos de Herramientas metodológicas, estudios e investigaciones que den soporte para cumplimiento de la meta</t>
  </si>
  <si>
    <t>Documentos de Herramientas metodológicas, estudios e investigaciones programadas para el cumplimiento de la meta</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</si>
  <si>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</si>
  <si>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</si>
  <si>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</si>
  <si>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</si>
  <si>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</si>
  <si>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</si>
  <si>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</si>
  <si>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</si>
  <si>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</si>
  <si>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</si>
  <si>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</si>
  <si>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</si>
  <si>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</si>
  <si>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</si>
  <si>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</si>
  <si>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</si>
  <si>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</si>
  <si>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</si>
  <si>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</si>
  <si>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</si>
  <si>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</si>
  <si>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</si>
  <si>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</si>
  <si>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</si>
  <si>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Los reportes de los indicadores que dan cuenta del avance de la política pública, facilitan la lectura del avance en la gestión institucional en el marco de las metas trazadas por la política pública. Este primer reporte, que será publicado a través de la página del Observatorio de Protección y Bienestar Animal, compila los principales avances e la política pública alcanzados durante el año 2021.
El avance reportado sobre la meta para el periodo en cuestión representa el avance en la compilación de la información relacionada con la gestión del Observatorio, así como la gestión de la información relacionada con las demás áreas, con miras a su compilación en el segundo reporte de la vigencia 2022.</t>
  </si>
  <si>
    <t>Los reportes de los indicadores que dan cuenta del avance de la política pública, facilitan la lectura del avance en la gestión institucional en el marco de las metas trazadas por la política pública. Este primer reporte, que será publicado a través de la página del Observatorio de Protección y Bienestar Animal, compila los principales avances e la política pública alcanzados durante el año 2021.
Como parte de la gestión de información para el segundo reporte de la vigencia 2022, el Observatorio de Protección y Bienestar Animal adelantó durante el periodo de este informe la compilación de  información relacionada con las Estrategias de fomento a la investigacíon, y Convenios para el fomento a la investigación. Información remitida al área de Planeación, quienes compilar la información general del Instituto.</t>
  </si>
  <si>
    <t>El diagnóstico de necesidades de investigación permite orientar el esfuerzo de compilación, procesamiento, tratamiento y análisis de datos, hacia la generación de información de calidad que permita fortalecer los procesos institucionales. 
De conformidad con la meta prevista para año 2022 de elaborar un diagnóstico de necesidades de producción de investigación y gestión del conocimiento de las áreas institucionales, se estableció y socializó a las diferentes áreas del Instituto la lista de las investigaciones prioritarias.</t>
  </si>
  <si>
    <t>El Observatorio desarrolló una herramienta cualitativa y una herramienta cuantitativa para la identificación y priorización de necesidades de investigación. Producto de la gestión, recopilación, verificación y análisis de las necesidades de información por parte del comité téncnico de investigación, se establece el calendario y las prioridades definitivas de invesitgación para el equipo del Observatorio. Dicha inforación se socializó con las diferentes áreas para extender y gestionar el conocimiento al interior del instituto.</t>
  </si>
  <si>
    <t>De conformidad con la proyección de actividades para esta meta, el avance reportado en el indicador para el periodo en cuestión refleja el avance en el trabajo recopilación de información, revisión bibliográfica, análisis de inofrmación, y demás estrategias metodológicas particulares en cada una de las investigaciones; avances que se consignan en la matriz de seguimiento general de las investigaciones.</t>
  </si>
  <si>
    <t>Los  productos de investigación desarrollados responden a necesidades de información identificadas con miras a fortalecer los procesos institucionales. El equipo de trabajo de Investigación y Gestión del Conocimiento, posterior a la aprobación de la ruta de prioridades de investigación por parte del comité de investigación, se encuentra adelantando para cada unos de los productos las diferentes estrategias definidas en los anteproyectos, lo que incluye la captura, compilación, análisis de información entre otras. Cabe resaltar, que el cronograma de investigación esta sujeto a actualización conforme el procedimiento de investigación avanza.</t>
  </si>
  <si>
    <t>Los convenios constituyen una importante plataforma para el desarrollo y la gestión del conocimiento. El avance reportado en el indicador para el periodo en cuestión se asocia con el avance en la gestión e intercambio de información con potenciales grupos de interés con quienes se espera adelantar un proceso de convenio. Actualmente se estan adelantando acercamientos tanto con la Secretaría Distrital de la Mujer, como con el SENA, para fortalecer los diferentes procesos de investigación que adelanta en Observatorio.</t>
  </si>
  <si>
    <t>Los convenios constituyen una importante plataforma para el desarrollo y la gestión del conocimiento al interior del Instituto, fortaleciendo en trabajo de investigación con la integración de experiencias de diversas fuentes. El instituto se encuentra actualmente en proceso de revisión y diagnóstico del estado actual de los potenciales convenios a firmar durante el año en curso; revisión que incluye tanto en compoente técnico y operativo de los posibles convenios, como el componente de gestión e implementación.</t>
  </si>
  <si>
    <t>Los semilleros cerraron oficialmente el periodo de inscripciones, contando con aproximádamente 80 participantes en promedio por semillero, y se han ejecutado ya las primeras sesiones, dando la bienvenida a los semilleristas y compartiendo la información general respecto al desarrollo de los mismos y a la participación en estos.</t>
  </si>
  <si>
    <t>Los semilleros de investigación ofrecen una importante plataforma para la gestión del conocimiento desde y hacia la ciudadanía en general, aprovechando el capital humano del Distrito para compilar e integrar datos y experiencias ciudadanas al quehacer investigativo. El avance reportado en el indicador para el periodo en cuestión corresponde al la puesta en marcha del contenido de los semilleros construida para esta cohorte 2022. Los semilleros, que oficilamente cerraron el periodo de inscripción, ya se encuentran activos.</t>
  </si>
  <si>
    <t>A través de la batería de herramientas metodológicas se facilitan los procesos relacionados con la compilación, procesamiento, tratamiento y análisis de datos, así como procesos de gestión de la información y el conocimiento, tanto al interior del instituto, como hacia la ciudadanía. A la fecha, y conforme a la meta de Aportar una batería de herramientas metodológicas, estudios e investigaciones identificadas en el diagnóstico para dar cuenta de las necesidades de las áreas institucionales, el IDPYBA cuenta una batería de herramientas metodológicas y técnicas para cualificar la gestión del Instituto y promover el flujo del conocimiento; herramientas que se encuentran en un constante proceso de depuración y actualización.</t>
  </si>
  <si>
    <t>El IDPYBA ha adelantado la gestión y actualiación de las herramientas metodológicas y técnicas para cualificar la gestión del Instituto y promover el flujo del conocimiento desde y para la ciudadania. Esto implica el avance y actualización en particular para las herramientas de Comité de bioética, sitio web del Observatorio, Consultorio Jurídico, Museo virtual PyBA.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</si>
</sst>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 #,##0.00_ ;_ * \-#,##0.00_ ;_ * \-??_ ;_ @_ "/>
    <numFmt numFmtId="165" formatCode="_-* #,##0.00&quot; $&quot;_-;\-* #,##0.00&quot; $&quot;_-;_-* \-??&quot; $&quot;_-;_-@_-"/>
    <numFmt numFmtId="166" formatCode="_(* #,##0.00_);_(* \(#,##0.00\);_(* \-??_);_(@_)"/>
    <numFmt numFmtId="167" formatCode="&quot;$ &quot;#,##0_);[Red]&quot;($ &quot;#,##0\)"/>
    <numFmt numFmtId="168" formatCode="_-* #,##0.00_-;\-* #,##0.00_-;_-* \-??_-;_-@_-"/>
    <numFmt numFmtId="169" formatCode="_-* #,##0.00\ _$_-;\-* #,##0.00\ _$_-;_-* \-??\ _$_-;_-@_-"/>
    <numFmt numFmtId="170" formatCode="_-* #,##0_-;\-* #,##0_-;_-* \-_-;_-@_-"/>
    <numFmt numFmtId="171" formatCode="_-* #,##0.00&quot; €&quot;_-;\-* #,##0.00&quot; €&quot;_-;_-* \-??&quot; €&quot;_-;_-@_-"/>
    <numFmt numFmtId="172" formatCode="_(&quot;$ &quot;* #,##0.00_);_(&quot;$ &quot;* \(#,##0.00\);_(&quot;$ &quot;* \-??_);_(@_)"/>
    <numFmt numFmtId="173" formatCode="_(* #,##0_);_(* \(#,##0\);_(* \-??_);_(@_)"/>
    <numFmt numFmtId="174" formatCode="_(* #,##0.00_);_(* \(#,##0.00\);_(* \-_);_(@_)"/>
    <numFmt numFmtId="175" formatCode="0.0%"/>
    <numFmt numFmtId="176" formatCode="_(* #,##0_);_(* \(#,##0\);_(* \-_);_(@_)"/>
  </numFmts>
  <fonts count="66" x14ac:knownFonts="1">
    <font>
      <sz val="11"/>
      <color rgb="FF000000"/>
      <name val="Calibri"/>
      <family val="2"/>
      <charset val="1"/>
    </font>
    <font>
      <sz val="11"/>
      <color rgb="FFFFFFFF"/>
      <name val="Calibri"/>
      <family val="2"/>
      <charset val="1"/>
    </font>
    <font>
      <sz val="11"/>
      <color rgb="FF008000"/>
      <name val="Calibri"/>
      <family val="2"/>
      <charset val="1"/>
    </font>
    <font>
      <sz val="11"/>
      <color rgb="FF006100"/>
      <name val="Calibri"/>
      <family val="2"/>
      <charset val="1"/>
    </font>
    <font>
      <b/>
      <sz val="11"/>
      <color rgb="FFFFFFFF"/>
      <name val="Calibri"/>
      <family val="2"/>
      <charset val="1"/>
    </font>
    <font>
      <sz val="11"/>
      <color rgb="FFFF9900"/>
      <name val="Calibri"/>
      <family val="2"/>
      <charset val="1"/>
    </font>
    <font>
      <sz val="11"/>
      <color rgb="FFFA7D00"/>
      <name val="Calibri"/>
      <family val="2"/>
      <charset val="1"/>
    </font>
    <font>
      <b/>
      <sz val="11"/>
      <color rgb="FFFF9900"/>
      <name val="Calibri"/>
      <family val="2"/>
      <charset val="1"/>
    </font>
    <font>
      <b/>
      <sz val="11"/>
      <color rgb="FFFA7D00"/>
      <name val="Calibri"/>
      <family val="2"/>
      <charset val="1"/>
    </font>
    <font>
      <b/>
      <sz val="11"/>
      <color rgb="FF003366"/>
      <name val="Calibri"/>
      <family val="2"/>
      <charset val="1"/>
    </font>
    <font>
      <b/>
      <sz val="11"/>
      <color rgb="FF1F497D"/>
      <name val="Calibri"/>
      <family val="2"/>
      <charset val="1"/>
    </font>
    <font>
      <sz val="11"/>
      <color rgb="FF333399"/>
      <name val="Calibri"/>
      <family val="2"/>
      <charset val="1"/>
    </font>
    <font>
      <sz val="11"/>
      <color rgb="FF3F3F76"/>
      <name val="Calibri"/>
      <family val="2"/>
      <charset val="1"/>
    </font>
    <font>
      <u/>
      <sz val="7"/>
      <color rgb="FF0000FF"/>
      <name val="Arial"/>
      <family val="2"/>
      <charset val="1"/>
    </font>
    <font>
      <u/>
      <sz val="10"/>
      <color rgb="FF0000FF"/>
      <name val="Arial"/>
      <family val="2"/>
      <charset val="1"/>
    </font>
    <font>
      <sz val="11"/>
      <color rgb="FF800080"/>
      <name val="Calibri"/>
      <family val="2"/>
      <charset val="1"/>
    </font>
    <font>
      <sz val="11"/>
      <color rgb="FF9C0006"/>
      <name val="Calibri"/>
      <family val="2"/>
      <charset val="1"/>
    </font>
    <font>
      <sz val="11"/>
      <color rgb="FF993300"/>
      <name val="Calibri"/>
      <family val="2"/>
      <charset val="1"/>
    </font>
    <font>
      <sz val="10"/>
      <name val="Arial"/>
      <family val="2"/>
      <charset val="1"/>
    </font>
    <font>
      <sz val="9"/>
      <name val="Arial"/>
      <family val="2"/>
      <charset val="1"/>
    </font>
    <font>
      <b/>
      <sz val="11"/>
      <color rgb="FF333333"/>
      <name val="Calibri"/>
      <family val="2"/>
      <charset val="1"/>
    </font>
    <font>
      <b/>
      <sz val="11"/>
      <color rgb="FF3F3F3F"/>
      <name val="Calibri"/>
      <family val="2"/>
      <charset val="1"/>
    </font>
    <font>
      <sz val="11"/>
      <color rgb="FFFF0000"/>
      <name val="Calibri"/>
      <family val="2"/>
      <charset val="1"/>
    </font>
    <font>
      <i/>
      <sz val="11"/>
      <color rgb="FF808080"/>
      <name val="Calibri"/>
      <family val="2"/>
      <charset val="1"/>
    </font>
    <font>
      <i/>
      <sz val="11"/>
      <color rgb="FF7F7F7F"/>
      <name val="Calibri"/>
      <family val="2"/>
      <charset val="1"/>
    </font>
    <font>
      <b/>
      <sz val="11"/>
      <color rgb="FF000000"/>
      <name val="Calibri"/>
      <family val="2"/>
      <charset val="1"/>
    </font>
    <font>
      <b/>
      <sz val="15"/>
      <color rgb="FF003366"/>
      <name val="Calibri"/>
      <family val="2"/>
      <charset val="1"/>
    </font>
    <font>
      <b/>
      <sz val="15"/>
      <color rgb="FF1F497D"/>
      <name val="Calibri"/>
      <family val="2"/>
      <charset val="1"/>
    </font>
    <font>
      <b/>
      <sz val="18"/>
      <color rgb="FF003366"/>
      <name val="Cambria"/>
      <family val="2"/>
      <charset val="1"/>
    </font>
    <font>
      <b/>
      <sz val="18"/>
      <color rgb="FF1F497D"/>
      <name val="Cambria"/>
      <family val="2"/>
      <charset val="1"/>
    </font>
    <font>
      <b/>
      <sz val="13"/>
      <color rgb="FF003366"/>
      <name val="Calibri"/>
      <family val="2"/>
      <charset val="1"/>
    </font>
    <font>
      <b/>
      <sz val="13"/>
      <color rgb="FF1F497D"/>
      <name val="Calibri"/>
      <family val="2"/>
      <charset val="1"/>
    </font>
    <font>
      <sz val="12"/>
      <color rgb="FF000000"/>
      <name val="Calibri"/>
      <family val="2"/>
      <charset val="1"/>
    </font>
    <font>
      <b/>
      <sz val="12"/>
      <color rgb="FF000000"/>
      <name val="Arial"/>
      <family val="2"/>
      <charset val="1"/>
    </font>
    <font>
      <sz val="12"/>
      <name val="Arial"/>
      <family val="2"/>
      <charset val="1"/>
    </font>
    <font>
      <b/>
      <sz val="12"/>
      <color rgb="FF000000"/>
      <name val="Calibri"/>
      <family val="2"/>
      <charset val="1"/>
    </font>
    <font>
      <b/>
      <sz val="12"/>
      <name val="Arial"/>
      <family val="2"/>
      <charset val="1"/>
    </font>
    <font>
      <b/>
      <sz val="9"/>
      <name val="Arial"/>
      <family val="2"/>
      <charset val="1"/>
    </font>
    <font>
      <sz val="9"/>
      <color rgb="FF000000"/>
      <name val="Calibri"/>
      <family val="2"/>
      <charset val="1"/>
    </font>
    <font>
      <b/>
      <sz val="11"/>
      <name val="Arial"/>
      <family val="2"/>
      <charset val="1"/>
    </font>
    <font>
      <b/>
      <sz val="10"/>
      <name val="Arial"/>
      <family val="2"/>
      <charset val="1"/>
    </font>
    <font>
      <sz val="12"/>
      <color rgb="FF000000"/>
      <name val="Arial"/>
      <family val="2"/>
      <charset val="1"/>
    </font>
    <font>
      <sz val="10"/>
      <color rgb="FF000000"/>
      <name val="Arial"/>
      <family val="2"/>
      <charset val="1"/>
    </font>
    <font>
      <b/>
      <sz val="10"/>
      <color rgb="FF000000"/>
      <name val="Arial"/>
      <family val="2"/>
      <charset val="1"/>
    </font>
    <font>
      <sz val="9"/>
      <color rgb="FF000000"/>
      <name val="Arial"/>
      <family val="2"/>
      <charset val="1"/>
    </font>
    <font>
      <b/>
      <sz val="11"/>
      <color rgb="FF000000"/>
      <name val="Arial"/>
      <family val="2"/>
      <charset val="1"/>
    </font>
    <font>
      <sz val="9"/>
      <color rgb="FFA6A6A6"/>
      <name val="Arial"/>
      <family val="2"/>
      <charset val="1"/>
    </font>
    <font>
      <sz val="9"/>
      <color rgb="FFD9D9D9"/>
      <name val="Arial"/>
      <family val="2"/>
      <charset val="1"/>
    </font>
    <font>
      <sz val="11"/>
      <name val="Arial"/>
      <family val="2"/>
      <charset val="1"/>
    </font>
    <font>
      <u/>
      <sz val="9"/>
      <name val="Arial"/>
      <family val="2"/>
      <charset val="1"/>
    </font>
    <font>
      <u/>
      <sz val="11"/>
      <name val="Arial"/>
      <family val="2"/>
      <charset val="1"/>
    </font>
    <font>
      <sz val="9"/>
      <color rgb="FFBFBFBF"/>
      <name val="Arial"/>
      <family val="2"/>
      <charset val="1"/>
    </font>
    <font>
      <b/>
      <sz val="9"/>
      <color rgb="FF000000"/>
      <name val="Arial"/>
      <family val="2"/>
      <charset val="1"/>
    </font>
    <font>
      <b/>
      <sz val="11"/>
      <color rgb="FFFFFFFF"/>
      <name val="Arial"/>
      <family val="2"/>
      <charset val="1"/>
    </font>
    <font>
      <sz val="9"/>
      <color rgb="FF4F81BD"/>
      <name val="Arial"/>
      <family val="2"/>
      <charset val="1"/>
    </font>
    <font>
      <b/>
      <sz val="9"/>
      <color rgb="FF4F81BD"/>
      <name val="Arial"/>
      <family val="2"/>
      <charset val="1"/>
    </font>
    <font>
      <sz val="11"/>
      <color rgb="FFFFFFFF"/>
      <name val="Arial"/>
      <family val="2"/>
      <charset val="1"/>
    </font>
    <font>
      <sz val="11"/>
      <color rgb="FF000000"/>
      <name val="Arial"/>
      <family val="2"/>
      <charset val="1"/>
    </font>
    <font>
      <sz val="10"/>
      <color rgb="FFFF0000"/>
      <name val="Arial"/>
      <family val="2"/>
      <charset val="1"/>
    </font>
    <font>
      <sz val="7"/>
      <color rgb="FF000000"/>
      <name val="Arial"/>
      <family val="2"/>
      <charset val="1"/>
    </font>
    <font>
      <b/>
      <sz val="11"/>
      <color rgb="FF10243E"/>
      <name val="Calibri"/>
      <family val="2"/>
      <charset val="1"/>
    </font>
    <font>
      <b/>
      <sz val="7.5"/>
      <color rgb="FF000000"/>
      <name val="Arial"/>
      <family val="2"/>
      <charset val="1"/>
    </font>
    <font>
      <sz val="9"/>
      <color rgb="FF000000"/>
      <name val="Tahoma"/>
      <family val="2"/>
      <charset val="1"/>
    </font>
    <font>
      <b/>
      <sz val="9"/>
      <color rgb="FFFF0000"/>
      <name val="Arial"/>
      <family val="2"/>
      <charset val="1"/>
    </font>
    <font>
      <sz val="11"/>
      <color rgb="FF000000"/>
      <name val="Calibri"/>
      <family val="2"/>
      <charset val="1"/>
    </font>
    <font>
      <sz val="9"/>
      <color theme="1"/>
      <name val="Arial"/>
      <family val="2"/>
      <charset val="1"/>
    </font>
  </fonts>
  <fills count="47">
    <fill>
      <patternFill patternType="none"/>
    </fill>
    <fill>
      <patternFill patternType="gray125"/>
    </fill>
    <fill>
      <patternFill patternType="solid">
        <fgColor rgb="FFCCCCFF"/>
        <bgColor rgb="FFC6D9F1"/>
      </patternFill>
    </fill>
    <fill>
      <patternFill patternType="solid">
        <fgColor rgb="FFFF99CC"/>
        <bgColor rgb="FFD99694"/>
      </patternFill>
    </fill>
    <fill>
      <patternFill patternType="solid">
        <fgColor rgb="FFCCFFCC"/>
        <bgColor rgb="FFC6EFCE"/>
      </patternFill>
    </fill>
    <fill>
      <patternFill patternType="solid">
        <fgColor rgb="FFCC99FF"/>
        <bgColor rgb="FFFF99CC"/>
      </patternFill>
    </fill>
    <fill>
      <patternFill patternType="solid">
        <fgColor rgb="FFCCFFFF"/>
        <bgColor rgb="FFDBEDF4"/>
      </patternFill>
    </fill>
    <fill>
      <patternFill patternType="solid">
        <fgColor rgb="FFDBEDF4"/>
        <bgColor rgb="FFDDE9EE"/>
      </patternFill>
    </fill>
    <fill>
      <patternFill patternType="solid">
        <fgColor rgb="FFFFCC99"/>
        <bgColor rgb="FFFCD5B5"/>
      </patternFill>
    </fill>
    <fill>
      <patternFill patternType="solid">
        <fgColor rgb="FFFDEADA"/>
        <bgColor rgb="FFF8EEE6"/>
      </patternFill>
    </fill>
    <fill>
      <patternFill patternType="solid">
        <fgColor rgb="FF99CCFF"/>
        <bgColor rgb="FF93CDDD"/>
      </patternFill>
    </fill>
    <fill>
      <patternFill patternType="solid">
        <fgColor rgb="FFB9CDE5"/>
        <bgColor rgb="FFC6D9F1"/>
      </patternFill>
    </fill>
    <fill>
      <patternFill patternType="solid">
        <fgColor rgb="FFFF8080"/>
        <bgColor rgb="FFD99694"/>
      </patternFill>
    </fill>
    <fill>
      <patternFill patternType="solid">
        <fgColor rgb="FFE6B9B8"/>
        <bgColor rgb="FFFFC7CE"/>
      </patternFill>
    </fill>
    <fill>
      <patternFill patternType="solid">
        <fgColor rgb="FF00FF00"/>
        <bgColor rgb="FF33CCCC"/>
      </patternFill>
    </fill>
    <fill>
      <patternFill patternType="solid">
        <fgColor rgb="FFCCC1DA"/>
        <bgColor rgb="FFC0C0C0"/>
      </patternFill>
    </fill>
    <fill>
      <patternFill patternType="solid">
        <fgColor rgb="FFB7DEE8"/>
        <bgColor rgb="FFC6D9F1"/>
      </patternFill>
    </fill>
    <fill>
      <patternFill patternType="solid">
        <fgColor rgb="FFFFCC00"/>
        <bgColor rgb="FFFFFF00"/>
      </patternFill>
    </fill>
    <fill>
      <patternFill patternType="solid">
        <fgColor rgb="FFFCD5B5"/>
        <bgColor rgb="FFFFCC99"/>
      </patternFill>
    </fill>
    <fill>
      <patternFill patternType="solid">
        <fgColor rgb="FF0066CC"/>
        <bgColor rgb="FF0E487F"/>
      </patternFill>
    </fill>
    <fill>
      <patternFill patternType="solid">
        <fgColor rgb="FF96B5D8"/>
        <bgColor rgb="FF93CDDD"/>
      </patternFill>
    </fill>
    <fill>
      <patternFill patternType="solid">
        <fgColor rgb="FFD99694"/>
        <bgColor rgb="FFFF8080"/>
      </patternFill>
    </fill>
    <fill>
      <patternFill patternType="solid">
        <fgColor rgb="FF800073"/>
        <bgColor rgb="FF333398"/>
      </patternFill>
    </fill>
    <fill>
      <patternFill patternType="solid">
        <fgColor rgb="FF33CCCC"/>
        <bgColor rgb="FF00C6FD"/>
      </patternFill>
    </fill>
    <fill>
      <patternFill patternType="solid">
        <fgColor rgb="FF93CDDD"/>
        <bgColor rgb="FF99CCFF"/>
      </patternFill>
    </fill>
    <fill>
      <patternFill patternType="solid">
        <fgColor rgb="FFFF9800"/>
        <bgColor rgb="FFFFCC00"/>
      </patternFill>
    </fill>
    <fill>
      <patternFill patternType="solid">
        <fgColor rgb="FFC6EFCE"/>
        <bgColor rgb="FFCCFFCC"/>
      </patternFill>
    </fill>
    <fill>
      <patternFill patternType="solid">
        <fgColor rgb="FF969696"/>
        <bgColor rgb="FFA5A5A5"/>
      </patternFill>
    </fill>
    <fill>
      <patternFill patternType="solid">
        <fgColor rgb="FFA5A5A5"/>
        <bgColor rgb="FFB2B2B2"/>
      </patternFill>
    </fill>
    <fill>
      <patternFill patternType="solid">
        <fgColor rgb="FFC0C0C0"/>
        <bgColor rgb="FFCCC1DA"/>
      </patternFill>
    </fill>
    <fill>
      <patternFill patternType="solid">
        <fgColor rgb="FFF2F2F2"/>
        <bgColor rgb="FFF8EEE6"/>
      </patternFill>
    </fill>
    <fill>
      <patternFill patternType="solid">
        <fgColor rgb="FFFFC7CE"/>
        <bgColor rgb="FFFCD5B5"/>
      </patternFill>
    </fill>
    <fill>
      <patternFill patternType="solid">
        <fgColor rgb="FFFFFF99"/>
        <bgColor rgb="FFFFFFCC"/>
      </patternFill>
    </fill>
    <fill>
      <patternFill patternType="solid">
        <fgColor rgb="FFFFFFCC"/>
        <bgColor rgb="FFF8EEE6"/>
      </patternFill>
    </fill>
    <fill>
      <patternFill patternType="solid">
        <fgColor rgb="FF333398"/>
        <bgColor rgb="FF0E487F"/>
      </patternFill>
    </fill>
    <fill>
      <patternFill patternType="solid">
        <fgColor rgb="FFFFFFFF"/>
        <bgColor rgb="FFF2F2F2"/>
      </patternFill>
    </fill>
    <fill>
      <patternFill patternType="solid">
        <fgColor rgb="FF00C6FD"/>
        <bgColor rgb="FF33CCCC"/>
      </patternFill>
    </fill>
    <fill>
      <patternFill patternType="solid">
        <fgColor rgb="FFDDE9EE"/>
        <bgColor rgb="FFDBEDF4"/>
      </patternFill>
    </fill>
    <fill>
      <patternFill patternType="solid">
        <fgColor rgb="FFE7DDD4"/>
        <bgColor rgb="FFE0E0DF"/>
      </patternFill>
    </fill>
    <fill>
      <patternFill patternType="solid">
        <fgColor rgb="FFF8EEE6"/>
        <bgColor rgb="FFFDEADA"/>
      </patternFill>
    </fill>
    <fill>
      <patternFill patternType="solid">
        <fgColor rgb="FFC6D9F1"/>
        <bgColor rgb="FFB7DEE8"/>
      </patternFill>
    </fill>
    <fill>
      <patternFill patternType="darkGray">
        <fgColor rgb="FF333333"/>
        <bgColor rgb="FF3F3F3F"/>
      </patternFill>
    </fill>
    <fill>
      <patternFill patternType="solid">
        <fgColor rgb="FFC3D69B"/>
        <bgColor rgb="FFC0C0C0"/>
      </patternFill>
    </fill>
    <fill>
      <patternFill patternType="solid">
        <fgColor rgb="FFE0E0DF"/>
        <bgColor rgb="FFE7DDD4"/>
      </patternFill>
    </fill>
    <fill>
      <patternFill patternType="solid">
        <fgColor rgb="FFFFFF00"/>
        <bgColor rgb="FFFFCC00"/>
      </patternFill>
    </fill>
    <fill>
      <patternFill patternType="solid">
        <fgColor theme="7" tint="0.79998168889431442"/>
        <bgColor rgb="FFF8EEE6"/>
      </patternFill>
    </fill>
    <fill>
      <patternFill patternType="solid">
        <fgColor theme="7" tint="0.79998168889431442"/>
        <bgColor rgb="FFF2F2F2"/>
      </patternFill>
    </fill>
  </fills>
  <borders count="42">
    <border>
      <left/>
      <right/>
      <top/>
      <bottom/>
      <diagonal/>
    </border>
    <border>
      <left style="double">
        <color rgb="FF333333"/>
      </left>
      <right style="double">
        <color rgb="FF333333"/>
      </right>
      <top style="double">
        <color rgb="FF333333"/>
      </top>
      <bottom style="double">
        <color rgb="FF333333"/>
      </bottom>
      <diagonal/>
    </border>
    <border>
      <left style="double">
        <color rgb="FF3F3F3F"/>
      </left>
      <right style="double">
        <color rgb="FF3F3F3F"/>
      </right>
      <top style="double">
        <color rgb="FF3F3F3F"/>
      </top>
      <bottom style="double">
        <color rgb="FF3F3F3F"/>
      </bottom>
      <diagonal/>
    </border>
    <border>
      <left/>
      <right/>
      <top/>
      <bottom style="double">
        <color rgb="FFFF9800"/>
      </bottom>
      <diagonal/>
    </border>
    <border>
      <left/>
      <right/>
      <top/>
      <bottom style="double">
        <color rgb="FFFF6001"/>
      </bottom>
      <diagonal/>
    </border>
    <border>
      <left style="thin">
        <color rgb="FF808080"/>
      </left>
      <right style="thin">
        <color rgb="FF808080"/>
      </right>
      <top style="thin">
        <color rgb="FF808080"/>
      </top>
      <bottom style="thin">
        <color rgb="FF808080"/>
      </bottom>
      <diagonal/>
    </border>
    <border>
      <left style="thin">
        <color rgb="FF7F7F7F"/>
      </left>
      <right style="thin">
        <color rgb="FF7F7F7F"/>
      </right>
      <top style="thin">
        <color rgb="FF7F7F7F"/>
      </top>
      <bottom style="thin">
        <color rgb="FF7F7F7F"/>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style="thin">
        <color rgb="FF333333"/>
      </left>
      <right style="thin">
        <color rgb="FF333333"/>
      </right>
      <top style="thin">
        <color rgb="FF333333"/>
      </top>
      <bottom style="thin">
        <color rgb="FF333333"/>
      </bottom>
      <diagonal/>
    </border>
    <border>
      <left style="thin">
        <color rgb="FF3F3F3F"/>
      </left>
      <right style="thin">
        <color rgb="FF3F3F3F"/>
      </right>
      <top style="thin">
        <color rgb="FF3F3F3F"/>
      </top>
      <bottom style="thin">
        <color rgb="FF3F3F3F"/>
      </bottom>
      <diagonal/>
    </border>
    <border>
      <left/>
      <right/>
      <top style="thin">
        <color rgb="FF333398"/>
      </top>
      <bottom style="double">
        <color rgb="FF333398"/>
      </bottom>
      <diagonal/>
    </border>
    <border>
      <left/>
      <right/>
      <top/>
      <bottom style="thick">
        <color rgb="FF333398"/>
      </bottom>
      <diagonal/>
    </border>
    <border>
      <left/>
      <right/>
      <top/>
      <bottom style="thick">
        <color rgb="FF4E81BD"/>
      </bottom>
      <diagonal/>
    </border>
    <border>
      <left/>
      <right/>
      <top/>
      <bottom style="thick">
        <color rgb="FFC0C0C0"/>
      </bottom>
      <diagonal/>
    </border>
    <border>
      <left/>
      <right/>
      <top/>
      <bottom style="thick">
        <color rgb="FF96B5D8"/>
      </bottom>
      <diagonal/>
    </border>
    <border>
      <left/>
      <right/>
      <top/>
      <bottom style="medium">
        <color rgb="FF0066CC"/>
      </bottom>
      <diagonal/>
    </border>
    <border>
      <left/>
      <right/>
      <top/>
      <bottom style="medium">
        <color rgb="FF96B5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medium">
        <color auto="1"/>
      </right>
      <top style="thin">
        <color auto="1"/>
      </top>
      <bottom style="thin">
        <color auto="1"/>
      </bottom>
      <diagonal/>
    </border>
  </borders>
  <cellStyleXfs count="1760">
    <xf numFmtId="0" fontId="0" fillId="0" borderId="0"/>
    <xf numFmtId="166" fontId="64" fillId="0" borderId="0"/>
    <xf numFmtId="9" fontId="64" fillId="0"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2"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3"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6"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7"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8"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9"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1"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2"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3"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14"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5"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0"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6"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7"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64" fillId="18"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164" fontId="64" fillId="0" borderId="0"/>
    <xf numFmtId="164" fontId="64" fillId="0" borderId="0"/>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165" fontId="64" fillId="0" borderId="0"/>
    <xf numFmtId="0" fontId="13" fillId="0" borderId="0"/>
    <xf numFmtId="0" fontId="14" fillId="0"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166" fontId="64" fillId="0" borderId="0"/>
    <xf numFmtId="167" fontId="64" fillId="0" borderId="0"/>
    <xf numFmtId="167" fontId="64" fillId="0" borderId="0"/>
    <xf numFmtId="167" fontId="64" fillId="0" borderId="0"/>
    <xf numFmtId="166" fontId="64" fillId="0" borderId="0"/>
    <xf numFmtId="166" fontId="64" fillId="0" borderId="0"/>
    <xf numFmtId="166" fontId="64" fillId="0" borderId="0"/>
    <xf numFmtId="166" fontId="64" fillId="0" borderId="0"/>
    <xf numFmtId="166" fontId="64" fillId="0" borderId="0"/>
    <xf numFmtId="168" fontId="64" fillId="0" borderId="0"/>
    <xf numFmtId="167" fontId="64" fillId="0" borderId="0"/>
    <xf numFmtId="167" fontId="64" fillId="0" borderId="0"/>
    <xf numFmtId="0" fontId="64" fillId="0" borderId="0"/>
    <xf numFmtId="167" fontId="64" fillId="0" borderId="0"/>
    <xf numFmtId="167" fontId="64" fillId="0" borderId="0"/>
    <xf numFmtId="167" fontId="64" fillId="0" borderId="0"/>
    <xf numFmtId="167" fontId="64" fillId="0" borderId="0"/>
    <xf numFmtId="167" fontId="64" fillId="0" borderId="0"/>
    <xf numFmtId="167" fontId="64" fillId="0" borderId="0"/>
    <xf numFmtId="167" fontId="64" fillId="0" borderId="0"/>
    <xf numFmtId="164" fontId="64" fillId="0" borderId="0"/>
    <xf numFmtId="164" fontId="64" fillId="0" borderId="0"/>
    <xf numFmtId="164" fontId="64" fillId="0" borderId="0"/>
    <xf numFmtId="168" fontId="64" fillId="0" borderId="0"/>
    <xf numFmtId="166" fontId="64" fillId="0" borderId="0"/>
    <xf numFmtId="166" fontId="64" fillId="0" borderId="0"/>
    <xf numFmtId="166" fontId="64" fillId="0" borderId="0"/>
    <xf numFmtId="166" fontId="64" fillId="0" borderId="0"/>
    <xf numFmtId="169" fontId="64" fillId="0" borderId="0"/>
    <xf numFmtId="169" fontId="64" fillId="0" borderId="0"/>
    <xf numFmtId="169" fontId="64" fillId="0" borderId="0"/>
    <xf numFmtId="166" fontId="64" fillId="0" borderId="0"/>
    <xf numFmtId="170" fontId="64" fillId="0" borderId="0"/>
    <xf numFmtId="171" fontId="64" fillId="0" borderId="0"/>
    <xf numFmtId="171" fontId="64" fillId="0" borderId="0"/>
    <xf numFmtId="172" fontId="64" fillId="0"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4"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4"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4" fillId="33" borderId="7"/>
    <xf numFmtId="0" fontId="64" fillId="33" borderId="7"/>
    <xf numFmtId="0" fontId="64" fillId="33" borderId="7"/>
    <xf numFmtId="0" fontId="64" fillId="33" borderId="7"/>
    <xf numFmtId="0" fontId="64" fillId="33" borderId="7"/>
    <xf numFmtId="0" fontId="64" fillId="33" borderId="7"/>
    <xf numFmtId="0" fontId="64" fillId="33" borderId="7"/>
    <xf numFmtId="0" fontId="64" fillId="33" borderId="7"/>
    <xf numFmtId="0" fontId="64" fillId="33" borderId="7"/>
    <xf numFmtId="0" fontId="64" fillId="33" borderId="8"/>
    <xf numFmtId="0" fontId="64" fillId="33" borderId="8"/>
    <xf numFmtId="0" fontId="64" fillId="33" borderId="7"/>
    <xf numFmtId="0" fontId="64" fillId="33" borderId="7"/>
    <xf numFmtId="0" fontId="64" fillId="33" borderId="7"/>
    <xf numFmtId="0" fontId="64" fillId="33" borderId="8"/>
    <xf numFmtId="0" fontId="64" fillId="33" borderId="8"/>
    <xf numFmtId="0" fontId="64" fillId="33" borderId="8"/>
    <xf numFmtId="0" fontId="64" fillId="33" borderId="7"/>
    <xf numFmtId="0" fontId="64" fillId="33" borderId="7"/>
    <xf numFmtId="0" fontId="64" fillId="33" borderId="7"/>
    <xf numFmtId="0" fontId="64" fillId="33" borderId="7"/>
    <xf numFmtId="0" fontId="64" fillId="33" borderId="7"/>
    <xf numFmtId="0" fontId="64" fillId="33" borderId="7"/>
    <xf numFmtId="0" fontId="64" fillId="33" borderId="7"/>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0" fontId="64" fillId="33" borderId="8"/>
    <xf numFmtId="9" fontId="64" fillId="0" borderId="0"/>
    <xf numFmtId="9" fontId="64" fillId="0" borderId="0"/>
    <xf numFmtId="9" fontId="64" fillId="0" borderId="0"/>
    <xf numFmtId="9" fontId="64" fillId="0" borderId="0"/>
    <xf numFmtId="9" fontId="64" fillId="0" borderId="0"/>
    <xf numFmtId="9" fontId="64" fillId="0" borderId="0"/>
    <xf numFmtId="9" fontId="64" fillId="0" borderId="0"/>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8" fillId="0" borderId="0"/>
    <xf numFmtId="0" fontId="2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28" fillId="0" borderId="0"/>
    <xf numFmtId="0" fontId="29" fillId="0" borderId="0"/>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28" fillId="0" borderId="0"/>
    <xf numFmtId="0" fontId="28" fillId="0" borderId="0"/>
    <xf numFmtId="0" fontId="28" fillId="0" borderId="0"/>
    <xf numFmtId="0" fontId="28" fillId="0" borderId="0"/>
    <xf numFmtId="0" fontId="28" fillId="0" borderId="0"/>
    <xf numFmtId="0" fontId="28" fillId="0"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cellStyleXfs>
  <cellXfs count="325">
    <xf numFmtId="0" fontId="0" fillId="0" borderId="0" xfId="0"/>
    <xf numFmtId="0" fontId="0" fillId="0" borderId="0" xfId="1539" applyFont="1" applyProtection="1">
      <protection locked="0"/>
    </xf>
    <xf numFmtId="0" fontId="18" fillId="0" borderId="0" xfId="1539" applyFont="1" applyProtection="1">
      <protection locked="0"/>
    </xf>
    <xf numFmtId="0" fontId="0" fillId="35" borderId="0" xfId="1539" applyFont="1" applyFill="1" applyProtection="1">
      <protection locked="0"/>
    </xf>
    <xf numFmtId="0" fontId="25" fillId="0" borderId="0" xfId="1539" applyFont="1" applyProtection="1">
      <protection locked="0"/>
    </xf>
    <xf numFmtId="0" fontId="32" fillId="35" borderId="0" xfId="1539" applyFont="1" applyFill="1" applyBorder="1" applyProtection="1">
      <protection locked="0"/>
    </xf>
    <xf numFmtId="0" fontId="32" fillId="0" borderId="0" xfId="1539" applyFont="1" applyProtection="1">
      <protection locked="0"/>
    </xf>
    <xf numFmtId="0" fontId="34" fillId="0" borderId="0" xfId="1539" applyFont="1" applyProtection="1">
      <protection locked="0"/>
    </xf>
    <xf numFmtId="0" fontId="32" fillId="35" borderId="0" xfId="1539" applyFont="1" applyFill="1" applyProtection="1">
      <protection locked="0"/>
    </xf>
    <xf numFmtId="0" fontId="35" fillId="0" borderId="0" xfId="1539" applyFont="1" applyProtection="1">
      <protection locked="0"/>
    </xf>
    <xf numFmtId="0" fontId="36" fillId="0" borderId="18" xfId="1539" applyFont="1" applyBorder="1" applyAlignment="1" applyProtection="1">
      <alignment horizontal="left" vertical="center" wrapText="1"/>
      <protection locked="0"/>
    </xf>
    <xf numFmtId="0" fontId="36" fillId="0" borderId="18" xfId="1539" applyFont="1" applyBorder="1" applyAlignment="1" applyProtection="1">
      <alignment vertical="center" wrapText="1"/>
      <protection locked="0"/>
    </xf>
    <xf numFmtId="168" fontId="32" fillId="0" borderId="0" xfId="1539" applyNumberFormat="1" applyFont="1" applyProtection="1">
      <protection locked="0"/>
    </xf>
    <xf numFmtId="9" fontId="32" fillId="0" borderId="0" xfId="2" applyFont="1" applyBorder="1" applyAlignment="1" applyProtection="1">
      <protection locked="0"/>
    </xf>
    <xf numFmtId="0" fontId="19" fillId="0" borderId="0" xfId="1539" applyFont="1" applyBorder="1" applyAlignment="1" applyProtection="1">
      <alignment vertical="top" wrapText="1"/>
      <protection locked="0"/>
    </xf>
    <xf numFmtId="0" fontId="19" fillId="0" borderId="0" xfId="1539" applyFont="1" applyBorder="1" applyAlignment="1" applyProtection="1">
      <alignment horizontal="center" vertical="center" wrapText="1"/>
      <protection locked="0"/>
    </xf>
    <xf numFmtId="0" fontId="19" fillId="35" borderId="0" xfId="1539" applyFont="1" applyFill="1" applyBorder="1" applyAlignment="1" applyProtection="1">
      <alignment horizontal="center" vertical="center" wrapText="1"/>
      <protection locked="0"/>
    </xf>
    <xf numFmtId="0" fontId="37" fillId="0" borderId="0" xfId="1539" applyFont="1" applyBorder="1" applyAlignment="1" applyProtection="1">
      <alignment horizontal="center" vertical="center" wrapText="1"/>
      <protection locked="0"/>
    </xf>
    <xf numFmtId="0" fontId="38" fillId="0" borderId="0" xfId="1539" applyFont="1" applyProtection="1">
      <protection locked="0"/>
    </xf>
    <xf numFmtId="0" fontId="37" fillId="37" borderId="20" xfId="1539" applyFont="1" applyFill="1" applyBorder="1" applyAlignment="1" applyProtection="1">
      <alignment horizontal="center" vertical="center" wrapText="1"/>
      <protection hidden="1"/>
    </xf>
    <xf numFmtId="0" fontId="40" fillId="37" borderId="18" xfId="1539" applyFont="1" applyFill="1" applyBorder="1" applyAlignment="1" applyProtection="1">
      <alignment horizontal="center" vertical="center" wrapText="1"/>
      <protection hidden="1"/>
    </xf>
    <xf numFmtId="0" fontId="39" fillId="37" borderId="18" xfId="1539" applyFont="1" applyFill="1" applyBorder="1" applyAlignment="1" applyProtection="1">
      <alignment horizontal="center" vertical="center" wrapText="1"/>
      <protection hidden="1"/>
    </xf>
    <xf numFmtId="0" fontId="39" fillId="37" borderId="19" xfId="1539" applyFont="1" applyFill="1" applyBorder="1" applyAlignment="1" applyProtection="1">
      <alignment horizontal="center" vertical="center" wrapText="1"/>
      <protection hidden="1"/>
    </xf>
    <xf numFmtId="0" fontId="39" fillId="37" borderId="20" xfId="1539" applyFont="1" applyFill="1" applyBorder="1" applyAlignment="1" applyProtection="1">
      <alignment horizontal="center" vertical="center" wrapText="1"/>
      <protection locked="0"/>
    </xf>
    <xf numFmtId="0" fontId="18" fillId="35" borderId="0" xfId="1076" applyFill="1" applyAlignment="1" applyProtection="1">
      <alignment vertical="center"/>
      <protection locked="0"/>
    </xf>
    <xf numFmtId="0" fontId="18" fillId="0" borderId="0" xfId="1076" applyAlignment="1" applyProtection="1">
      <alignment vertical="center"/>
      <protection locked="0"/>
    </xf>
    <xf numFmtId="0" fontId="42" fillId="0" borderId="0" xfId="1539" applyFont="1"/>
    <xf numFmtId="0" fontId="43" fillId="0" borderId="0" xfId="1539" applyFont="1" applyAlignment="1">
      <alignment horizontal="center"/>
    </xf>
    <xf numFmtId="0" fontId="43" fillId="0" borderId="0" xfId="1539" applyFont="1"/>
    <xf numFmtId="0" fontId="44" fillId="0" borderId="0" xfId="1539" applyFont="1"/>
    <xf numFmtId="0" fontId="43" fillId="0" borderId="0" xfId="1539" applyFont="1" applyBorder="1" applyAlignment="1" applyProtection="1">
      <alignment horizontal="center" vertical="center" wrapText="1"/>
      <protection locked="0"/>
    </xf>
    <xf numFmtId="0" fontId="46" fillId="0" borderId="0" xfId="1076" applyFont="1" applyAlignment="1" applyProtection="1">
      <alignment vertical="center" wrapText="1"/>
    </xf>
    <xf numFmtId="0" fontId="40" fillId="0" borderId="0" xfId="1120" applyFont="1" applyBorder="1" applyAlignment="1" applyProtection="1">
      <alignment horizontal="center" vertical="center"/>
    </xf>
    <xf numFmtId="0" fontId="43" fillId="0" borderId="0" xfId="1120" applyFont="1" applyBorder="1" applyAlignment="1">
      <alignment horizontal="center" vertical="center"/>
    </xf>
    <xf numFmtId="0" fontId="45" fillId="0" borderId="0" xfId="1120" applyFont="1" applyBorder="1" applyAlignment="1">
      <alignment horizontal="center" vertical="center"/>
    </xf>
    <xf numFmtId="0" fontId="47" fillId="0" borderId="0" xfId="1539" applyFont="1"/>
    <xf numFmtId="0" fontId="37" fillId="40" borderId="28" xfId="1120" applyFont="1" applyFill="1" applyBorder="1" applyAlignment="1">
      <alignment horizontal="left" vertical="center" wrapText="1"/>
    </xf>
    <xf numFmtId="0" fontId="19" fillId="35" borderId="29" xfId="1120" applyFont="1" applyFill="1" applyBorder="1" applyAlignment="1">
      <alignment horizontal="center" vertical="center"/>
    </xf>
    <xf numFmtId="0" fontId="48" fillId="0" borderId="0" xfId="1120" applyFont="1" applyBorder="1" applyAlignment="1">
      <alignment horizontal="center" vertical="top" wrapText="1"/>
    </xf>
    <xf numFmtId="0" fontId="37" fillId="40" borderId="31" xfId="1120" applyFont="1" applyFill="1" applyBorder="1" applyAlignment="1">
      <alignment horizontal="left" vertical="center" wrapText="1"/>
    </xf>
    <xf numFmtId="0" fontId="19" fillId="35" borderId="18" xfId="1120" applyFont="1" applyFill="1" applyBorder="1" applyAlignment="1">
      <alignment vertical="center"/>
    </xf>
    <xf numFmtId="0" fontId="37" fillId="40" borderId="18" xfId="1120" applyFont="1" applyFill="1" applyBorder="1" applyAlignment="1">
      <alignment horizontal="center" vertical="center" wrapText="1"/>
    </xf>
    <xf numFmtId="0" fontId="37" fillId="40" borderId="18" xfId="1120" applyFont="1" applyFill="1" applyBorder="1" applyAlignment="1">
      <alignment vertical="center" wrapText="1"/>
    </xf>
    <xf numFmtId="0" fontId="19" fillId="35" borderId="30" xfId="1120" applyFont="1" applyFill="1" applyBorder="1" applyAlignment="1">
      <alignment horizontal="center" vertical="center"/>
    </xf>
    <xf numFmtId="0" fontId="48" fillId="0" borderId="0" xfId="1120" applyFont="1" applyBorder="1" applyAlignment="1">
      <alignment horizontal="center" vertical="center"/>
    </xf>
    <xf numFmtId="1" fontId="39" fillId="0" borderId="0" xfId="1022" applyNumberFormat="1" applyFont="1" applyBorder="1" applyAlignment="1" applyProtection="1">
      <alignment horizontal="center" vertical="center" wrapText="1"/>
    </xf>
    <xf numFmtId="0" fontId="39" fillId="0" borderId="0" xfId="1244" applyNumberFormat="1" applyFont="1" applyBorder="1" applyAlignment="1" applyProtection="1">
      <alignment horizontal="center" vertical="center" wrapText="1"/>
    </xf>
    <xf numFmtId="0" fontId="46" fillId="0" borderId="0" xfId="1076" applyFont="1" applyAlignment="1" applyProtection="1">
      <alignment vertical="center"/>
    </xf>
    <xf numFmtId="0" fontId="48" fillId="0" borderId="0" xfId="1120" applyFont="1" applyBorder="1" applyAlignment="1">
      <alignment horizontal="left" vertical="center" wrapText="1"/>
    </xf>
    <xf numFmtId="0" fontId="48" fillId="0" borderId="0" xfId="1120" applyFont="1" applyBorder="1" applyAlignment="1">
      <alignment horizontal="center" vertical="center" wrapText="1"/>
    </xf>
    <xf numFmtId="0" fontId="39" fillId="0" borderId="0" xfId="1120" applyFont="1" applyBorder="1" applyAlignment="1">
      <alignment horizontal="center" vertical="center" wrapText="1"/>
    </xf>
    <xf numFmtId="0" fontId="50" fillId="0" borderId="0" xfId="1120" applyFont="1" applyBorder="1" applyAlignment="1">
      <alignment horizontal="center" vertical="center"/>
    </xf>
    <xf numFmtId="9" fontId="39" fillId="0" borderId="0" xfId="1244" applyFont="1" applyBorder="1" applyAlignment="1" applyProtection="1">
      <alignment horizontal="center" vertical="center"/>
    </xf>
    <xf numFmtId="0" fontId="51" fillId="0" borderId="0" xfId="1076" applyFont="1" applyAlignment="1" applyProtection="1">
      <alignment vertical="center"/>
    </xf>
    <xf numFmtId="175" fontId="48" fillId="0" borderId="0" xfId="1244" applyNumberFormat="1" applyFont="1" applyBorder="1" applyAlignment="1" applyProtection="1">
      <alignment horizontal="center" vertical="top" wrapText="1"/>
    </xf>
    <xf numFmtId="9" fontId="48" fillId="0" borderId="0" xfId="1244" applyFont="1" applyBorder="1" applyAlignment="1" applyProtection="1">
      <alignment horizontal="center" vertical="top" wrapText="1"/>
    </xf>
    <xf numFmtId="0" fontId="37" fillId="40" borderId="32" xfId="1120" applyFont="1" applyFill="1" applyBorder="1" applyAlignment="1">
      <alignment horizontal="left" vertical="center" wrapText="1"/>
    </xf>
    <xf numFmtId="0" fontId="37" fillId="40" borderId="20" xfId="1120" applyFont="1" applyFill="1" applyBorder="1" applyAlignment="1">
      <alignment vertical="top" wrapText="1"/>
    </xf>
    <xf numFmtId="0" fontId="37" fillId="40" borderId="31" xfId="1120" applyFont="1" applyFill="1" applyBorder="1" applyAlignment="1">
      <alignment horizontal="center" vertical="center" wrapText="1"/>
    </xf>
    <xf numFmtId="0" fontId="37" fillId="40" borderId="18" xfId="1539" applyFont="1" applyFill="1" applyBorder="1" applyAlignment="1">
      <alignment horizontal="center" vertical="center" wrapText="1"/>
    </xf>
    <xf numFmtId="0" fontId="37" fillId="40" borderId="30" xfId="1120" applyFont="1" applyFill="1" applyBorder="1" applyAlignment="1">
      <alignment horizontal="center" vertical="center" wrapText="1"/>
    </xf>
    <xf numFmtId="0" fontId="53" fillId="35" borderId="0" xfId="1120" applyFont="1" applyFill="1" applyBorder="1" applyAlignment="1">
      <alignment horizontal="center" vertical="center" wrapText="1"/>
    </xf>
    <xf numFmtId="0" fontId="37" fillId="40" borderId="31" xfId="1120" applyFont="1" applyFill="1" applyBorder="1" applyAlignment="1">
      <alignment horizontal="center" vertical="center"/>
    </xf>
    <xf numFmtId="10" fontId="54" fillId="35" borderId="18" xfId="2" applyNumberFormat="1" applyFont="1" applyFill="1" applyBorder="1" applyAlignment="1" applyProtection="1">
      <alignment horizontal="center" vertical="center"/>
    </xf>
    <xf numFmtId="10" fontId="19" fillId="35" borderId="18" xfId="2" applyNumberFormat="1" applyFont="1" applyFill="1" applyBorder="1" applyAlignment="1" applyProtection="1">
      <alignment horizontal="center" vertical="center"/>
    </xf>
    <xf numFmtId="10" fontId="19" fillId="35" borderId="18" xfId="2" applyNumberFormat="1" applyFont="1" applyFill="1" applyBorder="1" applyAlignment="1" applyProtection="1">
      <alignment horizontal="center" vertical="center" wrapText="1"/>
      <protection locked="0"/>
    </xf>
    <xf numFmtId="10" fontId="55" fillId="0" borderId="18" xfId="2" applyNumberFormat="1" applyFont="1" applyBorder="1" applyAlignment="1" applyProtection="1">
      <alignment horizontal="center" vertical="center" wrapText="1"/>
    </xf>
    <xf numFmtId="10" fontId="54" fillId="0" borderId="18" xfId="2" applyNumberFormat="1" applyFont="1" applyBorder="1" applyAlignment="1" applyProtection="1">
      <alignment horizontal="center" vertical="center" wrapText="1"/>
    </xf>
    <xf numFmtId="10" fontId="44" fillId="0" borderId="30" xfId="2" applyNumberFormat="1" applyFont="1" applyBorder="1" applyAlignment="1" applyProtection="1">
      <alignment horizontal="center" vertical="center" wrapText="1"/>
    </xf>
    <xf numFmtId="10" fontId="56" fillId="0" borderId="0" xfId="2" applyNumberFormat="1" applyFont="1" applyBorder="1" applyAlignment="1" applyProtection="1">
      <alignment horizontal="center" vertical="center" wrapText="1"/>
    </xf>
    <xf numFmtId="9" fontId="57" fillId="0" borderId="0" xfId="2" applyFont="1" applyBorder="1" applyAlignment="1" applyProtection="1">
      <alignment horizontal="center" vertical="center" wrapText="1"/>
    </xf>
    <xf numFmtId="0" fontId="37" fillId="40" borderId="31" xfId="1120" applyFont="1" applyFill="1" applyBorder="1" applyAlignment="1" applyProtection="1">
      <alignment horizontal="justify" vertical="center" wrapText="1"/>
      <protection locked="0"/>
    </xf>
    <xf numFmtId="0" fontId="58" fillId="0" borderId="0" xfId="1120" applyFont="1" applyBorder="1" applyAlignment="1" applyProtection="1">
      <alignment horizontal="center" vertical="center" wrapText="1"/>
      <protection locked="0"/>
    </xf>
    <xf numFmtId="0" fontId="40" fillId="0" borderId="0" xfId="1120" applyFont="1" applyBorder="1" applyAlignment="1">
      <alignment horizontal="center" vertical="center"/>
    </xf>
    <xf numFmtId="0" fontId="42" fillId="0" borderId="0" xfId="1539" applyFont="1" applyBorder="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40" fillId="0" borderId="0" xfId="1120" applyFont="1" applyBorder="1" applyAlignment="1" applyProtection="1">
      <alignment horizontal="center" vertical="center" wrapText="1"/>
      <protection locked="0"/>
    </xf>
    <xf numFmtId="0" fontId="19" fillId="35" borderId="18" xfId="1120" applyFont="1" applyFill="1" applyBorder="1" applyAlignment="1" applyProtection="1">
      <alignment vertical="center" wrapText="1"/>
      <protection locked="0"/>
    </xf>
    <xf numFmtId="0" fontId="18" fillId="0" borderId="0" xfId="1120" applyFont="1" applyBorder="1" applyAlignment="1" applyProtection="1">
      <alignment horizontal="center" vertical="center"/>
      <protection locked="0"/>
    </xf>
    <xf numFmtId="0" fontId="18" fillId="0" borderId="0" xfId="1120" applyFont="1" applyBorder="1" applyAlignment="1" applyProtection="1">
      <alignment vertical="center" wrapText="1"/>
      <protection locked="0"/>
    </xf>
    <xf numFmtId="0" fontId="37" fillId="40" borderId="35" xfId="1120" applyFont="1" applyFill="1" applyBorder="1" applyAlignment="1">
      <alignment horizontal="justify" vertical="center" wrapText="1"/>
    </xf>
    <xf numFmtId="0" fontId="44" fillId="0" borderId="0" xfId="1539" applyFont="1" applyProtection="1"/>
    <xf numFmtId="0" fontId="38" fillId="0" borderId="0" xfId="1539" applyFont="1" applyProtection="1"/>
    <xf numFmtId="0" fontId="44" fillId="0" borderId="0" xfId="1539" applyFont="1" applyAlignment="1" applyProtection="1">
      <alignment horizontal="center"/>
    </xf>
    <xf numFmtId="0" fontId="59" fillId="0" borderId="0" xfId="1539" applyFont="1" applyAlignment="1" applyProtection="1">
      <alignment horizontal="center"/>
    </xf>
    <xf numFmtId="0" fontId="37" fillId="35" borderId="0" xfId="1120" applyFont="1" applyFill="1" applyAlignment="1">
      <alignment horizontal="center" vertical="center"/>
    </xf>
    <xf numFmtId="0" fontId="19" fillId="35" borderId="0" xfId="1120" applyFont="1" applyFill="1" applyAlignment="1">
      <alignment vertical="center"/>
    </xf>
    <xf numFmtId="0" fontId="19" fillId="35" borderId="0" xfId="1120" applyFont="1" applyFill="1" applyAlignment="1">
      <alignment vertical="top" wrapText="1"/>
    </xf>
    <xf numFmtId="9" fontId="37" fillId="35" borderId="0" xfId="1244" applyFont="1" applyFill="1" applyBorder="1" applyAlignment="1" applyProtection="1">
      <alignment vertical="center"/>
    </xf>
    <xf numFmtId="9" fontId="19" fillId="35" borderId="0" xfId="1244" applyFont="1" applyFill="1" applyBorder="1" applyAlignment="1" applyProtection="1">
      <alignment vertical="center"/>
    </xf>
    <xf numFmtId="0" fontId="18" fillId="0" borderId="0" xfId="1120" applyFont="1" applyAlignment="1">
      <alignment vertical="center"/>
    </xf>
    <xf numFmtId="0" fontId="52" fillId="0" borderId="0" xfId="1539" applyFont="1" applyAlignment="1">
      <alignment horizontal="center"/>
    </xf>
    <xf numFmtId="0" fontId="52" fillId="0" borderId="0" xfId="1539" applyFont="1"/>
    <xf numFmtId="0" fontId="0" fillId="0" borderId="0" xfId="1539" applyFont="1"/>
    <xf numFmtId="0" fontId="0" fillId="0" borderId="0" xfId="1539" applyFont="1" applyAlignment="1">
      <alignment horizontal="center"/>
    </xf>
    <xf numFmtId="0" fontId="42" fillId="0" borderId="0" xfId="1539" applyFont="1" applyBorder="1" applyAlignment="1" applyProtection="1">
      <alignment horizontal="center"/>
      <protection locked="0"/>
    </xf>
    <xf numFmtId="0" fontId="25" fillId="0" borderId="0" xfId="1539" applyFont="1" applyBorder="1" applyAlignment="1">
      <alignment horizontal="center"/>
    </xf>
    <xf numFmtId="0" fontId="52" fillId="0" borderId="37" xfId="1539" applyFont="1" applyBorder="1" applyAlignment="1" applyProtection="1">
      <alignment vertical="center" wrapText="1"/>
    </xf>
    <xf numFmtId="0" fontId="52" fillId="0" borderId="0" xfId="1539" applyFont="1" applyBorder="1" applyAlignment="1" applyProtection="1">
      <alignment vertical="center" wrapText="1"/>
    </xf>
    <xf numFmtId="0" fontId="52" fillId="0" borderId="36" xfId="1539" applyFont="1" applyBorder="1" applyAlignment="1" applyProtection="1">
      <alignment vertical="center" wrapText="1"/>
    </xf>
    <xf numFmtId="0" fontId="52" fillId="0" borderId="0" xfId="1539" applyFont="1" applyBorder="1" applyAlignment="1" applyProtection="1">
      <alignment horizontal="center" vertical="center" wrapText="1"/>
    </xf>
    <xf numFmtId="0" fontId="25" fillId="0" borderId="0" xfId="1539" applyFont="1" applyBorder="1" applyAlignment="1">
      <alignment horizontal="center" vertical="center" wrapText="1"/>
    </xf>
    <xf numFmtId="0" fontId="25" fillId="40" borderId="18" xfId="1539" applyFont="1" applyFill="1" applyBorder="1" applyAlignment="1">
      <alignment horizontal="center" vertical="center" wrapText="1"/>
    </xf>
    <xf numFmtId="0" fontId="25" fillId="35" borderId="39" xfId="1539" applyFont="1" applyFill="1" applyBorder="1" applyAlignment="1">
      <alignment horizontal="center" vertical="center" wrapText="1"/>
    </xf>
    <xf numFmtId="0" fontId="0" fillId="0" borderId="20" xfId="1539" applyFont="1" applyBorder="1" applyAlignment="1">
      <alignment vertical="center" wrapText="1"/>
    </xf>
    <xf numFmtId="9" fontId="0" fillId="0" borderId="20" xfId="2" applyFont="1" applyBorder="1" applyAlignment="1" applyProtection="1">
      <alignment horizontal="center" vertical="center"/>
    </xf>
    <xf numFmtId="0" fontId="0" fillId="0" borderId="18" xfId="1539" applyFont="1" applyBorder="1" applyAlignment="1">
      <alignment horizontal="center" vertical="center" wrapText="1"/>
    </xf>
    <xf numFmtId="0" fontId="0" fillId="35" borderId="18" xfId="1539" applyFont="1" applyFill="1" applyBorder="1" applyAlignment="1">
      <alignment vertical="center" wrapText="1"/>
    </xf>
    <xf numFmtId="9" fontId="0" fillId="35" borderId="20" xfId="2" applyFont="1" applyFill="1" applyBorder="1" applyAlignment="1" applyProtection="1">
      <alignment horizontal="center" vertical="center"/>
    </xf>
    <xf numFmtId="17" fontId="0" fillId="0" borderId="18" xfId="1539" applyNumberFormat="1" applyFont="1" applyBorder="1" applyAlignment="1">
      <alignment vertical="center"/>
    </xf>
    <xf numFmtId="9" fontId="0" fillId="0" borderId="18" xfId="2" applyFont="1" applyBorder="1" applyAlignment="1" applyProtection="1">
      <alignment vertical="center"/>
    </xf>
    <xf numFmtId="17" fontId="0" fillId="0" borderId="21" xfId="1539" applyNumberFormat="1" applyFont="1" applyBorder="1" applyAlignment="1">
      <alignment vertical="center" wrapText="1"/>
    </xf>
    <xf numFmtId="0" fontId="25" fillId="0" borderId="18" xfId="1539" applyFont="1" applyBorder="1" applyAlignment="1">
      <alignment horizontal="center" vertical="center" wrapText="1"/>
    </xf>
    <xf numFmtId="9" fontId="25" fillId="0" borderId="0" xfId="1539" applyNumberFormat="1" applyFont="1" applyBorder="1" applyAlignment="1">
      <alignment horizontal="center" vertical="center" wrapText="1"/>
    </xf>
    <xf numFmtId="0" fontId="0" fillId="0" borderId="40" xfId="1539" applyFont="1" applyBorder="1" applyAlignment="1">
      <alignment horizontal="center" vertical="center"/>
    </xf>
    <xf numFmtId="0" fontId="0" fillId="0" borderId="18" xfId="1539" applyFont="1" applyBorder="1"/>
    <xf numFmtId="9" fontId="0" fillId="0" borderId="0" xfId="1539" applyNumberFormat="1" applyFont="1"/>
    <xf numFmtId="0" fontId="0" fillId="0" borderId="20" xfId="1539" applyFont="1" applyBorder="1" applyAlignment="1">
      <alignment horizontal="center" vertical="center"/>
    </xf>
    <xf numFmtId="0" fontId="0" fillId="0" borderId="18" xfId="1539" applyFont="1" applyBorder="1" applyAlignment="1">
      <alignment vertical="center" wrapText="1"/>
    </xf>
    <xf numFmtId="9" fontId="25" fillId="20" borderId="18" xfId="2" applyFont="1" applyFill="1" applyBorder="1" applyAlignment="1" applyProtection="1">
      <alignment horizontal="center" vertical="center" wrapText="1"/>
    </xf>
    <xf numFmtId="9" fontId="25" fillId="20" borderId="21" xfId="2" applyFont="1" applyFill="1" applyBorder="1" applyAlignment="1" applyProtection="1">
      <alignment horizontal="center" vertical="center" wrapText="1"/>
    </xf>
    <xf numFmtId="9" fontId="25" fillId="40" borderId="18" xfId="1539" applyNumberFormat="1" applyFont="1" applyFill="1" applyBorder="1" applyAlignment="1">
      <alignment vertical="center" wrapText="1"/>
    </xf>
    <xf numFmtId="0" fontId="25" fillId="40" borderId="18" xfId="1539" applyFont="1" applyFill="1" applyBorder="1" applyAlignment="1">
      <alignment vertical="center" wrapText="1"/>
    </xf>
    <xf numFmtId="0" fontId="37" fillId="42" borderId="18" xfId="1120" applyFont="1" applyFill="1" applyBorder="1" applyAlignment="1">
      <alignment horizontal="left" vertical="center" wrapText="1"/>
    </xf>
    <xf numFmtId="0" fontId="19" fillId="0" borderId="18" xfId="1120" applyFont="1" applyBorder="1" applyAlignment="1">
      <alignment horizontal="center" vertical="center"/>
    </xf>
    <xf numFmtId="0" fontId="37" fillId="42" borderId="18" xfId="1120" applyFont="1" applyFill="1" applyBorder="1" applyAlignment="1">
      <alignment horizontal="center" vertical="center" wrapText="1"/>
    </xf>
    <xf numFmtId="0" fontId="37" fillId="42" borderId="18" xfId="1120" applyFont="1" applyFill="1" applyBorder="1" applyAlignment="1">
      <alignment vertical="center" wrapText="1"/>
    </xf>
    <xf numFmtId="0" fontId="37" fillId="42" borderId="31" xfId="1120" applyFont="1" applyFill="1" applyBorder="1" applyAlignment="1">
      <alignment horizontal="left" vertical="center" wrapText="1"/>
    </xf>
    <xf numFmtId="1" fontId="19" fillId="35" borderId="21" xfId="1244" applyNumberFormat="1" applyFont="1" applyFill="1" applyBorder="1" applyAlignment="1" applyProtection="1">
      <alignment vertical="center" wrapText="1"/>
    </xf>
    <xf numFmtId="1" fontId="19" fillId="35" borderId="41" xfId="1244" applyNumberFormat="1" applyFont="1" applyFill="1" applyBorder="1" applyAlignment="1" applyProtection="1">
      <alignment vertical="center" wrapText="1"/>
    </xf>
    <xf numFmtId="0" fontId="37" fillId="42" borderId="32" xfId="1120" applyFont="1" applyFill="1" applyBorder="1" applyAlignment="1">
      <alignment horizontal="left" vertical="center" wrapText="1"/>
    </xf>
    <xf numFmtId="0" fontId="37" fillId="42" borderId="20" xfId="1120" applyFont="1" applyFill="1" applyBorder="1" applyAlignment="1">
      <alignment vertical="top" wrapText="1"/>
    </xf>
    <xf numFmtId="0" fontId="37" fillId="42" borderId="31" xfId="1120" applyFont="1" applyFill="1" applyBorder="1" applyAlignment="1">
      <alignment horizontal="center" vertical="center" wrapText="1"/>
    </xf>
    <xf numFmtId="0" fontId="37" fillId="42" borderId="18" xfId="1539" applyFont="1" applyFill="1" applyBorder="1" applyAlignment="1">
      <alignment horizontal="center" vertical="center" wrapText="1"/>
    </xf>
    <xf numFmtId="0" fontId="37" fillId="42" borderId="30" xfId="1120" applyFont="1" applyFill="1" applyBorder="1" applyAlignment="1">
      <alignment horizontal="center" vertical="center" wrapText="1"/>
    </xf>
    <xf numFmtId="0" fontId="37" fillId="42" borderId="31" xfId="1120" applyFont="1" applyFill="1" applyBorder="1" applyAlignment="1">
      <alignment horizontal="center" vertical="center"/>
    </xf>
    <xf numFmtId="3" fontId="19" fillId="35" borderId="21" xfId="1" applyNumberFormat="1" applyFont="1" applyFill="1" applyBorder="1" applyAlignment="1" applyProtection="1">
      <alignment horizontal="center" vertical="center"/>
    </xf>
    <xf numFmtId="9" fontId="42" fillId="0" borderId="18" xfId="2" applyFont="1" applyBorder="1" applyAlignment="1" applyProtection="1">
      <protection hidden="1"/>
    </xf>
    <xf numFmtId="10" fontId="19" fillId="0" borderId="20" xfId="2" applyNumberFormat="1" applyFont="1" applyBorder="1" applyAlignment="1" applyProtection="1">
      <alignment vertical="center" wrapText="1"/>
      <protection locked="0" hidden="1"/>
    </xf>
    <xf numFmtId="0" fontId="37" fillId="42" borderId="18" xfId="1120" applyFont="1" applyFill="1" applyBorder="1" applyAlignment="1" applyProtection="1">
      <alignment horizontal="justify" vertical="center" wrapText="1"/>
      <protection locked="0"/>
    </xf>
    <xf numFmtId="0" fontId="37" fillId="42" borderId="18" xfId="1120" applyFont="1" applyFill="1" applyBorder="1" applyAlignment="1">
      <alignment horizontal="justify" vertical="center" wrapText="1"/>
    </xf>
    <xf numFmtId="0" fontId="37" fillId="42" borderId="18" xfId="1120" applyFont="1" applyFill="1" applyBorder="1" applyAlignment="1" applyProtection="1">
      <alignment horizontal="center" vertical="center" wrapText="1"/>
      <protection locked="0"/>
    </xf>
    <xf numFmtId="14" fontId="19" fillId="0" borderId="18" xfId="1120" applyNumberFormat="1" applyFont="1" applyBorder="1" applyAlignment="1" applyProtection="1">
      <alignment vertical="center" wrapText="1"/>
      <protection locked="0"/>
    </xf>
    <xf numFmtId="0" fontId="37" fillId="42" borderId="18" xfId="1120" applyFont="1" applyFill="1" applyBorder="1" applyAlignment="1">
      <alignment horizontal="justify" vertical="center"/>
    </xf>
    <xf numFmtId="0" fontId="40" fillId="35" borderId="0" xfId="1120" applyFont="1" applyFill="1" applyAlignment="1">
      <alignment horizontal="center" vertical="center"/>
    </xf>
    <xf numFmtId="0" fontId="18" fillId="35" borderId="0" xfId="1120" applyFont="1" applyFill="1" applyAlignment="1">
      <alignment vertical="center"/>
    </xf>
    <xf numFmtId="0" fontId="18" fillId="35" borderId="0" xfId="1120" applyFont="1" applyFill="1" applyAlignment="1">
      <alignment vertical="top" wrapText="1"/>
    </xf>
    <xf numFmtId="9" fontId="40" fillId="35" borderId="0" xfId="1244" applyFont="1" applyFill="1" applyBorder="1" applyAlignment="1" applyProtection="1">
      <alignment vertical="center"/>
    </xf>
    <xf numFmtId="9" fontId="18" fillId="35" borderId="0" xfId="1244" applyFont="1" applyFill="1" applyBorder="1" applyAlignment="1" applyProtection="1">
      <alignment vertical="center"/>
    </xf>
    <xf numFmtId="1" fontId="63" fillId="35" borderId="41" xfId="1244" applyNumberFormat="1" applyFont="1" applyFill="1" applyBorder="1" applyAlignment="1" applyProtection="1">
      <alignment vertical="center" wrapText="1"/>
    </xf>
    <xf numFmtId="1" fontId="19" fillId="35" borderId="21" xfId="1" applyNumberFormat="1" applyFont="1" applyFill="1" applyBorder="1" applyAlignment="1" applyProtection="1">
      <alignment horizontal="center" vertical="center"/>
    </xf>
    <xf numFmtId="1" fontId="54" fillId="35" borderId="18" xfId="1" applyNumberFormat="1" applyFont="1" applyFill="1" applyBorder="1" applyAlignment="1" applyProtection="1">
      <alignment horizontal="center" vertical="center"/>
    </xf>
    <xf numFmtId="0" fontId="19" fillId="35" borderId="30" xfId="1120" applyFont="1" applyFill="1" applyBorder="1" applyAlignment="1">
      <alignment vertical="center"/>
    </xf>
    <xf numFmtId="173" fontId="54" fillId="29" borderId="18" xfId="1" applyNumberFormat="1" applyFont="1" applyFill="1" applyBorder="1" applyAlignment="1" applyProtection="1">
      <alignment horizontal="center" vertical="center"/>
    </xf>
    <xf numFmtId="166" fontId="19" fillId="29" borderId="18" xfId="1" applyFont="1" applyFill="1" applyBorder="1" applyAlignment="1" applyProtection="1">
      <alignment horizontal="center" vertical="center"/>
    </xf>
    <xf numFmtId="166" fontId="19" fillId="29" borderId="18" xfId="1" applyFont="1" applyFill="1" applyBorder="1" applyAlignment="1" applyProtection="1">
      <alignment horizontal="center" vertical="center" wrapText="1"/>
      <protection locked="0"/>
    </xf>
    <xf numFmtId="10" fontId="55" fillId="29" borderId="18" xfId="2" applyNumberFormat="1" applyFont="1" applyFill="1" applyBorder="1" applyAlignment="1" applyProtection="1">
      <alignment horizontal="center" vertical="center" wrapText="1"/>
    </xf>
    <xf numFmtId="10" fontId="54" fillId="29" borderId="18" xfId="2" applyNumberFormat="1" applyFont="1" applyFill="1" applyBorder="1" applyAlignment="1" applyProtection="1">
      <alignment horizontal="center" vertical="center" wrapText="1"/>
    </xf>
    <xf numFmtId="10" fontId="44" fillId="29" borderId="30" xfId="2" applyNumberFormat="1" applyFont="1" applyFill="1" applyBorder="1" applyAlignment="1" applyProtection="1">
      <alignment horizontal="center" vertical="center" wrapText="1"/>
    </xf>
    <xf numFmtId="14" fontId="19" fillId="35" borderId="18" xfId="1120" applyNumberFormat="1" applyFont="1" applyFill="1" applyBorder="1" applyAlignment="1" applyProtection="1">
      <alignment vertical="center" wrapText="1"/>
      <protection locked="0"/>
    </xf>
    <xf numFmtId="0" fontId="52" fillId="35" borderId="36" xfId="1539" applyFont="1" applyFill="1" applyBorder="1" applyAlignment="1" applyProtection="1">
      <alignment vertical="center" wrapText="1"/>
    </xf>
    <xf numFmtId="0" fontId="25" fillId="20" borderId="20" xfId="1539" applyFont="1" applyFill="1" applyBorder="1" applyAlignment="1">
      <alignment horizontal="center" vertical="center" wrapText="1"/>
    </xf>
    <xf numFmtId="0" fontId="0" fillId="43" borderId="20" xfId="1539" applyFont="1" applyFill="1" applyBorder="1" applyAlignment="1">
      <alignment horizontal="center" vertical="center"/>
    </xf>
    <xf numFmtId="0" fontId="0" fillId="43" borderId="18" xfId="1539" applyFont="1" applyFill="1" applyBorder="1" applyAlignment="1">
      <alignment vertical="center" wrapText="1"/>
    </xf>
    <xf numFmtId="9" fontId="0" fillId="43" borderId="20" xfId="2" applyFont="1" applyFill="1" applyBorder="1" applyAlignment="1" applyProtection="1">
      <alignment horizontal="center" vertical="center"/>
    </xf>
    <xf numFmtId="0" fontId="0" fillId="43" borderId="18" xfId="1539" applyFont="1" applyFill="1" applyBorder="1" applyAlignment="1">
      <alignment horizontal="center" vertical="center" wrapText="1"/>
    </xf>
    <xf numFmtId="17" fontId="0" fillId="43" borderId="18" xfId="1539" applyNumberFormat="1" applyFont="1" applyFill="1" applyBorder="1" applyAlignment="1">
      <alignment vertical="center"/>
    </xf>
    <xf numFmtId="9" fontId="0" fillId="43" borderId="18" xfId="2" applyFont="1" applyFill="1" applyBorder="1" applyAlignment="1" applyProtection="1">
      <alignment horizontal="center" vertical="center"/>
    </xf>
    <xf numFmtId="17" fontId="0" fillId="43" borderId="18" xfId="1539" applyNumberFormat="1" applyFont="1" applyFill="1" applyBorder="1" applyAlignment="1">
      <alignment horizontal="center" vertical="center"/>
    </xf>
    <xf numFmtId="0" fontId="0" fillId="43" borderId="18" xfId="1539" applyFont="1" applyFill="1" applyBorder="1" applyAlignment="1">
      <alignment horizontal="center" vertical="center" wrapText="1"/>
    </xf>
    <xf numFmtId="0" fontId="0" fillId="43" borderId="20" xfId="1539" applyFont="1" applyFill="1" applyBorder="1" applyAlignment="1">
      <alignment horizontal="justify" vertical="center" wrapText="1"/>
    </xf>
    <xf numFmtId="0" fontId="0" fillId="43" borderId="18" xfId="1539" applyFont="1" applyFill="1" applyBorder="1" applyAlignment="1">
      <alignment horizontal="center" wrapText="1"/>
    </xf>
    <xf numFmtId="0" fontId="0" fillId="43" borderId="18" xfId="1539" applyFont="1" applyFill="1" applyBorder="1" applyAlignment="1">
      <alignment wrapText="1"/>
    </xf>
    <xf numFmtId="0" fontId="0" fillId="43" borderId="19" xfId="1539" applyFont="1" applyFill="1" applyBorder="1" applyAlignment="1">
      <alignment vertical="center" wrapText="1"/>
    </xf>
    <xf numFmtId="17" fontId="0" fillId="43" borderId="21" xfId="1539" applyNumberFormat="1" applyFont="1" applyFill="1" applyBorder="1" applyAlignment="1">
      <alignment vertical="center"/>
    </xf>
    <xf numFmtId="9" fontId="0" fillId="43" borderId="18" xfId="2" applyFont="1" applyFill="1" applyBorder="1" applyAlignment="1" applyProtection="1">
      <alignment vertical="center" wrapText="1"/>
    </xf>
    <xf numFmtId="0" fontId="0" fillId="43" borderId="18" xfId="1539" applyFont="1" applyFill="1" applyBorder="1"/>
    <xf numFmtId="9" fontId="25" fillId="43" borderId="18" xfId="2" applyFont="1" applyFill="1" applyBorder="1" applyAlignment="1" applyProtection="1">
      <alignment horizontal="center" vertical="center" wrapText="1"/>
    </xf>
    <xf numFmtId="9" fontId="25" fillId="43" borderId="21" xfId="2" applyFont="1" applyFill="1" applyBorder="1" applyAlignment="1" applyProtection="1">
      <alignment horizontal="center" vertical="center" wrapText="1"/>
    </xf>
    <xf numFmtId="9" fontId="25" fillId="43" borderId="18" xfId="1539" applyNumberFormat="1" applyFont="1" applyFill="1" applyBorder="1" applyAlignment="1">
      <alignment vertical="center" wrapText="1"/>
    </xf>
    <xf numFmtId="0" fontId="25" fillId="43" borderId="18" xfId="1539" applyFont="1" applyFill="1" applyBorder="1" applyAlignment="1">
      <alignment vertical="center" wrapText="1"/>
    </xf>
    <xf numFmtId="176" fontId="0" fillId="0" borderId="0" xfId="1539" applyNumberFormat="1" applyFont="1" applyBorder="1" applyAlignment="1" applyProtection="1"/>
    <xf numFmtId="176" fontId="0" fillId="0" borderId="0" xfId="1539" applyNumberFormat="1" applyFont="1"/>
    <xf numFmtId="0" fontId="0" fillId="36" borderId="18" xfId="1539" applyFont="1" applyFill="1" applyBorder="1"/>
    <xf numFmtId="0" fontId="0" fillId="13" borderId="18" xfId="1539" applyFont="1" applyFill="1" applyBorder="1"/>
    <xf numFmtId="0" fontId="0" fillId="44" borderId="18" xfId="1539" applyFont="1" applyFill="1" applyBorder="1"/>
    <xf numFmtId="0" fontId="22" fillId="0" borderId="0" xfId="1539" applyFont="1"/>
    <xf numFmtId="9" fontId="22" fillId="0" borderId="0" xfId="2" applyFont="1" applyBorder="1" applyAlignment="1" applyProtection="1"/>
    <xf numFmtId="9" fontId="0" fillId="0" borderId="0" xfId="2" applyFont="1" applyBorder="1" applyAlignment="1" applyProtection="1"/>
    <xf numFmtId="3" fontId="65" fillId="45" borderId="18" xfId="1" applyNumberFormat="1" applyFont="1" applyFill="1" applyBorder="1" applyAlignment="1" applyProtection="1">
      <alignment horizontal="center" vertical="center"/>
    </xf>
    <xf numFmtId="1" fontId="65" fillId="45" borderId="18" xfId="1" applyNumberFormat="1" applyFont="1" applyFill="1" applyBorder="1" applyAlignment="1" applyProtection="1">
      <alignment horizontal="center" vertical="center"/>
    </xf>
    <xf numFmtId="1" fontId="65" fillId="46" borderId="18" xfId="1" applyNumberFormat="1" applyFont="1" applyFill="1" applyBorder="1" applyAlignment="1" applyProtection="1">
      <alignment horizontal="center" vertical="center"/>
    </xf>
    <xf numFmtId="1" fontId="65" fillId="35" borderId="18" xfId="1" applyNumberFormat="1" applyFont="1" applyFill="1" applyBorder="1" applyAlignment="1" applyProtection="1">
      <alignment horizontal="center" vertical="center"/>
    </xf>
    <xf numFmtId="173" fontId="65" fillId="45" borderId="18" xfId="1" applyNumberFormat="1" applyFont="1" applyFill="1" applyBorder="1" applyAlignment="1" applyProtection="1">
      <alignment horizontal="center" vertical="center"/>
    </xf>
    <xf numFmtId="173" fontId="19" fillId="35" borderId="21" xfId="1" applyNumberFormat="1" applyFont="1" applyFill="1" applyBorder="1" applyAlignment="1" applyProtection="1">
      <alignment horizontal="center" vertical="center"/>
    </xf>
    <xf numFmtId="0" fontId="32" fillId="0" borderId="18" xfId="1539" applyFont="1" applyBorder="1" applyAlignment="1" applyProtection="1">
      <alignment horizontal="center"/>
      <protection locked="0"/>
    </xf>
    <xf numFmtId="0" fontId="33" fillId="0" borderId="18" xfId="1539" applyFont="1" applyBorder="1" applyAlignment="1" applyProtection="1">
      <alignment horizontal="center" vertical="center" wrapText="1"/>
      <protection locked="0"/>
    </xf>
    <xf numFmtId="0" fontId="32" fillId="0" borderId="19" xfId="1539" applyFont="1" applyBorder="1" applyAlignment="1" applyProtection="1">
      <alignment horizontal="center"/>
      <protection locked="0"/>
    </xf>
    <xf numFmtId="0" fontId="33" fillId="0" borderId="18" xfId="1539" applyFont="1" applyBorder="1" applyAlignment="1" applyProtection="1">
      <alignment horizontal="center" vertical="center"/>
      <protection locked="0"/>
    </xf>
    <xf numFmtId="0" fontId="33" fillId="35" borderId="18" xfId="1539" applyFont="1" applyFill="1" applyBorder="1" applyAlignment="1" applyProtection="1">
      <alignment horizontal="center" vertical="center"/>
      <protection locked="0"/>
    </xf>
    <xf numFmtId="0" fontId="36" fillId="0" borderId="18" xfId="1539" applyFont="1" applyBorder="1" applyAlignment="1" applyProtection="1">
      <alignment horizontal="center" vertical="center" wrapText="1"/>
      <protection locked="0"/>
    </xf>
    <xf numFmtId="0" fontId="39" fillId="36" borderId="18" xfId="1539" applyFont="1" applyFill="1" applyBorder="1" applyAlignment="1" applyProtection="1">
      <alignment horizontal="center" vertical="center" wrapText="1"/>
      <protection locked="0"/>
    </xf>
    <xf numFmtId="0" fontId="40" fillId="36" borderId="20" xfId="1539" applyFont="1" applyFill="1" applyBorder="1" applyAlignment="1" applyProtection="1">
      <alignment horizontal="center" vertical="center" wrapText="1"/>
      <protection locked="0"/>
    </xf>
    <xf numFmtId="0" fontId="34" fillId="0" borderId="18" xfId="1539" applyFont="1" applyBorder="1" applyAlignment="1" applyProtection="1">
      <alignment horizontal="center" vertical="center" wrapText="1"/>
      <protection hidden="1"/>
    </xf>
    <xf numFmtId="0" fontId="36" fillId="0" borderId="18" xfId="1539" applyFont="1" applyBorder="1" applyAlignment="1" applyProtection="1">
      <alignment horizontal="center" vertical="center" wrapText="1"/>
      <protection hidden="1"/>
    </xf>
    <xf numFmtId="173" fontId="36" fillId="0" borderId="18" xfId="1" applyNumberFormat="1" applyFont="1" applyBorder="1" applyAlignment="1" applyProtection="1">
      <alignment vertical="center" wrapText="1"/>
      <protection hidden="1"/>
    </xf>
    <xf numFmtId="166" fontId="36" fillId="0" borderId="18" xfId="1" applyFont="1" applyBorder="1" applyAlignment="1" applyProtection="1">
      <alignment vertical="center" wrapText="1"/>
      <protection hidden="1"/>
    </xf>
    <xf numFmtId="166" fontId="36" fillId="35" borderId="18" xfId="1" applyFont="1" applyFill="1" applyBorder="1" applyAlignment="1" applyProtection="1">
      <alignment vertical="center" wrapText="1"/>
      <protection hidden="1"/>
    </xf>
    <xf numFmtId="166" fontId="36" fillId="38" borderId="18" xfId="1" applyFont="1" applyFill="1" applyBorder="1" applyAlignment="1" applyProtection="1">
      <alignment vertical="center" wrapText="1"/>
      <protection hidden="1"/>
    </xf>
    <xf numFmtId="166" fontId="34" fillId="0" borderId="18" xfId="1" applyFont="1" applyBorder="1" applyAlignment="1" applyProtection="1">
      <alignment horizontal="center" vertical="center" wrapText="1"/>
      <protection hidden="1"/>
    </xf>
    <xf numFmtId="174" fontId="36" fillId="39" borderId="18" xfId="1539" applyNumberFormat="1" applyFont="1" applyFill="1" applyBorder="1" applyAlignment="1" applyProtection="1">
      <alignment horizontal="center" vertical="center" wrapText="1"/>
      <protection hidden="1"/>
    </xf>
    <xf numFmtId="175" fontId="34" fillId="0" borderId="18" xfId="1539" applyNumberFormat="1" applyFont="1" applyBorder="1" applyAlignment="1" applyProtection="1">
      <alignment horizontal="center" vertical="center" wrapText="1"/>
      <protection hidden="1"/>
    </xf>
    <xf numFmtId="0" fontId="34" fillId="0" borderId="18" xfId="1539" applyFont="1" applyBorder="1" applyAlignment="1" applyProtection="1">
      <alignment horizontal="justify" vertical="center" wrapText="1"/>
      <protection locked="0"/>
    </xf>
    <xf numFmtId="0" fontId="34" fillId="0" borderId="18" xfId="1539" applyFont="1" applyBorder="1" applyAlignment="1" applyProtection="1">
      <alignment horizontal="center" vertical="center" wrapText="1"/>
      <protection locked="0"/>
    </xf>
    <xf numFmtId="173" fontId="36" fillId="35" borderId="18" xfId="1" applyNumberFormat="1" applyFont="1" applyFill="1" applyBorder="1" applyAlignment="1" applyProtection="1">
      <alignment vertical="center" wrapText="1"/>
      <protection hidden="1"/>
    </xf>
    <xf numFmtId="173" fontId="36" fillId="38" borderId="18" xfId="1" applyNumberFormat="1" applyFont="1" applyFill="1" applyBorder="1" applyAlignment="1" applyProtection="1">
      <alignment vertical="center" wrapText="1"/>
      <protection hidden="1"/>
    </xf>
    <xf numFmtId="175" fontId="33" fillId="39" borderId="18" xfId="1539" applyNumberFormat="1" applyFont="1" applyFill="1" applyBorder="1" applyAlignment="1" applyProtection="1">
      <alignment horizontal="center" vertical="center" wrapText="1"/>
      <protection hidden="1"/>
    </xf>
    <xf numFmtId="175" fontId="36" fillId="39" borderId="18"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center" vertical="center" wrapText="1"/>
      <protection hidden="1"/>
    </xf>
    <xf numFmtId="9" fontId="36" fillId="0" borderId="18" xfId="1539" applyNumberFormat="1" applyFont="1" applyBorder="1" applyAlignment="1" applyProtection="1">
      <alignment vertical="center" wrapText="1"/>
      <protection hidden="1"/>
    </xf>
    <xf numFmtId="175" fontId="36" fillId="35" borderId="18" xfId="1539" applyNumberFormat="1" applyFont="1" applyFill="1" applyBorder="1" applyAlignment="1" applyProtection="1">
      <alignment vertical="center" wrapText="1"/>
      <protection hidden="1"/>
    </xf>
    <xf numFmtId="175" fontId="34" fillId="35" borderId="18" xfId="1539" applyNumberFormat="1" applyFont="1" applyFill="1" applyBorder="1" applyAlignment="1" applyProtection="1">
      <alignment vertical="center" wrapText="1"/>
      <protection hidden="1"/>
    </xf>
    <xf numFmtId="175" fontId="34" fillId="38" borderId="18" xfId="1539" applyNumberFormat="1" applyFont="1" applyFill="1" applyBorder="1" applyAlignment="1" applyProtection="1">
      <alignment vertical="center" wrapText="1"/>
      <protection hidden="1"/>
    </xf>
    <xf numFmtId="9" fontId="34" fillId="35" borderId="21" xfId="1539" applyNumberFormat="1" applyFont="1" applyFill="1" applyBorder="1" applyAlignment="1" applyProtection="1">
      <alignment horizontal="center" vertical="center" wrapText="1"/>
      <protection hidden="1"/>
    </xf>
    <xf numFmtId="9" fontId="41" fillId="35" borderId="21" xfId="1539" applyNumberFormat="1" applyFont="1" applyFill="1" applyBorder="1" applyAlignment="1" applyProtection="1">
      <alignment horizontal="center" vertical="center" wrapText="1"/>
      <protection hidden="1"/>
    </xf>
    <xf numFmtId="175" fontId="41" fillId="35" borderId="21"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justify" vertical="center" wrapText="1"/>
      <protection locked="0"/>
    </xf>
    <xf numFmtId="175" fontId="34" fillId="35" borderId="21" xfId="1539" applyNumberFormat="1" applyFont="1" applyFill="1" applyBorder="1" applyAlignment="1" applyProtection="1">
      <alignment horizontal="center" vertical="center" wrapText="1"/>
      <protection hidden="1"/>
    </xf>
    <xf numFmtId="0" fontId="42" fillId="0" borderId="22" xfId="1539" applyFont="1" applyBorder="1" applyAlignment="1" applyProtection="1">
      <alignment horizontal="center"/>
      <protection locked="0"/>
    </xf>
    <xf numFmtId="0" fontId="45" fillId="0" borderId="23" xfId="1539" applyFont="1" applyBorder="1" applyAlignment="1" applyProtection="1">
      <alignment horizontal="center" vertical="center" wrapText="1"/>
      <protection locked="0"/>
    </xf>
    <xf numFmtId="0" fontId="43" fillId="0" borderId="24" xfId="1539" applyFont="1" applyBorder="1" applyAlignment="1" applyProtection="1">
      <alignment horizontal="center" vertical="center" wrapText="1"/>
      <protection locked="0"/>
    </xf>
    <xf numFmtId="0" fontId="45" fillId="0" borderId="18" xfId="1539" applyFont="1" applyBorder="1" applyAlignment="1" applyProtection="1">
      <alignment horizontal="center" vertical="center" wrapText="1"/>
      <protection locked="0"/>
    </xf>
    <xf numFmtId="0" fontId="45" fillId="35" borderId="18" xfId="1539" applyFont="1" applyFill="1" applyBorder="1" applyAlignment="1" applyProtection="1">
      <alignment horizontal="center" vertical="center" wrapText="1"/>
      <protection locked="0"/>
    </xf>
    <xf numFmtId="0" fontId="39" fillId="35" borderId="25" xfId="1120" applyFont="1" applyFill="1" applyBorder="1" applyAlignment="1" applyProtection="1">
      <alignment horizontal="center" vertical="center"/>
    </xf>
    <xf numFmtId="0" fontId="45" fillId="0" borderId="26" xfId="1120" applyFont="1" applyBorder="1" applyAlignment="1">
      <alignment horizontal="center" vertical="center"/>
    </xf>
    <xf numFmtId="0" fontId="45" fillId="11" borderId="27" xfId="1120" applyFont="1" applyFill="1" applyBorder="1" applyAlignment="1">
      <alignment horizontal="center" vertical="center"/>
    </xf>
    <xf numFmtId="0" fontId="37" fillId="40" borderId="29" xfId="1120" applyFont="1" applyFill="1" applyBorder="1" applyAlignment="1">
      <alignment horizontal="center" vertical="center" wrapText="1"/>
    </xf>
    <xf numFmtId="0" fontId="19" fillId="35" borderId="30" xfId="1120" applyFont="1" applyFill="1" applyBorder="1" applyAlignment="1">
      <alignment horizontal="center" vertical="center" wrapText="1"/>
    </xf>
    <xf numFmtId="0" fontId="37" fillId="40" borderId="18" xfId="1120" applyFont="1" applyFill="1" applyBorder="1" applyAlignment="1">
      <alignment horizontal="center" vertical="center" wrapText="1"/>
    </xf>
    <xf numFmtId="0" fontId="19" fillId="35" borderId="21" xfId="1120" applyFont="1" applyFill="1" applyBorder="1" applyAlignment="1">
      <alignment horizontal="center" vertical="center"/>
    </xf>
    <xf numFmtId="0" fontId="19" fillId="0" borderId="18" xfId="1120" applyFont="1" applyBorder="1" applyAlignment="1">
      <alignment horizontal="left" vertical="center" wrapText="1"/>
    </xf>
    <xf numFmtId="1" fontId="37" fillId="35" borderId="30" xfId="1022" applyNumberFormat="1" applyFont="1" applyFill="1" applyBorder="1" applyAlignment="1" applyProtection="1">
      <alignment horizontal="center" vertical="center" wrapText="1"/>
    </xf>
    <xf numFmtId="9" fontId="19" fillId="35" borderId="18" xfId="1244" applyFont="1" applyFill="1" applyBorder="1" applyAlignment="1" applyProtection="1">
      <alignment horizontal="center" vertical="center"/>
    </xf>
    <xf numFmtId="0" fontId="37" fillId="35" borderId="30" xfId="1244" applyNumberFormat="1" applyFont="1" applyFill="1" applyBorder="1" applyAlignment="1" applyProtection="1">
      <alignment horizontal="center" vertical="center" wrapText="1"/>
    </xf>
    <xf numFmtId="0" fontId="19" fillId="35" borderId="30" xfId="1120" applyFont="1" applyFill="1" applyBorder="1" applyAlignment="1">
      <alignment horizontal="left" vertical="center" wrapText="1"/>
    </xf>
    <xf numFmtId="0" fontId="19" fillId="35" borderId="30" xfId="1120" applyFont="1" applyFill="1" applyBorder="1" applyAlignment="1">
      <alignment horizontal="center" vertical="center"/>
    </xf>
    <xf numFmtId="0" fontId="19" fillId="35" borderId="18" xfId="1120" applyFont="1" applyFill="1" applyBorder="1" applyAlignment="1">
      <alignment horizontal="center" vertical="center" wrapText="1"/>
    </xf>
    <xf numFmtId="49" fontId="19" fillId="35" borderId="21" xfId="1120" applyNumberFormat="1" applyFont="1" applyFill="1" applyBorder="1" applyAlignment="1">
      <alignment horizontal="center" vertical="center"/>
    </xf>
    <xf numFmtId="0" fontId="49" fillId="35" borderId="30" xfId="1120" applyFont="1" applyFill="1" applyBorder="1" applyAlignment="1">
      <alignment horizontal="center" vertical="center"/>
    </xf>
    <xf numFmtId="0" fontId="37" fillId="40" borderId="31" xfId="1120" applyFont="1" applyFill="1" applyBorder="1" applyAlignment="1">
      <alignment horizontal="left" vertical="center" wrapText="1"/>
    </xf>
    <xf numFmtId="0" fontId="37" fillId="40" borderId="18" xfId="1120" applyFont="1" applyFill="1" applyBorder="1" applyAlignment="1">
      <alignment horizontal="center" vertical="center"/>
    </xf>
    <xf numFmtId="9" fontId="37" fillId="40" borderId="30" xfId="1244" applyFont="1" applyFill="1" applyBorder="1" applyAlignment="1" applyProtection="1">
      <alignment horizontal="center" vertical="center"/>
    </xf>
    <xf numFmtId="0" fontId="19" fillId="35" borderId="18" xfId="1120" applyFont="1" applyFill="1" applyBorder="1" applyAlignment="1">
      <alignment horizontal="center" vertical="center"/>
    </xf>
    <xf numFmtId="0" fontId="19" fillId="35" borderId="18" xfId="1120" applyFont="1" applyFill="1" applyBorder="1" applyAlignment="1">
      <alignment horizontal="justify" vertical="center" wrapText="1"/>
    </xf>
    <xf numFmtId="17" fontId="19" fillId="35" borderId="18" xfId="1120" applyNumberFormat="1" applyFont="1" applyFill="1" applyBorder="1" applyAlignment="1">
      <alignment horizontal="center" vertical="center" wrapText="1"/>
    </xf>
    <xf numFmtId="175" fontId="19" fillId="0" borderId="30" xfId="1244" applyNumberFormat="1" applyFont="1" applyBorder="1" applyAlignment="1" applyProtection="1">
      <alignment horizontal="center" vertical="center" wrapText="1"/>
    </xf>
    <xf numFmtId="9" fontId="19" fillId="35" borderId="30" xfId="1244" applyFont="1" applyFill="1" applyBorder="1" applyAlignment="1" applyProtection="1">
      <alignment horizontal="center" vertical="center" wrapText="1"/>
    </xf>
    <xf numFmtId="0" fontId="19" fillId="35" borderId="20" xfId="1120" applyFont="1" applyFill="1" applyBorder="1" applyAlignment="1">
      <alignment horizontal="center" vertical="center"/>
    </xf>
    <xf numFmtId="0" fontId="52" fillId="11" borderId="27" xfId="1120" applyFont="1" applyFill="1" applyBorder="1" applyAlignment="1">
      <alignment horizontal="center" vertical="center"/>
    </xf>
    <xf numFmtId="0" fontId="19" fillId="35" borderId="30" xfId="1120" applyFont="1" applyFill="1" applyBorder="1" applyAlignment="1" applyProtection="1">
      <alignment horizontal="left" vertical="center" wrapText="1"/>
      <protection locked="0"/>
    </xf>
    <xf numFmtId="0" fontId="52" fillId="0" borderId="27" xfId="1120" applyFont="1" applyBorder="1" applyAlignment="1">
      <alignment horizontal="center" vertical="center"/>
    </xf>
    <xf numFmtId="0" fontId="19" fillId="35" borderId="30" xfId="1120" applyFont="1" applyFill="1" applyBorder="1" applyAlignment="1" applyProtection="1">
      <alignment horizontal="center" vertical="center" wrapText="1"/>
      <protection locked="0"/>
    </xf>
    <xf numFmtId="0" fontId="44" fillId="35" borderId="30" xfId="1539" applyFont="1" applyFill="1" applyBorder="1" applyAlignment="1">
      <alignment horizontal="center" vertical="center" wrapText="1"/>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37" fillId="40" borderId="30"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wrapText="1"/>
      <protection locked="0"/>
    </xf>
    <xf numFmtId="0" fontId="37" fillId="35" borderId="30" xfId="1120" applyFont="1" applyFill="1" applyBorder="1" applyAlignment="1" applyProtection="1">
      <alignment horizontal="center" vertical="center" wrapText="1"/>
      <protection locked="0"/>
    </xf>
    <xf numFmtId="0" fontId="37" fillId="40" borderId="33" xfId="1120" applyFont="1" applyFill="1" applyBorder="1" applyAlignment="1" applyProtection="1">
      <alignment horizontal="left" vertical="center" wrapText="1"/>
      <protection locked="0"/>
    </xf>
    <xf numFmtId="0" fontId="19" fillId="35" borderId="34" xfId="1120" applyFont="1" applyFill="1" applyBorder="1" applyAlignment="1" applyProtection="1">
      <alignment horizontal="center" vertical="center" wrapText="1"/>
      <protection locked="0"/>
    </xf>
    <xf numFmtId="0" fontId="19" fillId="35" borderId="33"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protection locked="0"/>
    </xf>
    <xf numFmtId="0" fontId="37" fillId="40" borderId="18" xfId="1120" applyFont="1" applyFill="1" applyBorder="1" applyAlignment="1">
      <alignment horizontal="justify" vertical="center"/>
    </xf>
    <xf numFmtId="0" fontId="19" fillId="35" borderId="30" xfId="1120" applyFont="1" applyFill="1" applyBorder="1" applyAlignment="1" applyProtection="1">
      <alignment horizontal="center" vertical="center"/>
      <protection locked="0"/>
    </xf>
    <xf numFmtId="0" fontId="37" fillId="40" borderId="18" xfId="1120" applyFont="1" applyFill="1" applyBorder="1" applyAlignment="1" applyProtection="1">
      <alignment horizontal="justify" vertical="center" wrapText="1"/>
      <protection locked="0"/>
    </xf>
    <xf numFmtId="0" fontId="42" fillId="0" borderId="36" xfId="1539" applyFont="1" applyBorder="1" applyAlignment="1" applyProtection="1">
      <alignment horizontal="center"/>
      <protection locked="0"/>
    </xf>
    <xf numFmtId="0" fontId="43" fillId="0" borderId="36" xfId="1539" applyFont="1" applyBorder="1" applyAlignment="1" applyProtection="1">
      <alignment horizontal="center" vertical="center" wrapText="1"/>
      <protection locked="0"/>
    </xf>
    <xf numFmtId="0" fontId="25" fillId="35" borderId="36" xfId="1539" applyFont="1" applyFill="1" applyBorder="1" applyAlignment="1">
      <alignment horizontal="center"/>
    </xf>
    <xf numFmtId="0" fontId="52" fillId="0" borderId="36" xfId="1539" applyFont="1" applyBorder="1" applyAlignment="1" applyProtection="1">
      <alignment horizontal="center" vertical="center" wrapText="1"/>
    </xf>
    <xf numFmtId="0" fontId="25" fillId="20" borderId="18" xfId="1539" applyFont="1" applyFill="1" applyBorder="1" applyAlignment="1">
      <alignment horizontal="center" vertical="center" wrapText="1"/>
    </xf>
    <xf numFmtId="9" fontId="25" fillId="20" borderId="18" xfId="2" applyFont="1" applyFill="1" applyBorder="1" applyAlignment="1" applyProtection="1">
      <alignment horizontal="center" vertical="center" wrapText="1"/>
    </xf>
    <xf numFmtId="0" fontId="60" fillId="36" borderId="18" xfId="1539" applyFont="1" applyFill="1" applyBorder="1" applyAlignment="1">
      <alignment horizontal="center" vertical="center"/>
    </xf>
    <xf numFmtId="0" fontId="4" fillId="41" borderId="38" xfId="1539" applyFont="1" applyFill="1" applyBorder="1" applyAlignment="1">
      <alignment horizontal="center"/>
    </xf>
    <xf numFmtId="0" fontId="25" fillId="40" borderId="18" xfId="1539" applyFont="1" applyFill="1" applyBorder="1" applyAlignment="1">
      <alignment horizontal="center" vertical="center" wrapText="1"/>
    </xf>
    <xf numFmtId="0" fontId="25" fillId="40" borderId="21" xfId="1539" applyFont="1" applyFill="1" applyBorder="1" applyAlignment="1">
      <alignment horizontal="center" vertical="center" wrapText="1"/>
    </xf>
    <xf numFmtId="0" fontId="61" fillId="0" borderId="18" xfId="1539" applyFont="1" applyBorder="1" applyAlignment="1" applyProtection="1">
      <alignment horizontal="center" wrapText="1"/>
      <protection locked="0"/>
    </xf>
    <xf numFmtId="0" fontId="43" fillId="0" borderId="18" xfId="1539" applyFont="1" applyBorder="1" applyAlignment="1" applyProtection="1">
      <alignment horizontal="center" vertical="center" wrapText="1"/>
      <protection locked="0"/>
    </xf>
    <xf numFmtId="0" fontId="39" fillId="35" borderId="18" xfId="1120" applyFont="1" applyFill="1" applyBorder="1" applyAlignment="1" applyProtection="1">
      <alignment horizontal="center" vertical="center"/>
    </xf>
    <xf numFmtId="0" fontId="45" fillId="42" borderId="18" xfId="1120" applyFont="1" applyFill="1" applyBorder="1" applyAlignment="1">
      <alignment horizontal="center" vertical="center"/>
    </xf>
    <xf numFmtId="0" fontId="37" fillId="42" borderId="18" xfId="1120" applyFont="1" applyFill="1" applyBorder="1" applyAlignment="1">
      <alignment horizontal="center" vertical="center" wrapText="1"/>
    </xf>
    <xf numFmtId="0" fontId="19" fillId="0" borderId="18" xfId="1120" applyFont="1" applyBorder="1" applyAlignment="1">
      <alignment horizontal="center" vertical="center" wrapText="1"/>
    </xf>
    <xf numFmtId="1" fontId="19" fillId="0" borderId="18" xfId="1022" applyNumberFormat="1" applyFont="1" applyBorder="1" applyAlignment="1" applyProtection="1">
      <alignment horizontal="center" vertical="center" wrapText="1"/>
    </xf>
    <xf numFmtId="9" fontId="19" fillId="0" borderId="18" xfId="1244" applyFont="1" applyBorder="1" applyAlignment="1" applyProtection="1">
      <alignment horizontal="center" vertical="center"/>
    </xf>
    <xf numFmtId="0" fontId="19" fillId="0" borderId="18" xfId="1244" applyNumberFormat="1" applyFont="1" applyBorder="1" applyAlignment="1" applyProtection="1">
      <alignment horizontal="center" vertical="center" wrapText="1"/>
    </xf>
    <xf numFmtId="0" fontId="19" fillId="0" borderId="18" xfId="1120" applyFont="1" applyBorder="1" applyAlignment="1" applyProtection="1">
      <alignment horizontal="center" vertical="center" wrapText="1"/>
      <protection hidden="1"/>
    </xf>
    <xf numFmtId="0" fontId="19" fillId="0" borderId="18" xfId="1120" applyFont="1" applyBorder="1" applyAlignment="1">
      <alignment horizontal="center" vertical="center"/>
    </xf>
    <xf numFmtId="49" fontId="19" fillId="0" borderId="18" xfId="1120" applyNumberFormat="1" applyFont="1" applyBorder="1" applyAlignment="1">
      <alignment horizontal="center" vertical="center"/>
    </xf>
    <xf numFmtId="0" fontId="19" fillId="35" borderId="18" xfId="1120" applyFont="1" applyFill="1" applyBorder="1" applyAlignment="1">
      <alignment horizontal="left" vertical="center" wrapText="1"/>
    </xf>
    <xf numFmtId="0" fontId="37" fillId="42" borderId="18" xfId="1120" applyFont="1" applyFill="1" applyBorder="1" applyAlignment="1">
      <alignment horizontal="left" vertical="center" wrapText="1"/>
    </xf>
    <xf numFmtId="0" fontId="37" fillId="42" borderId="18" xfId="1120" applyFont="1" applyFill="1" applyBorder="1" applyAlignment="1">
      <alignment horizontal="center" vertical="center"/>
    </xf>
    <xf numFmtId="9" fontId="37" fillId="42" borderId="18" xfId="1244" applyFont="1" applyFill="1" applyBorder="1" applyAlignment="1" applyProtection="1">
      <alignment horizontal="center" vertical="center"/>
    </xf>
    <xf numFmtId="0" fontId="19" fillId="0" borderId="18" xfId="1120" applyFont="1" applyBorder="1" applyAlignment="1">
      <alignment horizontal="justify" vertical="center" wrapText="1"/>
    </xf>
    <xf numFmtId="0" fontId="19" fillId="0" borderId="30" xfId="1120" applyFont="1" applyBorder="1" applyAlignment="1">
      <alignment horizontal="center" vertical="center" wrapText="1"/>
    </xf>
    <xf numFmtId="14" fontId="19" fillId="0" borderId="18" xfId="1120" applyNumberFormat="1" applyFont="1" applyBorder="1" applyAlignment="1">
      <alignment horizontal="center" vertical="center" wrapText="1"/>
    </xf>
    <xf numFmtId="3" fontId="19" fillId="35" borderId="30" xfId="1244" applyNumberFormat="1" applyFont="1" applyFill="1" applyBorder="1" applyAlignment="1" applyProtection="1">
      <alignment horizontal="center" vertical="center" wrapText="1"/>
    </xf>
    <xf numFmtId="0" fontId="52" fillId="42" borderId="27" xfId="1120" applyFont="1" applyFill="1" applyBorder="1" applyAlignment="1">
      <alignment horizontal="center" vertical="center"/>
    </xf>
    <xf numFmtId="166" fontId="19" fillId="35" borderId="18" xfId="1" applyFont="1" applyFill="1" applyBorder="1" applyAlignment="1" applyProtection="1">
      <alignment horizontal="center" vertical="center" wrapText="1"/>
      <protection locked="0"/>
    </xf>
    <xf numFmtId="0" fontId="44" fillId="35" borderId="18" xfId="1120" applyFont="1" applyFill="1" applyBorder="1" applyAlignment="1" applyProtection="1">
      <alignment horizontal="justify" vertical="center" wrapText="1"/>
      <protection locked="0"/>
    </xf>
    <xf numFmtId="0" fontId="52" fillId="0" borderId="18" xfId="1120" applyFont="1" applyBorder="1" applyAlignment="1">
      <alignment horizontal="center" vertical="center"/>
    </xf>
    <xf numFmtId="0" fontId="19" fillId="0" borderId="18" xfId="1120" applyFont="1" applyBorder="1" applyAlignment="1" applyProtection="1">
      <alignment horizontal="center" vertical="center" wrapText="1"/>
      <protection locked="0" hidden="1"/>
    </xf>
    <xf numFmtId="0" fontId="19" fillId="0" borderId="18" xfId="1120" applyFont="1" applyBorder="1" applyAlignment="1" applyProtection="1">
      <alignment horizontal="center" vertical="center"/>
      <protection hidden="1"/>
    </xf>
    <xf numFmtId="0" fontId="19" fillId="0" borderId="18" xfId="1120" applyFont="1" applyBorder="1" applyAlignment="1" applyProtection="1">
      <alignment horizontal="center" vertical="center" wrapText="1"/>
      <protection locked="0"/>
    </xf>
    <xf numFmtId="0" fontId="44" fillId="0" borderId="18" xfId="1120" applyFont="1" applyBorder="1" applyAlignment="1" applyProtection="1">
      <alignment horizontal="justify" vertical="center" wrapText="1"/>
      <protection locked="0"/>
    </xf>
    <xf numFmtId="0" fontId="19" fillId="0" borderId="30" xfId="1120" applyFont="1" applyBorder="1" applyAlignment="1" applyProtection="1">
      <alignment horizontal="justify" vertical="center" wrapText="1"/>
      <protection locked="0"/>
    </xf>
    <xf numFmtId="0" fontId="52" fillId="42" borderId="18" xfId="1120" applyFont="1" applyFill="1" applyBorder="1" applyAlignment="1">
      <alignment horizontal="center" vertical="center"/>
    </xf>
    <xf numFmtId="0" fontId="37" fillId="42" borderId="18" xfId="1120" applyFont="1" applyFill="1" applyBorder="1" applyAlignment="1" applyProtection="1">
      <alignment horizontal="center" vertical="center" wrapText="1"/>
      <protection locked="0"/>
    </xf>
    <xf numFmtId="166" fontId="44" fillId="35" borderId="18" xfId="1" applyFont="1" applyFill="1" applyBorder="1" applyAlignment="1" applyProtection="1">
      <alignment horizontal="center" vertical="center" wrapText="1"/>
      <protection locked="0"/>
    </xf>
    <xf numFmtId="1" fontId="19" fillId="35" borderId="30" xfId="2" applyNumberFormat="1" applyFont="1" applyFill="1" applyBorder="1" applyAlignment="1" applyProtection="1">
      <alignment horizontal="center" vertical="center" wrapText="1"/>
    </xf>
    <xf numFmtId="0" fontId="44" fillId="35" borderId="18" xfId="1539" applyFont="1" applyFill="1" applyBorder="1" applyAlignment="1">
      <alignment horizontal="justify" vertical="center" wrapText="1"/>
    </xf>
    <xf numFmtId="0" fontId="42" fillId="35" borderId="30" xfId="1539" applyFont="1" applyFill="1" applyBorder="1" applyAlignment="1">
      <alignment horizontal="justify" vertical="center" wrapText="1"/>
    </xf>
    <xf numFmtId="0" fontId="4" fillId="41" borderId="38" xfId="1539" applyFont="1" applyFill="1" applyBorder="1" applyAlignment="1">
      <alignment horizontal="center" vertical="center"/>
    </xf>
    <xf numFmtId="0" fontId="0" fillId="43" borderId="18" xfId="1539" applyFont="1" applyFill="1" applyBorder="1" applyAlignment="1">
      <alignment horizontal="center" vertical="center" wrapText="1"/>
    </xf>
    <xf numFmtId="0" fontId="25" fillId="43" borderId="18" xfId="1539" applyFont="1" applyFill="1" applyBorder="1" applyAlignment="1">
      <alignment horizontal="center" vertical="center" wrapText="1"/>
    </xf>
    <xf numFmtId="9" fontId="25" fillId="43" borderId="18" xfId="2" applyFont="1" applyFill="1" applyBorder="1" applyAlignment="1" applyProtection="1">
      <alignment horizontal="center" vertical="center" wrapText="1"/>
    </xf>
  </cellXfs>
  <cellStyles count="1760">
    <cellStyle name="20% - Énfasis1 10" xfId="3" xr:uid="{00000000-0005-0000-0000-000000000000}"/>
    <cellStyle name="20% - Énfasis1 11" xfId="4" xr:uid="{00000000-0005-0000-0000-000001000000}"/>
    <cellStyle name="20% - Énfasis1 12" xfId="5" xr:uid="{00000000-0005-0000-0000-000002000000}"/>
    <cellStyle name="20% - Énfasis1 13" xfId="6" xr:uid="{00000000-0005-0000-0000-000003000000}"/>
    <cellStyle name="20% - Énfasis1 14" xfId="7" xr:uid="{00000000-0005-0000-0000-000004000000}"/>
    <cellStyle name="20% - Énfasis1 15" xfId="8" xr:uid="{00000000-0005-0000-0000-000005000000}"/>
    <cellStyle name="20% - Énfasis1 16" xfId="9" xr:uid="{00000000-0005-0000-0000-000006000000}"/>
    <cellStyle name="20% - Énfasis1 17" xfId="10" xr:uid="{00000000-0005-0000-0000-000007000000}"/>
    <cellStyle name="20% - Énfasis1 18" xfId="11" xr:uid="{00000000-0005-0000-0000-000008000000}"/>
    <cellStyle name="20% - Énfasis1 19" xfId="12" xr:uid="{00000000-0005-0000-0000-000009000000}"/>
    <cellStyle name="20% - Énfasis1 2" xfId="13" xr:uid="{00000000-0005-0000-0000-00000A000000}"/>
    <cellStyle name="20% - Énfasis1 20" xfId="14" xr:uid="{00000000-0005-0000-0000-00000B000000}"/>
    <cellStyle name="20% - Énfasis1 3" xfId="15" xr:uid="{00000000-0005-0000-0000-00000C000000}"/>
    <cellStyle name="20% - Énfasis1 4" xfId="16" xr:uid="{00000000-0005-0000-0000-00000D000000}"/>
    <cellStyle name="20% - Énfasis1 5" xfId="17" xr:uid="{00000000-0005-0000-0000-00000E000000}"/>
    <cellStyle name="20% - Énfasis1 6" xfId="18" xr:uid="{00000000-0005-0000-0000-00000F000000}"/>
    <cellStyle name="20% - Énfasis1 7" xfId="19" xr:uid="{00000000-0005-0000-0000-000010000000}"/>
    <cellStyle name="20% - Énfasis1 8" xfId="20" xr:uid="{00000000-0005-0000-0000-000011000000}"/>
    <cellStyle name="20% - Énfasis1 9" xfId="21" xr:uid="{00000000-0005-0000-0000-000012000000}"/>
    <cellStyle name="20% - Énfasis1 9 10" xfId="22" xr:uid="{00000000-0005-0000-0000-000013000000}"/>
    <cellStyle name="20% - Énfasis1 9 11" xfId="23" xr:uid="{00000000-0005-0000-0000-000014000000}"/>
    <cellStyle name="20% - Énfasis1 9 12" xfId="24" xr:uid="{00000000-0005-0000-0000-000015000000}"/>
    <cellStyle name="20% - Énfasis1 9 13" xfId="25" xr:uid="{00000000-0005-0000-0000-000016000000}"/>
    <cellStyle name="20% - Énfasis1 9 14" xfId="26" xr:uid="{00000000-0005-0000-0000-000017000000}"/>
    <cellStyle name="20% - Énfasis1 9 15" xfId="27" xr:uid="{00000000-0005-0000-0000-000018000000}"/>
    <cellStyle name="20% - Énfasis1 9 16" xfId="28" xr:uid="{00000000-0005-0000-0000-000019000000}"/>
    <cellStyle name="20% - Énfasis1 9 17" xfId="29" xr:uid="{00000000-0005-0000-0000-00001A000000}"/>
    <cellStyle name="20% - Énfasis1 9 18" xfId="30" xr:uid="{00000000-0005-0000-0000-00001B000000}"/>
    <cellStyle name="20% - Énfasis1 9 19" xfId="31" xr:uid="{00000000-0005-0000-0000-00001C000000}"/>
    <cellStyle name="20% - Énfasis1 9 2" xfId="32" xr:uid="{00000000-0005-0000-0000-00001D000000}"/>
    <cellStyle name="20% - Énfasis1 9 20" xfId="33" xr:uid="{00000000-0005-0000-0000-00001E000000}"/>
    <cellStyle name="20% - Énfasis1 9 21" xfId="34" xr:uid="{00000000-0005-0000-0000-00001F000000}"/>
    <cellStyle name="20% - Énfasis1 9 22" xfId="35" xr:uid="{00000000-0005-0000-0000-000020000000}"/>
    <cellStyle name="20% - Énfasis1 9 3" xfId="36" xr:uid="{00000000-0005-0000-0000-000021000000}"/>
    <cellStyle name="20% - Énfasis1 9 4" xfId="37" xr:uid="{00000000-0005-0000-0000-000022000000}"/>
    <cellStyle name="20% - Énfasis1 9 5" xfId="38" xr:uid="{00000000-0005-0000-0000-000023000000}"/>
    <cellStyle name="20% - Énfasis1 9 6" xfId="39" xr:uid="{00000000-0005-0000-0000-000024000000}"/>
    <cellStyle name="20% - Énfasis1 9 7" xfId="40" xr:uid="{00000000-0005-0000-0000-000025000000}"/>
    <cellStyle name="20% - Énfasis1 9 8" xfId="41" xr:uid="{00000000-0005-0000-0000-000026000000}"/>
    <cellStyle name="20% - Énfasis1 9 9" xfId="42" xr:uid="{00000000-0005-0000-0000-000027000000}"/>
    <cellStyle name="20% - Énfasis2 10" xfId="43" xr:uid="{00000000-0005-0000-0000-000028000000}"/>
    <cellStyle name="20% - Énfasis2 11" xfId="44" xr:uid="{00000000-0005-0000-0000-000029000000}"/>
    <cellStyle name="20% - Énfasis2 12" xfId="45" xr:uid="{00000000-0005-0000-0000-00002A000000}"/>
    <cellStyle name="20% - Énfasis2 13" xfId="46" xr:uid="{00000000-0005-0000-0000-00002B000000}"/>
    <cellStyle name="20% - Énfasis2 14" xfId="47" xr:uid="{00000000-0005-0000-0000-00002C000000}"/>
    <cellStyle name="20% - Énfasis2 15" xfId="48" xr:uid="{00000000-0005-0000-0000-00002D000000}"/>
    <cellStyle name="20% - Énfasis2 16" xfId="49" xr:uid="{00000000-0005-0000-0000-00002E000000}"/>
    <cellStyle name="20% - Énfasis2 17" xfId="50" xr:uid="{00000000-0005-0000-0000-00002F000000}"/>
    <cellStyle name="20% - Énfasis2 18" xfId="51" xr:uid="{00000000-0005-0000-0000-000030000000}"/>
    <cellStyle name="20% - Énfasis2 19" xfId="52" xr:uid="{00000000-0005-0000-0000-000031000000}"/>
    <cellStyle name="20% - Énfasis2 2" xfId="53" xr:uid="{00000000-0005-0000-0000-000032000000}"/>
    <cellStyle name="20% - Énfasis2 20" xfId="54" xr:uid="{00000000-0005-0000-0000-000033000000}"/>
    <cellStyle name="20% - Énfasis2 3" xfId="55" xr:uid="{00000000-0005-0000-0000-000034000000}"/>
    <cellStyle name="20% - Énfasis2 4" xfId="56" xr:uid="{00000000-0005-0000-0000-000035000000}"/>
    <cellStyle name="20% - Énfasis2 5" xfId="57" xr:uid="{00000000-0005-0000-0000-000036000000}"/>
    <cellStyle name="20% - Énfasis2 6" xfId="58" xr:uid="{00000000-0005-0000-0000-000037000000}"/>
    <cellStyle name="20% - Énfasis2 7" xfId="59" xr:uid="{00000000-0005-0000-0000-000038000000}"/>
    <cellStyle name="20% - Énfasis2 8" xfId="60" xr:uid="{00000000-0005-0000-0000-000039000000}"/>
    <cellStyle name="20% - Énfasis2 9" xfId="61" xr:uid="{00000000-0005-0000-0000-00003A000000}"/>
    <cellStyle name="20% - Énfasis2 9 10" xfId="62" xr:uid="{00000000-0005-0000-0000-00003B000000}"/>
    <cellStyle name="20% - Énfasis2 9 11" xfId="63" xr:uid="{00000000-0005-0000-0000-00003C000000}"/>
    <cellStyle name="20% - Énfasis2 9 12" xfId="64" xr:uid="{00000000-0005-0000-0000-00003D000000}"/>
    <cellStyle name="20% - Énfasis2 9 13" xfId="65" xr:uid="{00000000-0005-0000-0000-00003E000000}"/>
    <cellStyle name="20% - Énfasis2 9 14" xfId="66" xr:uid="{00000000-0005-0000-0000-00003F000000}"/>
    <cellStyle name="20% - Énfasis2 9 15" xfId="67" xr:uid="{00000000-0005-0000-0000-000040000000}"/>
    <cellStyle name="20% - Énfasis2 9 16" xfId="68" xr:uid="{00000000-0005-0000-0000-000041000000}"/>
    <cellStyle name="20% - Énfasis2 9 17" xfId="69" xr:uid="{00000000-0005-0000-0000-000042000000}"/>
    <cellStyle name="20% - Énfasis2 9 18" xfId="70" xr:uid="{00000000-0005-0000-0000-000043000000}"/>
    <cellStyle name="20% - Énfasis2 9 19" xfId="71" xr:uid="{00000000-0005-0000-0000-000044000000}"/>
    <cellStyle name="20% - Énfasis2 9 2" xfId="72" xr:uid="{00000000-0005-0000-0000-000045000000}"/>
    <cellStyle name="20% - Énfasis2 9 20" xfId="73" xr:uid="{00000000-0005-0000-0000-000046000000}"/>
    <cellStyle name="20% - Énfasis2 9 21" xfId="74" xr:uid="{00000000-0005-0000-0000-000047000000}"/>
    <cellStyle name="20% - Énfasis2 9 22" xfId="75" xr:uid="{00000000-0005-0000-0000-000048000000}"/>
    <cellStyle name="20% - Énfasis2 9 3" xfId="76" xr:uid="{00000000-0005-0000-0000-000049000000}"/>
    <cellStyle name="20% - Énfasis2 9 4" xfId="77" xr:uid="{00000000-0005-0000-0000-00004A000000}"/>
    <cellStyle name="20% - Énfasis2 9 5" xfId="78" xr:uid="{00000000-0005-0000-0000-00004B000000}"/>
    <cellStyle name="20% - Énfasis2 9 6" xfId="79" xr:uid="{00000000-0005-0000-0000-00004C000000}"/>
    <cellStyle name="20% - Énfasis2 9 7" xfId="80" xr:uid="{00000000-0005-0000-0000-00004D000000}"/>
    <cellStyle name="20% - Énfasis2 9 8" xfId="81" xr:uid="{00000000-0005-0000-0000-00004E000000}"/>
    <cellStyle name="20% - Énfasis2 9 9" xfId="82" xr:uid="{00000000-0005-0000-0000-00004F000000}"/>
    <cellStyle name="20% - Énfasis3 10" xfId="83" xr:uid="{00000000-0005-0000-0000-000050000000}"/>
    <cellStyle name="20% - Énfasis3 11" xfId="84" xr:uid="{00000000-0005-0000-0000-000051000000}"/>
    <cellStyle name="20% - Énfasis3 12" xfId="85" xr:uid="{00000000-0005-0000-0000-000052000000}"/>
    <cellStyle name="20% - Énfasis3 13" xfId="86" xr:uid="{00000000-0005-0000-0000-000053000000}"/>
    <cellStyle name="20% - Énfasis3 14" xfId="87" xr:uid="{00000000-0005-0000-0000-000054000000}"/>
    <cellStyle name="20% - Énfasis3 15" xfId="88" xr:uid="{00000000-0005-0000-0000-000055000000}"/>
    <cellStyle name="20% - Énfasis3 16" xfId="89" xr:uid="{00000000-0005-0000-0000-000056000000}"/>
    <cellStyle name="20% - Énfasis3 17" xfId="90" xr:uid="{00000000-0005-0000-0000-000057000000}"/>
    <cellStyle name="20% - Énfasis3 18" xfId="91" xr:uid="{00000000-0005-0000-0000-000058000000}"/>
    <cellStyle name="20% - Énfasis3 19" xfId="92" xr:uid="{00000000-0005-0000-0000-000059000000}"/>
    <cellStyle name="20% - Énfasis3 2" xfId="93" xr:uid="{00000000-0005-0000-0000-00005A000000}"/>
    <cellStyle name="20% - Énfasis3 20" xfId="94" xr:uid="{00000000-0005-0000-0000-00005B000000}"/>
    <cellStyle name="20% - Énfasis3 3" xfId="95" xr:uid="{00000000-0005-0000-0000-00005C000000}"/>
    <cellStyle name="20% - Énfasis3 4" xfId="96" xr:uid="{00000000-0005-0000-0000-00005D000000}"/>
    <cellStyle name="20% - Énfasis3 5" xfId="97" xr:uid="{00000000-0005-0000-0000-00005E000000}"/>
    <cellStyle name="20% - Énfasis3 6" xfId="98" xr:uid="{00000000-0005-0000-0000-00005F000000}"/>
    <cellStyle name="20% - Énfasis3 7" xfId="99" xr:uid="{00000000-0005-0000-0000-000060000000}"/>
    <cellStyle name="20% - Énfasis3 8" xfId="100" xr:uid="{00000000-0005-0000-0000-000061000000}"/>
    <cellStyle name="20% - Énfasis3 9" xfId="101" xr:uid="{00000000-0005-0000-0000-000062000000}"/>
    <cellStyle name="20% - Énfasis3 9 10" xfId="102" xr:uid="{00000000-0005-0000-0000-000063000000}"/>
    <cellStyle name="20% - Énfasis3 9 11" xfId="103" xr:uid="{00000000-0005-0000-0000-000064000000}"/>
    <cellStyle name="20% - Énfasis3 9 12" xfId="104" xr:uid="{00000000-0005-0000-0000-000065000000}"/>
    <cellStyle name="20% - Énfasis3 9 13" xfId="105" xr:uid="{00000000-0005-0000-0000-000066000000}"/>
    <cellStyle name="20% - Énfasis3 9 14" xfId="106" xr:uid="{00000000-0005-0000-0000-000067000000}"/>
    <cellStyle name="20% - Énfasis3 9 15" xfId="107" xr:uid="{00000000-0005-0000-0000-000068000000}"/>
    <cellStyle name="20% - Énfasis3 9 16" xfId="108" xr:uid="{00000000-0005-0000-0000-000069000000}"/>
    <cellStyle name="20% - Énfasis3 9 17" xfId="109" xr:uid="{00000000-0005-0000-0000-00006A000000}"/>
    <cellStyle name="20% - Énfasis3 9 18" xfId="110" xr:uid="{00000000-0005-0000-0000-00006B000000}"/>
    <cellStyle name="20% - Énfasis3 9 19" xfId="111" xr:uid="{00000000-0005-0000-0000-00006C000000}"/>
    <cellStyle name="20% - Énfasis3 9 2" xfId="112" xr:uid="{00000000-0005-0000-0000-00006D000000}"/>
    <cellStyle name="20% - Énfasis3 9 20" xfId="113" xr:uid="{00000000-0005-0000-0000-00006E000000}"/>
    <cellStyle name="20% - Énfasis3 9 21" xfId="114" xr:uid="{00000000-0005-0000-0000-00006F000000}"/>
    <cellStyle name="20% - Énfasis3 9 22" xfId="115" xr:uid="{00000000-0005-0000-0000-000070000000}"/>
    <cellStyle name="20% - Énfasis3 9 3" xfId="116" xr:uid="{00000000-0005-0000-0000-000071000000}"/>
    <cellStyle name="20% - Énfasis3 9 4" xfId="117" xr:uid="{00000000-0005-0000-0000-000072000000}"/>
    <cellStyle name="20% - Énfasis3 9 5" xfId="118" xr:uid="{00000000-0005-0000-0000-000073000000}"/>
    <cellStyle name="20% - Énfasis3 9 6" xfId="119" xr:uid="{00000000-0005-0000-0000-000074000000}"/>
    <cellStyle name="20% - Énfasis3 9 7" xfId="120" xr:uid="{00000000-0005-0000-0000-000075000000}"/>
    <cellStyle name="20% - Énfasis3 9 8" xfId="121" xr:uid="{00000000-0005-0000-0000-000076000000}"/>
    <cellStyle name="20% - Énfasis3 9 9" xfId="122" xr:uid="{00000000-0005-0000-0000-000077000000}"/>
    <cellStyle name="20% - Énfasis4 10" xfId="123" xr:uid="{00000000-0005-0000-0000-000078000000}"/>
    <cellStyle name="20% - Énfasis4 11" xfId="124" xr:uid="{00000000-0005-0000-0000-000079000000}"/>
    <cellStyle name="20% - Énfasis4 12" xfId="125" xr:uid="{00000000-0005-0000-0000-00007A000000}"/>
    <cellStyle name="20% - Énfasis4 13" xfId="126" xr:uid="{00000000-0005-0000-0000-00007B000000}"/>
    <cellStyle name="20% - Énfasis4 14" xfId="127" xr:uid="{00000000-0005-0000-0000-00007C000000}"/>
    <cellStyle name="20% - Énfasis4 15" xfId="128" xr:uid="{00000000-0005-0000-0000-00007D000000}"/>
    <cellStyle name="20% - Énfasis4 16" xfId="129" xr:uid="{00000000-0005-0000-0000-00007E000000}"/>
    <cellStyle name="20% - Énfasis4 17" xfId="130" xr:uid="{00000000-0005-0000-0000-00007F000000}"/>
    <cellStyle name="20% - Énfasis4 18" xfId="131" xr:uid="{00000000-0005-0000-0000-000080000000}"/>
    <cellStyle name="20% - Énfasis4 19" xfId="132" xr:uid="{00000000-0005-0000-0000-000081000000}"/>
    <cellStyle name="20% - Énfasis4 2" xfId="133" xr:uid="{00000000-0005-0000-0000-000082000000}"/>
    <cellStyle name="20% - Énfasis4 20" xfId="134" xr:uid="{00000000-0005-0000-0000-000083000000}"/>
    <cellStyle name="20% - Énfasis4 3" xfId="135" xr:uid="{00000000-0005-0000-0000-000084000000}"/>
    <cellStyle name="20% - Énfasis4 4" xfId="136" xr:uid="{00000000-0005-0000-0000-000085000000}"/>
    <cellStyle name="20% - Énfasis4 5" xfId="137" xr:uid="{00000000-0005-0000-0000-000086000000}"/>
    <cellStyle name="20% - Énfasis4 6" xfId="138" xr:uid="{00000000-0005-0000-0000-000087000000}"/>
    <cellStyle name="20% - Énfasis4 7" xfId="139" xr:uid="{00000000-0005-0000-0000-000088000000}"/>
    <cellStyle name="20% - Énfasis4 8" xfId="140" xr:uid="{00000000-0005-0000-0000-000089000000}"/>
    <cellStyle name="20% - Énfasis4 9" xfId="141" xr:uid="{00000000-0005-0000-0000-00008A000000}"/>
    <cellStyle name="20% - Énfasis4 9 10" xfId="142" xr:uid="{00000000-0005-0000-0000-00008B000000}"/>
    <cellStyle name="20% - Énfasis4 9 11" xfId="143" xr:uid="{00000000-0005-0000-0000-00008C000000}"/>
    <cellStyle name="20% - Énfasis4 9 12" xfId="144" xr:uid="{00000000-0005-0000-0000-00008D000000}"/>
    <cellStyle name="20% - Énfasis4 9 13" xfId="145" xr:uid="{00000000-0005-0000-0000-00008E000000}"/>
    <cellStyle name="20% - Énfasis4 9 14" xfId="146" xr:uid="{00000000-0005-0000-0000-00008F000000}"/>
    <cellStyle name="20% - Énfasis4 9 15" xfId="147" xr:uid="{00000000-0005-0000-0000-000090000000}"/>
    <cellStyle name="20% - Énfasis4 9 16" xfId="148" xr:uid="{00000000-0005-0000-0000-000091000000}"/>
    <cellStyle name="20% - Énfasis4 9 17" xfId="149" xr:uid="{00000000-0005-0000-0000-000092000000}"/>
    <cellStyle name="20% - Énfasis4 9 18" xfId="150" xr:uid="{00000000-0005-0000-0000-000093000000}"/>
    <cellStyle name="20% - Énfasis4 9 19" xfId="151" xr:uid="{00000000-0005-0000-0000-000094000000}"/>
    <cellStyle name="20% - Énfasis4 9 2" xfId="152" xr:uid="{00000000-0005-0000-0000-000095000000}"/>
    <cellStyle name="20% - Énfasis4 9 20" xfId="153" xr:uid="{00000000-0005-0000-0000-000096000000}"/>
    <cellStyle name="20% - Énfasis4 9 21" xfId="154" xr:uid="{00000000-0005-0000-0000-000097000000}"/>
    <cellStyle name="20% - Énfasis4 9 22" xfId="155" xr:uid="{00000000-0005-0000-0000-000098000000}"/>
    <cellStyle name="20% - Énfasis4 9 3" xfId="156" xr:uid="{00000000-0005-0000-0000-000099000000}"/>
    <cellStyle name="20% - Énfasis4 9 4" xfId="157" xr:uid="{00000000-0005-0000-0000-00009A000000}"/>
    <cellStyle name="20% - Énfasis4 9 5" xfId="158" xr:uid="{00000000-0005-0000-0000-00009B000000}"/>
    <cellStyle name="20% - Énfasis4 9 6" xfId="159" xr:uid="{00000000-0005-0000-0000-00009C000000}"/>
    <cellStyle name="20% - Énfasis4 9 7" xfId="160" xr:uid="{00000000-0005-0000-0000-00009D000000}"/>
    <cellStyle name="20% - Énfasis4 9 8" xfId="161" xr:uid="{00000000-0005-0000-0000-00009E000000}"/>
    <cellStyle name="20% - Énfasis4 9 9" xfId="162" xr:uid="{00000000-0005-0000-0000-00009F000000}"/>
    <cellStyle name="20% - Énfasis5 10" xfId="163" xr:uid="{00000000-0005-0000-0000-0000A0000000}"/>
    <cellStyle name="20% - Énfasis5 11" xfId="164" xr:uid="{00000000-0005-0000-0000-0000A1000000}"/>
    <cellStyle name="20% - Énfasis5 12" xfId="165" xr:uid="{00000000-0005-0000-0000-0000A2000000}"/>
    <cellStyle name="20% - Énfasis5 13" xfId="166" xr:uid="{00000000-0005-0000-0000-0000A3000000}"/>
    <cellStyle name="20% - Énfasis5 14" xfId="167" xr:uid="{00000000-0005-0000-0000-0000A4000000}"/>
    <cellStyle name="20% - Énfasis5 15" xfId="168" xr:uid="{00000000-0005-0000-0000-0000A5000000}"/>
    <cellStyle name="20% - Énfasis5 16" xfId="169" xr:uid="{00000000-0005-0000-0000-0000A6000000}"/>
    <cellStyle name="20% - Énfasis5 17" xfId="170" xr:uid="{00000000-0005-0000-0000-0000A7000000}"/>
    <cellStyle name="20% - Énfasis5 18" xfId="171" xr:uid="{00000000-0005-0000-0000-0000A8000000}"/>
    <cellStyle name="20% - Énfasis5 2" xfId="172" xr:uid="{00000000-0005-0000-0000-0000A9000000}"/>
    <cellStyle name="20% - Énfasis5 3" xfId="173" xr:uid="{00000000-0005-0000-0000-0000AA000000}"/>
    <cellStyle name="20% - Énfasis5 4" xfId="174" xr:uid="{00000000-0005-0000-0000-0000AB000000}"/>
    <cellStyle name="20% - Énfasis5 5" xfId="175" xr:uid="{00000000-0005-0000-0000-0000AC000000}"/>
    <cellStyle name="20% - Énfasis5 6" xfId="176" xr:uid="{00000000-0005-0000-0000-0000AD000000}"/>
    <cellStyle name="20% - Énfasis5 7" xfId="177" xr:uid="{00000000-0005-0000-0000-0000AE000000}"/>
    <cellStyle name="20% - Énfasis5 8" xfId="178" xr:uid="{00000000-0005-0000-0000-0000AF000000}"/>
    <cellStyle name="20% - Énfasis5 9" xfId="179" xr:uid="{00000000-0005-0000-0000-0000B0000000}"/>
    <cellStyle name="20% - Énfasis5 9 10" xfId="180" xr:uid="{00000000-0005-0000-0000-0000B1000000}"/>
    <cellStyle name="20% - Énfasis5 9 11" xfId="181" xr:uid="{00000000-0005-0000-0000-0000B2000000}"/>
    <cellStyle name="20% - Énfasis5 9 12" xfId="182" xr:uid="{00000000-0005-0000-0000-0000B3000000}"/>
    <cellStyle name="20% - Énfasis5 9 13" xfId="183" xr:uid="{00000000-0005-0000-0000-0000B4000000}"/>
    <cellStyle name="20% - Énfasis5 9 14" xfId="184" xr:uid="{00000000-0005-0000-0000-0000B5000000}"/>
    <cellStyle name="20% - Énfasis5 9 15" xfId="185" xr:uid="{00000000-0005-0000-0000-0000B6000000}"/>
    <cellStyle name="20% - Énfasis5 9 16" xfId="186" xr:uid="{00000000-0005-0000-0000-0000B7000000}"/>
    <cellStyle name="20% - Énfasis5 9 17" xfId="187" xr:uid="{00000000-0005-0000-0000-0000B8000000}"/>
    <cellStyle name="20% - Énfasis5 9 18" xfId="188" xr:uid="{00000000-0005-0000-0000-0000B9000000}"/>
    <cellStyle name="20% - Énfasis5 9 19" xfId="189" xr:uid="{00000000-0005-0000-0000-0000BA000000}"/>
    <cellStyle name="20% - Énfasis5 9 2" xfId="190" xr:uid="{00000000-0005-0000-0000-0000BB000000}"/>
    <cellStyle name="20% - Énfasis5 9 20" xfId="191" xr:uid="{00000000-0005-0000-0000-0000BC000000}"/>
    <cellStyle name="20% - Énfasis5 9 21" xfId="192" xr:uid="{00000000-0005-0000-0000-0000BD000000}"/>
    <cellStyle name="20% - Énfasis5 9 22" xfId="193" xr:uid="{00000000-0005-0000-0000-0000BE000000}"/>
    <cellStyle name="20% - Énfasis5 9 3" xfId="194" xr:uid="{00000000-0005-0000-0000-0000BF000000}"/>
    <cellStyle name="20% - Énfasis5 9 4" xfId="195" xr:uid="{00000000-0005-0000-0000-0000C0000000}"/>
    <cellStyle name="20% - Énfasis5 9 5" xfId="196" xr:uid="{00000000-0005-0000-0000-0000C1000000}"/>
    <cellStyle name="20% - Énfasis5 9 6" xfId="197" xr:uid="{00000000-0005-0000-0000-0000C2000000}"/>
    <cellStyle name="20% - Énfasis5 9 7" xfId="198" xr:uid="{00000000-0005-0000-0000-0000C3000000}"/>
    <cellStyle name="20% - Énfasis5 9 8" xfId="199" xr:uid="{00000000-0005-0000-0000-0000C4000000}"/>
    <cellStyle name="20% - Énfasis5 9 9" xfId="200" xr:uid="{00000000-0005-0000-0000-0000C5000000}"/>
    <cellStyle name="20% - Énfasis6 10" xfId="201" xr:uid="{00000000-0005-0000-0000-0000C6000000}"/>
    <cellStyle name="20% - Énfasis6 11" xfId="202" xr:uid="{00000000-0005-0000-0000-0000C7000000}"/>
    <cellStyle name="20% - Énfasis6 12" xfId="203" xr:uid="{00000000-0005-0000-0000-0000C8000000}"/>
    <cellStyle name="20% - Énfasis6 13" xfId="204" xr:uid="{00000000-0005-0000-0000-0000C9000000}"/>
    <cellStyle name="20% - Énfasis6 14" xfId="205" xr:uid="{00000000-0005-0000-0000-0000CA000000}"/>
    <cellStyle name="20% - Énfasis6 15" xfId="206" xr:uid="{00000000-0005-0000-0000-0000CB000000}"/>
    <cellStyle name="20% - Énfasis6 16" xfId="207" xr:uid="{00000000-0005-0000-0000-0000CC000000}"/>
    <cellStyle name="20% - Énfasis6 17" xfId="208" xr:uid="{00000000-0005-0000-0000-0000CD000000}"/>
    <cellStyle name="20% - Énfasis6 18" xfId="209" xr:uid="{00000000-0005-0000-0000-0000CE000000}"/>
    <cellStyle name="20% - Énfasis6 2" xfId="210" xr:uid="{00000000-0005-0000-0000-0000CF000000}"/>
    <cellStyle name="20% - Énfasis6 3" xfId="211" xr:uid="{00000000-0005-0000-0000-0000D0000000}"/>
    <cellStyle name="20% - Énfasis6 4" xfId="212" xr:uid="{00000000-0005-0000-0000-0000D1000000}"/>
    <cellStyle name="20% - Énfasis6 5" xfId="213" xr:uid="{00000000-0005-0000-0000-0000D2000000}"/>
    <cellStyle name="20% - Énfasis6 6" xfId="214" xr:uid="{00000000-0005-0000-0000-0000D3000000}"/>
    <cellStyle name="20% - Énfasis6 7" xfId="215" xr:uid="{00000000-0005-0000-0000-0000D4000000}"/>
    <cellStyle name="20% - Énfasis6 8" xfId="216" xr:uid="{00000000-0005-0000-0000-0000D5000000}"/>
    <cellStyle name="20% - Énfasis6 9" xfId="217" xr:uid="{00000000-0005-0000-0000-0000D6000000}"/>
    <cellStyle name="20% - Énfasis6 9 10" xfId="218" xr:uid="{00000000-0005-0000-0000-0000D7000000}"/>
    <cellStyle name="20% - Énfasis6 9 11" xfId="219" xr:uid="{00000000-0005-0000-0000-0000D8000000}"/>
    <cellStyle name="20% - Énfasis6 9 12" xfId="220" xr:uid="{00000000-0005-0000-0000-0000D9000000}"/>
    <cellStyle name="20% - Énfasis6 9 13" xfId="221" xr:uid="{00000000-0005-0000-0000-0000DA000000}"/>
    <cellStyle name="20% - Énfasis6 9 14" xfId="222" xr:uid="{00000000-0005-0000-0000-0000DB000000}"/>
    <cellStyle name="20% - Énfasis6 9 15" xfId="223" xr:uid="{00000000-0005-0000-0000-0000DC000000}"/>
    <cellStyle name="20% - Énfasis6 9 16" xfId="224" xr:uid="{00000000-0005-0000-0000-0000DD000000}"/>
    <cellStyle name="20% - Énfasis6 9 17" xfId="225" xr:uid="{00000000-0005-0000-0000-0000DE000000}"/>
    <cellStyle name="20% - Énfasis6 9 18" xfId="226" xr:uid="{00000000-0005-0000-0000-0000DF000000}"/>
    <cellStyle name="20% - Énfasis6 9 19" xfId="227" xr:uid="{00000000-0005-0000-0000-0000E0000000}"/>
    <cellStyle name="20% - Énfasis6 9 2" xfId="228" xr:uid="{00000000-0005-0000-0000-0000E1000000}"/>
    <cellStyle name="20% - Énfasis6 9 20" xfId="229" xr:uid="{00000000-0005-0000-0000-0000E2000000}"/>
    <cellStyle name="20% - Énfasis6 9 21" xfId="230" xr:uid="{00000000-0005-0000-0000-0000E3000000}"/>
    <cellStyle name="20% - Énfasis6 9 22" xfId="231" xr:uid="{00000000-0005-0000-0000-0000E4000000}"/>
    <cellStyle name="20% - Énfasis6 9 3" xfId="232" xr:uid="{00000000-0005-0000-0000-0000E5000000}"/>
    <cellStyle name="20% - Énfasis6 9 4" xfId="233" xr:uid="{00000000-0005-0000-0000-0000E6000000}"/>
    <cellStyle name="20% - Énfasis6 9 5" xfId="234" xr:uid="{00000000-0005-0000-0000-0000E7000000}"/>
    <cellStyle name="20% - Énfasis6 9 6" xfId="235" xr:uid="{00000000-0005-0000-0000-0000E8000000}"/>
    <cellStyle name="20% - Énfasis6 9 7" xfId="236" xr:uid="{00000000-0005-0000-0000-0000E9000000}"/>
    <cellStyle name="20% - Énfasis6 9 8" xfId="237" xr:uid="{00000000-0005-0000-0000-0000EA000000}"/>
    <cellStyle name="20% - Énfasis6 9 9" xfId="238" xr:uid="{00000000-0005-0000-0000-0000EB000000}"/>
    <cellStyle name="40% - Énfasis1 10" xfId="239" xr:uid="{00000000-0005-0000-0000-0000EC000000}"/>
    <cellStyle name="40% - Énfasis1 11" xfId="240" xr:uid="{00000000-0005-0000-0000-0000ED000000}"/>
    <cellStyle name="40% - Énfasis1 12" xfId="241" xr:uid="{00000000-0005-0000-0000-0000EE000000}"/>
    <cellStyle name="40% - Énfasis1 13" xfId="242" xr:uid="{00000000-0005-0000-0000-0000EF000000}"/>
    <cellStyle name="40% - Énfasis1 14" xfId="243" xr:uid="{00000000-0005-0000-0000-0000F0000000}"/>
    <cellStyle name="40% - Énfasis1 15" xfId="244" xr:uid="{00000000-0005-0000-0000-0000F1000000}"/>
    <cellStyle name="40% - Énfasis1 16" xfId="245" xr:uid="{00000000-0005-0000-0000-0000F2000000}"/>
    <cellStyle name="40% - Énfasis1 17" xfId="246" xr:uid="{00000000-0005-0000-0000-0000F3000000}"/>
    <cellStyle name="40% - Énfasis1 18" xfId="247" xr:uid="{00000000-0005-0000-0000-0000F4000000}"/>
    <cellStyle name="40% - Énfasis1 2" xfId="248" xr:uid="{00000000-0005-0000-0000-0000F5000000}"/>
    <cellStyle name="40% - Énfasis1 3" xfId="249" xr:uid="{00000000-0005-0000-0000-0000F6000000}"/>
    <cellStyle name="40% - Énfasis1 4" xfId="250" xr:uid="{00000000-0005-0000-0000-0000F7000000}"/>
    <cellStyle name="40% - Énfasis1 5" xfId="251" xr:uid="{00000000-0005-0000-0000-0000F8000000}"/>
    <cellStyle name="40% - Énfasis1 6" xfId="252" xr:uid="{00000000-0005-0000-0000-0000F9000000}"/>
    <cellStyle name="40% - Énfasis1 7" xfId="253" xr:uid="{00000000-0005-0000-0000-0000FA000000}"/>
    <cellStyle name="40% - Énfasis1 8" xfId="254" xr:uid="{00000000-0005-0000-0000-0000FB000000}"/>
    <cellStyle name="40% - Énfasis1 9" xfId="255" xr:uid="{00000000-0005-0000-0000-0000FC000000}"/>
    <cellStyle name="40% - Énfasis1 9 10" xfId="256" xr:uid="{00000000-0005-0000-0000-0000FD000000}"/>
    <cellStyle name="40% - Énfasis1 9 11" xfId="257" xr:uid="{00000000-0005-0000-0000-0000FE000000}"/>
    <cellStyle name="40% - Énfasis1 9 12" xfId="258" xr:uid="{00000000-0005-0000-0000-0000FF000000}"/>
    <cellStyle name="40% - Énfasis1 9 13" xfId="259" xr:uid="{00000000-0005-0000-0000-000000010000}"/>
    <cellStyle name="40% - Énfasis1 9 14" xfId="260" xr:uid="{00000000-0005-0000-0000-000001010000}"/>
    <cellStyle name="40% - Énfasis1 9 15" xfId="261" xr:uid="{00000000-0005-0000-0000-000002010000}"/>
    <cellStyle name="40% - Énfasis1 9 16" xfId="262" xr:uid="{00000000-0005-0000-0000-000003010000}"/>
    <cellStyle name="40% - Énfasis1 9 17" xfId="263" xr:uid="{00000000-0005-0000-0000-000004010000}"/>
    <cellStyle name="40% - Énfasis1 9 18" xfId="264" xr:uid="{00000000-0005-0000-0000-000005010000}"/>
    <cellStyle name="40% - Énfasis1 9 19" xfId="265" xr:uid="{00000000-0005-0000-0000-000006010000}"/>
    <cellStyle name="40% - Énfasis1 9 2" xfId="266" xr:uid="{00000000-0005-0000-0000-000007010000}"/>
    <cellStyle name="40% - Énfasis1 9 20" xfId="267" xr:uid="{00000000-0005-0000-0000-000008010000}"/>
    <cellStyle name="40% - Énfasis1 9 21" xfId="268" xr:uid="{00000000-0005-0000-0000-000009010000}"/>
    <cellStyle name="40% - Énfasis1 9 22" xfId="269" xr:uid="{00000000-0005-0000-0000-00000A010000}"/>
    <cellStyle name="40% - Énfasis1 9 3" xfId="270" xr:uid="{00000000-0005-0000-0000-00000B010000}"/>
    <cellStyle name="40% - Énfasis1 9 4" xfId="271" xr:uid="{00000000-0005-0000-0000-00000C010000}"/>
    <cellStyle name="40% - Énfasis1 9 5" xfId="272" xr:uid="{00000000-0005-0000-0000-00000D010000}"/>
    <cellStyle name="40% - Énfasis1 9 6" xfId="273" xr:uid="{00000000-0005-0000-0000-00000E010000}"/>
    <cellStyle name="40% - Énfasis1 9 7" xfId="274" xr:uid="{00000000-0005-0000-0000-00000F010000}"/>
    <cellStyle name="40% - Énfasis1 9 8" xfId="275" xr:uid="{00000000-0005-0000-0000-000010010000}"/>
    <cellStyle name="40% - Énfasis1 9 9" xfId="276" xr:uid="{00000000-0005-0000-0000-000011010000}"/>
    <cellStyle name="40% - Énfasis2 10" xfId="277" xr:uid="{00000000-0005-0000-0000-000012010000}"/>
    <cellStyle name="40% - Énfasis2 11" xfId="278" xr:uid="{00000000-0005-0000-0000-000013010000}"/>
    <cellStyle name="40% - Énfasis2 12" xfId="279" xr:uid="{00000000-0005-0000-0000-000014010000}"/>
    <cellStyle name="40% - Énfasis2 13" xfId="280" xr:uid="{00000000-0005-0000-0000-000015010000}"/>
    <cellStyle name="40% - Énfasis2 14" xfId="281" xr:uid="{00000000-0005-0000-0000-000016010000}"/>
    <cellStyle name="40% - Énfasis2 15" xfId="282" xr:uid="{00000000-0005-0000-0000-000017010000}"/>
    <cellStyle name="40% - Énfasis2 16" xfId="283" xr:uid="{00000000-0005-0000-0000-000018010000}"/>
    <cellStyle name="40% - Énfasis2 17" xfId="284" xr:uid="{00000000-0005-0000-0000-000019010000}"/>
    <cellStyle name="40% - Énfasis2 18" xfId="285" xr:uid="{00000000-0005-0000-0000-00001A010000}"/>
    <cellStyle name="40% - Énfasis2 2" xfId="286" xr:uid="{00000000-0005-0000-0000-00001B010000}"/>
    <cellStyle name="40% - Énfasis2 3" xfId="287" xr:uid="{00000000-0005-0000-0000-00001C010000}"/>
    <cellStyle name="40% - Énfasis2 4" xfId="288" xr:uid="{00000000-0005-0000-0000-00001D010000}"/>
    <cellStyle name="40% - Énfasis2 5" xfId="289" xr:uid="{00000000-0005-0000-0000-00001E010000}"/>
    <cellStyle name="40% - Énfasis2 6" xfId="290" xr:uid="{00000000-0005-0000-0000-00001F010000}"/>
    <cellStyle name="40% - Énfasis2 7" xfId="291" xr:uid="{00000000-0005-0000-0000-000020010000}"/>
    <cellStyle name="40% - Énfasis2 8" xfId="292" xr:uid="{00000000-0005-0000-0000-000021010000}"/>
    <cellStyle name="40% - Énfasis2 9" xfId="293" xr:uid="{00000000-0005-0000-0000-000022010000}"/>
    <cellStyle name="40% - Énfasis2 9 10" xfId="294" xr:uid="{00000000-0005-0000-0000-000023010000}"/>
    <cellStyle name="40% - Énfasis2 9 11" xfId="295" xr:uid="{00000000-0005-0000-0000-000024010000}"/>
    <cellStyle name="40% - Énfasis2 9 12" xfId="296" xr:uid="{00000000-0005-0000-0000-000025010000}"/>
    <cellStyle name="40% - Énfasis2 9 13" xfId="297" xr:uid="{00000000-0005-0000-0000-000026010000}"/>
    <cellStyle name="40% - Énfasis2 9 14" xfId="298" xr:uid="{00000000-0005-0000-0000-000027010000}"/>
    <cellStyle name="40% - Énfasis2 9 15" xfId="299" xr:uid="{00000000-0005-0000-0000-000028010000}"/>
    <cellStyle name="40% - Énfasis2 9 16" xfId="300" xr:uid="{00000000-0005-0000-0000-000029010000}"/>
    <cellStyle name="40% - Énfasis2 9 17" xfId="301" xr:uid="{00000000-0005-0000-0000-00002A010000}"/>
    <cellStyle name="40% - Énfasis2 9 18" xfId="302" xr:uid="{00000000-0005-0000-0000-00002B010000}"/>
    <cellStyle name="40% - Énfasis2 9 19" xfId="303" xr:uid="{00000000-0005-0000-0000-00002C010000}"/>
    <cellStyle name="40% - Énfasis2 9 2" xfId="304" xr:uid="{00000000-0005-0000-0000-00002D010000}"/>
    <cellStyle name="40% - Énfasis2 9 20" xfId="305" xr:uid="{00000000-0005-0000-0000-00002E010000}"/>
    <cellStyle name="40% - Énfasis2 9 21" xfId="306" xr:uid="{00000000-0005-0000-0000-00002F010000}"/>
    <cellStyle name="40% - Énfasis2 9 22" xfId="307" xr:uid="{00000000-0005-0000-0000-000030010000}"/>
    <cellStyle name="40% - Énfasis2 9 3" xfId="308" xr:uid="{00000000-0005-0000-0000-000031010000}"/>
    <cellStyle name="40% - Énfasis2 9 4" xfId="309" xr:uid="{00000000-0005-0000-0000-000032010000}"/>
    <cellStyle name="40% - Énfasis2 9 5" xfId="310" xr:uid="{00000000-0005-0000-0000-000033010000}"/>
    <cellStyle name="40% - Énfasis2 9 6" xfId="311" xr:uid="{00000000-0005-0000-0000-000034010000}"/>
    <cellStyle name="40% - Énfasis2 9 7" xfId="312" xr:uid="{00000000-0005-0000-0000-000035010000}"/>
    <cellStyle name="40% - Énfasis2 9 8" xfId="313" xr:uid="{00000000-0005-0000-0000-000036010000}"/>
    <cellStyle name="40% - Énfasis2 9 9" xfId="314" xr:uid="{00000000-0005-0000-0000-000037010000}"/>
    <cellStyle name="40% - Énfasis3 10" xfId="315" xr:uid="{00000000-0005-0000-0000-000038010000}"/>
    <cellStyle name="40% - Énfasis3 11" xfId="316" xr:uid="{00000000-0005-0000-0000-000039010000}"/>
    <cellStyle name="40% - Énfasis3 12" xfId="317" xr:uid="{00000000-0005-0000-0000-00003A010000}"/>
    <cellStyle name="40% - Énfasis3 13" xfId="318" xr:uid="{00000000-0005-0000-0000-00003B010000}"/>
    <cellStyle name="40% - Énfasis3 14" xfId="319" xr:uid="{00000000-0005-0000-0000-00003C010000}"/>
    <cellStyle name="40% - Énfasis3 15" xfId="320" xr:uid="{00000000-0005-0000-0000-00003D010000}"/>
    <cellStyle name="40% - Énfasis3 16" xfId="321" xr:uid="{00000000-0005-0000-0000-00003E010000}"/>
    <cellStyle name="40% - Énfasis3 17" xfId="322" xr:uid="{00000000-0005-0000-0000-00003F010000}"/>
    <cellStyle name="40% - Énfasis3 18" xfId="323" xr:uid="{00000000-0005-0000-0000-000040010000}"/>
    <cellStyle name="40% - Énfasis3 19" xfId="324" xr:uid="{00000000-0005-0000-0000-000041010000}"/>
    <cellStyle name="40% - Énfasis3 2" xfId="325" xr:uid="{00000000-0005-0000-0000-000042010000}"/>
    <cellStyle name="40% - Énfasis3 20" xfId="326" xr:uid="{00000000-0005-0000-0000-000043010000}"/>
    <cellStyle name="40% - Énfasis3 3" xfId="327" xr:uid="{00000000-0005-0000-0000-000044010000}"/>
    <cellStyle name="40% - Énfasis3 4" xfId="328" xr:uid="{00000000-0005-0000-0000-000045010000}"/>
    <cellStyle name="40% - Énfasis3 5" xfId="329" xr:uid="{00000000-0005-0000-0000-000046010000}"/>
    <cellStyle name="40% - Énfasis3 6" xfId="330" xr:uid="{00000000-0005-0000-0000-000047010000}"/>
    <cellStyle name="40% - Énfasis3 7" xfId="331" xr:uid="{00000000-0005-0000-0000-000048010000}"/>
    <cellStyle name="40% - Énfasis3 8" xfId="332" xr:uid="{00000000-0005-0000-0000-000049010000}"/>
    <cellStyle name="40% - Énfasis3 9" xfId="333" xr:uid="{00000000-0005-0000-0000-00004A010000}"/>
    <cellStyle name="40% - Énfasis3 9 10" xfId="334" xr:uid="{00000000-0005-0000-0000-00004B010000}"/>
    <cellStyle name="40% - Énfasis3 9 11" xfId="335" xr:uid="{00000000-0005-0000-0000-00004C010000}"/>
    <cellStyle name="40% - Énfasis3 9 12" xfId="336" xr:uid="{00000000-0005-0000-0000-00004D010000}"/>
    <cellStyle name="40% - Énfasis3 9 13" xfId="337" xr:uid="{00000000-0005-0000-0000-00004E010000}"/>
    <cellStyle name="40% - Énfasis3 9 14" xfId="338" xr:uid="{00000000-0005-0000-0000-00004F010000}"/>
    <cellStyle name="40% - Énfasis3 9 15" xfId="339" xr:uid="{00000000-0005-0000-0000-000050010000}"/>
    <cellStyle name="40% - Énfasis3 9 16" xfId="340" xr:uid="{00000000-0005-0000-0000-000051010000}"/>
    <cellStyle name="40% - Énfasis3 9 17" xfId="341" xr:uid="{00000000-0005-0000-0000-000052010000}"/>
    <cellStyle name="40% - Énfasis3 9 18" xfId="342" xr:uid="{00000000-0005-0000-0000-000053010000}"/>
    <cellStyle name="40% - Énfasis3 9 19" xfId="343" xr:uid="{00000000-0005-0000-0000-000054010000}"/>
    <cellStyle name="40% - Énfasis3 9 2" xfId="344" xr:uid="{00000000-0005-0000-0000-000055010000}"/>
    <cellStyle name="40% - Énfasis3 9 20" xfId="345" xr:uid="{00000000-0005-0000-0000-000056010000}"/>
    <cellStyle name="40% - Énfasis3 9 21" xfId="346" xr:uid="{00000000-0005-0000-0000-000057010000}"/>
    <cellStyle name="40% - Énfasis3 9 22" xfId="347" xr:uid="{00000000-0005-0000-0000-000058010000}"/>
    <cellStyle name="40% - Énfasis3 9 3" xfId="348" xr:uid="{00000000-0005-0000-0000-000059010000}"/>
    <cellStyle name="40% - Énfasis3 9 4" xfId="349" xr:uid="{00000000-0005-0000-0000-00005A010000}"/>
    <cellStyle name="40% - Énfasis3 9 5" xfId="350" xr:uid="{00000000-0005-0000-0000-00005B010000}"/>
    <cellStyle name="40% - Énfasis3 9 6" xfId="351" xr:uid="{00000000-0005-0000-0000-00005C010000}"/>
    <cellStyle name="40% - Énfasis3 9 7" xfId="352" xr:uid="{00000000-0005-0000-0000-00005D010000}"/>
    <cellStyle name="40% - Énfasis3 9 8" xfId="353" xr:uid="{00000000-0005-0000-0000-00005E010000}"/>
    <cellStyle name="40% - Énfasis3 9 9" xfId="354" xr:uid="{00000000-0005-0000-0000-00005F010000}"/>
    <cellStyle name="40% - Énfasis4 10" xfId="355" xr:uid="{00000000-0005-0000-0000-000060010000}"/>
    <cellStyle name="40% - Énfasis4 11" xfId="356" xr:uid="{00000000-0005-0000-0000-000061010000}"/>
    <cellStyle name="40% - Énfasis4 12" xfId="357" xr:uid="{00000000-0005-0000-0000-000062010000}"/>
    <cellStyle name="40% - Énfasis4 13" xfId="358" xr:uid="{00000000-0005-0000-0000-000063010000}"/>
    <cellStyle name="40% - Énfasis4 14" xfId="359" xr:uid="{00000000-0005-0000-0000-000064010000}"/>
    <cellStyle name="40% - Énfasis4 15" xfId="360" xr:uid="{00000000-0005-0000-0000-000065010000}"/>
    <cellStyle name="40% - Énfasis4 16" xfId="361" xr:uid="{00000000-0005-0000-0000-000066010000}"/>
    <cellStyle name="40% - Énfasis4 17" xfId="362" xr:uid="{00000000-0005-0000-0000-000067010000}"/>
    <cellStyle name="40% - Énfasis4 18" xfId="363" xr:uid="{00000000-0005-0000-0000-000068010000}"/>
    <cellStyle name="40% - Énfasis4 2" xfId="364" xr:uid="{00000000-0005-0000-0000-000069010000}"/>
    <cellStyle name="40% - Énfasis4 3" xfId="365" xr:uid="{00000000-0005-0000-0000-00006A010000}"/>
    <cellStyle name="40% - Énfasis4 4" xfId="366" xr:uid="{00000000-0005-0000-0000-00006B010000}"/>
    <cellStyle name="40% - Énfasis4 5" xfId="367" xr:uid="{00000000-0005-0000-0000-00006C010000}"/>
    <cellStyle name="40% - Énfasis4 6" xfId="368" xr:uid="{00000000-0005-0000-0000-00006D010000}"/>
    <cellStyle name="40% - Énfasis4 7" xfId="369" xr:uid="{00000000-0005-0000-0000-00006E010000}"/>
    <cellStyle name="40% - Énfasis4 8" xfId="370" xr:uid="{00000000-0005-0000-0000-00006F010000}"/>
    <cellStyle name="40% - Énfasis4 9" xfId="371" xr:uid="{00000000-0005-0000-0000-000070010000}"/>
    <cellStyle name="40% - Énfasis4 9 10" xfId="372" xr:uid="{00000000-0005-0000-0000-000071010000}"/>
    <cellStyle name="40% - Énfasis4 9 11" xfId="373" xr:uid="{00000000-0005-0000-0000-000072010000}"/>
    <cellStyle name="40% - Énfasis4 9 12" xfId="374" xr:uid="{00000000-0005-0000-0000-000073010000}"/>
    <cellStyle name="40% - Énfasis4 9 13" xfId="375" xr:uid="{00000000-0005-0000-0000-000074010000}"/>
    <cellStyle name="40% - Énfasis4 9 14" xfId="376" xr:uid="{00000000-0005-0000-0000-000075010000}"/>
    <cellStyle name="40% - Énfasis4 9 15" xfId="377" xr:uid="{00000000-0005-0000-0000-000076010000}"/>
    <cellStyle name="40% - Énfasis4 9 16" xfId="378" xr:uid="{00000000-0005-0000-0000-000077010000}"/>
    <cellStyle name="40% - Énfasis4 9 17" xfId="379" xr:uid="{00000000-0005-0000-0000-000078010000}"/>
    <cellStyle name="40% - Énfasis4 9 18" xfId="380" xr:uid="{00000000-0005-0000-0000-000079010000}"/>
    <cellStyle name="40% - Énfasis4 9 19" xfId="381" xr:uid="{00000000-0005-0000-0000-00007A010000}"/>
    <cellStyle name="40% - Énfasis4 9 2" xfId="382" xr:uid="{00000000-0005-0000-0000-00007B010000}"/>
    <cellStyle name="40% - Énfasis4 9 20" xfId="383" xr:uid="{00000000-0005-0000-0000-00007C010000}"/>
    <cellStyle name="40% - Énfasis4 9 21" xfId="384" xr:uid="{00000000-0005-0000-0000-00007D010000}"/>
    <cellStyle name="40% - Énfasis4 9 22" xfId="385" xr:uid="{00000000-0005-0000-0000-00007E010000}"/>
    <cellStyle name="40% - Énfasis4 9 3" xfId="386" xr:uid="{00000000-0005-0000-0000-00007F010000}"/>
    <cellStyle name="40% - Énfasis4 9 4" xfId="387" xr:uid="{00000000-0005-0000-0000-000080010000}"/>
    <cellStyle name="40% - Énfasis4 9 5" xfId="388" xr:uid="{00000000-0005-0000-0000-000081010000}"/>
    <cellStyle name="40% - Énfasis4 9 6" xfId="389" xr:uid="{00000000-0005-0000-0000-000082010000}"/>
    <cellStyle name="40% - Énfasis4 9 7" xfId="390" xr:uid="{00000000-0005-0000-0000-000083010000}"/>
    <cellStyle name="40% - Énfasis4 9 8" xfId="391" xr:uid="{00000000-0005-0000-0000-000084010000}"/>
    <cellStyle name="40% - Énfasis4 9 9" xfId="392" xr:uid="{00000000-0005-0000-0000-000085010000}"/>
    <cellStyle name="40% - Énfasis5 10" xfId="393" xr:uid="{00000000-0005-0000-0000-000086010000}"/>
    <cellStyle name="40% - Énfasis5 11" xfId="394" xr:uid="{00000000-0005-0000-0000-000087010000}"/>
    <cellStyle name="40% - Énfasis5 12" xfId="395" xr:uid="{00000000-0005-0000-0000-000088010000}"/>
    <cellStyle name="40% - Énfasis5 13" xfId="396" xr:uid="{00000000-0005-0000-0000-000089010000}"/>
    <cellStyle name="40% - Énfasis5 14" xfId="397" xr:uid="{00000000-0005-0000-0000-00008A010000}"/>
    <cellStyle name="40% - Énfasis5 15" xfId="398" xr:uid="{00000000-0005-0000-0000-00008B010000}"/>
    <cellStyle name="40% - Énfasis5 16" xfId="399" xr:uid="{00000000-0005-0000-0000-00008C010000}"/>
    <cellStyle name="40% - Énfasis5 17" xfId="400" xr:uid="{00000000-0005-0000-0000-00008D010000}"/>
    <cellStyle name="40% - Énfasis5 18" xfId="401" xr:uid="{00000000-0005-0000-0000-00008E010000}"/>
    <cellStyle name="40% - Énfasis5 2" xfId="402" xr:uid="{00000000-0005-0000-0000-00008F010000}"/>
    <cellStyle name="40% - Énfasis5 3" xfId="403" xr:uid="{00000000-0005-0000-0000-000090010000}"/>
    <cellStyle name="40% - Énfasis5 4" xfId="404" xr:uid="{00000000-0005-0000-0000-000091010000}"/>
    <cellStyle name="40% - Énfasis5 5" xfId="405" xr:uid="{00000000-0005-0000-0000-000092010000}"/>
    <cellStyle name="40% - Énfasis5 6" xfId="406" xr:uid="{00000000-0005-0000-0000-000093010000}"/>
    <cellStyle name="40% - Énfasis5 7" xfId="407" xr:uid="{00000000-0005-0000-0000-000094010000}"/>
    <cellStyle name="40% - Énfasis5 8" xfId="408" xr:uid="{00000000-0005-0000-0000-000095010000}"/>
    <cellStyle name="40% - Énfasis5 9" xfId="409" xr:uid="{00000000-0005-0000-0000-000096010000}"/>
    <cellStyle name="40% - Énfasis5 9 10" xfId="410" xr:uid="{00000000-0005-0000-0000-000097010000}"/>
    <cellStyle name="40% - Énfasis5 9 11" xfId="411" xr:uid="{00000000-0005-0000-0000-000098010000}"/>
    <cellStyle name="40% - Énfasis5 9 12" xfId="412" xr:uid="{00000000-0005-0000-0000-000099010000}"/>
    <cellStyle name="40% - Énfasis5 9 13" xfId="413" xr:uid="{00000000-0005-0000-0000-00009A010000}"/>
    <cellStyle name="40% - Énfasis5 9 14" xfId="414" xr:uid="{00000000-0005-0000-0000-00009B010000}"/>
    <cellStyle name="40% - Énfasis5 9 15" xfId="415" xr:uid="{00000000-0005-0000-0000-00009C010000}"/>
    <cellStyle name="40% - Énfasis5 9 16" xfId="416" xr:uid="{00000000-0005-0000-0000-00009D010000}"/>
    <cellStyle name="40% - Énfasis5 9 17" xfId="417" xr:uid="{00000000-0005-0000-0000-00009E010000}"/>
    <cellStyle name="40% - Énfasis5 9 18" xfId="418" xr:uid="{00000000-0005-0000-0000-00009F010000}"/>
    <cellStyle name="40% - Énfasis5 9 19" xfId="419" xr:uid="{00000000-0005-0000-0000-0000A0010000}"/>
    <cellStyle name="40% - Énfasis5 9 2" xfId="420" xr:uid="{00000000-0005-0000-0000-0000A1010000}"/>
    <cellStyle name="40% - Énfasis5 9 20" xfId="421" xr:uid="{00000000-0005-0000-0000-0000A2010000}"/>
    <cellStyle name="40% - Énfasis5 9 21" xfId="422" xr:uid="{00000000-0005-0000-0000-0000A3010000}"/>
    <cellStyle name="40% - Énfasis5 9 22" xfId="423" xr:uid="{00000000-0005-0000-0000-0000A4010000}"/>
    <cellStyle name="40% - Énfasis5 9 3" xfId="424" xr:uid="{00000000-0005-0000-0000-0000A5010000}"/>
    <cellStyle name="40% - Énfasis5 9 4" xfId="425" xr:uid="{00000000-0005-0000-0000-0000A6010000}"/>
    <cellStyle name="40% - Énfasis5 9 5" xfId="426" xr:uid="{00000000-0005-0000-0000-0000A7010000}"/>
    <cellStyle name="40% - Énfasis5 9 6" xfId="427" xr:uid="{00000000-0005-0000-0000-0000A8010000}"/>
    <cellStyle name="40% - Énfasis5 9 7" xfId="428" xr:uid="{00000000-0005-0000-0000-0000A9010000}"/>
    <cellStyle name="40% - Énfasis5 9 8" xfId="429" xr:uid="{00000000-0005-0000-0000-0000AA010000}"/>
    <cellStyle name="40% - Énfasis5 9 9" xfId="430" xr:uid="{00000000-0005-0000-0000-0000AB010000}"/>
    <cellStyle name="40% - Énfasis6 10" xfId="431" xr:uid="{00000000-0005-0000-0000-0000AC010000}"/>
    <cellStyle name="40% - Énfasis6 11" xfId="432" xr:uid="{00000000-0005-0000-0000-0000AD010000}"/>
    <cellStyle name="40% - Énfasis6 12" xfId="433" xr:uid="{00000000-0005-0000-0000-0000AE010000}"/>
    <cellStyle name="40% - Énfasis6 13" xfId="434" xr:uid="{00000000-0005-0000-0000-0000AF010000}"/>
    <cellStyle name="40% - Énfasis6 14" xfId="435" xr:uid="{00000000-0005-0000-0000-0000B0010000}"/>
    <cellStyle name="40% - Énfasis6 15" xfId="436" xr:uid="{00000000-0005-0000-0000-0000B1010000}"/>
    <cellStyle name="40% - Énfasis6 16" xfId="437" xr:uid="{00000000-0005-0000-0000-0000B2010000}"/>
    <cellStyle name="40% - Énfasis6 17" xfId="438" xr:uid="{00000000-0005-0000-0000-0000B3010000}"/>
    <cellStyle name="40% - Énfasis6 18" xfId="439" xr:uid="{00000000-0005-0000-0000-0000B4010000}"/>
    <cellStyle name="40% - Énfasis6 2" xfId="440" xr:uid="{00000000-0005-0000-0000-0000B5010000}"/>
    <cellStyle name="40% - Énfasis6 3" xfId="441" xr:uid="{00000000-0005-0000-0000-0000B6010000}"/>
    <cellStyle name="40% - Énfasis6 4" xfId="442" xr:uid="{00000000-0005-0000-0000-0000B7010000}"/>
    <cellStyle name="40% - Énfasis6 5" xfId="443" xr:uid="{00000000-0005-0000-0000-0000B8010000}"/>
    <cellStyle name="40% - Énfasis6 6" xfId="444" xr:uid="{00000000-0005-0000-0000-0000B9010000}"/>
    <cellStyle name="40% - Énfasis6 7" xfId="445" xr:uid="{00000000-0005-0000-0000-0000BA010000}"/>
    <cellStyle name="40% - Énfasis6 8" xfId="446" xr:uid="{00000000-0005-0000-0000-0000BB010000}"/>
    <cellStyle name="40% - Énfasis6 9" xfId="447" xr:uid="{00000000-0005-0000-0000-0000BC010000}"/>
    <cellStyle name="40% - Énfasis6 9 10" xfId="448" xr:uid="{00000000-0005-0000-0000-0000BD010000}"/>
    <cellStyle name="40% - Énfasis6 9 11" xfId="449" xr:uid="{00000000-0005-0000-0000-0000BE010000}"/>
    <cellStyle name="40% - Énfasis6 9 12" xfId="450" xr:uid="{00000000-0005-0000-0000-0000BF010000}"/>
    <cellStyle name="40% - Énfasis6 9 13" xfId="451" xr:uid="{00000000-0005-0000-0000-0000C0010000}"/>
    <cellStyle name="40% - Énfasis6 9 14" xfId="452" xr:uid="{00000000-0005-0000-0000-0000C1010000}"/>
    <cellStyle name="40% - Énfasis6 9 15" xfId="453" xr:uid="{00000000-0005-0000-0000-0000C2010000}"/>
    <cellStyle name="40% - Énfasis6 9 16" xfId="454" xr:uid="{00000000-0005-0000-0000-0000C3010000}"/>
    <cellStyle name="40% - Énfasis6 9 17" xfId="455" xr:uid="{00000000-0005-0000-0000-0000C4010000}"/>
    <cellStyle name="40% - Énfasis6 9 18" xfId="456" xr:uid="{00000000-0005-0000-0000-0000C5010000}"/>
    <cellStyle name="40% - Énfasis6 9 19" xfId="457" xr:uid="{00000000-0005-0000-0000-0000C6010000}"/>
    <cellStyle name="40% - Énfasis6 9 2" xfId="458" xr:uid="{00000000-0005-0000-0000-0000C7010000}"/>
    <cellStyle name="40% - Énfasis6 9 20" xfId="459" xr:uid="{00000000-0005-0000-0000-0000C8010000}"/>
    <cellStyle name="40% - Énfasis6 9 21" xfId="460" xr:uid="{00000000-0005-0000-0000-0000C9010000}"/>
    <cellStyle name="40% - Énfasis6 9 22" xfId="461" xr:uid="{00000000-0005-0000-0000-0000CA010000}"/>
    <cellStyle name="40% - Énfasis6 9 3" xfId="462" xr:uid="{00000000-0005-0000-0000-0000CB010000}"/>
    <cellStyle name="40% - Énfasis6 9 4" xfId="463" xr:uid="{00000000-0005-0000-0000-0000CC010000}"/>
    <cellStyle name="40% - Énfasis6 9 5" xfId="464" xr:uid="{00000000-0005-0000-0000-0000CD010000}"/>
    <cellStyle name="40% - Énfasis6 9 6" xfId="465" xr:uid="{00000000-0005-0000-0000-0000CE010000}"/>
    <cellStyle name="40% - Énfasis6 9 7" xfId="466" xr:uid="{00000000-0005-0000-0000-0000CF010000}"/>
    <cellStyle name="40% - Énfasis6 9 8" xfId="467" xr:uid="{00000000-0005-0000-0000-0000D0010000}"/>
    <cellStyle name="40% - Énfasis6 9 9" xfId="468" xr:uid="{00000000-0005-0000-0000-0000D1010000}"/>
    <cellStyle name="60% - Énfasis1 10" xfId="469" xr:uid="{00000000-0005-0000-0000-0000D2010000}"/>
    <cellStyle name="60% - Énfasis1 11" xfId="470" xr:uid="{00000000-0005-0000-0000-0000D3010000}"/>
    <cellStyle name="60% - Énfasis1 12" xfId="471" xr:uid="{00000000-0005-0000-0000-0000D4010000}"/>
    <cellStyle name="60% - Énfasis1 13" xfId="472" xr:uid="{00000000-0005-0000-0000-0000D5010000}"/>
    <cellStyle name="60% - Énfasis1 14" xfId="473" xr:uid="{00000000-0005-0000-0000-0000D6010000}"/>
    <cellStyle name="60% - Énfasis1 15" xfId="474" xr:uid="{00000000-0005-0000-0000-0000D7010000}"/>
    <cellStyle name="60% - Énfasis1 16" xfId="475" xr:uid="{00000000-0005-0000-0000-0000D8010000}"/>
    <cellStyle name="60% - Énfasis1 17" xfId="476" xr:uid="{00000000-0005-0000-0000-0000D9010000}"/>
    <cellStyle name="60% - Énfasis1 18" xfId="477" xr:uid="{00000000-0005-0000-0000-0000DA010000}"/>
    <cellStyle name="60% - Énfasis1 2" xfId="478" xr:uid="{00000000-0005-0000-0000-0000DB010000}"/>
    <cellStyle name="60% - Énfasis1 3" xfId="479" xr:uid="{00000000-0005-0000-0000-0000DC010000}"/>
    <cellStyle name="60% - Énfasis1 4" xfId="480" xr:uid="{00000000-0005-0000-0000-0000DD010000}"/>
    <cellStyle name="60% - Énfasis1 5" xfId="481" xr:uid="{00000000-0005-0000-0000-0000DE010000}"/>
    <cellStyle name="60% - Énfasis1 6" xfId="482" xr:uid="{00000000-0005-0000-0000-0000DF010000}"/>
    <cellStyle name="60% - Énfasis1 7" xfId="483" xr:uid="{00000000-0005-0000-0000-0000E0010000}"/>
    <cellStyle name="60% - Énfasis1 8" xfId="484" xr:uid="{00000000-0005-0000-0000-0000E1010000}"/>
    <cellStyle name="60% - Énfasis1 9" xfId="485" xr:uid="{00000000-0005-0000-0000-0000E2010000}"/>
    <cellStyle name="60% - Énfasis1 9 10" xfId="486" xr:uid="{00000000-0005-0000-0000-0000E3010000}"/>
    <cellStyle name="60% - Énfasis1 9 11" xfId="487" xr:uid="{00000000-0005-0000-0000-0000E4010000}"/>
    <cellStyle name="60% - Énfasis1 9 12" xfId="488" xr:uid="{00000000-0005-0000-0000-0000E5010000}"/>
    <cellStyle name="60% - Énfasis1 9 13" xfId="489" xr:uid="{00000000-0005-0000-0000-0000E6010000}"/>
    <cellStyle name="60% - Énfasis1 9 14" xfId="490" xr:uid="{00000000-0005-0000-0000-0000E7010000}"/>
    <cellStyle name="60% - Énfasis1 9 15" xfId="491" xr:uid="{00000000-0005-0000-0000-0000E8010000}"/>
    <cellStyle name="60% - Énfasis1 9 16" xfId="492" xr:uid="{00000000-0005-0000-0000-0000E9010000}"/>
    <cellStyle name="60% - Énfasis1 9 17" xfId="493" xr:uid="{00000000-0005-0000-0000-0000EA010000}"/>
    <cellStyle name="60% - Énfasis1 9 18" xfId="494" xr:uid="{00000000-0005-0000-0000-0000EB010000}"/>
    <cellStyle name="60% - Énfasis1 9 19" xfId="495" xr:uid="{00000000-0005-0000-0000-0000EC010000}"/>
    <cellStyle name="60% - Énfasis1 9 2" xfId="496" xr:uid="{00000000-0005-0000-0000-0000ED010000}"/>
    <cellStyle name="60% - Énfasis1 9 20" xfId="497" xr:uid="{00000000-0005-0000-0000-0000EE010000}"/>
    <cellStyle name="60% - Énfasis1 9 21" xfId="498" xr:uid="{00000000-0005-0000-0000-0000EF010000}"/>
    <cellStyle name="60% - Énfasis1 9 22" xfId="499" xr:uid="{00000000-0005-0000-0000-0000F0010000}"/>
    <cellStyle name="60% - Énfasis1 9 3" xfId="500" xr:uid="{00000000-0005-0000-0000-0000F1010000}"/>
    <cellStyle name="60% - Énfasis1 9 4" xfId="501" xr:uid="{00000000-0005-0000-0000-0000F2010000}"/>
    <cellStyle name="60% - Énfasis1 9 5" xfId="502" xr:uid="{00000000-0005-0000-0000-0000F3010000}"/>
    <cellStyle name="60% - Énfasis1 9 6" xfId="503" xr:uid="{00000000-0005-0000-0000-0000F4010000}"/>
    <cellStyle name="60% - Énfasis1 9 7" xfId="504" xr:uid="{00000000-0005-0000-0000-0000F5010000}"/>
    <cellStyle name="60% - Énfasis1 9 8" xfId="505" xr:uid="{00000000-0005-0000-0000-0000F6010000}"/>
    <cellStyle name="60% - Énfasis1 9 9" xfId="506" xr:uid="{00000000-0005-0000-0000-0000F7010000}"/>
    <cellStyle name="60% - Énfasis2 10" xfId="507" xr:uid="{00000000-0005-0000-0000-0000F8010000}"/>
    <cellStyle name="60% - Énfasis2 11" xfId="508" xr:uid="{00000000-0005-0000-0000-0000F9010000}"/>
    <cellStyle name="60% - Énfasis2 12" xfId="509" xr:uid="{00000000-0005-0000-0000-0000FA010000}"/>
    <cellStyle name="60% - Énfasis2 13" xfId="510" xr:uid="{00000000-0005-0000-0000-0000FB010000}"/>
    <cellStyle name="60% - Énfasis2 14" xfId="511" xr:uid="{00000000-0005-0000-0000-0000FC010000}"/>
    <cellStyle name="60% - Énfasis2 15" xfId="512" xr:uid="{00000000-0005-0000-0000-0000FD010000}"/>
    <cellStyle name="60% - Énfasis2 16" xfId="513" xr:uid="{00000000-0005-0000-0000-0000FE010000}"/>
    <cellStyle name="60% - Énfasis2 17" xfId="514" xr:uid="{00000000-0005-0000-0000-0000FF010000}"/>
    <cellStyle name="60% - Énfasis2 18" xfId="515" xr:uid="{00000000-0005-0000-0000-000000020000}"/>
    <cellStyle name="60% - Énfasis2 2" xfId="516" xr:uid="{00000000-0005-0000-0000-000001020000}"/>
    <cellStyle name="60% - Énfasis2 3" xfId="517" xr:uid="{00000000-0005-0000-0000-000002020000}"/>
    <cellStyle name="60% - Énfasis2 4" xfId="518" xr:uid="{00000000-0005-0000-0000-000003020000}"/>
    <cellStyle name="60% - Énfasis2 5" xfId="519" xr:uid="{00000000-0005-0000-0000-000004020000}"/>
    <cellStyle name="60% - Énfasis2 6" xfId="520" xr:uid="{00000000-0005-0000-0000-000005020000}"/>
    <cellStyle name="60% - Énfasis2 7" xfId="521" xr:uid="{00000000-0005-0000-0000-000006020000}"/>
    <cellStyle name="60% - Énfasis2 8" xfId="522" xr:uid="{00000000-0005-0000-0000-000007020000}"/>
    <cellStyle name="60% - Énfasis2 9" xfId="523" xr:uid="{00000000-0005-0000-0000-000008020000}"/>
    <cellStyle name="60% - Énfasis2 9 10" xfId="524" xr:uid="{00000000-0005-0000-0000-000009020000}"/>
    <cellStyle name="60% - Énfasis2 9 11" xfId="525" xr:uid="{00000000-0005-0000-0000-00000A020000}"/>
    <cellStyle name="60% - Énfasis2 9 12" xfId="526" xr:uid="{00000000-0005-0000-0000-00000B020000}"/>
    <cellStyle name="60% - Énfasis2 9 13" xfId="527" xr:uid="{00000000-0005-0000-0000-00000C020000}"/>
    <cellStyle name="60% - Énfasis2 9 14" xfId="528" xr:uid="{00000000-0005-0000-0000-00000D020000}"/>
    <cellStyle name="60% - Énfasis2 9 15" xfId="529" xr:uid="{00000000-0005-0000-0000-00000E020000}"/>
    <cellStyle name="60% - Énfasis2 9 16" xfId="530" xr:uid="{00000000-0005-0000-0000-00000F020000}"/>
    <cellStyle name="60% - Énfasis2 9 17" xfId="531" xr:uid="{00000000-0005-0000-0000-000010020000}"/>
    <cellStyle name="60% - Énfasis2 9 18" xfId="532" xr:uid="{00000000-0005-0000-0000-000011020000}"/>
    <cellStyle name="60% - Énfasis2 9 19" xfId="533" xr:uid="{00000000-0005-0000-0000-000012020000}"/>
    <cellStyle name="60% - Énfasis2 9 2" xfId="534" xr:uid="{00000000-0005-0000-0000-000013020000}"/>
    <cellStyle name="60% - Énfasis2 9 20" xfId="535" xr:uid="{00000000-0005-0000-0000-000014020000}"/>
    <cellStyle name="60% - Énfasis2 9 21" xfId="536" xr:uid="{00000000-0005-0000-0000-000015020000}"/>
    <cellStyle name="60% - Énfasis2 9 22" xfId="537" xr:uid="{00000000-0005-0000-0000-000016020000}"/>
    <cellStyle name="60% - Énfasis2 9 3" xfId="538" xr:uid="{00000000-0005-0000-0000-000017020000}"/>
    <cellStyle name="60% - Énfasis2 9 4" xfId="539" xr:uid="{00000000-0005-0000-0000-000018020000}"/>
    <cellStyle name="60% - Énfasis2 9 5" xfId="540" xr:uid="{00000000-0005-0000-0000-000019020000}"/>
    <cellStyle name="60% - Énfasis2 9 6" xfId="541" xr:uid="{00000000-0005-0000-0000-00001A020000}"/>
    <cellStyle name="60% - Énfasis2 9 7" xfId="542" xr:uid="{00000000-0005-0000-0000-00001B020000}"/>
    <cellStyle name="60% - Énfasis2 9 8" xfId="543" xr:uid="{00000000-0005-0000-0000-00001C020000}"/>
    <cellStyle name="60% - Énfasis2 9 9" xfId="544" xr:uid="{00000000-0005-0000-0000-00001D020000}"/>
    <cellStyle name="60% - Énfasis3 10" xfId="545" xr:uid="{00000000-0005-0000-0000-00001E020000}"/>
    <cellStyle name="60% - Énfasis3 11" xfId="546" xr:uid="{00000000-0005-0000-0000-00001F020000}"/>
    <cellStyle name="60% - Énfasis3 12" xfId="547" xr:uid="{00000000-0005-0000-0000-000020020000}"/>
    <cellStyle name="60% - Énfasis3 13" xfId="548" xr:uid="{00000000-0005-0000-0000-000021020000}"/>
    <cellStyle name="60% - Énfasis3 14" xfId="549" xr:uid="{00000000-0005-0000-0000-000022020000}"/>
    <cellStyle name="60% - Énfasis3 15" xfId="550" xr:uid="{00000000-0005-0000-0000-000023020000}"/>
    <cellStyle name="60% - Énfasis3 16" xfId="551" xr:uid="{00000000-0005-0000-0000-000024020000}"/>
    <cellStyle name="60% - Énfasis3 17" xfId="552" xr:uid="{00000000-0005-0000-0000-000025020000}"/>
    <cellStyle name="60% - Énfasis3 18" xfId="553" xr:uid="{00000000-0005-0000-0000-000026020000}"/>
    <cellStyle name="60% - Énfasis3 19" xfId="554" xr:uid="{00000000-0005-0000-0000-000027020000}"/>
    <cellStyle name="60% - Énfasis3 2" xfId="555" xr:uid="{00000000-0005-0000-0000-000028020000}"/>
    <cellStyle name="60% - Énfasis3 20" xfId="556" xr:uid="{00000000-0005-0000-0000-000029020000}"/>
    <cellStyle name="60% - Énfasis3 3" xfId="557" xr:uid="{00000000-0005-0000-0000-00002A020000}"/>
    <cellStyle name="60% - Énfasis3 4" xfId="558" xr:uid="{00000000-0005-0000-0000-00002B020000}"/>
    <cellStyle name="60% - Énfasis3 5" xfId="559" xr:uid="{00000000-0005-0000-0000-00002C020000}"/>
    <cellStyle name="60% - Énfasis3 6" xfId="560" xr:uid="{00000000-0005-0000-0000-00002D020000}"/>
    <cellStyle name="60% - Énfasis3 7" xfId="561" xr:uid="{00000000-0005-0000-0000-00002E020000}"/>
    <cellStyle name="60% - Énfasis3 8" xfId="562" xr:uid="{00000000-0005-0000-0000-00002F020000}"/>
    <cellStyle name="60% - Énfasis3 9" xfId="563" xr:uid="{00000000-0005-0000-0000-000030020000}"/>
    <cellStyle name="60% - Énfasis3 9 10" xfId="564" xr:uid="{00000000-0005-0000-0000-000031020000}"/>
    <cellStyle name="60% - Énfasis3 9 11" xfId="565" xr:uid="{00000000-0005-0000-0000-000032020000}"/>
    <cellStyle name="60% - Énfasis3 9 12" xfId="566" xr:uid="{00000000-0005-0000-0000-000033020000}"/>
    <cellStyle name="60% - Énfasis3 9 13" xfId="567" xr:uid="{00000000-0005-0000-0000-000034020000}"/>
    <cellStyle name="60% - Énfasis3 9 14" xfId="568" xr:uid="{00000000-0005-0000-0000-000035020000}"/>
    <cellStyle name="60% - Énfasis3 9 15" xfId="569" xr:uid="{00000000-0005-0000-0000-000036020000}"/>
    <cellStyle name="60% - Énfasis3 9 16" xfId="570" xr:uid="{00000000-0005-0000-0000-000037020000}"/>
    <cellStyle name="60% - Énfasis3 9 17" xfId="571" xr:uid="{00000000-0005-0000-0000-000038020000}"/>
    <cellStyle name="60% - Énfasis3 9 18" xfId="572" xr:uid="{00000000-0005-0000-0000-000039020000}"/>
    <cellStyle name="60% - Énfasis3 9 19" xfId="573" xr:uid="{00000000-0005-0000-0000-00003A020000}"/>
    <cellStyle name="60% - Énfasis3 9 2" xfId="574" xr:uid="{00000000-0005-0000-0000-00003B020000}"/>
    <cellStyle name="60% - Énfasis3 9 20" xfId="575" xr:uid="{00000000-0005-0000-0000-00003C020000}"/>
    <cellStyle name="60% - Énfasis3 9 21" xfId="576" xr:uid="{00000000-0005-0000-0000-00003D020000}"/>
    <cellStyle name="60% - Énfasis3 9 22" xfId="577" xr:uid="{00000000-0005-0000-0000-00003E020000}"/>
    <cellStyle name="60% - Énfasis3 9 3" xfId="578" xr:uid="{00000000-0005-0000-0000-00003F020000}"/>
    <cellStyle name="60% - Énfasis3 9 4" xfId="579" xr:uid="{00000000-0005-0000-0000-000040020000}"/>
    <cellStyle name="60% - Énfasis3 9 5" xfId="580" xr:uid="{00000000-0005-0000-0000-000041020000}"/>
    <cellStyle name="60% - Énfasis3 9 6" xfId="581" xr:uid="{00000000-0005-0000-0000-000042020000}"/>
    <cellStyle name="60% - Énfasis3 9 7" xfId="582" xr:uid="{00000000-0005-0000-0000-000043020000}"/>
    <cellStyle name="60% - Énfasis3 9 8" xfId="583" xr:uid="{00000000-0005-0000-0000-000044020000}"/>
    <cellStyle name="60% - Énfasis3 9 9" xfId="584" xr:uid="{00000000-0005-0000-0000-000045020000}"/>
    <cellStyle name="60% - Énfasis4 10" xfId="585" xr:uid="{00000000-0005-0000-0000-000046020000}"/>
    <cellStyle name="60% - Énfasis4 11" xfId="586" xr:uid="{00000000-0005-0000-0000-000047020000}"/>
    <cellStyle name="60% - Énfasis4 12" xfId="587" xr:uid="{00000000-0005-0000-0000-000048020000}"/>
    <cellStyle name="60% - Énfasis4 13" xfId="588" xr:uid="{00000000-0005-0000-0000-000049020000}"/>
    <cellStyle name="60% - Énfasis4 14" xfId="589" xr:uid="{00000000-0005-0000-0000-00004A020000}"/>
    <cellStyle name="60% - Énfasis4 15" xfId="590" xr:uid="{00000000-0005-0000-0000-00004B020000}"/>
    <cellStyle name="60% - Énfasis4 16" xfId="591" xr:uid="{00000000-0005-0000-0000-00004C020000}"/>
    <cellStyle name="60% - Énfasis4 17" xfId="592" xr:uid="{00000000-0005-0000-0000-00004D020000}"/>
    <cellStyle name="60% - Énfasis4 18" xfId="593" xr:uid="{00000000-0005-0000-0000-00004E020000}"/>
    <cellStyle name="60% - Énfasis4 19" xfId="594" xr:uid="{00000000-0005-0000-0000-00004F020000}"/>
    <cellStyle name="60% - Énfasis4 2" xfId="595" xr:uid="{00000000-0005-0000-0000-000050020000}"/>
    <cellStyle name="60% - Énfasis4 20" xfId="596" xr:uid="{00000000-0005-0000-0000-000051020000}"/>
    <cellStyle name="60% - Énfasis4 3" xfId="597" xr:uid="{00000000-0005-0000-0000-000052020000}"/>
    <cellStyle name="60% - Énfasis4 4" xfId="598" xr:uid="{00000000-0005-0000-0000-000053020000}"/>
    <cellStyle name="60% - Énfasis4 5" xfId="599" xr:uid="{00000000-0005-0000-0000-000054020000}"/>
    <cellStyle name="60% - Énfasis4 6" xfId="600" xr:uid="{00000000-0005-0000-0000-000055020000}"/>
    <cellStyle name="60% - Énfasis4 7" xfId="601" xr:uid="{00000000-0005-0000-0000-000056020000}"/>
    <cellStyle name="60% - Énfasis4 8" xfId="602" xr:uid="{00000000-0005-0000-0000-000057020000}"/>
    <cellStyle name="60% - Énfasis4 9" xfId="603" xr:uid="{00000000-0005-0000-0000-000058020000}"/>
    <cellStyle name="60% - Énfasis4 9 10" xfId="604" xr:uid="{00000000-0005-0000-0000-000059020000}"/>
    <cellStyle name="60% - Énfasis4 9 11" xfId="605" xr:uid="{00000000-0005-0000-0000-00005A020000}"/>
    <cellStyle name="60% - Énfasis4 9 12" xfId="606" xr:uid="{00000000-0005-0000-0000-00005B020000}"/>
    <cellStyle name="60% - Énfasis4 9 13" xfId="607" xr:uid="{00000000-0005-0000-0000-00005C020000}"/>
    <cellStyle name="60% - Énfasis4 9 14" xfId="608" xr:uid="{00000000-0005-0000-0000-00005D020000}"/>
    <cellStyle name="60% - Énfasis4 9 15" xfId="609" xr:uid="{00000000-0005-0000-0000-00005E020000}"/>
    <cellStyle name="60% - Énfasis4 9 16" xfId="610" xr:uid="{00000000-0005-0000-0000-00005F020000}"/>
    <cellStyle name="60% - Énfasis4 9 17" xfId="611" xr:uid="{00000000-0005-0000-0000-000060020000}"/>
    <cellStyle name="60% - Énfasis4 9 18" xfId="612" xr:uid="{00000000-0005-0000-0000-000061020000}"/>
    <cellStyle name="60% - Énfasis4 9 19" xfId="613" xr:uid="{00000000-0005-0000-0000-000062020000}"/>
    <cellStyle name="60% - Énfasis4 9 2" xfId="614" xr:uid="{00000000-0005-0000-0000-000063020000}"/>
    <cellStyle name="60% - Énfasis4 9 20" xfId="615" xr:uid="{00000000-0005-0000-0000-000064020000}"/>
    <cellStyle name="60% - Énfasis4 9 21" xfId="616" xr:uid="{00000000-0005-0000-0000-000065020000}"/>
    <cellStyle name="60% - Énfasis4 9 22" xfId="617" xr:uid="{00000000-0005-0000-0000-000066020000}"/>
    <cellStyle name="60% - Énfasis4 9 3" xfId="618" xr:uid="{00000000-0005-0000-0000-000067020000}"/>
    <cellStyle name="60% - Énfasis4 9 4" xfId="619" xr:uid="{00000000-0005-0000-0000-000068020000}"/>
    <cellStyle name="60% - Énfasis4 9 5" xfId="620" xr:uid="{00000000-0005-0000-0000-000069020000}"/>
    <cellStyle name="60% - Énfasis4 9 6" xfId="621" xr:uid="{00000000-0005-0000-0000-00006A020000}"/>
    <cellStyle name="60% - Énfasis4 9 7" xfId="622" xr:uid="{00000000-0005-0000-0000-00006B020000}"/>
    <cellStyle name="60% - Énfasis4 9 8" xfId="623" xr:uid="{00000000-0005-0000-0000-00006C020000}"/>
    <cellStyle name="60% - Énfasis4 9 9" xfId="624" xr:uid="{00000000-0005-0000-0000-00006D020000}"/>
    <cellStyle name="60% - Énfasis5 10" xfId="625" xr:uid="{00000000-0005-0000-0000-00006E020000}"/>
    <cellStyle name="60% - Énfasis5 11" xfId="626" xr:uid="{00000000-0005-0000-0000-00006F020000}"/>
    <cellStyle name="60% - Énfasis5 12" xfId="627" xr:uid="{00000000-0005-0000-0000-000070020000}"/>
    <cellStyle name="60% - Énfasis5 13" xfId="628" xr:uid="{00000000-0005-0000-0000-000071020000}"/>
    <cellStyle name="60% - Énfasis5 14" xfId="629" xr:uid="{00000000-0005-0000-0000-000072020000}"/>
    <cellStyle name="60% - Énfasis5 15" xfId="630" xr:uid="{00000000-0005-0000-0000-000073020000}"/>
    <cellStyle name="60% - Énfasis5 16" xfId="631" xr:uid="{00000000-0005-0000-0000-000074020000}"/>
    <cellStyle name="60% - Énfasis5 17" xfId="632" xr:uid="{00000000-0005-0000-0000-000075020000}"/>
    <cellStyle name="60% - Énfasis5 18" xfId="633" xr:uid="{00000000-0005-0000-0000-000076020000}"/>
    <cellStyle name="60% - Énfasis5 2" xfId="634" xr:uid="{00000000-0005-0000-0000-000077020000}"/>
    <cellStyle name="60% - Énfasis5 3" xfId="635" xr:uid="{00000000-0005-0000-0000-000078020000}"/>
    <cellStyle name="60% - Énfasis5 4" xfId="636" xr:uid="{00000000-0005-0000-0000-000079020000}"/>
    <cellStyle name="60% - Énfasis5 5" xfId="637" xr:uid="{00000000-0005-0000-0000-00007A020000}"/>
    <cellStyle name="60% - Énfasis5 6" xfId="638" xr:uid="{00000000-0005-0000-0000-00007B020000}"/>
    <cellStyle name="60% - Énfasis5 7" xfId="639" xr:uid="{00000000-0005-0000-0000-00007C020000}"/>
    <cellStyle name="60% - Énfasis5 8" xfId="640" xr:uid="{00000000-0005-0000-0000-00007D020000}"/>
    <cellStyle name="60% - Énfasis5 9" xfId="641" xr:uid="{00000000-0005-0000-0000-00007E020000}"/>
    <cellStyle name="60% - Énfasis5 9 10" xfId="642" xr:uid="{00000000-0005-0000-0000-00007F020000}"/>
    <cellStyle name="60% - Énfasis5 9 11" xfId="643" xr:uid="{00000000-0005-0000-0000-000080020000}"/>
    <cellStyle name="60% - Énfasis5 9 12" xfId="644" xr:uid="{00000000-0005-0000-0000-000081020000}"/>
    <cellStyle name="60% - Énfasis5 9 13" xfId="645" xr:uid="{00000000-0005-0000-0000-000082020000}"/>
    <cellStyle name="60% - Énfasis5 9 14" xfId="646" xr:uid="{00000000-0005-0000-0000-000083020000}"/>
    <cellStyle name="60% - Énfasis5 9 15" xfId="647" xr:uid="{00000000-0005-0000-0000-000084020000}"/>
    <cellStyle name="60% - Énfasis5 9 16" xfId="648" xr:uid="{00000000-0005-0000-0000-000085020000}"/>
    <cellStyle name="60% - Énfasis5 9 17" xfId="649" xr:uid="{00000000-0005-0000-0000-000086020000}"/>
    <cellStyle name="60% - Énfasis5 9 18" xfId="650" xr:uid="{00000000-0005-0000-0000-000087020000}"/>
    <cellStyle name="60% - Énfasis5 9 19" xfId="651" xr:uid="{00000000-0005-0000-0000-000088020000}"/>
    <cellStyle name="60% - Énfasis5 9 2" xfId="652" xr:uid="{00000000-0005-0000-0000-000089020000}"/>
    <cellStyle name="60% - Énfasis5 9 20" xfId="653" xr:uid="{00000000-0005-0000-0000-00008A020000}"/>
    <cellStyle name="60% - Énfasis5 9 21" xfId="654" xr:uid="{00000000-0005-0000-0000-00008B020000}"/>
    <cellStyle name="60% - Énfasis5 9 22" xfId="655" xr:uid="{00000000-0005-0000-0000-00008C020000}"/>
    <cellStyle name="60% - Énfasis5 9 3" xfId="656" xr:uid="{00000000-0005-0000-0000-00008D020000}"/>
    <cellStyle name="60% - Énfasis5 9 4" xfId="657" xr:uid="{00000000-0005-0000-0000-00008E020000}"/>
    <cellStyle name="60% - Énfasis5 9 5" xfId="658" xr:uid="{00000000-0005-0000-0000-00008F020000}"/>
    <cellStyle name="60% - Énfasis5 9 6" xfId="659" xr:uid="{00000000-0005-0000-0000-000090020000}"/>
    <cellStyle name="60% - Énfasis5 9 7" xfId="660" xr:uid="{00000000-0005-0000-0000-000091020000}"/>
    <cellStyle name="60% - Énfasis5 9 8" xfId="661" xr:uid="{00000000-0005-0000-0000-000092020000}"/>
    <cellStyle name="60% - Énfasis5 9 9" xfId="662" xr:uid="{00000000-0005-0000-0000-000093020000}"/>
    <cellStyle name="60% - Énfasis6 10" xfId="663" xr:uid="{00000000-0005-0000-0000-000094020000}"/>
    <cellStyle name="60% - Énfasis6 11" xfId="664" xr:uid="{00000000-0005-0000-0000-000095020000}"/>
    <cellStyle name="60% - Énfasis6 12" xfId="665" xr:uid="{00000000-0005-0000-0000-000096020000}"/>
    <cellStyle name="60% - Énfasis6 13" xfId="666" xr:uid="{00000000-0005-0000-0000-000097020000}"/>
    <cellStyle name="60% - Énfasis6 14" xfId="667" xr:uid="{00000000-0005-0000-0000-000098020000}"/>
    <cellStyle name="60% - Énfasis6 15" xfId="668" xr:uid="{00000000-0005-0000-0000-000099020000}"/>
    <cellStyle name="60% - Énfasis6 16" xfId="669" xr:uid="{00000000-0005-0000-0000-00009A020000}"/>
    <cellStyle name="60% - Énfasis6 17" xfId="670" xr:uid="{00000000-0005-0000-0000-00009B020000}"/>
    <cellStyle name="60% - Énfasis6 18" xfId="671" xr:uid="{00000000-0005-0000-0000-00009C020000}"/>
    <cellStyle name="60% - Énfasis6 19" xfId="672" xr:uid="{00000000-0005-0000-0000-00009D020000}"/>
    <cellStyle name="60% - Énfasis6 2" xfId="673" xr:uid="{00000000-0005-0000-0000-00009E020000}"/>
    <cellStyle name="60% - Énfasis6 20" xfId="674" xr:uid="{00000000-0005-0000-0000-00009F020000}"/>
    <cellStyle name="60% - Énfasis6 3" xfId="675" xr:uid="{00000000-0005-0000-0000-0000A0020000}"/>
    <cellStyle name="60% - Énfasis6 4" xfId="676" xr:uid="{00000000-0005-0000-0000-0000A1020000}"/>
    <cellStyle name="60% - Énfasis6 5" xfId="677" xr:uid="{00000000-0005-0000-0000-0000A2020000}"/>
    <cellStyle name="60% - Énfasis6 6" xfId="678" xr:uid="{00000000-0005-0000-0000-0000A3020000}"/>
    <cellStyle name="60% - Énfasis6 7" xfId="679" xr:uid="{00000000-0005-0000-0000-0000A4020000}"/>
    <cellStyle name="60% - Énfasis6 8" xfId="680" xr:uid="{00000000-0005-0000-0000-0000A5020000}"/>
    <cellStyle name="60% - Énfasis6 9" xfId="681" xr:uid="{00000000-0005-0000-0000-0000A6020000}"/>
    <cellStyle name="60% - Énfasis6 9 10" xfId="682" xr:uid="{00000000-0005-0000-0000-0000A7020000}"/>
    <cellStyle name="60% - Énfasis6 9 11" xfId="683" xr:uid="{00000000-0005-0000-0000-0000A8020000}"/>
    <cellStyle name="60% - Énfasis6 9 12" xfId="684" xr:uid="{00000000-0005-0000-0000-0000A9020000}"/>
    <cellStyle name="60% - Énfasis6 9 13" xfId="685" xr:uid="{00000000-0005-0000-0000-0000AA020000}"/>
    <cellStyle name="60% - Énfasis6 9 14" xfId="686" xr:uid="{00000000-0005-0000-0000-0000AB020000}"/>
    <cellStyle name="60% - Énfasis6 9 15" xfId="687" xr:uid="{00000000-0005-0000-0000-0000AC020000}"/>
    <cellStyle name="60% - Énfasis6 9 16" xfId="688" xr:uid="{00000000-0005-0000-0000-0000AD020000}"/>
    <cellStyle name="60% - Énfasis6 9 17" xfId="689" xr:uid="{00000000-0005-0000-0000-0000AE020000}"/>
    <cellStyle name="60% - Énfasis6 9 18" xfId="690" xr:uid="{00000000-0005-0000-0000-0000AF020000}"/>
    <cellStyle name="60% - Énfasis6 9 19" xfId="691" xr:uid="{00000000-0005-0000-0000-0000B0020000}"/>
    <cellStyle name="60% - Énfasis6 9 2" xfId="692" xr:uid="{00000000-0005-0000-0000-0000B1020000}"/>
    <cellStyle name="60% - Énfasis6 9 20" xfId="693" xr:uid="{00000000-0005-0000-0000-0000B2020000}"/>
    <cellStyle name="60% - Énfasis6 9 21" xfId="694" xr:uid="{00000000-0005-0000-0000-0000B3020000}"/>
    <cellStyle name="60% - Énfasis6 9 22" xfId="695" xr:uid="{00000000-0005-0000-0000-0000B4020000}"/>
    <cellStyle name="60% - Énfasis6 9 3" xfId="696" xr:uid="{00000000-0005-0000-0000-0000B5020000}"/>
    <cellStyle name="60% - Énfasis6 9 4" xfId="697" xr:uid="{00000000-0005-0000-0000-0000B6020000}"/>
    <cellStyle name="60% - Énfasis6 9 5" xfId="698" xr:uid="{00000000-0005-0000-0000-0000B7020000}"/>
    <cellStyle name="60% - Énfasis6 9 6" xfId="699" xr:uid="{00000000-0005-0000-0000-0000B8020000}"/>
    <cellStyle name="60% - Énfasis6 9 7" xfId="700" xr:uid="{00000000-0005-0000-0000-0000B9020000}"/>
    <cellStyle name="60% - Énfasis6 9 8" xfId="701" xr:uid="{00000000-0005-0000-0000-0000BA020000}"/>
    <cellStyle name="60% - Énfasis6 9 9" xfId="702" xr:uid="{00000000-0005-0000-0000-0000BB020000}"/>
    <cellStyle name="Buena 10" xfId="703" xr:uid="{00000000-0005-0000-0000-0000BC020000}"/>
    <cellStyle name="Buena 11" xfId="704" xr:uid="{00000000-0005-0000-0000-0000BD020000}"/>
    <cellStyle name="Buena 12" xfId="705" xr:uid="{00000000-0005-0000-0000-0000BE020000}"/>
    <cellStyle name="Buena 13" xfId="706" xr:uid="{00000000-0005-0000-0000-0000BF020000}"/>
    <cellStyle name="Buena 14" xfId="707" xr:uid="{00000000-0005-0000-0000-0000C0020000}"/>
    <cellStyle name="Buena 15" xfId="708" xr:uid="{00000000-0005-0000-0000-0000C1020000}"/>
    <cellStyle name="Buena 16" xfId="709" xr:uid="{00000000-0005-0000-0000-0000C2020000}"/>
    <cellStyle name="Buena 17" xfId="710" xr:uid="{00000000-0005-0000-0000-0000C3020000}"/>
    <cellStyle name="Buena 18" xfId="711" xr:uid="{00000000-0005-0000-0000-0000C4020000}"/>
    <cellStyle name="Buena 2" xfId="712" xr:uid="{00000000-0005-0000-0000-0000C5020000}"/>
    <cellStyle name="Buena 3" xfId="713" xr:uid="{00000000-0005-0000-0000-0000C6020000}"/>
    <cellStyle name="Buena 4" xfId="714" xr:uid="{00000000-0005-0000-0000-0000C7020000}"/>
    <cellStyle name="Buena 5" xfId="715" xr:uid="{00000000-0005-0000-0000-0000C8020000}"/>
    <cellStyle name="Buena 6" xfId="716" xr:uid="{00000000-0005-0000-0000-0000C9020000}"/>
    <cellStyle name="Buena 7" xfId="717" xr:uid="{00000000-0005-0000-0000-0000CA020000}"/>
    <cellStyle name="Buena 8" xfId="718" xr:uid="{00000000-0005-0000-0000-0000CB020000}"/>
    <cellStyle name="Buena 9" xfId="719" xr:uid="{00000000-0005-0000-0000-0000CC020000}"/>
    <cellStyle name="Buena 9 10" xfId="720" xr:uid="{00000000-0005-0000-0000-0000CD020000}"/>
    <cellStyle name="Buena 9 11" xfId="721" xr:uid="{00000000-0005-0000-0000-0000CE020000}"/>
    <cellStyle name="Buena 9 12" xfId="722" xr:uid="{00000000-0005-0000-0000-0000CF020000}"/>
    <cellStyle name="Buena 9 13" xfId="723" xr:uid="{00000000-0005-0000-0000-0000D0020000}"/>
    <cellStyle name="Buena 9 14" xfId="724" xr:uid="{00000000-0005-0000-0000-0000D1020000}"/>
    <cellStyle name="Buena 9 15" xfId="725" xr:uid="{00000000-0005-0000-0000-0000D2020000}"/>
    <cellStyle name="Buena 9 16" xfId="726" xr:uid="{00000000-0005-0000-0000-0000D3020000}"/>
    <cellStyle name="Buena 9 17" xfId="727" xr:uid="{00000000-0005-0000-0000-0000D4020000}"/>
    <cellStyle name="Buena 9 18" xfId="728" xr:uid="{00000000-0005-0000-0000-0000D5020000}"/>
    <cellStyle name="Buena 9 19" xfId="729" xr:uid="{00000000-0005-0000-0000-0000D6020000}"/>
    <cellStyle name="Buena 9 2" xfId="730" xr:uid="{00000000-0005-0000-0000-0000D7020000}"/>
    <cellStyle name="Buena 9 20" xfId="731" xr:uid="{00000000-0005-0000-0000-0000D8020000}"/>
    <cellStyle name="Buena 9 21" xfId="732" xr:uid="{00000000-0005-0000-0000-0000D9020000}"/>
    <cellStyle name="Buena 9 22" xfId="733" xr:uid="{00000000-0005-0000-0000-0000DA020000}"/>
    <cellStyle name="Buena 9 3" xfId="734" xr:uid="{00000000-0005-0000-0000-0000DB020000}"/>
    <cellStyle name="Buena 9 4" xfId="735" xr:uid="{00000000-0005-0000-0000-0000DC020000}"/>
    <cellStyle name="Buena 9 5" xfId="736" xr:uid="{00000000-0005-0000-0000-0000DD020000}"/>
    <cellStyle name="Buena 9 6" xfId="737" xr:uid="{00000000-0005-0000-0000-0000DE020000}"/>
    <cellStyle name="Buena 9 7" xfId="738" xr:uid="{00000000-0005-0000-0000-0000DF020000}"/>
    <cellStyle name="Buena 9 8" xfId="739" xr:uid="{00000000-0005-0000-0000-0000E0020000}"/>
    <cellStyle name="Buena 9 9" xfId="740" xr:uid="{00000000-0005-0000-0000-0000E1020000}"/>
    <cellStyle name="Cálculo 10" xfId="819" xr:uid="{00000000-0005-0000-0000-0000E2020000}"/>
    <cellStyle name="Cálculo 11" xfId="820" xr:uid="{00000000-0005-0000-0000-0000E3020000}"/>
    <cellStyle name="Cálculo 12" xfId="821" xr:uid="{00000000-0005-0000-0000-0000E4020000}"/>
    <cellStyle name="Cálculo 13" xfId="822" xr:uid="{00000000-0005-0000-0000-0000E5020000}"/>
    <cellStyle name="Cálculo 14" xfId="823" xr:uid="{00000000-0005-0000-0000-0000E6020000}"/>
    <cellStyle name="Cálculo 15" xfId="824" xr:uid="{00000000-0005-0000-0000-0000E7020000}"/>
    <cellStyle name="Cálculo 16" xfId="825" xr:uid="{00000000-0005-0000-0000-0000E8020000}"/>
    <cellStyle name="Cálculo 17" xfId="826" xr:uid="{00000000-0005-0000-0000-0000E9020000}"/>
    <cellStyle name="Cálculo 18" xfId="827" xr:uid="{00000000-0005-0000-0000-0000EA020000}"/>
    <cellStyle name="Cálculo 2" xfId="828" xr:uid="{00000000-0005-0000-0000-0000EB020000}"/>
    <cellStyle name="Cálculo 3" xfId="829" xr:uid="{00000000-0005-0000-0000-0000EC020000}"/>
    <cellStyle name="Cálculo 4" xfId="830" xr:uid="{00000000-0005-0000-0000-0000ED020000}"/>
    <cellStyle name="Cálculo 5" xfId="831" xr:uid="{00000000-0005-0000-0000-0000EE020000}"/>
    <cellStyle name="Cálculo 6" xfId="832" xr:uid="{00000000-0005-0000-0000-0000EF020000}"/>
    <cellStyle name="Cálculo 7" xfId="833" xr:uid="{00000000-0005-0000-0000-0000F0020000}"/>
    <cellStyle name="Cálculo 8" xfId="834" xr:uid="{00000000-0005-0000-0000-0000F1020000}"/>
    <cellStyle name="Cálculo 9" xfId="835" xr:uid="{00000000-0005-0000-0000-0000F2020000}"/>
    <cellStyle name="Cálculo 9 10" xfId="836" xr:uid="{00000000-0005-0000-0000-0000F3020000}"/>
    <cellStyle name="Cálculo 9 11" xfId="837" xr:uid="{00000000-0005-0000-0000-0000F4020000}"/>
    <cellStyle name="Cálculo 9 12" xfId="838" xr:uid="{00000000-0005-0000-0000-0000F5020000}"/>
    <cellStyle name="Cálculo 9 13" xfId="839" xr:uid="{00000000-0005-0000-0000-0000F6020000}"/>
    <cellStyle name="Cálculo 9 14" xfId="840" xr:uid="{00000000-0005-0000-0000-0000F7020000}"/>
    <cellStyle name="Cálculo 9 15" xfId="841" xr:uid="{00000000-0005-0000-0000-0000F8020000}"/>
    <cellStyle name="Cálculo 9 16" xfId="842" xr:uid="{00000000-0005-0000-0000-0000F9020000}"/>
    <cellStyle name="Cálculo 9 17" xfId="843" xr:uid="{00000000-0005-0000-0000-0000FA020000}"/>
    <cellStyle name="Cálculo 9 18" xfId="844" xr:uid="{00000000-0005-0000-0000-0000FB020000}"/>
    <cellStyle name="Cálculo 9 19" xfId="845" xr:uid="{00000000-0005-0000-0000-0000FC020000}"/>
    <cellStyle name="Cálculo 9 2" xfId="846" xr:uid="{00000000-0005-0000-0000-0000FD020000}"/>
    <cellStyle name="Cálculo 9 20" xfId="847" xr:uid="{00000000-0005-0000-0000-0000FE020000}"/>
    <cellStyle name="Cálculo 9 21" xfId="848" xr:uid="{00000000-0005-0000-0000-0000FF020000}"/>
    <cellStyle name="Cálculo 9 22" xfId="849" xr:uid="{00000000-0005-0000-0000-000000030000}"/>
    <cellStyle name="Cálculo 9 3" xfId="850" xr:uid="{00000000-0005-0000-0000-000001030000}"/>
    <cellStyle name="Cálculo 9 4" xfId="851" xr:uid="{00000000-0005-0000-0000-000002030000}"/>
    <cellStyle name="Cálculo 9 5" xfId="852" xr:uid="{00000000-0005-0000-0000-000003030000}"/>
    <cellStyle name="Cálculo 9 6" xfId="853" xr:uid="{00000000-0005-0000-0000-000004030000}"/>
    <cellStyle name="Cálculo 9 7" xfId="854" xr:uid="{00000000-0005-0000-0000-000005030000}"/>
    <cellStyle name="Cálculo 9 8" xfId="855" xr:uid="{00000000-0005-0000-0000-000006030000}"/>
    <cellStyle name="Cálculo 9 9" xfId="856" xr:uid="{00000000-0005-0000-0000-000007030000}"/>
    <cellStyle name="Celda de comprobación 10" xfId="741" xr:uid="{00000000-0005-0000-0000-000008030000}"/>
    <cellStyle name="Celda de comprobación 11" xfId="742" xr:uid="{00000000-0005-0000-0000-000009030000}"/>
    <cellStyle name="Celda de comprobación 12" xfId="743" xr:uid="{00000000-0005-0000-0000-00000A030000}"/>
    <cellStyle name="Celda de comprobación 13" xfId="744" xr:uid="{00000000-0005-0000-0000-00000B030000}"/>
    <cellStyle name="Celda de comprobación 14" xfId="745" xr:uid="{00000000-0005-0000-0000-00000C030000}"/>
    <cellStyle name="Celda de comprobación 15" xfId="746" xr:uid="{00000000-0005-0000-0000-00000D030000}"/>
    <cellStyle name="Celda de comprobación 16" xfId="747" xr:uid="{00000000-0005-0000-0000-00000E030000}"/>
    <cellStyle name="Celda de comprobación 17" xfId="748" xr:uid="{00000000-0005-0000-0000-00000F030000}"/>
    <cellStyle name="Celda de comprobación 18" xfId="749" xr:uid="{00000000-0005-0000-0000-000010030000}"/>
    <cellStyle name="Celda de comprobación 2" xfId="750" xr:uid="{00000000-0005-0000-0000-000011030000}"/>
    <cellStyle name="Celda de comprobación 3" xfId="751" xr:uid="{00000000-0005-0000-0000-000012030000}"/>
    <cellStyle name="Celda de comprobación 4" xfId="752" xr:uid="{00000000-0005-0000-0000-000013030000}"/>
    <cellStyle name="Celda de comprobación 5" xfId="753" xr:uid="{00000000-0005-0000-0000-000014030000}"/>
    <cellStyle name="Celda de comprobación 6" xfId="754" xr:uid="{00000000-0005-0000-0000-000015030000}"/>
    <cellStyle name="Celda de comprobación 7" xfId="755" xr:uid="{00000000-0005-0000-0000-000016030000}"/>
    <cellStyle name="Celda de comprobación 8" xfId="756" xr:uid="{00000000-0005-0000-0000-000017030000}"/>
    <cellStyle name="Celda de comprobación 9" xfId="757" xr:uid="{00000000-0005-0000-0000-000018030000}"/>
    <cellStyle name="Celda de comprobación 9 10" xfId="758" xr:uid="{00000000-0005-0000-0000-000019030000}"/>
    <cellStyle name="Celda de comprobación 9 11" xfId="759" xr:uid="{00000000-0005-0000-0000-00001A030000}"/>
    <cellStyle name="Celda de comprobación 9 12" xfId="760" xr:uid="{00000000-0005-0000-0000-00001B030000}"/>
    <cellStyle name="Celda de comprobación 9 13" xfId="761" xr:uid="{00000000-0005-0000-0000-00001C030000}"/>
    <cellStyle name="Celda de comprobación 9 14" xfId="762" xr:uid="{00000000-0005-0000-0000-00001D030000}"/>
    <cellStyle name="Celda de comprobación 9 15" xfId="763" xr:uid="{00000000-0005-0000-0000-00001E030000}"/>
    <cellStyle name="Celda de comprobación 9 16" xfId="764" xr:uid="{00000000-0005-0000-0000-00001F030000}"/>
    <cellStyle name="Celda de comprobación 9 17" xfId="765" xr:uid="{00000000-0005-0000-0000-000020030000}"/>
    <cellStyle name="Celda de comprobación 9 18" xfId="766" xr:uid="{00000000-0005-0000-0000-000021030000}"/>
    <cellStyle name="Celda de comprobación 9 19" xfId="767" xr:uid="{00000000-0005-0000-0000-000022030000}"/>
    <cellStyle name="Celda de comprobación 9 2" xfId="768" xr:uid="{00000000-0005-0000-0000-000023030000}"/>
    <cellStyle name="Celda de comprobación 9 20" xfId="769" xr:uid="{00000000-0005-0000-0000-000024030000}"/>
    <cellStyle name="Celda de comprobación 9 21" xfId="770" xr:uid="{00000000-0005-0000-0000-000025030000}"/>
    <cellStyle name="Celda de comprobación 9 22" xfId="771" xr:uid="{00000000-0005-0000-0000-000026030000}"/>
    <cellStyle name="Celda de comprobación 9 3" xfId="772" xr:uid="{00000000-0005-0000-0000-000027030000}"/>
    <cellStyle name="Celda de comprobación 9 4" xfId="773" xr:uid="{00000000-0005-0000-0000-000028030000}"/>
    <cellStyle name="Celda de comprobación 9 5" xfId="774" xr:uid="{00000000-0005-0000-0000-000029030000}"/>
    <cellStyle name="Celda de comprobación 9 6" xfId="775" xr:uid="{00000000-0005-0000-0000-00002A030000}"/>
    <cellStyle name="Celda de comprobación 9 7" xfId="776" xr:uid="{00000000-0005-0000-0000-00002B030000}"/>
    <cellStyle name="Celda de comprobación 9 8" xfId="777" xr:uid="{00000000-0005-0000-0000-00002C030000}"/>
    <cellStyle name="Celda de comprobación 9 9" xfId="778" xr:uid="{00000000-0005-0000-0000-00002D030000}"/>
    <cellStyle name="Celda vinculada 10" xfId="779" xr:uid="{00000000-0005-0000-0000-00002E030000}"/>
    <cellStyle name="Celda vinculada 11" xfId="780" xr:uid="{00000000-0005-0000-0000-00002F030000}"/>
    <cellStyle name="Celda vinculada 12" xfId="781" xr:uid="{00000000-0005-0000-0000-000030030000}"/>
    <cellStyle name="Celda vinculada 13" xfId="782" xr:uid="{00000000-0005-0000-0000-000031030000}"/>
    <cellStyle name="Celda vinculada 14" xfId="783" xr:uid="{00000000-0005-0000-0000-000032030000}"/>
    <cellStyle name="Celda vinculada 15" xfId="784" xr:uid="{00000000-0005-0000-0000-000033030000}"/>
    <cellStyle name="Celda vinculada 16" xfId="785" xr:uid="{00000000-0005-0000-0000-000034030000}"/>
    <cellStyle name="Celda vinculada 17" xfId="786" xr:uid="{00000000-0005-0000-0000-000035030000}"/>
    <cellStyle name="Celda vinculada 18" xfId="787" xr:uid="{00000000-0005-0000-0000-000036030000}"/>
    <cellStyle name="Celda vinculada 2" xfId="788" xr:uid="{00000000-0005-0000-0000-000037030000}"/>
    <cellStyle name="Celda vinculada 3" xfId="789" xr:uid="{00000000-0005-0000-0000-000038030000}"/>
    <cellStyle name="Celda vinculada 4" xfId="790" xr:uid="{00000000-0005-0000-0000-000039030000}"/>
    <cellStyle name="Celda vinculada 5" xfId="791" xr:uid="{00000000-0005-0000-0000-00003A030000}"/>
    <cellStyle name="Celda vinculada 6" xfId="792" xr:uid="{00000000-0005-0000-0000-00003B030000}"/>
    <cellStyle name="Celda vinculada 7" xfId="793" xr:uid="{00000000-0005-0000-0000-00003C030000}"/>
    <cellStyle name="Celda vinculada 8" xfId="794" xr:uid="{00000000-0005-0000-0000-00003D030000}"/>
    <cellStyle name="Celda vinculada 9" xfId="795" xr:uid="{00000000-0005-0000-0000-00003E030000}"/>
    <cellStyle name="Celda vinculada 9 10" xfId="796" xr:uid="{00000000-0005-0000-0000-00003F030000}"/>
    <cellStyle name="Celda vinculada 9 11" xfId="797" xr:uid="{00000000-0005-0000-0000-000040030000}"/>
    <cellStyle name="Celda vinculada 9 12" xfId="798" xr:uid="{00000000-0005-0000-0000-000041030000}"/>
    <cellStyle name="Celda vinculada 9 13" xfId="799" xr:uid="{00000000-0005-0000-0000-000042030000}"/>
    <cellStyle name="Celda vinculada 9 14" xfId="800" xr:uid="{00000000-0005-0000-0000-000043030000}"/>
    <cellStyle name="Celda vinculada 9 15" xfId="801" xr:uid="{00000000-0005-0000-0000-000044030000}"/>
    <cellStyle name="Celda vinculada 9 16" xfId="802" xr:uid="{00000000-0005-0000-0000-000045030000}"/>
    <cellStyle name="Celda vinculada 9 17" xfId="803" xr:uid="{00000000-0005-0000-0000-000046030000}"/>
    <cellStyle name="Celda vinculada 9 18" xfId="804" xr:uid="{00000000-0005-0000-0000-000047030000}"/>
    <cellStyle name="Celda vinculada 9 19" xfId="805" xr:uid="{00000000-0005-0000-0000-000048030000}"/>
    <cellStyle name="Celda vinculada 9 2" xfId="806" xr:uid="{00000000-0005-0000-0000-000049030000}"/>
    <cellStyle name="Celda vinculada 9 20" xfId="807" xr:uid="{00000000-0005-0000-0000-00004A030000}"/>
    <cellStyle name="Celda vinculada 9 21" xfId="808" xr:uid="{00000000-0005-0000-0000-00004B030000}"/>
    <cellStyle name="Celda vinculada 9 22" xfId="809" xr:uid="{00000000-0005-0000-0000-00004C030000}"/>
    <cellStyle name="Celda vinculada 9 3" xfId="810" xr:uid="{00000000-0005-0000-0000-00004D030000}"/>
    <cellStyle name="Celda vinculada 9 4" xfId="811" xr:uid="{00000000-0005-0000-0000-00004E030000}"/>
    <cellStyle name="Celda vinculada 9 5" xfId="812" xr:uid="{00000000-0005-0000-0000-00004F030000}"/>
    <cellStyle name="Celda vinculada 9 6" xfId="813" xr:uid="{00000000-0005-0000-0000-000050030000}"/>
    <cellStyle name="Celda vinculada 9 7" xfId="814" xr:uid="{00000000-0005-0000-0000-000051030000}"/>
    <cellStyle name="Celda vinculada 9 8" xfId="815" xr:uid="{00000000-0005-0000-0000-000052030000}"/>
    <cellStyle name="Celda vinculada 9 9" xfId="816" xr:uid="{00000000-0005-0000-0000-000053030000}"/>
    <cellStyle name="Coma 2" xfId="817" xr:uid="{00000000-0005-0000-0000-000054030000}"/>
    <cellStyle name="Coma 2 2" xfId="818" xr:uid="{00000000-0005-0000-0000-000055030000}"/>
    <cellStyle name="Encabezado 4 10" xfId="857" xr:uid="{00000000-0005-0000-0000-000056030000}"/>
    <cellStyle name="Encabezado 4 11" xfId="858" xr:uid="{00000000-0005-0000-0000-000057030000}"/>
    <cellStyle name="Encabezado 4 12" xfId="859" xr:uid="{00000000-0005-0000-0000-000058030000}"/>
    <cellStyle name="Encabezado 4 13" xfId="860" xr:uid="{00000000-0005-0000-0000-000059030000}"/>
    <cellStyle name="Encabezado 4 14" xfId="861" xr:uid="{00000000-0005-0000-0000-00005A030000}"/>
    <cellStyle name="Encabezado 4 15" xfId="862" xr:uid="{00000000-0005-0000-0000-00005B030000}"/>
    <cellStyle name="Encabezado 4 16" xfId="863" xr:uid="{00000000-0005-0000-0000-00005C030000}"/>
    <cellStyle name="Encabezado 4 17" xfId="864" xr:uid="{00000000-0005-0000-0000-00005D030000}"/>
    <cellStyle name="Encabezado 4 18" xfId="865" xr:uid="{00000000-0005-0000-0000-00005E030000}"/>
    <cellStyle name="Encabezado 4 2" xfId="866" xr:uid="{00000000-0005-0000-0000-00005F030000}"/>
    <cellStyle name="Encabezado 4 3" xfId="867" xr:uid="{00000000-0005-0000-0000-000060030000}"/>
    <cellStyle name="Encabezado 4 4" xfId="868" xr:uid="{00000000-0005-0000-0000-000061030000}"/>
    <cellStyle name="Encabezado 4 5" xfId="869" xr:uid="{00000000-0005-0000-0000-000062030000}"/>
    <cellStyle name="Encabezado 4 6" xfId="870" xr:uid="{00000000-0005-0000-0000-000063030000}"/>
    <cellStyle name="Encabezado 4 7" xfId="871" xr:uid="{00000000-0005-0000-0000-000064030000}"/>
    <cellStyle name="Encabezado 4 8" xfId="872" xr:uid="{00000000-0005-0000-0000-000065030000}"/>
    <cellStyle name="Encabezado 4 9" xfId="873" xr:uid="{00000000-0005-0000-0000-000066030000}"/>
    <cellStyle name="Encabezado 4 9 10" xfId="874" xr:uid="{00000000-0005-0000-0000-000067030000}"/>
    <cellStyle name="Encabezado 4 9 11" xfId="875" xr:uid="{00000000-0005-0000-0000-000068030000}"/>
    <cellStyle name="Encabezado 4 9 12" xfId="876" xr:uid="{00000000-0005-0000-0000-000069030000}"/>
    <cellStyle name="Encabezado 4 9 13" xfId="877" xr:uid="{00000000-0005-0000-0000-00006A030000}"/>
    <cellStyle name="Encabezado 4 9 14" xfId="878" xr:uid="{00000000-0005-0000-0000-00006B030000}"/>
    <cellStyle name="Encabezado 4 9 15" xfId="879" xr:uid="{00000000-0005-0000-0000-00006C030000}"/>
    <cellStyle name="Encabezado 4 9 16" xfId="880" xr:uid="{00000000-0005-0000-0000-00006D030000}"/>
    <cellStyle name="Encabezado 4 9 17" xfId="881" xr:uid="{00000000-0005-0000-0000-00006E030000}"/>
    <cellStyle name="Encabezado 4 9 18" xfId="882" xr:uid="{00000000-0005-0000-0000-00006F030000}"/>
    <cellStyle name="Encabezado 4 9 19" xfId="883" xr:uid="{00000000-0005-0000-0000-000070030000}"/>
    <cellStyle name="Encabezado 4 9 2" xfId="884" xr:uid="{00000000-0005-0000-0000-000071030000}"/>
    <cellStyle name="Encabezado 4 9 20" xfId="885" xr:uid="{00000000-0005-0000-0000-000072030000}"/>
    <cellStyle name="Encabezado 4 9 21" xfId="886" xr:uid="{00000000-0005-0000-0000-000073030000}"/>
    <cellStyle name="Encabezado 4 9 22" xfId="887" xr:uid="{00000000-0005-0000-0000-000074030000}"/>
    <cellStyle name="Encabezado 4 9 3" xfId="888" xr:uid="{00000000-0005-0000-0000-000075030000}"/>
    <cellStyle name="Encabezado 4 9 4" xfId="889" xr:uid="{00000000-0005-0000-0000-000076030000}"/>
    <cellStyle name="Encabezado 4 9 5" xfId="890" xr:uid="{00000000-0005-0000-0000-000077030000}"/>
    <cellStyle name="Encabezado 4 9 6" xfId="891" xr:uid="{00000000-0005-0000-0000-000078030000}"/>
    <cellStyle name="Encabezado 4 9 7" xfId="892" xr:uid="{00000000-0005-0000-0000-000079030000}"/>
    <cellStyle name="Encabezado 4 9 8" xfId="893" xr:uid="{00000000-0005-0000-0000-00007A030000}"/>
    <cellStyle name="Encabezado 4 9 9" xfId="894" xr:uid="{00000000-0005-0000-0000-00007B030000}"/>
    <cellStyle name="Énfasis1 10" xfId="1531" xr:uid="{00000000-0005-0000-0000-00007C030000}"/>
    <cellStyle name="Énfasis1 11" xfId="1532" xr:uid="{00000000-0005-0000-0000-00007D030000}"/>
    <cellStyle name="Énfasis1 12" xfId="1533" xr:uid="{00000000-0005-0000-0000-00007E030000}"/>
    <cellStyle name="Énfasis1 13" xfId="1534" xr:uid="{00000000-0005-0000-0000-00007F030000}"/>
    <cellStyle name="Énfasis1 14" xfId="1535" xr:uid="{00000000-0005-0000-0000-000080030000}"/>
    <cellStyle name="Énfasis1 15" xfId="1536" xr:uid="{00000000-0005-0000-0000-000081030000}"/>
    <cellStyle name="Énfasis1 16" xfId="1537" xr:uid="{00000000-0005-0000-0000-000082030000}"/>
    <cellStyle name="Énfasis1 17" xfId="1538" xr:uid="{00000000-0005-0000-0000-000083030000}"/>
    <cellStyle name="Énfasis1 18" xfId="1539" xr:uid="{00000000-0005-0000-0000-000084030000}"/>
    <cellStyle name="Énfasis1 2" xfId="1540" xr:uid="{00000000-0005-0000-0000-000085030000}"/>
    <cellStyle name="Énfasis1 3" xfId="1541" xr:uid="{00000000-0005-0000-0000-000086030000}"/>
    <cellStyle name="Énfasis1 4" xfId="1542" xr:uid="{00000000-0005-0000-0000-000087030000}"/>
    <cellStyle name="Énfasis1 5" xfId="1543" xr:uid="{00000000-0005-0000-0000-000088030000}"/>
    <cellStyle name="Énfasis1 6" xfId="1544" xr:uid="{00000000-0005-0000-0000-000089030000}"/>
    <cellStyle name="Énfasis1 7" xfId="1545" xr:uid="{00000000-0005-0000-0000-00008A030000}"/>
    <cellStyle name="Énfasis1 8" xfId="1546" xr:uid="{00000000-0005-0000-0000-00008B030000}"/>
    <cellStyle name="Énfasis1 9" xfId="1547" xr:uid="{00000000-0005-0000-0000-00008C030000}"/>
    <cellStyle name="Énfasis1 9 10" xfId="1548" xr:uid="{00000000-0005-0000-0000-00008D030000}"/>
    <cellStyle name="Énfasis1 9 11" xfId="1549" xr:uid="{00000000-0005-0000-0000-00008E030000}"/>
    <cellStyle name="Énfasis1 9 12" xfId="1550" xr:uid="{00000000-0005-0000-0000-00008F030000}"/>
    <cellStyle name="Énfasis1 9 13" xfId="1551" xr:uid="{00000000-0005-0000-0000-000090030000}"/>
    <cellStyle name="Énfasis1 9 14" xfId="1552" xr:uid="{00000000-0005-0000-0000-000091030000}"/>
    <cellStyle name="Énfasis1 9 15" xfId="1553" xr:uid="{00000000-0005-0000-0000-000092030000}"/>
    <cellStyle name="Énfasis1 9 16" xfId="1554" xr:uid="{00000000-0005-0000-0000-000093030000}"/>
    <cellStyle name="Énfasis1 9 17" xfId="1555" xr:uid="{00000000-0005-0000-0000-000094030000}"/>
    <cellStyle name="Énfasis1 9 18" xfId="1556" xr:uid="{00000000-0005-0000-0000-000095030000}"/>
    <cellStyle name="Énfasis1 9 19" xfId="1557" xr:uid="{00000000-0005-0000-0000-000096030000}"/>
    <cellStyle name="Énfasis1 9 2" xfId="1558" xr:uid="{00000000-0005-0000-0000-000097030000}"/>
    <cellStyle name="Énfasis1 9 20" xfId="1559" xr:uid="{00000000-0005-0000-0000-000098030000}"/>
    <cellStyle name="Énfasis1 9 21" xfId="1560" xr:uid="{00000000-0005-0000-0000-000099030000}"/>
    <cellStyle name="Énfasis1 9 22" xfId="1561" xr:uid="{00000000-0005-0000-0000-00009A030000}"/>
    <cellStyle name="Énfasis1 9 3" xfId="1562" xr:uid="{00000000-0005-0000-0000-00009B030000}"/>
    <cellStyle name="Énfasis1 9 4" xfId="1563" xr:uid="{00000000-0005-0000-0000-00009C030000}"/>
    <cellStyle name="Énfasis1 9 5" xfId="1564" xr:uid="{00000000-0005-0000-0000-00009D030000}"/>
    <cellStyle name="Énfasis1 9 6" xfId="1565" xr:uid="{00000000-0005-0000-0000-00009E030000}"/>
    <cellStyle name="Énfasis1 9 7" xfId="1566" xr:uid="{00000000-0005-0000-0000-00009F030000}"/>
    <cellStyle name="Énfasis1 9 8" xfId="1567" xr:uid="{00000000-0005-0000-0000-0000A0030000}"/>
    <cellStyle name="Énfasis1 9 9" xfId="1568" xr:uid="{00000000-0005-0000-0000-0000A1030000}"/>
    <cellStyle name="Énfasis2 10" xfId="1569" xr:uid="{00000000-0005-0000-0000-0000A2030000}"/>
    <cellStyle name="Énfasis2 11" xfId="1570" xr:uid="{00000000-0005-0000-0000-0000A3030000}"/>
    <cellStyle name="Énfasis2 12" xfId="1571" xr:uid="{00000000-0005-0000-0000-0000A4030000}"/>
    <cellStyle name="Énfasis2 13" xfId="1572" xr:uid="{00000000-0005-0000-0000-0000A5030000}"/>
    <cellStyle name="Énfasis2 14" xfId="1573" xr:uid="{00000000-0005-0000-0000-0000A6030000}"/>
    <cellStyle name="Énfasis2 15" xfId="1574" xr:uid="{00000000-0005-0000-0000-0000A7030000}"/>
    <cellStyle name="Énfasis2 16" xfId="1575" xr:uid="{00000000-0005-0000-0000-0000A8030000}"/>
    <cellStyle name="Énfasis2 17" xfId="1576" xr:uid="{00000000-0005-0000-0000-0000A9030000}"/>
    <cellStyle name="Énfasis2 18" xfId="1577" xr:uid="{00000000-0005-0000-0000-0000AA030000}"/>
    <cellStyle name="Énfasis2 2" xfId="1578" xr:uid="{00000000-0005-0000-0000-0000AB030000}"/>
    <cellStyle name="Énfasis2 3" xfId="1579" xr:uid="{00000000-0005-0000-0000-0000AC030000}"/>
    <cellStyle name="Énfasis2 4" xfId="1580" xr:uid="{00000000-0005-0000-0000-0000AD030000}"/>
    <cellStyle name="Énfasis2 5" xfId="1581" xr:uid="{00000000-0005-0000-0000-0000AE030000}"/>
    <cellStyle name="Énfasis2 6" xfId="1582" xr:uid="{00000000-0005-0000-0000-0000AF030000}"/>
    <cellStyle name="Énfasis2 7" xfId="1583" xr:uid="{00000000-0005-0000-0000-0000B0030000}"/>
    <cellStyle name="Énfasis2 8" xfId="1584" xr:uid="{00000000-0005-0000-0000-0000B1030000}"/>
    <cellStyle name="Énfasis2 9" xfId="1585" xr:uid="{00000000-0005-0000-0000-0000B2030000}"/>
    <cellStyle name="Énfasis2 9 10" xfId="1586" xr:uid="{00000000-0005-0000-0000-0000B3030000}"/>
    <cellStyle name="Énfasis2 9 11" xfId="1587" xr:uid="{00000000-0005-0000-0000-0000B4030000}"/>
    <cellStyle name="Énfasis2 9 12" xfId="1588" xr:uid="{00000000-0005-0000-0000-0000B5030000}"/>
    <cellStyle name="Énfasis2 9 13" xfId="1589" xr:uid="{00000000-0005-0000-0000-0000B6030000}"/>
    <cellStyle name="Énfasis2 9 14" xfId="1590" xr:uid="{00000000-0005-0000-0000-0000B7030000}"/>
    <cellStyle name="Énfasis2 9 15" xfId="1591" xr:uid="{00000000-0005-0000-0000-0000B8030000}"/>
    <cellStyle name="Énfasis2 9 16" xfId="1592" xr:uid="{00000000-0005-0000-0000-0000B9030000}"/>
    <cellStyle name="Énfasis2 9 17" xfId="1593" xr:uid="{00000000-0005-0000-0000-0000BA030000}"/>
    <cellStyle name="Énfasis2 9 18" xfId="1594" xr:uid="{00000000-0005-0000-0000-0000BB030000}"/>
    <cellStyle name="Énfasis2 9 19" xfId="1595" xr:uid="{00000000-0005-0000-0000-0000BC030000}"/>
    <cellStyle name="Énfasis2 9 2" xfId="1596" xr:uid="{00000000-0005-0000-0000-0000BD030000}"/>
    <cellStyle name="Énfasis2 9 20" xfId="1597" xr:uid="{00000000-0005-0000-0000-0000BE030000}"/>
    <cellStyle name="Énfasis2 9 21" xfId="1598" xr:uid="{00000000-0005-0000-0000-0000BF030000}"/>
    <cellStyle name="Énfasis2 9 22" xfId="1599" xr:uid="{00000000-0005-0000-0000-0000C0030000}"/>
    <cellStyle name="Énfasis2 9 3" xfId="1600" xr:uid="{00000000-0005-0000-0000-0000C1030000}"/>
    <cellStyle name="Énfasis2 9 4" xfId="1601" xr:uid="{00000000-0005-0000-0000-0000C2030000}"/>
    <cellStyle name="Énfasis2 9 5" xfId="1602" xr:uid="{00000000-0005-0000-0000-0000C3030000}"/>
    <cellStyle name="Énfasis2 9 6" xfId="1603" xr:uid="{00000000-0005-0000-0000-0000C4030000}"/>
    <cellStyle name="Énfasis2 9 7" xfId="1604" xr:uid="{00000000-0005-0000-0000-0000C5030000}"/>
    <cellStyle name="Énfasis2 9 8" xfId="1605" xr:uid="{00000000-0005-0000-0000-0000C6030000}"/>
    <cellStyle name="Énfasis2 9 9" xfId="1606" xr:uid="{00000000-0005-0000-0000-0000C7030000}"/>
    <cellStyle name="Énfasis3 10" xfId="1607" xr:uid="{00000000-0005-0000-0000-0000C8030000}"/>
    <cellStyle name="Énfasis3 11" xfId="1608" xr:uid="{00000000-0005-0000-0000-0000C9030000}"/>
    <cellStyle name="Énfasis3 12" xfId="1609" xr:uid="{00000000-0005-0000-0000-0000CA030000}"/>
    <cellStyle name="Énfasis3 13" xfId="1610" xr:uid="{00000000-0005-0000-0000-0000CB030000}"/>
    <cellStyle name="Énfasis3 14" xfId="1611" xr:uid="{00000000-0005-0000-0000-0000CC030000}"/>
    <cellStyle name="Énfasis3 15" xfId="1612" xr:uid="{00000000-0005-0000-0000-0000CD030000}"/>
    <cellStyle name="Énfasis3 16" xfId="1613" xr:uid="{00000000-0005-0000-0000-0000CE030000}"/>
    <cellStyle name="Énfasis3 17" xfId="1614" xr:uid="{00000000-0005-0000-0000-0000CF030000}"/>
    <cellStyle name="Énfasis3 18" xfId="1615" xr:uid="{00000000-0005-0000-0000-0000D0030000}"/>
    <cellStyle name="Énfasis3 2" xfId="1616" xr:uid="{00000000-0005-0000-0000-0000D1030000}"/>
    <cellStyle name="Énfasis3 3" xfId="1617" xr:uid="{00000000-0005-0000-0000-0000D2030000}"/>
    <cellStyle name="Énfasis3 4" xfId="1618" xr:uid="{00000000-0005-0000-0000-0000D3030000}"/>
    <cellStyle name="Énfasis3 5" xfId="1619" xr:uid="{00000000-0005-0000-0000-0000D4030000}"/>
    <cellStyle name="Énfasis3 6" xfId="1620" xr:uid="{00000000-0005-0000-0000-0000D5030000}"/>
    <cellStyle name="Énfasis3 7" xfId="1621" xr:uid="{00000000-0005-0000-0000-0000D6030000}"/>
    <cellStyle name="Énfasis3 8" xfId="1622" xr:uid="{00000000-0005-0000-0000-0000D7030000}"/>
    <cellStyle name="Énfasis3 9" xfId="1623" xr:uid="{00000000-0005-0000-0000-0000D8030000}"/>
    <cellStyle name="Énfasis3 9 10" xfId="1624" xr:uid="{00000000-0005-0000-0000-0000D9030000}"/>
    <cellStyle name="Énfasis3 9 11" xfId="1625" xr:uid="{00000000-0005-0000-0000-0000DA030000}"/>
    <cellStyle name="Énfasis3 9 12" xfId="1626" xr:uid="{00000000-0005-0000-0000-0000DB030000}"/>
    <cellStyle name="Énfasis3 9 13" xfId="1627" xr:uid="{00000000-0005-0000-0000-0000DC030000}"/>
    <cellStyle name="Énfasis3 9 14" xfId="1628" xr:uid="{00000000-0005-0000-0000-0000DD030000}"/>
    <cellStyle name="Énfasis3 9 15" xfId="1629" xr:uid="{00000000-0005-0000-0000-0000DE030000}"/>
    <cellStyle name="Énfasis3 9 16" xfId="1630" xr:uid="{00000000-0005-0000-0000-0000DF030000}"/>
    <cellStyle name="Énfasis3 9 17" xfId="1631" xr:uid="{00000000-0005-0000-0000-0000E0030000}"/>
    <cellStyle name="Énfasis3 9 18" xfId="1632" xr:uid="{00000000-0005-0000-0000-0000E1030000}"/>
    <cellStyle name="Énfasis3 9 19" xfId="1633" xr:uid="{00000000-0005-0000-0000-0000E2030000}"/>
    <cellStyle name="Énfasis3 9 2" xfId="1634" xr:uid="{00000000-0005-0000-0000-0000E3030000}"/>
    <cellStyle name="Énfasis3 9 20" xfId="1635" xr:uid="{00000000-0005-0000-0000-0000E4030000}"/>
    <cellStyle name="Énfasis3 9 21" xfId="1636" xr:uid="{00000000-0005-0000-0000-0000E5030000}"/>
    <cellStyle name="Énfasis3 9 22" xfId="1637" xr:uid="{00000000-0005-0000-0000-0000E6030000}"/>
    <cellStyle name="Énfasis3 9 3" xfId="1638" xr:uid="{00000000-0005-0000-0000-0000E7030000}"/>
    <cellStyle name="Énfasis3 9 4" xfId="1639" xr:uid="{00000000-0005-0000-0000-0000E8030000}"/>
    <cellStyle name="Énfasis3 9 5" xfId="1640" xr:uid="{00000000-0005-0000-0000-0000E9030000}"/>
    <cellStyle name="Énfasis3 9 6" xfId="1641" xr:uid="{00000000-0005-0000-0000-0000EA030000}"/>
    <cellStyle name="Énfasis3 9 7" xfId="1642" xr:uid="{00000000-0005-0000-0000-0000EB030000}"/>
    <cellStyle name="Énfasis3 9 8" xfId="1643" xr:uid="{00000000-0005-0000-0000-0000EC030000}"/>
    <cellStyle name="Énfasis3 9 9" xfId="1644" xr:uid="{00000000-0005-0000-0000-0000ED030000}"/>
    <cellStyle name="Énfasis4 10" xfId="1645" xr:uid="{00000000-0005-0000-0000-0000EE030000}"/>
    <cellStyle name="Énfasis4 11" xfId="1646" xr:uid="{00000000-0005-0000-0000-0000EF030000}"/>
    <cellStyle name="Énfasis4 12" xfId="1647" xr:uid="{00000000-0005-0000-0000-0000F0030000}"/>
    <cellStyle name="Énfasis4 13" xfId="1648" xr:uid="{00000000-0005-0000-0000-0000F1030000}"/>
    <cellStyle name="Énfasis4 14" xfId="1649" xr:uid="{00000000-0005-0000-0000-0000F2030000}"/>
    <cellStyle name="Énfasis4 15" xfId="1650" xr:uid="{00000000-0005-0000-0000-0000F3030000}"/>
    <cellStyle name="Énfasis4 16" xfId="1651" xr:uid="{00000000-0005-0000-0000-0000F4030000}"/>
    <cellStyle name="Énfasis4 17" xfId="1652" xr:uid="{00000000-0005-0000-0000-0000F5030000}"/>
    <cellStyle name="Énfasis4 18" xfId="1653" xr:uid="{00000000-0005-0000-0000-0000F6030000}"/>
    <cellStyle name="Énfasis4 2" xfId="1654" xr:uid="{00000000-0005-0000-0000-0000F7030000}"/>
    <cellStyle name="Énfasis4 3" xfId="1655" xr:uid="{00000000-0005-0000-0000-0000F8030000}"/>
    <cellStyle name="Énfasis4 4" xfId="1656" xr:uid="{00000000-0005-0000-0000-0000F9030000}"/>
    <cellStyle name="Énfasis4 5" xfId="1657" xr:uid="{00000000-0005-0000-0000-0000FA030000}"/>
    <cellStyle name="Énfasis4 6" xfId="1658" xr:uid="{00000000-0005-0000-0000-0000FB030000}"/>
    <cellStyle name="Énfasis4 7" xfId="1659" xr:uid="{00000000-0005-0000-0000-0000FC030000}"/>
    <cellStyle name="Énfasis4 8" xfId="1660" xr:uid="{00000000-0005-0000-0000-0000FD030000}"/>
    <cellStyle name="Énfasis4 9" xfId="1661" xr:uid="{00000000-0005-0000-0000-0000FE030000}"/>
    <cellStyle name="Énfasis4 9 10" xfId="1662" xr:uid="{00000000-0005-0000-0000-0000FF030000}"/>
    <cellStyle name="Énfasis4 9 11" xfId="1663" xr:uid="{00000000-0005-0000-0000-000000040000}"/>
    <cellStyle name="Énfasis4 9 12" xfId="1664" xr:uid="{00000000-0005-0000-0000-000001040000}"/>
    <cellStyle name="Énfasis4 9 13" xfId="1665" xr:uid="{00000000-0005-0000-0000-000002040000}"/>
    <cellStyle name="Énfasis4 9 14" xfId="1666" xr:uid="{00000000-0005-0000-0000-000003040000}"/>
    <cellStyle name="Énfasis4 9 15" xfId="1667" xr:uid="{00000000-0005-0000-0000-000004040000}"/>
    <cellStyle name="Énfasis4 9 16" xfId="1668" xr:uid="{00000000-0005-0000-0000-000005040000}"/>
    <cellStyle name="Énfasis4 9 17" xfId="1669" xr:uid="{00000000-0005-0000-0000-000006040000}"/>
    <cellStyle name="Énfasis4 9 18" xfId="1670" xr:uid="{00000000-0005-0000-0000-000007040000}"/>
    <cellStyle name="Énfasis4 9 19" xfId="1671" xr:uid="{00000000-0005-0000-0000-000008040000}"/>
    <cellStyle name="Énfasis4 9 2" xfId="1672" xr:uid="{00000000-0005-0000-0000-000009040000}"/>
    <cellStyle name="Énfasis4 9 20" xfId="1673" xr:uid="{00000000-0005-0000-0000-00000A040000}"/>
    <cellStyle name="Énfasis4 9 21" xfId="1674" xr:uid="{00000000-0005-0000-0000-00000B040000}"/>
    <cellStyle name="Énfasis4 9 22" xfId="1675" xr:uid="{00000000-0005-0000-0000-00000C040000}"/>
    <cellStyle name="Énfasis4 9 3" xfId="1676" xr:uid="{00000000-0005-0000-0000-00000D040000}"/>
    <cellStyle name="Énfasis4 9 4" xfId="1677" xr:uid="{00000000-0005-0000-0000-00000E040000}"/>
    <cellStyle name="Énfasis4 9 5" xfId="1678" xr:uid="{00000000-0005-0000-0000-00000F040000}"/>
    <cellStyle name="Énfasis4 9 6" xfId="1679" xr:uid="{00000000-0005-0000-0000-000010040000}"/>
    <cellStyle name="Énfasis4 9 7" xfId="1680" xr:uid="{00000000-0005-0000-0000-000011040000}"/>
    <cellStyle name="Énfasis4 9 8" xfId="1681" xr:uid="{00000000-0005-0000-0000-000012040000}"/>
    <cellStyle name="Énfasis4 9 9" xfId="1682" xr:uid="{00000000-0005-0000-0000-000013040000}"/>
    <cellStyle name="Énfasis5 10" xfId="1683" xr:uid="{00000000-0005-0000-0000-000014040000}"/>
    <cellStyle name="Énfasis5 11" xfId="1684" xr:uid="{00000000-0005-0000-0000-000015040000}"/>
    <cellStyle name="Énfasis5 12" xfId="1685" xr:uid="{00000000-0005-0000-0000-000016040000}"/>
    <cellStyle name="Énfasis5 13" xfId="1686" xr:uid="{00000000-0005-0000-0000-000017040000}"/>
    <cellStyle name="Énfasis5 14" xfId="1687" xr:uid="{00000000-0005-0000-0000-000018040000}"/>
    <cellStyle name="Énfasis5 15" xfId="1688" xr:uid="{00000000-0005-0000-0000-000019040000}"/>
    <cellStyle name="Énfasis5 16" xfId="1689" xr:uid="{00000000-0005-0000-0000-00001A040000}"/>
    <cellStyle name="Énfasis5 17" xfId="1690" xr:uid="{00000000-0005-0000-0000-00001B040000}"/>
    <cellStyle name="Énfasis5 18" xfId="1691" xr:uid="{00000000-0005-0000-0000-00001C040000}"/>
    <cellStyle name="Énfasis5 2" xfId="1692" xr:uid="{00000000-0005-0000-0000-00001D040000}"/>
    <cellStyle name="Énfasis5 3" xfId="1693" xr:uid="{00000000-0005-0000-0000-00001E040000}"/>
    <cellStyle name="Énfasis5 4" xfId="1694" xr:uid="{00000000-0005-0000-0000-00001F040000}"/>
    <cellStyle name="Énfasis5 5" xfId="1695" xr:uid="{00000000-0005-0000-0000-000020040000}"/>
    <cellStyle name="Énfasis5 6" xfId="1696" xr:uid="{00000000-0005-0000-0000-000021040000}"/>
    <cellStyle name="Énfasis5 7" xfId="1697" xr:uid="{00000000-0005-0000-0000-000022040000}"/>
    <cellStyle name="Énfasis5 8" xfId="1698" xr:uid="{00000000-0005-0000-0000-000023040000}"/>
    <cellStyle name="Énfasis5 9" xfId="1699" xr:uid="{00000000-0005-0000-0000-000024040000}"/>
    <cellStyle name="Énfasis5 9 10" xfId="1700" xr:uid="{00000000-0005-0000-0000-000025040000}"/>
    <cellStyle name="Énfasis5 9 11" xfId="1701" xr:uid="{00000000-0005-0000-0000-000026040000}"/>
    <cellStyle name="Énfasis5 9 12" xfId="1702" xr:uid="{00000000-0005-0000-0000-000027040000}"/>
    <cellStyle name="Énfasis5 9 13" xfId="1703" xr:uid="{00000000-0005-0000-0000-000028040000}"/>
    <cellStyle name="Énfasis5 9 14" xfId="1704" xr:uid="{00000000-0005-0000-0000-000029040000}"/>
    <cellStyle name="Énfasis5 9 15" xfId="1705" xr:uid="{00000000-0005-0000-0000-00002A040000}"/>
    <cellStyle name="Énfasis5 9 16" xfId="1706" xr:uid="{00000000-0005-0000-0000-00002B040000}"/>
    <cellStyle name="Énfasis5 9 17" xfId="1707" xr:uid="{00000000-0005-0000-0000-00002C040000}"/>
    <cellStyle name="Énfasis5 9 18" xfId="1708" xr:uid="{00000000-0005-0000-0000-00002D040000}"/>
    <cellStyle name="Énfasis5 9 19" xfId="1709" xr:uid="{00000000-0005-0000-0000-00002E040000}"/>
    <cellStyle name="Énfasis5 9 2" xfId="1710" xr:uid="{00000000-0005-0000-0000-00002F040000}"/>
    <cellStyle name="Énfasis5 9 20" xfId="1711" xr:uid="{00000000-0005-0000-0000-000030040000}"/>
    <cellStyle name="Énfasis5 9 21" xfId="1712" xr:uid="{00000000-0005-0000-0000-000031040000}"/>
    <cellStyle name="Énfasis5 9 22" xfId="1713" xr:uid="{00000000-0005-0000-0000-000032040000}"/>
    <cellStyle name="Énfasis5 9 3" xfId="1714" xr:uid="{00000000-0005-0000-0000-000033040000}"/>
    <cellStyle name="Énfasis5 9 4" xfId="1715" xr:uid="{00000000-0005-0000-0000-000034040000}"/>
    <cellStyle name="Énfasis5 9 5" xfId="1716" xr:uid="{00000000-0005-0000-0000-000035040000}"/>
    <cellStyle name="Énfasis5 9 6" xfId="1717" xr:uid="{00000000-0005-0000-0000-000036040000}"/>
    <cellStyle name="Énfasis5 9 7" xfId="1718" xr:uid="{00000000-0005-0000-0000-000037040000}"/>
    <cellStyle name="Énfasis5 9 8" xfId="1719" xr:uid="{00000000-0005-0000-0000-000038040000}"/>
    <cellStyle name="Énfasis5 9 9" xfId="1720" xr:uid="{00000000-0005-0000-0000-000039040000}"/>
    <cellStyle name="Énfasis6 10" xfId="1721" xr:uid="{00000000-0005-0000-0000-00003A040000}"/>
    <cellStyle name="Énfasis6 11" xfId="1722" xr:uid="{00000000-0005-0000-0000-00003B040000}"/>
    <cellStyle name="Énfasis6 12" xfId="1723" xr:uid="{00000000-0005-0000-0000-00003C040000}"/>
    <cellStyle name="Énfasis6 13" xfId="1724" xr:uid="{00000000-0005-0000-0000-00003D040000}"/>
    <cellStyle name="Énfasis6 14" xfId="1725" xr:uid="{00000000-0005-0000-0000-00003E040000}"/>
    <cellStyle name="Énfasis6 15" xfId="1726" xr:uid="{00000000-0005-0000-0000-00003F040000}"/>
    <cellStyle name="Énfasis6 16" xfId="1727" xr:uid="{00000000-0005-0000-0000-000040040000}"/>
    <cellStyle name="Énfasis6 17" xfId="1728" xr:uid="{00000000-0005-0000-0000-000041040000}"/>
    <cellStyle name="Énfasis6 18" xfId="1729" xr:uid="{00000000-0005-0000-0000-000042040000}"/>
    <cellStyle name="Énfasis6 2" xfId="1730" xr:uid="{00000000-0005-0000-0000-000043040000}"/>
    <cellStyle name="Énfasis6 3" xfId="1731" xr:uid="{00000000-0005-0000-0000-000044040000}"/>
    <cellStyle name="Énfasis6 4" xfId="1732" xr:uid="{00000000-0005-0000-0000-000045040000}"/>
    <cellStyle name="Énfasis6 5" xfId="1733" xr:uid="{00000000-0005-0000-0000-000046040000}"/>
    <cellStyle name="Énfasis6 6" xfId="1734" xr:uid="{00000000-0005-0000-0000-000047040000}"/>
    <cellStyle name="Énfasis6 7" xfId="1735" xr:uid="{00000000-0005-0000-0000-000048040000}"/>
    <cellStyle name="Énfasis6 8" xfId="1736" xr:uid="{00000000-0005-0000-0000-000049040000}"/>
    <cellStyle name="Énfasis6 9" xfId="1737" xr:uid="{00000000-0005-0000-0000-00004A040000}"/>
    <cellStyle name="Énfasis6 9 10" xfId="1738" xr:uid="{00000000-0005-0000-0000-00004B040000}"/>
    <cellStyle name="Énfasis6 9 11" xfId="1739" xr:uid="{00000000-0005-0000-0000-00004C040000}"/>
    <cellStyle name="Énfasis6 9 12" xfId="1740" xr:uid="{00000000-0005-0000-0000-00004D040000}"/>
    <cellStyle name="Énfasis6 9 13" xfId="1741" xr:uid="{00000000-0005-0000-0000-00004E040000}"/>
    <cellStyle name="Énfasis6 9 14" xfId="1742" xr:uid="{00000000-0005-0000-0000-00004F040000}"/>
    <cellStyle name="Énfasis6 9 15" xfId="1743" xr:uid="{00000000-0005-0000-0000-000050040000}"/>
    <cellStyle name="Énfasis6 9 16" xfId="1744" xr:uid="{00000000-0005-0000-0000-000051040000}"/>
    <cellStyle name="Énfasis6 9 17" xfId="1745" xr:uid="{00000000-0005-0000-0000-000052040000}"/>
    <cellStyle name="Énfasis6 9 18" xfId="1746" xr:uid="{00000000-0005-0000-0000-000053040000}"/>
    <cellStyle name="Énfasis6 9 19" xfId="1747" xr:uid="{00000000-0005-0000-0000-000054040000}"/>
    <cellStyle name="Énfasis6 9 2" xfId="1748" xr:uid="{00000000-0005-0000-0000-000055040000}"/>
    <cellStyle name="Énfasis6 9 20" xfId="1749" xr:uid="{00000000-0005-0000-0000-000056040000}"/>
    <cellStyle name="Énfasis6 9 21" xfId="1750" xr:uid="{00000000-0005-0000-0000-000057040000}"/>
    <cellStyle name="Énfasis6 9 22" xfId="1751" xr:uid="{00000000-0005-0000-0000-000058040000}"/>
    <cellStyle name="Énfasis6 9 3" xfId="1752" xr:uid="{00000000-0005-0000-0000-000059040000}"/>
    <cellStyle name="Énfasis6 9 4" xfId="1753" xr:uid="{00000000-0005-0000-0000-00005A040000}"/>
    <cellStyle name="Énfasis6 9 5" xfId="1754" xr:uid="{00000000-0005-0000-0000-00005B040000}"/>
    <cellStyle name="Énfasis6 9 6" xfId="1755" xr:uid="{00000000-0005-0000-0000-00005C040000}"/>
    <cellStyle name="Énfasis6 9 7" xfId="1756" xr:uid="{00000000-0005-0000-0000-00005D040000}"/>
    <cellStyle name="Énfasis6 9 8" xfId="1757" xr:uid="{00000000-0005-0000-0000-00005E040000}"/>
    <cellStyle name="Énfasis6 9 9" xfId="1758" xr:uid="{00000000-0005-0000-0000-00005F040000}"/>
    <cellStyle name="Entrada 10" xfId="895" xr:uid="{00000000-0005-0000-0000-000060040000}"/>
    <cellStyle name="Entrada 11" xfId="896" xr:uid="{00000000-0005-0000-0000-000061040000}"/>
    <cellStyle name="Entrada 12" xfId="897" xr:uid="{00000000-0005-0000-0000-000062040000}"/>
    <cellStyle name="Entrada 13" xfId="898" xr:uid="{00000000-0005-0000-0000-000063040000}"/>
    <cellStyle name="Entrada 14" xfId="899" xr:uid="{00000000-0005-0000-0000-000064040000}"/>
    <cellStyle name="Entrada 15" xfId="900" xr:uid="{00000000-0005-0000-0000-000065040000}"/>
    <cellStyle name="Entrada 16" xfId="901" xr:uid="{00000000-0005-0000-0000-000066040000}"/>
    <cellStyle name="Entrada 17" xfId="902" xr:uid="{00000000-0005-0000-0000-000067040000}"/>
    <cellStyle name="Entrada 18" xfId="903" xr:uid="{00000000-0005-0000-0000-000068040000}"/>
    <cellStyle name="Entrada 2" xfId="904" xr:uid="{00000000-0005-0000-0000-000069040000}"/>
    <cellStyle name="Entrada 3" xfId="905" xr:uid="{00000000-0005-0000-0000-00006A040000}"/>
    <cellStyle name="Entrada 4" xfId="906" xr:uid="{00000000-0005-0000-0000-00006B040000}"/>
    <cellStyle name="Entrada 5" xfId="907" xr:uid="{00000000-0005-0000-0000-00006C040000}"/>
    <cellStyle name="Entrada 6" xfId="908" xr:uid="{00000000-0005-0000-0000-00006D040000}"/>
    <cellStyle name="Entrada 7" xfId="909" xr:uid="{00000000-0005-0000-0000-00006E040000}"/>
    <cellStyle name="Entrada 8" xfId="910" xr:uid="{00000000-0005-0000-0000-00006F040000}"/>
    <cellStyle name="Entrada 9" xfId="911" xr:uid="{00000000-0005-0000-0000-000070040000}"/>
    <cellStyle name="Entrada 9 10" xfId="912" xr:uid="{00000000-0005-0000-0000-000071040000}"/>
    <cellStyle name="Entrada 9 11" xfId="913" xr:uid="{00000000-0005-0000-0000-000072040000}"/>
    <cellStyle name="Entrada 9 12" xfId="914" xr:uid="{00000000-0005-0000-0000-000073040000}"/>
    <cellStyle name="Entrada 9 13" xfId="915" xr:uid="{00000000-0005-0000-0000-000074040000}"/>
    <cellStyle name="Entrada 9 14" xfId="916" xr:uid="{00000000-0005-0000-0000-000075040000}"/>
    <cellStyle name="Entrada 9 15" xfId="917" xr:uid="{00000000-0005-0000-0000-000076040000}"/>
    <cellStyle name="Entrada 9 16" xfId="918" xr:uid="{00000000-0005-0000-0000-000077040000}"/>
    <cellStyle name="Entrada 9 17" xfId="919" xr:uid="{00000000-0005-0000-0000-000078040000}"/>
    <cellStyle name="Entrada 9 18" xfId="920" xr:uid="{00000000-0005-0000-0000-000079040000}"/>
    <cellStyle name="Entrada 9 19" xfId="921" xr:uid="{00000000-0005-0000-0000-00007A040000}"/>
    <cellStyle name="Entrada 9 2" xfId="922" xr:uid="{00000000-0005-0000-0000-00007B040000}"/>
    <cellStyle name="Entrada 9 20" xfId="923" xr:uid="{00000000-0005-0000-0000-00007C040000}"/>
    <cellStyle name="Entrada 9 21" xfId="924" xr:uid="{00000000-0005-0000-0000-00007D040000}"/>
    <cellStyle name="Entrada 9 22" xfId="925" xr:uid="{00000000-0005-0000-0000-00007E040000}"/>
    <cellStyle name="Entrada 9 3" xfId="926" xr:uid="{00000000-0005-0000-0000-00007F040000}"/>
    <cellStyle name="Entrada 9 4" xfId="927" xr:uid="{00000000-0005-0000-0000-000080040000}"/>
    <cellStyle name="Entrada 9 5" xfId="928" xr:uid="{00000000-0005-0000-0000-000081040000}"/>
    <cellStyle name="Entrada 9 6" xfId="929" xr:uid="{00000000-0005-0000-0000-000082040000}"/>
    <cellStyle name="Entrada 9 7" xfId="930" xr:uid="{00000000-0005-0000-0000-000083040000}"/>
    <cellStyle name="Entrada 9 8" xfId="931" xr:uid="{00000000-0005-0000-0000-000084040000}"/>
    <cellStyle name="Entrada 9 9" xfId="932" xr:uid="{00000000-0005-0000-0000-000085040000}"/>
    <cellStyle name="Euro" xfId="933" xr:uid="{00000000-0005-0000-0000-000086040000}"/>
    <cellStyle name="Euro 10" xfId="934" xr:uid="{00000000-0005-0000-0000-000087040000}"/>
    <cellStyle name="Euro 11" xfId="935" xr:uid="{00000000-0005-0000-0000-000088040000}"/>
    <cellStyle name="Euro 12" xfId="936" xr:uid="{00000000-0005-0000-0000-000089040000}"/>
    <cellStyle name="Euro 13" xfId="937" xr:uid="{00000000-0005-0000-0000-00008A040000}"/>
    <cellStyle name="Euro 14" xfId="938" xr:uid="{00000000-0005-0000-0000-00008B040000}"/>
    <cellStyle name="Euro 15" xfId="939" xr:uid="{00000000-0005-0000-0000-00008C040000}"/>
    <cellStyle name="Euro 16" xfId="940" xr:uid="{00000000-0005-0000-0000-00008D040000}"/>
    <cellStyle name="Euro 17" xfId="941" xr:uid="{00000000-0005-0000-0000-00008E040000}"/>
    <cellStyle name="Euro 18" xfId="942" xr:uid="{00000000-0005-0000-0000-00008F040000}"/>
    <cellStyle name="Euro 19" xfId="943" xr:uid="{00000000-0005-0000-0000-000090040000}"/>
    <cellStyle name="Euro 2" xfId="944" xr:uid="{00000000-0005-0000-0000-000091040000}"/>
    <cellStyle name="Euro 20" xfId="945" xr:uid="{00000000-0005-0000-0000-000092040000}"/>
    <cellStyle name="Euro 21" xfId="946" xr:uid="{00000000-0005-0000-0000-000093040000}"/>
    <cellStyle name="Euro 22" xfId="947" xr:uid="{00000000-0005-0000-0000-000094040000}"/>
    <cellStyle name="Euro 23" xfId="948" xr:uid="{00000000-0005-0000-0000-000095040000}"/>
    <cellStyle name="Euro 24" xfId="949" xr:uid="{00000000-0005-0000-0000-000096040000}"/>
    <cellStyle name="Euro 25" xfId="950" xr:uid="{00000000-0005-0000-0000-000097040000}"/>
    <cellStyle name="Euro 26" xfId="951" xr:uid="{00000000-0005-0000-0000-000098040000}"/>
    <cellStyle name="Euro 27" xfId="952" xr:uid="{00000000-0005-0000-0000-000099040000}"/>
    <cellStyle name="Euro 28" xfId="953" xr:uid="{00000000-0005-0000-0000-00009A040000}"/>
    <cellStyle name="Euro 29" xfId="954" xr:uid="{00000000-0005-0000-0000-00009B040000}"/>
    <cellStyle name="Euro 3" xfId="955" xr:uid="{00000000-0005-0000-0000-00009C040000}"/>
    <cellStyle name="Euro 4" xfId="956" xr:uid="{00000000-0005-0000-0000-00009D040000}"/>
    <cellStyle name="Euro 5" xfId="957" xr:uid="{00000000-0005-0000-0000-00009E040000}"/>
    <cellStyle name="Euro 6" xfId="958" xr:uid="{00000000-0005-0000-0000-00009F040000}"/>
    <cellStyle name="Euro 7" xfId="959" xr:uid="{00000000-0005-0000-0000-0000A0040000}"/>
    <cellStyle name="Euro 8" xfId="960" xr:uid="{00000000-0005-0000-0000-0000A1040000}"/>
    <cellStyle name="Euro 9" xfId="961" xr:uid="{00000000-0005-0000-0000-0000A2040000}"/>
    <cellStyle name="Excel Built-in Comma [0] 1" xfId="1759" xr:uid="{00000000-0005-0000-0000-0000A3040000}"/>
    <cellStyle name="Hipervínculo 2" xfId="962" xr:uid="{00000000-0005-0000-0000-0000A4040000}"/>
    <cellStyle name="Hipervínculo 31" xfId="963" xr:uid="{00000000-0005-0000-0000-0000A5040000}"/>
    <cellStyle name="Incorrecto 10" xfId="964" xr:uid="{00000000-0005-0000-0000-0000A6040000}"/>
    <cellStyle name="Incorrecto 11" xfId="965" xr:uid="{00000000-0005-0000-0000-0000A7040000}"/>
    <cellStyle name="Incorrecto 12" xfId="966" xr:uid="{00000000-0005-0000-0000-0000A8040000}"/>
    <cellStyle name="Incorrecto 13" xfId="967" xr:uid="{00000000-0005-0000-0000-0000A9040000}"/>
    <cellStyle name="Incorrecto 14" xfId="968" xr:uid="{00000000-0005-0000-0000-0000AA040000}"/>
    <cellStyle name="Incorrecto 15" xfId="969" xr:uid="{00000000-0005-0000-0000-0000AB040000}"/>
    <cellStyle name="Incorrecto 16" xfId="970" xr:uid="{00000000-0005-0000-0000-0000AC040000}"/>
    <cellStyle name="Incorrecto 17" xfId="971" xr:uid="{00000000-0005-0000-0000-0000AD040000}"/>
    <cellStyle name="Incorrecto 18" xfId="972" xr:uid="{00000000-0005-0000-0000-0000AE040000}"/>
    <cellStyle name="Incorrecto 2" xfId="973" xr:uid="{00000000-0005-0000-0000-0000AF040000}"/>
    <cellStyle name="Incorrecto 3" xfId="974" xr:uid="{00000000-0005-0000-0000-0000B0040000}"/>
    <cellStyle name="Incorrecto 4" xfId="975" xr:uid="{00000000-0005-0000-0000-0000B1040000}"/>
    <cellStyle name="Incorrecto 5" xfId="976" xr:uid="{00000000-0005-0000-0000-0000B2040000}"/>
    <cellStyle name="Incorrecto 6" xfId="977" xr:uid="{00000000-0005-0000-0000-0000B3040000}"/>
    <cellStyle name="Incorrecto 7" xfId="978" xr:uid="{00000000-0005-0000-0000-0000B4040000}"/>
    <cellStyle name="Incorrecto 8" xfId="979" xr:uid="{00000000-0005-0000-0000-0000B5040000}"/>
    <cellStyle name="Incorrecto 9" xfId="980" xr:uid="{00000000-0005-0000-0000-0000B6040000}"/>
    <cellStyle name="Incorrecto 9 10" xfId="981" xr:uid="{00000000-0005-0000-0000-0000B7040000}"/>
    <cellStyle name="Incorrecto 9 11" xfId="982" xr:uid="{00000000-0005-0000-0000-0000B8040000}"/>
    <cellStyle name="Incorrecto 9 12" xfId="983" xr:uid="{00000000-0005-0000-0000-0000B9040000}"/>
    <cellStyle name="Incorrecto 9 13" xfId="984" xr:uid="{00000000-0005-0000-0000-0000BA040000}"/>
    <cellStyle name="Incorrecto 9 14" xfId="985" xr:uid="{00000000-0005-0000-0000-0000BB040000}"/>
    <cellStyle name="Incorrecto 9 15" xfId="986" xr:uid="{00000000-0005-0000-0000-0000BC040000}"/>
    <cellStyle name="Incorrecto 9 16" xfId="987" xr:uid="{00000000-0005-0000-0000-0000BD040000}"/>
    <cellStyle name="Incorrecto 9 17" xfId="988" xr:uid="{00000000-0005-0000-0000-0000BE040000}"/>
    <cellStyle name="Incorrecto 9 18" xfId="989" xr:uid="{00000000-0005-0000-0000-0000BF040000}"/>
    <cellStyle name="Incorrecto 9 19" xfId="990" xr:uid="{00000000-0005-0000-0000-0000C0040000}"/>
    <cellStyle name="Incorrecto 9 2" xfId="991" xr:uid="{00000000-0005-0000-0000-0000C1040000}"/>
    <cellStyle name="Incorrecto 9 20" xfId="992" xr:uid="{00000000-0005-0000-0000-0000C2040000}"/>
    <cellStyle name="Incorrecto 9 21" xfId="993" xr:uid="{00000000-0005-0000-0000-0000C3040000}"/>
    <cellStyle name="Incorrecto 9 22" xfId="994" xr:uid="{00000000-0005-0000-0000-0000C4040000}"/>
    <cellStyle name="Incorrecto 9 3" xfId="995" xr:uid="{00000000-0005-0000-0000-0000C5040000}"/>
    <cellStyle name="Incorrecto 9 4" xfId="996" xr:uid="{00000000-0005-0000-0000-0000C6040000}"/>
    <cellStyle name="Incorrecto 9 5" xfId="997" xr:uid="{00000000-0005-0000-0000-0000C7040000}"/>
    <cellStyle name="Incorrecto 9 6" xfId="998" xr:uid="{00000000-0005-0000-0000-0000C8040000}"/>
    <cellStyle name="Incorrecto 9 7" xfId="999" xr:uid="{00000000-0005-0000-0000-0000C9040000}"/>
    <cellStyle name="Incorrecto 9 8" xfId="1000" xr:uid="{00000000-0005-0000-0000-0000CA040000}"/>
    <cellStyle name="Incorrecto 9 9" xfId="1001" xr:uid="{00000000-0005-0000-0000-0000CB040000}"/>
    <cellStyle name="Millares" xfId="1" builtinId="3"/>
    <cellStyle name="Millares [0] 2" xfId="1034" xr:uid="{00000000-0005-0000-0000-0000CD040000}"/>
    <cellStyle name="Millares 2" xfId="1002" xr:uid="{00000000-0005-0000-0000-0000CE040000}"/>
    <cellStyle name="Millares 2 10" xfId="1003" xr:uid="{00000000-0005-0000-0000-0000CF040000}"/>
    <cellStyle name="Millares 2 11" xfId="1004" xr:uid="{00000000-0005-0000-0000-0000D0040000}"/>
    <cellStyle name="Millares 2 12" xfId="1005" xr:uid="{00000000-0005-0000-0000-0000D1040000}"/>
    <cellStyle name="Millares 2 13" xfId="1006" xr:uid="{00000000-0005-0000-0000-0000D2040000}"/>
    <cellStyle name="Millares 2 13 2" xfId="1007" xr:uid="{00000000-0005-0000-0000-0000D3040000}"/>
    <cellStyle name="Millares 2 13 2 2" xfId="1008" xr:uid="{00000000-0005-0000-0000-0000D4040000}"/>
    <cellStyle name="Millares 2 13 2 2 2" xfId="1009" xr:uid="{00000000-0005-0000-0000-0000D5040000}"/>
    <cellStyle name="Millares 2 14" xfId="1010" xr:uid="{00000000-0005-0000-0000-0000D6040000}"/>
    <cellStyle name="Millares 2 2" xfId="1011" xr:uid="{00000000-0005-0000-0000-0000D7040000}"/>
    <cellStyle name="Millares 2 2 2" xfId="1012" xr:uid="{00000000-0005-0000-0000-0000D8040000}"/>
    <cellStyle name="Millares 2 2 3" xfId="1013" xr:uid="{00000000-0005-0000-0000-0000D9040000}"/>
    <cellStyle name="Millares 2 2 4" xfId="1014" xr:uid="{00000000-0005-0000-0000-0000DA040000}"/>
    <cellStyle name="Millares 2 3" xfId="1015" xr:uid="{00000000-0005-0000-0000-0000DB040000}"/>
    <cellStyle name="Millares 2 4" xfId="1016" xr:uid="{00000000-0005-0000-0000-0000DC040000}"/>
    <cellStyle name="Millares 2 5" xfId="1017" xr:uid="{00000000-0005-0000-0000-0000DD040000}"/>
    <cellStyle name="Millares 2 6" xfId="1018" xr:uid="{00000000-0005-0000-0000-0000DE040000}"/>
    <cellStyle name="Millares 2 7" xfId="1019" xr:uid="{00000000-0005-0000-0000-0000DF040000}"/>
    <cellStyle name="Millares 2 8" xfId="1020" xr:uid="{00000000-0005-0000-0000-0000E0040000}"/>
    <cellStyle name="Millares 2 9" xfId="1021" xr:uid="{00000000-0005-0000-0000-0000E1040000}"/>
    <cellStyle name="Millares 3" xfId="1022" xr:uid="{00000000-0005-0000-0000-0000E2040000}"/>
    <cellStyle name="Millares 3 2" xfId="1023" xr:uid="{00000000-0005-0000-0000-0000E3040000}"/>
    <cellStyle name="Millares 3 3" xfId="1024" xr:uid="{00000000-0005-0000-0000-0000E4040000}"/>
    <cellStyle name="Millares 4" xfId="1025" xr:uid="{00000000-0005-0000-0000-0000E5040000}"/>
    <cellStyle name="Millares 4 2" xfId="1026" xr:uid="{00000000-0005-0000-0000-0000E6040000}"/>
    <cellStyle name="Millares 4 2 2" xfId="1027" xr:uid="{00000000-0005-0000-0000-0000E7040000}"/>
    <cellStyle name="Millares 4 2 2 2" xfId="1028" xr:uid="{00000000-0005-0000-0000-0000E8040000}"/>
    <cellStyle name="Millares 4 3" xfId="1029" xr:uid="{00000000-0005-0000-0000-0000E9040000}"/>
    <cellStyle name="Millares 5" xfId="1030" xr:uid="{00000000-0005-0000-0000-0000EA040000}"/>
    <cellStyle name="Millares 6" xfId="1031" xr:uid="{00000000-0005-0000-0000-0000EB040000}"/>
    <cellStyle name="Millares 7" xfId="1032" xr:uid="{00000000-0005-0000-0000-0000EC040000}"/>
    <cellStyle name="Millares 8" xfId="1033" xr:uid="{00000000-0005-0000-0000-0000ED040000}"/>
    <cellStyle name="Moneda 2" xfId="1035" xr:uid="{00000000-0005-0000-0000-0000EE040000}"/>
    <cellStyle name="Moneda 2 2" xfId="1036" xr:uid="{00000000-0005-0000-0000-0000EF040000}"/>
    <cellStyle name="Moneda 2 3" xfId="1037" xr:uid="{00000000-0005-0000-0000-0000F0040000}"/>
    <cellStyle name="Neutral 10" xfId="1038" xr:uid="{00000000-0005-0000-0000-0000F1040000}"/>
    <cellStyle name="Neutral 11" xfId="1039" xr:uid="{00000000-0005-0000-0000-0000F2040000}"/>
    <cellStyle name="Neutral 12" xfId="1040" xr:uid="{00000000-0005-0000-0000-0000F3040000}"/>
    <cellStyle name="Neutral 13" xfId="1041" xr:uid="{00000000-0005-0000-0000-0000F4040000}"/>
    <cellStyle name="Neutral 14" xfId="1042" xr:uid="{00000000-0005-0000-0000-0000F5040000}"/>
    <cellStyle name="Neutral 15" xfId="1043" xr:uid="{00000000-0005-0000-0000-0000F6040000}"/>
    <cellStyle name="Neutral 16" xfId="1044" xr:uid="{00000000-0005-0000-0000-0000F7040000}"/>
    <cellStyle name="Neutral 2" xfId="1045" xr:uid="{00000000-0005-0000-0000-0000F8040000}"/>
    <cellStyle name="Neutral 3" xfId="1046" xr:uid="{00000000-0005-0000-0000-0000F9040000}"/>
    <cellStyle name="Neutral 4" xfId="1047" xr:uid="{00000000-0005-0000-0000-0000FA040000}"/>
    <cellStyle name="Neutral 5" xfId="1048" xr:uid="{00000000-0005-0000-0000-0000FB040000}"/>
    <cellStyle name="Neutral 6" xfId="1049" xr:uid="{00000000-0005-0000-0000-0000FC040000}"/>
    <cellStyle name="Neutral 7" xfId="1050" xr:uid="{00000000-0005-0000-0000-0000FD040000}"/>
    <cellStyle name="Neutral 8" xfId="1051" xr:uid="{00000000-0005-0000-0000-0000FE040000}"/>
    <cellStyle name="Neutral 9" xfId="1052" xr:uid="{00000000-0005-0000-0000-0000FF040000}"/>
    <cellStyle name="Normal" xfId="0" builtinId="0"/>
    <cellStyle name="Normal 10" xfId="1053" xr:uid="{00000000-0005-0000-0000-000001050000}"/>
    <cellStyle name="Normal 10 2" xfId="1054" xr:uid="{00000000-0005-0000-0000-000002050000}"/>
    <cellStyle name="Normal 11" xfId="1055" xr:uid="{00000000-0005-0000-0000-000003050000}"/>
    <cellStyle name="Normal 11 2" xfId="1056" xr:uid="{00000000-0005-0000-0000-000004050000}"/>
    <cellStyle name="Normal 110" xfId="1057" xr:uid="{00000000-0005-0000-0000-000005050000}"/>
    <cellStyle name="Normal 112" xfId="1058" xr:uid="{00000000-0005-0000-0000-000006050000}"/>
    <cellStyle name="Normal 113" xfId="1059" xr:uid="{00000000-0005-0000-0000-000007050000}"/>
    <cellStyle name="Normal 115" xfId="1060" xr:uid="{00000000-0005-0000-0000-000008050000}"/>
    <cellStyle name="Normal 12" xfId="1061" xr:uid="{00000000-0005-0000-0000-000009050000}"/>
    <cellStyle name="Normal 12 2" xfId="1062" xr:uid="{00000000-0005-0000-0000-00000A050000}"/>
    <cellStyle name="Normal 13" xfId="1063" xr:uid="{00000000-0005-0000-0000-00000B050000}"/>
    <cellStyle name="Normal 13 2" xfId="1064" xr:uid="{00000000-0005-0000-0000-00000C050000}"/>
    <cellStyle name="Normal 14" xfId="1065" xr:uid="{00000000-0005-0000-0000-00000D050000}"/>
    <cellStyle name="Normal 14 2" xfId="1066" xr:uid="{00000000-0005-0000-0000-00000E050000}"/>
    <cellStyle name="Normal 15" xfId="1067" xr:uid="{00000000-0005-0000-0000-00000F050000}"/>
    <cellStyle name="Normal 15 2" xfId="1068" xr:uid="{00000000-0005-0000-0000-000010050000}"/>
    <cellStyle name="Normal 16" xfId="1069" xr:uid="{00000000-0005-0000-0000-000011050000}"/>
    <cellStyle name="Normal 16 2" xfId="1070" xr:uid="{00000000-0005-0000-0000-000012050000}"/>
    <cellStyle name="Normal 17" xfId="1071" xr:uid="{00000000-0005-0000-0000-000013050000}"/>
    <cellStyle name="Normal 17 2" xfId="1072" xr:uid="{00000000-0005-0000-0000-000014050000}"/>
    <cellStyle name="Normal 18 2" xfId="1073" xr:uid="{00000000-0005-0000-0000-000015050000}"/>
    <cellStyle name="Normal 19" xfId="1074" xr:uid="{00000000-0005-0000-0000-000016050000}"/>
    <cellStyle name="Normal 19 2" xfId="1075" xr:uid="{00000000-0005-0000-0000-000017050000}"/>
    <cellStyle name="Normal 2" xfId="1076" xr:uid="{00000000-0005-0000-0000-000018050000}"/>
    <cellStyle name="Normal 2 10" xfId="1077" xr:uid="{00000000-0005-0000-0000-000019050000}"/>
    <cellStyle name="Normal 2 11" xfId="1078" xr:uid="{00000000-0005-0000-0000-00001A050000}"/>
    <cellStyle name="Normal 2 12" xfId="1079" xr:uid="{00000000-0005-0000-0000-00001B050000}"/>
    <cellStyle name="Normal 2 2" xfId="1080" xr:uid="{00000000-0005-0000-0000-00001C050000}"/>
    <cellStyle name="Normal 2 2 2" xfId="1081" xr:uid="{00000000-0005-0000-0000-00001D050000}"/>
    <cellStyle name="Normal 2 2 3" xfId="1082" xr:uid="{00000000-0005-0000-0000-00001E050000}"/>
    <cellStyle name="Normal 2 2 4" xfId="1083" xr:uid="{00000000-0005-0000-0000-00001F050000}"/>
    <cellStyle name="Normal 2 2 5" xfId="1084" xr:uid="{00000000-0005-0000-0000-000020050000}"/>
    <cellStyle name="Normal 2 3" xfId="1085" xr:uid="{00000000-0005-0000-0000-000021050000}"/>
    <cellStyle name="Normal 2 4" xfId="1086" xr:uid="{00000000-0005-0000-0000-000022050000}"/>
    <cellStyle name="Normal 2 5" xfId="1087" xr:uid="{00000000-0005-0000-0000-000023050000}"/>
    <cellStyle name="Normal 2 6" xfId="1088" xr:uid="{00000000-0005-0000-0000-000024050000}"/>
    <cellStyle name="Normal 2 7" xfId="1089" xr:uid="{00000000-0005-0000-0000-000025050000}"/>
    <cellStyle name="Normal 2 8" xfId="1090" xr:uid="{00000000-0005-0000-0000-000026050000}"/>
    <cellStyle name="Normal 2 9" xfId="1091" xr:uid="{00000000-0005-0000-0000-000027050000}"/>
    <cellStyle name="Normal 20 2" xfId="1092" xr:uid="{00000000-0005-0000-0000-000028050000}"/>
    <cellStyle name="Normal 21 2" xfId="1093" xr:uid="{00000000-0005-0000-0000-000029050000}"/>
    <cellStyle name="Normal 22 2" xfId="1094" xr:uid="{00000000-0005-0000-0000-00002A050000}"/>
    <cellStyle name="Normal 23 2" xfId="1095" xr:uid="{00000000-0005-0000-0000-00002B050000}"/>
    <cellStyle name="Normal 24 2" xfId="1096" xr:uid="{00000000-0005-0000-0000-00002C050000}"/>
    <cellStyle name="Normal 25 2" xfId="1097" xr:uid="{00000000-0005-0000-0000-00002D050000}"/>
    <cellStyle name="Normal 3" xfId="1098" xr:uid="{00000000-0005-0000-0000-00002E050000}"/>
    <cellStyle name="Normal 3 10" xfId="1099" xr:uid="{00000000-0005-0000-0000-00002F050000}"/>
    <cellStyle name="Normal 3 11" xfId="1100" xr:uid="{00000000-0005-0000-0000-000030050000}"/>
    <cellStyle name="Normal 3 12" xfId="1101" xr:uid="{00000000-0005-0000-0000-000031050000}"/>
    <cellStyle name="Normal 3 13" xfId="1102" xr:uid="{00000000-0005-0000-0000-000032050000}"/>
    <cellStyle name="Normal 3 14" xfId="1103" xr:uid="{00000000-0005-0000-0000-000033050000}"/>
    <cellStyle name="Normal 3 15" xfId="1104" xr:uid="{00000000-0005-0000-0000-000034050000}"/>
    <cellStyle name="Normal 3 16" xfId="1105" xr:uid="{00000000-0005-0000-0000-000035050000}"/>
    <cellStyle name="Normal 3 17" xfId="1106" xr:uid="{00000000-0005-0000-0000-000036050000}"/>
    <cellStyle name="Normal 3 18" xfId="1107" xr:uid="{00000000-0005-0000-0000-000037050000}"/>
    <cellStyle name="Normal 3 19" xfId="1108" xr:uid="{00000000-0005-0000-0000-000038050000}"/>
    <cellStyle name="Normal 3 2" xfId="1109" xr:uid="{00000000-0005-0000-0000-000039050000}"/>
    <cellStyle name="Normal 3 20" xfId="1110" xr:uid="{00000000-0005-0000-0000-00003A050000}"/>
    <cellStyle name="Normal 3 21" xfId="1111" xr:uid="{00000000-0005-0000-0000-00003B050000}"/>
    <cellStyle name="Normal 3 3" xfId="1112" xr:uid="{00000000-0005-0000-0000-00003C050000}"/>
    <cellStyle name="Normal 3 4" xfId="1113" xr:uid="{00000000-0005-0000-0000-00003D050000}"/>
    <cellStyle name="Normal 3 5" xfId="1114" xr:uid="{00000000-0005-0000-0000-00003E050000}"/>
    <cellStyle name="Normal 3 6" xfId="1115" xr:uid="{00000000-0005-0000-0000-00003F050000}"/>
    <cellStyle name="Normal 3 7" xfId="1116" xr:uid="{00000000-0005-0000-0000-000040050000}"/>
    <cellStyle name="Normal 3 8" xfId="1117" xr:uid="{00000000-0005-0000-0000-000041050000}"/>
    <cellStyle name="Normal 3 9" xfId="1118" xr:uid="{00000000-0005-0000-0000-000042050000}"/>
    <cellStyle name="Normal 3_PLAN DE ACTIVIDADES 10 DE ABRIL RURALIDAD" xfId="1119" xr:uid="{00000000-0005-0000-0000-000043050000}"/>
    <cellStyle name="Normal 4" xfId="1120" xr:uid="{00000000-0005-0000-0000-000044050000}"/>
    <cellStyle name="Normal 4 10" xfId="1121" xr:uid="{00000000-0005-0000-0000-000045050000}"/>
    <cellStyle name="Normal 4 11" xfId="1122" xr:uid="{00000000-0005-0000-0000-000046050000}"/>
    <cellStyle name="Normal 4 12" xfId="1123" xr:uid="{00000000-0005-0000-0000-000047050000}"/>
    <cellStyle name="Normal 4 13" xfId="1124" xr:uid="{00000000-0005-0000-0000-000048050000}"/>
    <cellStyle name="Normal 4 14" xfId="1125" xr:uid="{00000000-0005-0000-0000-000049050000}"/>
    <cellStyle name="Normal 4 15" xfId="1126" xr:uid="{00000000-0005-0000-0000-00004A050000}"/>
    <cellStyle name="Normal 4 16" xfId="1127" xr:uid="{00000000-0005-0000-0000-00004B050000}"/>
    <cellStyle name="Normal 4 17" xfId="1128" xr:uid="{00000000-0005-0000-0000-00004C050000}"/>
    <cellStyle name="Normal 4 18" xfId="1129" xr:uid="{00000000-0005-0000-0000-00004D050000}"/>
    <cellStyle name="Normal 4 19" xfId="1130" xr:uid="{00000000-0005-0000-0000-00004E050000}"/>
    <cellStyle name="Normal 4 2" xfId="1131" xr:uid="{00000000-0005-0000-0000-00004F050000}"/>
    <cellStyle name="Normal 4 20" xfId="1132" xr:uid="{00000000-0005-0000-0000-000050050000}"/>
    <cellStyle name="Normal 4 21" xfId="1133" xr:uid="{00000000-0005-0000-0000-000051050000}"/>
    <cellStyle name="Normal 4 3" xfId="1134" xr:uid="{00000000-0005-0000-0000-000052050000}"/>
    <cellStyle name="Normal 4 4" xfId="1135" xr:uid="{00000000-0005-0000-0000-000053050000}"/>
    <cellStyle name="Normal 4 5" xfId="1136" xr:uid="{00000000-0005-0000-0000-000054050000}"/>
    <cellStyle name="Normal 4 6" xfId="1137" xr:uid="{00000000-0005-0000-0000-000055050000}"/>
    <cellStyle name="Normal 4 7" xfId="1138" xr:uid="{00000000-0005-0000-0000-000056050000}"/>
    <cellStyle name="Normal 4 8" xfId="1139" xr:uid="{00000000-0005-0000-0000-000057050000}"/>
    <cellStyle name="Normal 4 9" xfId="1140" xr:uid="{00000000-0005-0000-0000-000058050000}"/>
    <cellStyle name="Normal 47" xfId="1141" xr:uid="{00000000-0005-0000-0000-000059050000}"/>
    <cellStyle name="Normal 48" xfId="1142" xr:uid="{00000000-0005-0000-0000-00005A050000}"/>
    <cellStyle name="Normal 5" xfId="1143" xr:uid="{00000000-0005-0000-0000-00005B050000}"/>
    <cellStyle name="Normal 5 10" xfId="1144" xr:uid="{00000000-0005-0000-0000-00005C050000}"/>
    <cellStyle name="Normal 5 11" xfId="1145" xr:uid="{00000000-0005-0000-0000-00005D050000}"/>
    <cellStyle name="Normal 5 12" xfId="1146" xr:uid="{00000000-0005-0000-0000-00005E050000}"/>
    <cellStyle name="Normal 5 13" xfId="1147" xr:uid="{00000000-0005-0000-0000-00005F050000}"/>
    <cellStyle name="Normal 5 14" xfId="1148" xr:uid="{00000000-0005-0000-0000-000060050000}"/>
    <cellStyle name="Normal 5 15" xfId="1149" xr:uid="{00000000-0005-0000-0000-000061050000}"/>
    <cellStyle name="Normal 5 16" xfId="1150" xr:uid="{00000000-0005-0000-0000-000062050000}"/>
    <cellStyle name="Normal 5 17" xfId="1151" xr:uid="{00000000-0005-0000-0000-000063050000}"/>
    <cellStyle name="Normal 5 18" xfId="1152" xr:uid="{00000000-0005-0000-0000-000064050000}"/>
    <cellStyle name="Normal 5 19" xfId="1153" xr:uid="{00000000-0005-0000-0000-000065050000}"/>
    <cellStyle name="Normal 5 2" xfId="1154" xr:uid="{00000000-0005-0000-0000-000066050000}"/>
    <cellStyle name="Normal 5 20" xfId="1155" xr:uid="{00000000-0005-0000-0000-000067050000}"/>
    <cellStyle name="Normal 5 21" xfId="1156" xr:uid="{00000000-0005-0000-0000-000068050000}"/>
    <cellStyle name="Normal 5 3" xfId="1157" xr:uid="{00000000-0005-0000-0000-000069050000}"/>
    <cellStyle name="Normal 5 4" xfId="1158" xr:uid="{00000000-0005-0000-0000-00006A050000}"/>
    <cellStyle name="Normal 5 5" xfId="1159" xr:uid="{00000000-0005-0000-0000-00006B050000}"/>
    <cellStyle name="Normal 5 6" xfId="1160" xr:uid="{00000000-0005-0000-0000-00006C050000}"/>
    <cellStyle name="Normal 5 7" xfId="1161" xr:uid="{00000000-0005-0000-0000-00006D050000}"/>
    <cellStyle name="Normal 5 8" xfId="1162" xr:uid="{00000000-0005-0000-0000-00006E050000}"/>
    <cellStyle name="Normal 5 9" xfId="1163" xr:uid="{00000000-0005-0000-0000-00006F050000}"/>
    <cellStyle name="Normal 53" xfId="1164" xr:uid="{00000000-0005-0000-0000-000070050000}"/>
    <cellStyle name="Normal 54" xfId="1165" xr:uid="{00000000-0005-0000-0000-000071050000}"/>
    <cellStyle name="Normal 55" xfId="1166" xr:uid="{00000000-0005-0000-0000-000072050000}"/>
    <cellStyle name="Normal 56" xfId="1167" xr:uid="{00000000-0005-0000-0000-000073050000}"/>
    <cellStyle name="Normal 57" xfId="1168" xr:uid="{00000000-0005-0000-0000-000074050000}"/>
    <cellStyle name="Normal 58" xfId="1169" xr:uid="{00000000-0005-0000-0000-000075050000}"/>
    <cellStyle name="Normal 59" xfId="1170" xr:uid="{00000000-0005-0000-0000-000076050000}"/>
    <cellStyle name="Normal 6" xfId="1171" xr:uid="{00000000-0005-0000-0000-000077050000}"/>
    <cellStyle name="Normal 6 2" xfId="1172" xr:uid="{00000000-0005-0000-0000-000078050000}"/>
    <cellStyle name="Normal 61" xfId="1173" xr:uid="{00000000-0005-0000-0000-000079050000}"/>
    <cellStyle name="Normal 65" xfId="1174" xr:uid="{00000000-0005-0000-0000-00007A050000}"/>
    <cellStyle name="Normal 66" xfId="1175" xr:uid="{00000000-0005-0000-0000-00007B050000}"/>
    <cellStyle name="Normal 69" xfId="1176" xr:uid="{00000000-0005-0000-0000-00007C050000}"/>
    <cellStyle name="Normal 7" xfId="1177" xr:uid="{00000000-0005-0000-0000-00007D050000}"/>
    <cellStyle name="Normal 7 2" xfId="1178" xr:uid="{00000000-0005-0000-0000-00007E050000}"/>
    <cellStyle name="Normal 70" xfId="1179" xr:uid="{00000000-0005-0000-0000-00007F050000}"/>
    <cellStyle name="Normal 75" xfId="1180" xr:uid="{00000000-0005-0000-0000-000080050000}"/>
    <cellStyle name="Normal 76" xfId="1181" xr:uid="{00000000-0005-0000-0000-000081050000}"/>
    <cellStyle name="Normal 77" xfId="1182" xr:uid="{00000000-0005-0000-0000-000082050000}"/>
    <cellStyle name="Normal 78" xfId="1183" xr:uid="{00000000-0005-0000-0000-000083050000}"/>
    <cellStyle name="Normal 79" xfId="1184" xr:uid="{00000000-0005-0000-0000-000084050000}"/>
    <cellStyle name="Normal 8" xfId="1185" xr:uid="{00000000-0005-0000-0000-000085050000}"/>
    <cellStyle name="Normal 8 2" xfId="1186" xr:uid="{00000000-0005-0000-0000-000086050000}"/>
    <cellStyle name="Normal 8 3" xfId="1187" xr:uid="{00000000-0005-0000-0000-000087050000}"/>
    <cellStyle name="Normal 80" xfId="1188" xr:uid="{00000000-0005-0000-0000-000088050000}"/>
    <cellStyle name="Normal 81" xfId="1189" xr:uid="{00000000-0005-0000-0000-000089050000}"/>
    <cellStyle name="Normal 82" xfId="1190" xr:uid="{00000000-0005-0000-0000-00008A050000}"/>
    <cellStyle name="Normal 87" xfId="1191" xr:uid="{00000000-0005-0000-0000-00008B050000}"/>
    <cellStyle name="Normal 89" xfId="1192" xr:uid="{00000000-0005-0000-0000-00008C050000}"/>
    <cellStyle name="Normal 9" xfId="1193" xr:uid="{00000000-0005-0000-0000-00008D050000}"/>
    <cellStyle name="Normal 9 2" xfId="1194" xr:uid="{00000000-0005-0000-0000-00008E050000}"/>
    <cellStyle name="Normal 97" xfId="1195" xr:uid="{00000000-0005-0000-0000-00008F050000}"/>
    <cellStyle name="Normal 99" xfId="1196" xr:uid="{00000000-0005-0000-0000-000090050000}"/>
    <cellStyle name="Notas 10" xfId="1197" xr:uid="{00000000-0005-0000-0000-000091050000}"/>
    <cellStyle name="Notas 11" xfId="1198" xr:uid="{00000000-0005-0000-0000-000092050000}"/>
    <cellStyle name="Notas 12" xfId="1199" xr:uid="{00000000-0005-0000-0000-000093050000}"/>
    <cellStyle name="Notas 13" xfId="1200" xr:uid="{00000000-0005-0000-0000-000094050000}"/>
    <cellStyle name="Notas 14" xfId="1201" xr:uid="{00000000-0005-0000-0000-000095050000}"/>
    <cellStyle name="Notas 15" xfId="1202" xr:uid="{00000000-0005-0000-0000-000096050000}"/>
    <cellStyle name="Notas 16" xfId="1203" xr:uid="{00000000-0005-0000-0000-000097050000}"/>
    <cellStyle name="Notas 17" xfId="1204" xr:uid="{00000000-0005-0000-0000-000098050000}"/>
    <cellStyle name="Notas 18" xfId="1205" xr:uid="{00000000-0005-0000-0000-000099050000}"/>
    <cellStyle name="Notas 19" xfId="1206" xr:uid="{00000000-0005-0000-0000-00009A050000}"/>
    <cellStyle name="Notas 2" xfId="1207" xr:uid="{00000000-0005-0000-0000-00009B050000}"/>
    <cellStyle name="Notas 2 2" xfId="1208" xr:uid="{00000000-0005-0000-0000-00009C050000}"/>
    <cellStyle name="Notas 2 3" xfId="1209" xr:uid="{00000000-0005-0000-0000-00009D050000}"/>
    <cellStyle name="Notas 2 4" xfId="1210" xr:uid="{00000000-0005-0000-0000-00009E050000}"/>
    <cellStyle name="Notas 20" xfId="1211" xr:uid="{00000000-0005-0000-0000-00009F050000}"/>
    <cellStyle name="Notas 21" xfId="1212" xr:uid="{00000000-0005-0000-0000-0000A0050000}"/>
    <cellStyle name="Notas 22" xfId="1213" xr:uid="{00000000-0005-0000-0000-0000A1050000}"/>
    <cellStyle name="Notas 3" xfId="1214" xr:uid="{00000000-0005-0000-0000-0000A2050000}"/>
    <cellStyle name="Notas 4" xfId="1215" xr:uid="{00000000-0005-0000-0000-0000A3050000}"/>
    <cellStyle name="Notas 5" xfId="1216" xr:uid="{00000000-0005-0000-0000-0000A4050000}"/>
    <cellStyle name="Notas 6" xfId="1217" xr:uid="{00000000-0005-0000-0000-0000A5050000}"/>
    <cellStyle name="Notas 7" xfId="1218" xr:uid="{00000000-0005-0000-0000-0000A6050000}"/>
    <cellStyle name="Notas 8" xfId="1219" xr:uid="{00000000-0005-0000-0000-0000A7050000}"/>
    <cellStyle name="Notas 9" xfId="1220" xr:uid="{00000000-0005-0000-0000-0000A8050000}"/>
    <cellStyle name="Notas 9 10" xfId="1221" xr:uid="{00000000-0005-0000-0000-0000A9050000}"/>
    <cellStyle name="Notas 9 11" xfId="1222" xr:uid="{00000000-0005-0000-0000-0000AA050000}"/>
    <cellStyle name="Notas 9 12" xfId="1223" xr:uid="{00000000-0005-0000-0000-0000AB050000}"/>
    <cellStyle name="Notas 9 13" xfId="1224" xr:uid="{00000000-0005-0000-0000-0000AC050000}"/>
    <cellStyle name="Notas 9 14" xfId="1225" xr:uid="{00000000-0005-0000-0000-0000AD050000}"/>
    <cellStyle name="Notas 9 15" xfId="1226" xr:uid="{00000000-0005-0000-0000-0000AE050000}"/>
    <cellStyle name="Notas 9 16" xfId="1227" xr:uid="{00000000-0005-0000-0000-0000AF050000}"/>
    <cellStyle name="Notas 9 17" xfId="1228" xr:uid="{00000000-0005-0000-0000-0000B0050000}"/>
    <cellStyle name="Notas 9 18" xfId="1229" xr:uid="{00000000-0005-0000-0000-0000B1050000}"/>
    <cellStyle name="Notas 9 19" xfId="1230" xr:uid="{00000000-0005-0000-0000-0000B2050000}"/>
    <cellStyle name="Notas 9 2" xfId="1231" xr:uid="{00000000-0005-0000-0000-0000B3050000}"/>
    <cellStyle name="Notas 9 20" xfId="1232" xr:uid="{00000000-0005-0000-0000-0000B4050000}"/>
    <cellStyle name="Notas 9 21" xfId="1233" xr:uid="{00000000-0005-0000-0000-0000B5050000}"/>
    <cellStyle name="Notas 9 22" xfId="1234" xr:uid="{00000000-0005-0000-0000-0000B6050000}"/>
    <cellStyle name="Notas 9 3" xfId="1235" xr:uid="{00000000-0005-0000-0000-0000B7050000}"/>
    <cellStyle name="Notas 9 4" xfId="1236" xr:uid="{00000000-0005-0000-0000-0000B8050000}"/>
    <cellStyle name="Notas 9 5" xfId="1237" xr:uid="{00000000-0005-0000-0000-0000B9050000}"/>
    <cellStyle name="Notas 9 6" xfId="1238" xr:uid="{00000000-0005-0000-0000-0000BA050000}"/>
    <cellStyle name="Notas 9 7" xfId="1239" xr:uid="{00000000-0005-0000-0000-0000BB050000}"/>
    <cellStyle name="Notas 9 8" xfId="1240" xr:uid="{00000000-0005-0000-0000-0000BC050000}"/>
    <cellStyle name="Notas 9 9" xfId="1241" xr:uid="{00000000-0005-0000-0000-0000BD050000}"/>
    <cellStyle name="Porcentaje" xfId="2" builtinId="5"/>
    <cellStyle name="Porcentaje 2" xfId="1242" xr:uid="{00000000-0005-0000-0000-0000BF050000}"/>
    <cellStyle name="Porcentaje 3" xfId="1243" xr:uid="{00000000-0005-0000-0000-0000C0050000}"/>
    <cellStyle name="Porcentual 2" xfId="1244" xr:uid="{00000000-0005-0000-0000-0000C1050000}"/>
    <cellStyle name="Porcentual 2 2" xfId="1245" xr:uid="{00000000-0005-0000-0000-0000C2050000}"/>
    <cellStyle name="Porcentual 2 3" xfId="1246" xr:uid="{00000000-0005-0000-0000-0000C3050000}"/>
    <cellStyle name="Porcentual 2 4" xfId="1247" xr:uid="{00000000-0005-0000-0000-0000C4050000}"/>
    <cellStyle name="Porcentual 3" xfId="1248" xr:uid="{00000000-0005-0000-0000-0000C5050000}"/>
    <cellStyle name="Salida 10" xfId="1249" xr:uid="{00000000-0005-0000-0000-0000C6050000}"/>
    <cellStyle name="Salida 11" xfId="1250" xr:uid="{00000000-0005-0000-0000-0000C7050000}"/>
    <cellStyle name="Salida 12" xfId="1251" xr:uid="{00000000-0005-0000-0000-0000C8050000}"/>
    <cellStyle name="Salida 13" xfId="1252" xr:uid="{00000000-0005-0000-0000-0000C9050000}"/>
    <cellStyle name="Salida 14" xfId="1253" xr:uid="{00000000-0005-0000-0000-0000CA050000}"/>
    <cellStyle name="Salida 15" xfId="1254" xr:uid="{00000000-0005-0000-0000-0000CB050000}"/>
    <cellStyle name="Salida 16" xfId="1255" xr:uid="{00000000-0005-0000-0000-0000CC050000}"/>
    <cellStyle name="Salida 17" xfId="1256" xr:uid="{00000000-0005-0000-0000-0000CD050000}"/>
    <cellStyle name="Salida 18" xfId="1257" xr:uid="{00000000-0005-0000-0000-0000CE050000}"/>
    <cellStyle name="Salida 2" xfId="1258" xr:uid="{00000000-0005-0000-0000-0000CF050000}"/>
    <cellStyle name="Salida 3" xfId="1259" xr:uid="{00000000-0005-0000-0000-0000D0050000}"/>
    <cellStyle name="Salida 4" xfId="1260" xr:uid="{00000000-0005-0000-0000-0000D1050000}"/>
    <cellStyle name="Salida 5" xfId="1261" xr:uid="{00000000-0005-0000-0000-0000D2050000}"/>
    <cellStyle name="Salida 6" xfId="1262" xr:uid="{00000000-0005-0000-0000-0000D3050000}"/>
    <cellStyle name="Salida 7" xfId="1263" xr:uid="{00000000-0005-0000-0000-0000D4050000}"/>
    <cellStyle name="Salida 8" xfId="1264" xr:uid="{00000000-0005-0000-0000-0000D5050000}"/>
    <cellStyle name="Salida 9" xfId="1265" xr:uid="{00000000-0005-0000-0000-0000D6050000}"/>
    <cellStyle name="Salida 9 10" xfId="1266" xr:uid="{00000000-0005-0000-0000-0000D7050000}"/>
    <cellStyle name="Salida 9 11" xfId="1267" xr:uid="{00000000-0005-0000-0000-0000D8050000}"/>
    <cellStyle name="Salida 9 12" xfId="1268" xr:uid="{00000000-0005-0000-0000-0000D9050000}"/>
    <cellStyle name="Salida 9 13" xfId="1269" xr:uid="{00000000-0005-0000-0000-0000DA050000}"/>
    <cellStyle name="Salida 9 14" xfId="1270" xr:uid="{00000000-0005-0000-0000-0000DB050000}"/>
    <cellStyle name="Salida 9 15" xfId="1271" xr:uid="{00000000-0005-0000-0000-0000DC050000}"/>
    <cellStyle name="Salida 9 16" xfId="1272" xr:uid="{00000000-0005-0000-0000-0000DD050000}"/>
    <cellStyle name="Salida 9 17" xfId="1273" xr:uid="{00000000-0005-0000-0000-0000DE050000}"/>
    <cellStyle name="Salida 9 18" xfId="1274" xr:uid="{00000000-0005-0000-0000-0000DF050000}"/>
    <cellStyle name="Salida 9 19" xfId="1275" xr:uid="{00000000-0005-0000-0000-0000E0050000}"/>
    <cellStyle name="Salida 9 2" xfId="1276" xr:uid="{00000000-0005-0000-0000-0000E1050000}"/>
    <cellStyle name="Salida 9 20" xfId="1277" xr:uid="{00000000-0005-0000-0000-0000E2050000}"/>
    <cellStyle name="Salida 9 21" xfId="1278" xr:uid="{00000000-0005-0000-0000-0000E3050000}"/>
    <cellStyle name="Salida 9 22" xfId="1279" xr:uid="{00000000-0005-0000-0000-0000E4050000}"/>
    <cellStyle name="Salida 9 3" xfId="1280" xr:uid="{00000000-0005-0000-0000-0000E5050000}"/>
    <cellStyle name="Salida 9 4" xfId="1281" xr:uid="{00000000-0005-0000-0000-0000E6050000}"/>
    <cellStyle name="Salida 9 5" xfId="1282" xr:uid="{00000000-0005-0000-0000-0000E7050000}"/>
    <cellStyle name="Salida 9 6" xfId="1283" xr:uid="{00000000-0005-0000-0000-0000E8050000}"/>
    <cellStyle name="Salida 9 7" xfId="1284" xr:uid="{00000000-0005-0000-0000-0000E9050000}"/>
    <cellStyle name="Salida 9 8" xfId="1285" xr:uid="{00000000-0005-0000-0000-0000EA050000}"/>
    <cellStyle name="Salida 9 9" xfId="1286" xr:uid="{00000000-0005-0000-0000-0000EB050000}"/>
    <cellStyle name="Texto de advertencia 10" xfId="1287" xr:uid="{00000000-0005-0000-0000-0000EC050000}"/>
    <cellStyle name="Texto de advertencia 11" xfId="1288" xr:uid="{00000000-0005-0000-0000-0000ED050000}"/>
    <cellStyle name="Texto de advertencia 12" xfId="1289" xr:uid="{00000000-0005-0000-0000-0000EE050000}"/>
    <cellStyle name="Texto de advertencia 13" xfId="1290" xr:uid="{00000000-0005-0000-0000-0000EF050000}"/>
    <cellStyle name="Texto de advertencia 14" xfId="1291" xr:uid="{00000000-0005-0000-0000-0000F0050000}"/>
    <cellStyle name="Texto de advertencia 15" xfId="1292" xr:uid="{00000000-0005-0000-0000-0000F1050000}"/>
    <cellStyle name="Texto de advertencia 16" xfId="1293" xr:uid="{00000000-0005-0000-0000-0000F2050000}"/>
    <cellStyle name="Texto de advertencia 17" xfId="1294" xr:uid="{00000000-0005-0000-0000-0000F3050000}"/>
    <cellStyle name="Texto de advertencia 18" xfId="1295" xr:uid="{00000000-0005-0000-0000-0000F4050000}"/>
    <cellStyle name="Texto de advertencia 2" xfId="1296" xr:uid="{00000000-0005-0000-0000-0000F5050000}"/>
    <cellStyle name="Texto de advertencia 3" xfId="1297" xr:uid="{00000000-0005-0000-0000-0000F6050000}"/>
    <cellStyle name="Texto de advertencia 4" xfId="1298" xr:uid="{00000000-0005-0000-0000-0000F7050000}"/>
    <cellStyle name="Texto de advertencia 5" xfId="1299" xr:uid="{00000000-0005-0000-0000-0000F8050000}"/>
    <cellStyle name="Texto de advertencia 6" xfId="1300" xr:uid="{00000000-0005-0000-0000-0000F9050000}"/>
    <cellStyle name="Texto de advertencia 7" xfId="1301" xr:uid="{00000000-0005-0000-0000-0000FA050000}"/>
    <cellStyle name="Texto de advertencia 8" xfId="1302" xr:uid="{00000000-0005-0000-0000-0000FB050000}"/>
    <cellStyle name="Texto de advertencia 9" xfId="1303" xr:uid="{00000000-0005-0000-0000-0000FC050000}"/>
    <cellStyle name="Texto de advertencia 9 10" xfId="1304" xr:uid="{00000000-0005-0000-0000-0000FD050000}"/>
    <cellStyle name="Texto de advertencia 9 11" xfId="1305" xr:uid="{00000000-0005-0000-0000-0000FE050000}"/>
    <cellStyle name="Texto de advertencia 9 12" xfId="1306" xr:uid="{00000000-0005-0000-0000-0000FF050000}"/>
    <cellStyle name="Texto de advertencia 9 13" xfId="1307" xr:uid="{00000000-0005-0000-0000-000000060000}"/>
    <cellStyle name="Texto de advertencia 9 14" xfId="1308" xr:uid="{00000000-0005-0000-0000-000001060000}"/>
    <cellStyle name="Texto de advertencia 9 15" xfId="1309" xr:uid="{00000000-0005-0000-0000-000002060000}"/>
    <cellStyle name="Texto de advertencia 9 16" xfId="1310" xr:uid="{00000000-0005-0000-0000-000003060000}"/>
    <cellStyle name="Texto de advertencia 9 17" xfId="1311" xr:uid="{00000000-0005-0000-0000-000004060000}"/>
    <cellStyle name="Texto de advertencia 9 18" xfId="1312" xr:uid="{00000000-0005-0000-0000-000005060000}"/>
    <cellStyle name="Texto de advertencia 9 19" xfId="1313" xr:uid="{00000000-0005-0000-0000-000006060000}"/>
    <cellStyle name="Texto de advertencia 9 2" xfId="1314" xr:uid="{00000000-0005-0000-0000-000007060000}"/>
    <cellStyle name="Texto de advertencia 9 20" xfId="1315" xr:uid="{00000000-0005-0000-0000-000008060000}"/>
    <cellStyle name="Texto de advertencia 9 21" xfId="1316" xr:uid="{00000000-0005-0000-0000-000009060000}"/>
    <cellStyle name="Texto de advertencia 9 22" xfId="1317" xr:uid="{00000000-0005-0000-0000-00000A060000}"/>
    <cellStyle name="Texto de advertencia 9 3" xfId="1318" xr:uid="{00000000-0005-0000-0000-00000B060000}"/>
    <cellStyle name="Texto de advertencia 9 4" xfId="1319" xr:uid="{00000000-0005-0000-0000-00000C060000}"/>
    <cellStyle name="Texto de advertencia 9 5" xfId="1320" xr:uid="{00000000-0005-0000-0000-00000D060000}"/>
    <cellStyle name="Texto de advertencia 9 6" xfId="1321" xr:uid="{00000000-0005-0000-0000-00000E060000}"/>
    <cellStyle name="Texto de advertencia 9 7" xfId="1322" xr:uid="{00000000-0005-0000-0000-00000F060000}"/>
    <cellStyle name="Texto de advertencia 9 8" xfId="1323" xr:uid="{00000000-0005-0000-0000-000010060000}"/>
    <cellStyle name="Texto de advertencia 9 9" xfId="1324" xr:uid="{00000000-0005-0000-0000-000011060000}"/>
    <cellStyle name="Texto explicativo 10" xfId="1325" xr:uid="{00000000-0005-0000-0000-000012060000}"/>
    <cellStyle name="Texto explicativo 11" xfId="1326" xr:uid="{00000000-0005-0000-0000-000013060000}"/>
    <cellStyle name="Texto explicativo 12" xfId="1327" xr:uid="{00000000-0005-0000-0000-000014060000}"/>
    <cellStyle name="Texto explicativo 13" xfId="1328" xr:uid="{00000000-0005-0000-0000-000015060000}"/>
    <cellStyle name="Texto explicativo 14" xfId="1329" xr:uid="{00000000-0005-0000-0000-000016060000}"/>
    <cellStyle name="Texto explicativo 15" xfId="1330" xr:uid="{00000000-0005-0000-0000-000017060000}"/>
    <cellStyle name="Texto explicativo 16" xfId="1331" xr:uid="{00000000-0005-0000-0000-000018060000}"/>
    <cellStyle name="Texto explicativo 17" xfId="1332" xr:uid="{00000000-0005-0000-0000-000019060000}"/>
    <cellStyle name="Texto explicativo 18" xfId="1333" xr:uid="{00000000-0005-0000-0000-00001A060000}"/>
    <cellStyle name="Texto explicativo 2" xfId="1334" xr:uid="{00000000-0005-0000-0000-00001B060000}"/>
    <cellStyle name="Texto explicativo 3" xfId="1335" xr:uid="{00000000-0005-0000-0000-00001C060000}"/>
    <cellStyle name="Texto explicativo 4" xfId="1336" xr:uid="{00000000-0005-0000-0000-00001D060000}"/>
    <cellStyle name="Texto explicativo 5" xfId="1337" xr:uid="{00000000-0005-0000-0000-00001E060000}"/>
    <cellStyle name="Texto explicativo 6" xfId="1338" xr:uid="{00000000-0005-0000-0000-00001F060000}"/>
    <cellStyle name="Texto explicativo 7" xfId="1339" xr:uid="{00000000-0005-0000-0000-000020060000}"/>
    <cellStyle name="Texto explicativo 8" xfId="1340" xr:uid="{00000000-0005-0000-0000-000021060000}"/>
    <cellStyle name="Texto explicativo 9" xfId="1341" xr:uid="{00000000-0005-0000-0000-000022060000}"/>
    <cellStyle name="Texto explicativo 9 10" xfId="1342" xr:uid="{00000000-0005-0000-0000-000023060000}"/>
    <cellStyle name="Texto explicativo 9 11" xfId="1343" xr:uid="{00000000-0005-0000-0000-000024060000}"/>
    <cellStyle name="Texto explicativo 9 12" xfId="1344" xr:uid="{00000000-0005-0000-0000-000025060000}"/>
    <cellStyle name="Texto explicativo 9 13" xfId="1345" xr:uid="{00000000-0005-0000-0000-000026060000}"/>
    <cellStyle name="Texto explicativo 9 14" xfId="1346" xr:uid="{00000000-0005-0000-0000-000027060000}"/>
    <cellStyle name="Texto explicativo 9 15" xfId="1347" xr:uid="{00000000-0005-0000-0000-000028060000}"/>
    <cellStyle name="Texto explicativo 9 16" xfId="1348" xr:uid="{00000000-0005-0000-0000-000029060000}"/>
    <cellStyle name="Texto explicativo 9 17" xfId="1349" xr:uid="{00000000-0005-0000-0000-00002A060000}"/>
    <cellStyle name="Texto explicativo 9 18" xfId="1350" xr:uid="{00000000-0005-0000-0000-00002B060000}"/>
    <cellStyle name="Texto explicativo 9 19" xfId="1351" xr:uid="{00000000-0005-0000-0000-00002C060000}"/>
    <cellStyle name="Texto explicativo 9 2" xfId="1352" xr:uid="{00000000-0005-0000-0000-00002D060000}"/>
    <cellStyle name="Texto explicativo 9 20" xfId="1353" xr:uid="{00000000-0005-0000-0000-00002E060000}"/>
    <cellStyle name="Texto explicativo 9 21" xfId="1354" xr:uid="{00000000-0005-0000-0000-00002F060000}"/>
    <cellStyle name="Texto explicativo 9 22" xfId="1355" xr:uid="{00000000-0005-0000-0000-000030060000}"/>
    <cellStyle name="Texto explicativo 9 3" xfId="1356" xr:uid="{00000000-0005-0000-0000-000031060000}"/>
    <cellStyle name="Texto explicativo 9 4" xfId="1357" xr:uid="{00000000-0005-0000-0000-000032060000}"/>
    <cellStyle name="Texto explicativo 9 5" xfId="1358" xr:uid="{00000000-0005-0000-0000-000033060000}"/>
    <cellStyle name="Texto explicativo 9 6" xfId="1359" xr:uid="{00000000-0005-0000-0000-000034060000}"/>
    <cellStyle name="Texto explicativo 9 7" xfId="1360" xr:uid="{00000000-0005-0000-0000-000035060000}"/>
    <cellStyle name="Texto explicativo 9 8" xfId="1361" xr:uid="{00000000-0005-0000-0000-000036060000}"/>
    <cellStyle name="Texto explicativo 9 9" xfId="1362" xr:uid="{00000000-0005-0000-0000-000037060000}"/>
    <cellStyle name="Título 1 10" xfId="1378" xr:uid="{00000000-0005-0000-0000-000038060000}"/>
    <cellStyle name="Título 1 11" xfId="1379" xr:uid="{00000000-0005-0000-0000-000039060000}"/>
    <cellStyle name="Título 1 12" xfId="1380" xr:uid="{00000000-0005-0000-0000-00003A060000}"/>
    <cellStyle name="Título 1 13" xfId="1381" xr:uid="{00000000-0005-0000-0000-00003B060000}"/>
    <cellStyle name="Título 1 14" xfId="1382" xr:uid="{00000000-0005-0000-0000-00003C060000}"/>
    <cellStyle name="Título 1 15" xfId="1383" xr:uid="{00000000-0005-0000-0000-00003D060000}"/>
    <cellStyle name="Título 1 16" xfId="1384" xr:uid="{00000000-0005-0000-0000-00003E060000}"/>
    <cellStyle name="Título 1 17" xfId="1385" xr:uid="{00000000-0005-0000-0000-00003F060000}"/>
    <cellStyle name="Título 1 18" xfId="1386" xr:uid="{00000000-0005-0000-0000-000040060000}"/>
    <cellStyle name="Título 1 2" xfId="1387" xr:uid="{00000000-0005-0000-0000-000041060000}"/>
    <cellStyle name="Título 1 3" xfId="1388" xr:uid="{00000000-0005-0000-0000-000042060000}"/>
    <cellStyle name="Título 1 4" xfId="1389" xr:uid="{00000000-0005-0000-0000-000043060000}"/>
    <cellStyle name="Título 1 5" xfId="1390" xr:uid="{00000000-0005-0000-0000-000044060000}"/>
    <cellStyle name="Título 1 6" xfId="1391" xr:uid="{00000000-0005-0000-0000-000045060000}"/>
    <cellStyle name="Título 1 7" xfId="1392" xr:uid="{00000000-0005-0000-0000-000046060000}"/>
    <cellStyle name="Título 1 8" xfId="1393" xr:uid="{00000000-0005-0000-0000-000047060000}"/>
    <cellStyle name="Título 1 9" xfId="1394" xr:uid="{00000000-0005-0000-0000-000048060000}"/>
    <cellStyle name="Título 1 9 10" xfId="1395" xr:uid="{00000000-0005-0000-0000-000049060000}"/>
    <cellStyle name="Título 1 9 11" xfId="1396" xr:uid="{00000000-0005-0000-0000-00004A060000}"/>
    <cellStyle name="Título 1 9 12" xfId="1397" xr:uid="{00000000-0005-0000-0000-00004B060000}"/>
    <cellStyle name="Título 1 9 13" xfId="1398" xr:uid="{00000000-0005-0000-0000-00004C060000}"/>
    <cellStyle name="Título 1 9 14" xfId="1399" xr:uid="{00000000-0005-0000-0000-00004D060000}"/>
    <cellStyle name="Título 1 9 15" xfId="1400" xr:uid="{00000000-0005-0000-0000-00004E060000}"/>
    <cellStyle name="Título 1 9 16" xfId="1401" xr:uid="{00000000-0005-0000-0000-00004F060000}"/>
    <cellStyle name="Título 1 9 17" xfId="1402" xr:uid="{00000000-0005-0000-0000-000050060000}"/>
    <cellStyle name="Título 1 9 18" xfId="1403" xr:uid="{00000000-0005-0000-0000-000051060000}"/>
    <cellStyle name="Título 1 9 19" xfId="1404" xr:uid="{00000000-0005-0000-0000-000052060000}"/>
    <cellStyle name="Título 1 9 2" xfId="1405" xr:uid="{00000000-0005-0000-0000-000053060000}"/>
    <cellStyle name="Título 1 9 20" xfId="1406" xr:uid="{00000000-0005-0000-0000-000054060000}"/>
    <cellStyle name="Título 1 9 21" xfId="1407" xr:uid="{00000000-0005-0000-0000-000055060000}"/>
    <cellStyle name="Título 1 9 22" xfId="1408" xr:uid="{00000000-0005-0000-0000-000056060000}"/>
    <cellStyle name="Título 1 9 3" xfId="1409" xr:uid="{00000000-0005-0000-0000-000057060000}"/>
    <cellStyle name="Título 1 9 4" xfId="1410" xr:uid="{00000000-0005-0000-0000-000058060000}"/>
    <cellStyle name="Título 1 9 5" xfId="1411" xr:uid="{00000000-0005-0000-0000-000059060000}"/>
    <cellStyle name="Título 1 9 6" xfId="1412" xr:uid="{00000000-0005-0000-0000-00005A060000}"/>
    <cellStyle name="Título 1 9 7" xfId="1413" xr:uid="{00000000-0005-0000-0000-00005B060000}"/>
    <cellStyle name="Título 1 9 8" xfId="1414" xr:uid="{00000000-0005-0000-0000-00005C060000}"/>
    <cellStyle name="Título 1 9 9" xfId="1415" xr:uid="{00000000-0005-0000-0000-00005D060000}"/>
    <cellStyle name="Título 10" xfId="1416" xr:uid="{00000000-0005-0000-0000-00005E060000}"/>
    <cellStyle name="Título 11" xfId="1417" xr:uid="{00000000-0005-0000-0000-00005F060000}"/>
    <cellStyle name="Título 11 10" xfId="1418" xr:uid="{00000000-0005-0000-0000-000060060000}"/>
    <cellStyle name="Título 11 11" xfId="1419" xr:uid="{00000000-0005-0000-0000-000061060000}"/>
    <cellStyle name="Título 11 12" xfId="1420" xr:uid="{00000000-0005-0000-0000-000062060000}"/>
    <cellStyle name="Título 11 13" xfId="1421" xr:uid="{00000000-0005-0000-0000-000063060000}"/>
    <cellStyle name="Título 11 14" xfId="1422" xr:uid="{00000000-0005-0000-0000-000064060000}"/>
    <cellStyle name="Título 11 15" xfId="1423" xr:uid="{00000000-0005-0000-0000-000065060000}"/>
    <cellStyle name="Título 11 16" xfId="1424" xr:uid="{00000000-0005-0000-0000-000066060000}"/>
    <cellStyle name="Título 11 17" xfId="1425" xr:uid="{00000000-0005-0000-0000-000067060000}"/>
    <cellStyle name="Título 11 18" xfId="1426" xr:uid="{00000000-0005-0000-0000-000068060000}"/>
    <cellStyle name="Título 11 19" xfId="1427" xr:uid="{00000000-0005-0000-0000-000069060000}"/>
    <cellStyle name="Título 11 2" xfId="1428" xr:uid="{00000000-0005-0000-0000-00006A060000}"/>
    <cellStyle name="Título 11 20" xfId="1429" xr:uid="{00000000-0005-0000-0000-00006B060000}"/>
    <cellStyle name="Título 11 21" xfId="1430" xr:uid="{00000000-0005-0000-0000-00006C060000}"/>
    <cellStyle name="Título 11 22" xfId="1431" xr:uid="{00000000-0005-0000-0000-00006D060000}"/>
    <cellStyle name="Título 11 3" xfId="1432" xr:uid="{00000000-0005-0000-0000-00006E060000}"/>
    <cellStyle name="Título 11 4" xfId="1433" xr:uid="{00000000-0005-0000-0000-00006F060000}"/>
    <cellStyle name="Título 11 5" xfId="1434" xr:uid="{00000000-0005-0000-0000-000070060000}"/>
    <cellStyle name="Título 11 6" xfId="1435" xr:uid="{00000000-0005-0000-0000-000071060000}"/>
    <cellStyle name="Título 11 7" xfId="1436" xr:uid="{00000000-0005-0000-0000-000072060000}"/>
    <cellStyle name="Título 11 8" xfId="1437" xr:uid="{00000000-0005-0000-0000-000073060000}"/>
    <cellStyle name="Título 11 9" xfId="1438" xr:uid="{00000000-0005-0000-0000-000074060000}"/>
    <cellStyle name="Título 12" xfId="1439" xr:uid="{00000000-0005-0000-0000-000075060000}"/>
    <cellStyle name="Título 13" xfId="1440" xr:uid="{00000000-0005-0000-0000-000076060000}"/>
    <cellStyle name="Título 14" xfId="1441" xr:uid="{00000000-0005-0000-0000-000077060000}"/>
    <cellStyle name="Título 15" xfId="1442" xr:uid="{00000000-0005-0000-0000-000078060000}"/>
    <cellStyle name="Título 16" xfId="1443" xr:uid="{00000000-0005-0000-0000-000079060000}"/>
    <cellStyle name="Título 17" xfId="1444" xr:uid="{00000000-0005-0000-0000-00007A060000}"/>
    <cellStyle name="Título 18" xfId="1445" xr:uid="{00000000-0005-0000-0000-00007B060000}"/>
    <cellStyle name="Título 19" xfId="1446" xr:uid="{00000000-0005-0000-0000-00007C060000}"/>
    <cellStyle name="Título 2 10" xfId="1447" xr:uid="{00000000-0005-0000-0000-00007D060000}"/>
    <cellStyle name="Título 2 11" xfId="1448" xr:uid="{00000000-0005-0000-0000-00007E060000}"/>
    <cellStyle name="Título 2 12" xfId="1449" xr:uid="{00000000-0005-0000-0000-00007F060000}"/>
    <cellStyle name="Título 2 13" xfId="1450" xr:uid="{00000000-0005-0000-0000-000080060000}"/>
    <cellStyle name="Título 2 14" xfId="1451" xr:uid="{00000000-0005-0000-0000-000081060000}"/>
    <cellStyle name="Título 2 15" xfId="1452" xr:uid="{00000000-0005-0000-0000-000082060000}"/>
    <cellStyle name="Título 2 16" xfId="1453" xr:uid="{00000000-0005-0000-0000-000083060000}"/>
    <cellStyle name="Título 2 17" xfId="1454" xr:uid="{00000000-0005-0000-0000-000084060000}"/>
    <cellStyle name="Título 2 18" xfId="1455" xr:uid="{00000000-0005-0000-0000-000085060000}"/>
    <cellStyle name="Título 2 2" xfId="1456" xr:uid="{00000000-0005-0000-0000-000086060000}"/>
    <cellStyle name="Título 2 3" xfId="1457" xr:uid="{00000000-0005-0000-0000-000087060000}"/>
    <cellStyle name="Título 2 4" xfId="1458" xr:uid="{00000000-0005-0000-0000-000088060000}"/>
    <cellStyle name="Título 2 5" xfId="1459" xr:uid="{00000000-0005-0000-0000-000089060000}"/>
    <cellStyle name="Título 2 6" xfId="1460" xr:uid="{00000000-0005-0000-0000-00008A060000}"/>
    <cellStyle name="Título 2 7" xfId="1461" xr:uid="{00000000-0005-0000-0000-00008B060000}"/>
    <cellStyle name="Título 2 8" xfId="1462" xr:uid="{00000000-0005-0000-0000-00008C060000}"/>
    <cellStyle name="Título 2 9" xfId="1463" xr:uid="{00000000-0005-0000-0000-00008D060000}"/>
    <cellStyle name="Título 2 9 10" xfId="1464" xr:uid="{00000000-0005-0000-0000-00008E060000}"/>
    <cellStyle name="Título 2 9 11" xfId="1465" xr:uid="{00000000-0005-0000-0000-00008F060000}"/>
    <cellStyle name="Título 2 9 12" xfId="1466" xr:uid="{00000000-0005-0000-0000-000090060000}"/>
    <cellStyle name="Título 2 9 13" xfId="1467" xr:uid="{00000000-0005-0000-0000-000091060000}"/>
    <cellStyle name="Título 2 9 14" xfId="1468" xr:uid="{00000000-0005-0000-0000-000092060000}"/>
    <cellStyle name="Título 2 9 15" xfId="1469" xr:uid="{00000000-0005-0000-0000-000093060000}"/>
    <cellStyle name="Título 2 9 16" xfId="1470" xr:uid="{00000000-0005-0000-0000-000094060000}"/>
    <cellStyle name="Título 2 9 17" xfId="1471" xr:uid="{00000000-0005-0000-0000-000095060000}"/>
    <cellStyle name="Título 2 9 18" xfId="1472" xr:uid="{00000000-0005-0000-0000-000096060000}"/>
    <cellStyle name="Título 2 9 19" xfId="1473" xr:uid="{00000000-0005-0000-0000-000097060000}"/>
    <cellStyle name="Título 2 9 2" xfId="1474" xr:uid="{00000000-0005-0000-0000-000098060000}"/>
    <cellStyle name="Título 2 9 20" xfId="1475" xr:uid="{00000000-0005-0000-0000-000099060000}"/>
    <cellStyle name="Título 2 9 21" xfId="1476" xr:uid="{00000000-0005-0000-0000-00009A060000}"/>
    <cellStyle name="Título 2 9 22" xfId="1477" xr:uid="{00000000-0005-0000-0000-00009B060000}"/>
    <cellStyle name="Título 2 9 3" xfId="1478" xr:uid="{00000000-0005-0000-0000-00009C060000}"/>
    <cellStyle name="Título 2 9 4" xfId="1479" xr:uid="{00000000-0005-0000-0000-00009D060000}"/>
    <cellStyle name="Título 2 9 5" xfId="1480" xr:uid="{00000000-0005-0000-0000-00009E060000}"/>
    <cellStyle name="Título 2 9 6" xfId="1481" xr:uid="{00000000-0005-0000-0000-00009F060000}"/>
    <cellStyle name="Título 2 9 7" xfId="1482" xr:uid="{00000000-0005-0000-0000-0000A0060000}"/>
    <cellStyle name="Título 2 9 8" xfId="1483" xr:uid="{00000000-0005-0000-0000-0000A1060000}"/>
    <cellStyle name="Título 2 9 9" xfId="1484" xr:uid="{00000000-0005-0000-0000-0000A2060000}"/>
    <cellStyle name="Título 20" xfId="1485" xr:uid="{00000000-0005-0000-0000-0000A3060000}"/>
    <cellStyle name="Título 21" xfId="1486" xr:uid="{00000000-0005-0000-0000-0000A4060000}"/>
    <cellStyle name="Título 3 10" xfId="1487" xr:uid="{00000000-0005-0000-0000-0000A5060000}"/>
    <cellStyle name="Título 3 11" xfId="1488" xr:uid="{00000000-0005-0000-0000-0000A6060000}"/>
    <cellStyle name="Título 3 12" xfId="1489" xr:uid="{00000000-0005-0000-0000-0000A7060000}"/>
    <cellStyle name="Título 3 13" xfId="1490" xr:uid="{00000000-0005-0000-0000-0000A8060000}"/>
    <cellStyle name="Título 3 14" xfId="1491" xr:uid="{00000000-0005-0000-0000-0000A9060000}"/>
    <cellStyle name="Título 3 15" xfId="1492" xr:uid="{00000000-0005-0000-0000-0000AA060000}"/>
    <cellStyle name="Título 3 16" xfId="1493" xr:uid="{00000000-0005-0000-0000-0000AB060000}"/>
    <cellStyle name="Título 3 17" xfId="1494" xr:uid="{00000000-0005-0000-0000-0000AC060000}"/>
    <cellStyle name="Título 3 18" xfId="1495" xr:uid="{00000000-0005-0000-0000-0000AD060000}"/>
    <cellStyle name="Título 3 2" xfId="1496" xr:uid="{00000000-0005-0000-0000-0000AE060000}"/>
    <cellStyle name="Título 3 3" xfId="1497" xr:uid="{00000000-0005-0000-0000-0000AF060000}"/>
    <cellStyle name="Título 3 4" xfId="1498" xr:uid="{00000000-0005-0000-0000-0000B0060000}"/>
    <cellStyle name="Título 3 5" xfId="1499" xr:uid="{00000000-0005-0000-0000-0000B1060000}"/>
    <cellStyle name="Título 3 6" xfId="1500" xr:uid="{00000000-0005-0000-0000-0000B2060000}"/>
    <cellStyle name="Título 3 7" xfId="1501" xr:uid="{00000000-0005-0000-0000-0000B3060000}"/>
    <cellStyle name="Título 3 8" xfId="1502" xr:uid="{00000000-0005-0000-0000-0000B4060000}"/>
    <cellStyle name="Título 3 9" xfId="1503" xr:uid="{00000000-0005-0000-0000-0000B5060000}"/>
    <cellStyle name="Título 3 9 10" xfId="1504" xr:uid="{00000000-0005-0000-0000-0000B6060000}"/>
    <cellStyle name="Título 3 9 11" xfId="1505" xr:uid="{00000000-0005-0000-0000-0000B7060000}"/>
    <cellStyle name="Título 3 9 12" xfId="1506" xr:uid="{00000000-0005-0000-0000-0000B8060000}"/>
    <cellStyle name="Título 3 9 13" xfId="1507" xr:uid="{00000000-0005-0000-0000-0000B9060000}"/>
    <cellStyle name="Título 3 9 14" xfId="1508" xr:uid="{00000000-0005-0000-0000-0000BA060000}"/>
    <cellStyle name="Título 3 9 15" xfId="1509" xr:uid="{00000000-0005-0000-0000-0000BB060000}"/>
    <cellStyle name="Título 3 9 16" xfId="1510" xr:uid="{00000000-0005-0000-0000-0000BC060000}"/>
    <cellStyle name="Título 3 9 17" xfId="1511" xr:uid="{00000000-0005-0000-0000-0000BD060000}"/>
    <cellStyle name="Título 3 9 18" xfId="1512" xr:uid="{00000000-0005-0000-0000-0000BE060000}"/>
    <cellStyle name="Título 3 9 19" xfId="1513" xr:uid="{00000000-0005-0000-0000-0000BF060000}"/>
    <cellStyle name="Título 3 9 2" xfId="1514" xr:uid="{00000000-0005-0000-0000-0000C0060000}"/>
    <cellStyle name="Título 3 9 20" xfId="1515" xr:uid="{00000000-0005-0000-0000-0000C1060000}"/>
    <cellStyle name="Título 3 9 21" xfId="1516" xr:uid="{00000000-0005-0000-0000-0000C2060000}"/>
    <cellStyle name="Título 3 9 22" xfId="1517" xr:uid="{00000000-0005-0000-0000-0000C3060000}"/>
    <cellStyle name="Título 3 9 3" xfId="1518" xr:uid="{00000000-0005-0000-0000-0000C4060000}"/>
    <cellStyle name="Título 3 9 4" xfId="1519" xr:uid="{00000000-0005-0000-0000-0000C5060000}"/>
    <cellStyle name="Título 3 9 5" xfId="1520" xr:uid="{00000000-0005-0000-0000-0000C6060000}"/>
    <cellStyle name="Título 3 9 6" xfId="1521" xr:uid="{00000000-0005-0000-0000-0000C7060000}"/>
    <cellStyle name="Título 3 9 7" xfId="1522" xr:uid="{00000000-0005-0000-0000-0000C8060000}"/>
    <cellStyle name="Título 3 9 8" xfId="1523" xr:uid="{00000000-0005-0000-0000-0000C9060000}"/>
    <cellStyle name="Título 3 9 9" xfId="1524" xr:uid="{00000000-0005-0000-0000-0000CA060000}"/>
    <cellStyle name="Título 4" xfId="1525" xr:uid="{00000000-0005-0000-0000-0000CB060000}"/>
    <cellStyle name="Título 5" xfId="1526" xr:uid="{00000000-0005-0000-0000-0000CC060000}"/>
    <cellStyle name="Título 6" xfId="1527" xr:uid="{00000000-0005-0000-0000-0000CD060000}"/>
    <cellStyle name="Título 7" xfId="1528" xr:uid="{00000000-0005-0000-0000-0000CE060000}"/>
    <cellStyle name="Título 8" xfId="1529" xr:uid="{00000000-0005-0000-0000-0000CF060000}"/>
    <cellStyle name="Título 9" xfId="1530" xr:uid="{00000000-0005-0000-0000-0000D0060000}"/>
    <cellStyle name="Total 10" xfId="1363" xr:uid="{00000000-0005-0000-0000-0000D1060000}"/>
    <cellStyle name="Total 11" xfId="1364" xr:uid="{00000000-0005-0000-0000-0000D2060000}"/>
    <cellStyle name="Total 12" xfId="1365" xr:uid="{00000000-0005-0000-0000-0000D3060000}"/>
    <cellStyle name="Total 13" xfId="1366" xr:uid="{00000000-0005-0000-0000-0000D4060000}"/>
    <cellStyle name="Total 14" xfId="1367" xr:uid="{00000000-0005-0000-0000-0000D5060000}"/>
    <cellStyle name="Total 15" xfId="1368" xr:uid="{00000000-0005-0000-0000-0000D6060000}"/>
    <cellStyle name="Total 16" xfId="1369" xr:uid="{00000000-0005-0000-0000-0000D7060000}"/>
    <cellStyle name="Total 2" xfId="1370" xr:uid="{00000000-0005-0000-0000-0000D8060000}"/>
    <cellStyle name="Total 3" xfId="1371" xr:uid="{00000000-0005-0000-0000-0000D9060000}"/>
    <cellStyle name="Total 4" xfId="1372" xr:uid="{00000000-0005-0000-0000-0000DA060000}"/>
    <cellStyle name="Total 5" xfId="1373" xr:uid="{00000000-0005-0000-0000-0000DB060000}"/>
    <cellStyle name="Total 6" xfId="1374" xr:uid="{00000000-0005-0000-0000-0000DC060000}"/>
    <cellStyle name="Total 7" xfId="1375" xr:uid="{00000000-0005-0000-0000-0000DD060000}"/>
    <cellStyle name="Total 8" xfId="1376" xr:uid="{00000000-0005-0000-0000-0000DE060000}"/>
    <cellStyle name="Total 9" xfId="1377" xr:uid="{00000000-0005-0000-0000-0000DF06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C7CE"/>
      <rgbColor rgb="FF93CDDD"/>
      <rgbColor rgb="FFC6EFCE"/>
      <rgbColor rgb="FFCCC1DA"/>
      <rgbColor rgb="FFF8EEE6"/>
      <rgbColor rgb="FFA5A5A5"/>
      <rgbColor rgb="FF800073"/>
      <rgbColor rgb="FF0E487F"/>
      <rgbColor rgb="FFC0C0C0"/>
      <rgbColor rgb="FF808080"/>
      <rgbColor rgb="FF96B5D8"/>
      <rgbColor rgb="FFD99694"/>
      <rgbColor rgb="FFFFFFCC"/>
      <rgbColor rgb="FFCCFFFF"/>
      <rgbColor rgb="FFE0E0DF"/>
      <rgbColor rgb="FFFF8080"/>
      <rgbColor rgb="FF0066CC"/>
      <rgbColor rgb="FFCCCCFF"/>
      <rgbColor rgb="FFF2F2F2"/>
      <rgbColor rgb="FFC6D9F1"/>
      <rgbColor rgb="FFFCD5B5"/>
      <rgbColor rgb="FFB7DEE8"/>
      <rgbColor rgb="FFE7DDD4"/>
      <rgbColor rgb="FFDDE9EE"/>
      <rgbColor rgb="FFB9CDE5"/>
      <rgbColor rgb="FFFDEADA"/>
      <rgbColor rgb="FF00C6FD"/>
      <rgbColor rgb="FFDBEDF4"/>
      <rgbColor rgb="FFCCFFCC"/>
      <rgbColor rgb="FFFFFF99"/>
      <rgbColor rgb="FF99CCFF"/>
      <rgbColor rgb="FFFF99CC"/>
      <rgbColor rgb="FFCC99FF"/>
      <rgbColor rgb="FFFFCC99"/>
      <rgbColor rgb="FF4E81BD"/>
      <rgbColor rgb="FF33CCCC"/>
      <rgbColor rgb="FFC3D69B"/>
      <rgbColor rgb="FFFFCC00"/>
      <rgbColor rgb="FFFF9800"/>
      <rgbColor rgb="FFFF6001"/>
      <rgbColor rgb="FF7F7F7F"/>
      <rgbColor rgb="FF969696"/>
      <rgbColor rgb="FF012D59"/>
      <rgbColor rgb="FFB2B2B2"/>
      <rgbColor rgb="FF0C4716"/>
      <rgbColor rgb="FF3F3F3F"/>
      <rgbColor rgb="FFDC540B"/>
      <rgbColor rgb="FFE6B9B8"/>
      <rgbColor rgb="FF333398"/>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8.8005636118123703E-2"/>
          <c:y val="5.0853962771061197E-2"/>
          <c:w val="0.52791639758116604"/>
          <c:h val="0.79658414891575502"/>
        </c:manualLayout>
      </c:layout>
      <c:lineChart>
        <c:grouping val="standard"/>
        <c:varyColors val="0"/>
        <c:ser>
          <c:idx val="0"/>
          <c:order val="0"/>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0</c:f>
              <c:numCache>
                <c:formatCode>General</c:formatCode>
                <c:ptCount val="1"/>
                <c:pt idx="0">
                  <c:v>0</c:v>
                </c:pt>
              </c:numCache>
            </c:numRef>
          </c:val>
          <c:smooth val="0"/>
          <c:extLst>
            <c:ext xmlns:c15="http://schemas.microsoft.com/office/drawing/2012/chart" uri="{02D57815-91ED-43cb-92C2-25804820EDAC}">
              <c15:filteredSeriesTitle>
                <c15:tx>
                  <c:strRef>
                    <c:extLst>
                      <c:ext uri="{02D57815-91ED-43cb-92C2-25804820EDAC}">
                        <c15:formulaRef>
                          <c15:sqref>label 0</c15:sqref>
                        </c15:formulaRef>
                      </c:ext>
                    </c:extLst>
                    <c:strCache>
                      <c:ptCount val="1"/>
                      <c:pt idx="0">
                        <c:v>Denominador Acumulado (Variable 2)</c:v>
                      </c:pt>
                    </c:strCache>
                  </c:strRef>
                </c15:tx>
              </c15:filteredSeriesTitle>
            </c:ex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0</c:v>
                      </c:pt>
                    </c:strCache>
                  </c:strRef>
                </c15:cat>
              </c15:filteredCategoryTitle>
            </c:ext>
            <c:ext xmlns:c16="http://schemas.microsoft.com/office/drawing/2014/chart" uri="{C3380CC4-5D6E-409C-BE32-E72D297353CC}">
              <c16:uniqueId val="{00000000-8732-43F2-B99E-4C6475F10808}"/>
            </c:ext>
          </c:extLst>
        </c:ser>
        <c:ser>
          <c:idx val="1"/>
          <c:order val="1"/>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1</c:f>
              <c:numCache>
                <c:formatCode>General</c:formatCode>
                <c:ptCount val="1"/>
                <c:pt idx="0">
                  <c:v>0</c:v>
                </c:pt>
              </c:numCache>
            </c:numRef>
          </c:val>
          <c:smooth val="0"/>
          <c:extLst>
            <c:ext xmlns:c15="http://schemas.microsoft.com/office/drawing/2012/chart" uri="{02D57815-91ED-43cb-92C2-25804820EDAC}">
              <c15:filteredSeriesTitle>
                <c15:tx>
                  <c:strRef>
                    <c:extLst>
                      <c:ext uri="{02D57815-91ED-43cb-92C2-25804820EDAC}">
                        <c15:formulaRef>
                          <c15:sqref>label 1</c15:sqref>
                        </c15:formulaRef>
                      </c:ext>
                    </c:extLst>
                    <c:strCache>
                      <c:ptCount val="1"/>
                      <c:pt idx="0">
                        <c:v>Numerador Acumulado (Variable 1)</c:v>
                      </c:pt>
                    </c:strCache>
                  </c:strRef>
                </c15:tx>
              </c15:filteredSeriesTitle>
            </c:ex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0</c:v>
                      </c:pt>
                    </c:strCache>
                  </c:strRef>
                </c15:cat>
              </c15:filteredCategoryTitle>
            </c:ext>
            <c:ext xmlns:c16="http://schemas.microsoft.com/office/drawing/2014/chart" uri="{C3380CC4-5D6E-409C-BE32-E72D297353CC}">
              <c16:uniqueId val="{00000001-8732-43F2-B99E-4C6475F10808}"/>
            </c:ext>
          </c:extLst>
        </c:ser>
        <c:dLbls>
          <c:showLegendKey val="0"/>
          <c:showVal val="0"/>
          <c:showCatName val="0"/>
          <c:showSerName val="0"/>
          <c:showPercent val="0"/>
          <c:showBubbleSize val="0"/>
        </c:dLbls>
        <c:hiLowLines>
          <c:spPr>
            <a:ln>
              <a:noFill/>
            </a:ln>
          </c:spPr>
        </c:hiLowLines>
        <c:marker val="1"/>
        <c:smooth val="0"/>
        <c:axId val="58966764"/>
        <c:axId val="28395739"/>
      </c:lineChart>
      <c:catAx>
        <c:axId val="58966764"/>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28395739"/>
        <c:crosses val="autoZero"/>
        <c:auto val="1"/>
        <c:lblAlgn val="ctr"/>
        <c:lblOffset val="100"/>
        <c:noMultiLvlLbl val="0"/>
      </c:catAx>
      <c:valAx>
        <c:axId val="28395739"/>
        <c:scaling>
          <c:orientation val="minMax"/>
        </c:scaling>
        <c:delete val="0"/>
        <c:axPos val="l"/>
        <c:majorGridlines>
          <c:spPr>
            <a:ln w="9360">
              <a:solidFill>
                <a:srgbClr val="878787"/>
              </a:solidFill>
              <a:round/>
            </a:ln>
          </c:spPr>
        </c:majorGridlines>
        <c:numFmt formatCode="General"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58966764"/>
        <c:crosses val="autoZero"/>
        <c:crossBetween val="between"/>
      </c:valAx>
      <c:spPr>
        <a:solidFill>
          <a:srgbClr val="FFFFFF"/>
        </a:solidFill>
        <a:ln>
          <a:noFill/>
        </a:ln>
      </c:spPr>
    </c:plotArea>
    <c:legend>
      <c:legendPos val="r"/>
      <c:layout>
        <c:manualLayout>
          <c:xMode val="edge"/>
          <c:yMode val="edge"/>
          <c:x val="0.78570834645669296"/>
          <c:y val="0.35543120561706398"/>
          <c:w val="0.198330708661417"/>
          <c:h val="0.43703585275190898"/>
        </c:manualLayout>
      </c:layout>
      <c:overlay val="0"/>
      <c:spPr>
        <a:noFill/>
        <a:ln>
          <a:noFill/>
        </a:ln>
      </c:spPr>
      <c:txPr>
        <a:bodyPr/>
        <a:lstStyle/>
        <a:p>
          <a:pPr>
            <a:defRPr sz="675"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1'!$D$27:$D$38</c:f>
              <c:numCache>
                <c:formatCode>#,##0</c:formatCode>
                <c:ptCount val="12"/>
                <c:pt idx="0">
                  <c:v>0</c:v>
                </c:pt>
                <c:pt idx="1">
                  <c:v>0</c:v>
                </c:pt>
                <c:pt idx="2">
                  <c:v>1</c:v>
                </c:pt>
                <c:pt idx="3">
                  <c:v>0</c:v>
                </c:pt>
              </c:numCache>
            </c:numRef>
          </c:val>
          <c:extLst>
            <c:ext xmlns:c16="http://schemas.microsoft.com/office/drawing/2014/chart" uri="{C3380CC4-5D6E-409C-BE32-E72D297353CC}">
              <c16:uniqueId val="{00000000-79A6-4CA9-AA1A-7D64D5AE6EA6}"/>
            </c:ext>
          </c:extLst>
        </c:ser>
        <c:ser>
          <c:idx val="1"/>
          <c:order val="1"/>
          <c:tx>
            <c:strRef>
              <c:f>'META No. 1'!$C$26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1'!$C$27:$C$38</c:f>
              <c:numCache>
                <c:formatCode>#,##0</c:formatCode>
                <c:ptCount val="12"/>
                <c:pt idx="0">
                  <c:v>0</c:v>
                </c:pt>
                <c:pt idx="1">
                  <c:v>0</c:v>
                </c:pt>
                <c:pt idx="2">
                  <c:v>1</c:v>
                </c:pt>
                <c:pt idx="3">
                  <c:v>0</c:v>
                </c:pt>
                <c:pt idx="4">
                  <c:v>0</c:v>
                </c:pt>
                <c:pt idx="5">
                  <c:v>1</c:v>
                </c:pt>
                <c:pt idx="6">
                  <c:v>0</c:v>
                </c:pt>
                <c:pt idx="7">
                  <c:v>0</c:v>
                </c:pt>
                <c:pt idx="8">
                  <c:v>1</c:v>
                </c:pt>
                <c:pt idx="9">
                  <c:v>0</c:v>
                </c:pt>
                <c:pt idx="10">
                  <c:v>0</c:v>
                </c:pt>
                <c:pt idx="11">
                  <c:v>1</c:v>
                </c:pt>
              </c:numCache>
            </c:numRef>
          </c:val>
          <c:extLst>
            <c:ext xmlns:c16="http://schemas.microsoft.com/office/drawing/2014/chart" uri="{C3380CC4-5D6E-409C-BE32-E72D297353CC}">
              <c16:uniqueId val="{00000001-79A6-4CA9-AA1A-7D64D5AE6EA6}"/>
            </c:ext>
          </c:extLst>
        </c:ser>
        <c:dLbls>
          <c:showLegendKey val="0"/>
          <c:showVal val="0"/>
          <c:showCatName val="0"/>
          <c:showSerName val="0"/>
          <c:showPercent val="0"/>
          <c:showBubbleSize val="0"/>
        </c:dLbls>
        <c:gapWidth val="150"/>
        <c:axId val="15073086"/>
        <c:axId val="32141896"/>
      </c:barChart>
      <c:lineChart>
        <c:grouping val="standard"/>
        <c:varyColors val="0"/>
        <c:ser>
          <c:idx val="2"/>
          <c:order val="2"/>
          <c:tx>
            <c:strRef>
              <c:f>'META No. 1'!$H$26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1'!$H$27:$H$38</c:f>
              <c:numCache>
                <c:formatCode>0.00%</c:formatCode>
                <c:ptCount val="12"/>
                <c:pt idx="0">
                  <c:v>0</c:v>
                </c:pt>
                <c:pt idx="1">
                  <c:v>0</c:v>
                </c:pt>
                <c:pt idx="2">
                  <c:v>0.25</c:v>
                </c:pt>
                <c:pt idx="3">
                  <c:v>0.25</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79A6-4CA9-AA1A-7D64D5AE6EA6}"/>
            </c:ext>
          </c:extLst>
        </c:ser>
        <c:dLbls>
          <c:showLegendKey val="0"/>
          <c:showVal val="0"/>
          <c:showCatName val="0"/>
          <c:showSerName val="0"/>
          <c:showPercent val="0"/>
          <c:showBubbleSize val="0"/>
        </c:dLbls>
        <c:hiLowLines>
          <c:spPr>
            <a:ln>
              <a:noFill/>
            </a:ln>
          </c:spPr>
        </c:hiLowLines>
        <c:marker val="1"/>
        <c:smooth val="0"/>
        <c:axId val="61216155"/>
        <c:axId val="66376117"/>
      </c:lineChart>
      <c:catAx>
        <c:axId val="15073086"/>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32141896"/>
        <c:crosses val="autoZero"/>
        <c:auto val="1"/>
        <c:lblAlgn val="ctr"/>
        <c:lblOffset val="100"/>
        <c:noMultiLvlLbl val="0"/>
      </c:catAx>
      <c:valAx>
        <c:axId val="32141896"/>
        <c:scaling>
          <c:orientation val="minMax"/>
          <c:max val="4"/>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15073086"/>
        <c:crosses val="autoZero"/>
        <c:crossBetween val="between"/>
        <c:majorUnit val="1"/>
      </c:valAx>
      <c:catAx>
        <c:axId val="61216155"/>
        <c:scaling>
          <c:orientation val="minMax"/>
        </c:scaling>
        <c:delete val="1"/>
        <c:axPos val="b"/>
        <c:numFmt formatCode="General" sourceLinked="1"/>
        <c:majorTickMark val="out"/>
        <c:minorTickMark val="none"/>
        <c:tickLblPos val="nextTo"/>
        <c:crossAx val="66376117"/>
        <c:crosses val="autoZero"/>
        <c:auto val="1"/>
        <c:lblAlgn val="ctr"/>
        <c:lblOffset val="100"/>
        <c:noMultiLvlLbl val="0"/>
      </c:catAx>
      <c:valAx>
        <c:axId val="66376117"/>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61216155"/>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2'!$D$27:$D$38</c:f>
              <c:numCache>
                <c:formatCode>_(* #,##0_);_(* \(#,##0\);_(* \-??_);_(@_)</c:formatCode>
                <c:ptCount val="12"/>
                <c:pt idx="0">
                  <c:v>0</c:v>
                </c:pt>
                <c:pt idx="1">
                  <c:v>0</c:v>
                </c:pt>
                <c:pt idx="2">
                  <c:v>0</c:v>
                </c:pt>
                <c:pt idx="3">
                  <c:v>1</c:v>
                </c:pt>
              </c:numCache>
            </c:numRef>
          </c:val>
          <c:extLst>
            <c:ext xmlns:c16="http://schemas.microsoft.com/office/drawing/2014/chart" uri="{C3380CC4-5D6E-409C-BE32-E72D297353CC}">
              <c16:uniqueId val="{00000000-2815-4C31-BE2B-2A9976E2DD64}"/>
            </c:ext>
          </c:extLst>
        </c:ser>
        <c:ser>
          <c:idx val="1"/>
          <c:order val="1"/>
          <c:tx>
            <c:strRef>
              <c:f>'META No. 2'!$C$26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2'!$C$27:$C$38</c:f>
              <c:numCache>
                <c:formatCode>_(* #,##0_);_(* \(#,##0\);_(* \-??_);_(@_)</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815-4C31-BE2B-2A9976E2DD64}"/>
            </c:ext>
          </c:extLst>
        </c:ser>
        <c:dLbls>
          <c:showLegendKey val="0"/>
          <c:showVal val="0"/>
          <c:showCatName val="0"/>
          <c:showSerName val="0"/>
          <c:showPercent val="0"/>
          <c:showBubbleSize val="0"/>
        </c:dLbls>
        <c:gapWidth val="150"/>
        <c:axId val="33595451"/>
        <c:axId val="83154304"/>
      </c:barChart>
      <c:lineChart>
        <c:grouping val="standard"/>
        <c:varyColors val="0"/>
        <c:ser>
          <c:idx val="2"/>
          <c:order val="2"/>
          <c:tx>
            <c:strRef>
              <c:f>'META No. 2'!$H$26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2'!$H$27:$H$38</c:f>
              <c:numCache>
                <c:formatCode>0.00%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815-4C31-BE2B-2A9976E2DD64}"/>
            </c:ext>
          </c:extLst>
        </c:ser>
        <c:dLbls>
          <c:showLegendKey val="0"/>
          <c:showVal val="0"/>
          <c:showCatName val="0"/>
          <c:showSerName val="0"/>
          <c:showPercent val="0"/>
          <c:showBubbleSize val="0"/>
        </c:dLbls>
        <c:hiLowLines>
          <c:spPr>
            <a:ln>
              <a:noFill/>
            </a:ln>
          </c:spPr>
        </c:hiLowLines>
        <c:marker val="1"/>
        <c:smooth val="0"/>
        <c:axId val="74467290"/>
        <c:axId val="45326029"/>
      </c:lineChart>
      <c:catAx>
        <c:axId val="33595451"/>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83154304"/>
        <c:crosses val="autoZero"/>
        <c:auto val="1"/>
        <c:lblAlgn val="ctr"/>
        <c:lblOffset val="100"/>
        <c:noMultiLvlLbl val="0"/>
      </c:catAx>
      <c:valAx>
        <c:axId val="83154304"/>
        <c:scaling>
          <c:orientation val="minMax"/>
          <c:max val="1"/>
          <c:min val="0"/>
        </c:scaling>
        <c:delete val="0"/>
        <c:axPos val="l"/>
        <c:majorGridlines>
          <c:spPr>
            <a:ln w="12600">
              <a:solidFill>
                <a:srgbClr val="B3B3B3"/>
              </a:solidFill>
              <a:round/>
            </a:ln>
          </c:spPr>
        </c:majorGridlines>
        <c:numFmt formatCode="#,##0.0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33595451"/>
        <c:crosses val="autoZero"/>
        <c:crossBetween val="between"/>
        <c:majorUnit val="0.5"/>
      </c:valAx>
      <c:catAx>
        <c:axId val="74467290"/>
        <c:scaling>
          <c:orientation val="minMax"/>
        </c:scaling>
        <c:delete val="1"/>
        <c:axPos val="b"/>
        <c:numFmt formatCode="General" sourceLinked="1"/>
        <c:majorTickMark val="out"/>
        <c:minorTickMark val="none"/>
        <c:tickLblPos val="nextTo"/>
        <c:crossAx val="45326029"/>
        <c:crosses val="autoZero"/>
        <c:auto val="1"/>
        <c:lblAlgn val="ctr"/>
        <c:lblOffset val="100"/>
        <c:noMultiLvlLbl val="0"/>
      </c:catAx>
      <c:valAx>
        <c:axId val="45326029"/>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74467290"/>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5578113173946001"/>
          <c:y val="6.6406941738976405E-2"/>
          <c:w val="0.463113841770179"/>
          <c:h val="0.54967239242075405"/>
        </c:manualLayout>
      </c:layout>
      <c:barChart>
        <c:barDir val="col"/>
        <c:grouping val="clustered"/>
        <c:varyColors val="0"/>
        <c:ser>
          <c:idx val="0"/>
          <c:order val="0"/>
          <c:tx>
            <c:strRef>
              <c:f>'META No. 6'!$C$26</c:f>
              <c:strCache>
                <c:ptCount val="1"/>
                <c:pt idx="0">
                  <c:v>Magnitud programada mensual</c:v>
                </c:pt>
              </c:strCache>
            </c:strRef>
          </c:tx>
          <c:spPr>
            <a:solidFill>
              <a:srgbClr val="4F81B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EB5-42DA-B598-F4B6D28E421A}"/>
            </c:ext>
          </c:extLst>
        </c:ser>
        <c:ser>
          <c:idx val="1"/>
          <c:order val="1"/>
          <c:tx>
            <c:strRef>
              <c:f>'META No. 6'!$D$26</c:f>
              <c:strCache>
                <c:ptCount val="1"/>
                <c:pt idx="0">
                  <c:v>Magnitud ejecutada mensual</c:v>
                </c:pt>
              </c:strCache>
            </c:strRef>
          </c:tx>
          <c:spPr>
            <a:solidFill>
              <a:srgbClr val="C0504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0</c:v>
                </c:pt>
                <c:pt idx="1">
                  <c:v>0</c:v>
                </c:pt>
                <c:pt idx="2">
                  <c:v>0</c:v>
                </c:pt>
                <c:pt idx="3">
                  <c:v>1</c:v>
                </c:pt>
              </c:numCache>
            </c:numRef>
          </c:val>
          <c:extLst>
            <c:ext xmlns:c16="http://schemas.microsoft.com/office/drawing/2014/chart" uri="{C3380CC4-5D6E-409C-BE32-E72D297353CC}">
              <c16:uniqueId val="{00000001-4EB5-42DA-B598-F4B6D28E421A}"/>
            </c:ext>
          </c:extLst>
        </c:ser>
        <c:dLbls>
          <c:showLegendKey val="0"/>
          <c:showVal val="0"/>
          <c:showCatName val="0"/>
          <c:showSerName val="0"/>
          <c:showPercent val="0"/>
          <c:showBubbleSize val="0"/>
        </c:dLbls>
        <c:gapWidth val="150"/>
        <c:axId val="64816076"/>
        <c:axId val="90832925"/>
      </c:barChart>
      <c:lineChart>
        <c:grouping val="standard"/>
        <c:varyColors val="0"/>
        <c:ser>
          <c:idx val="2"/>
          <c:order val="2"/>
          <c:tx>
            <c:strRef>
              <c:f>'META No. 6'!$E$26</c:f>
              <c:strCache>
                <c:ptCount val="1"/>
                <c:pt idx="0">
                  <c:v>% Avance frente a la meta mensual</c:v>
                </c:pt>
              </c:strCache>
            </c:strRef>
          </c:tx>
          <c:spPr>
            <a:ln w="28440">
              <a:solidFill>
                <a:srgbClr val="98B855"/>
              </a:solidFill>
              <a:round/>
            </a:ln>
          </c:spPr>
          <c:marker>
            <c:symbol val="none"/>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6'!$E$27:$E$38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EB5-42DA-B598-F4B6D28E421A}"/>
            </c:ext>
          </c:extLst>
        </c:ser>
        <c:dLbls>
          <c:showLegendKey val="0"/>
          <c:showVal val="0"/>
          <c:showCatName val="0"/>
          <c:showSerName val="0"/>
          <c:showPercent val="0"/>
          <c:showBubbleSize val="0"/>
        </c:dLbls>
        <c:hiLowLines>
          <c:spPr>
            <a:ln>
              <a:noFill/>
            </a:ln>
          </c:spPr>
        </c:hiLowLines>
        <c:marker val="1"/>
        <c:smooth val="0"/>
        <c:axId val="64816076"/>
        <c:axId val="90832925"/>
      </c:lineChart>
      <c:catAx>
        <c:axId val="64816076"/>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90832925"/>
        <c:crosses val="autoZero"/>
        <c:auto val="1"/>
        <c:lblAlgn val="ctr"/>
        <c:lblOffset val="100"/>
        <c:noMultiLvlLbl val="0"/>
      </c:catAx>
      <c:valAx>
        <c:axId val="90832925"/>
        <c:scaling>
          <c:orientation val="minMax"/>
          <c:max val="1"/>
        </c:scaling>
        <c:delete val="0"/>
        <c:axPos val="l"/>
        <c:majorGridlines>
          <c:spPr>
            <a:ln w="9360">
              <a:solidFill>
                <a:srgbClr val="878787"/>
              </a:solidFill>
              <a:round/>
            </a:ln>
          </c:spPr>
        </c:majorGridlines>
        <c:numFmt formatCode="0"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64816076"/>
        <c:crosses val="autoZero"/>
        <c:crossBetween val="between"/>
      </c:valAx>
      <c:spPr>
        <a:solidFill>
          <a:srgbClr val="FFFFFF"/>
        </a:solidFill>
        <a:ln>
          <a:noFill/>
        </a:ln>
      </c:spPr>
    </c:plotArea>
    <c:legend>
      <c:legendPos val="r"/>
      <c:layout>
        <c:manualLayout>
          <c:xMode val="edge"/>
          <c:yMode val="edge"/>
          <c:x val="0.67639088271860803"/>
          <c:y val="0.24501697951263199"/>
          <c:w val="0.30676701201823497"/>
          <c:h val="0.35198815787837001"/>
        </c:manualLayout>
      </c:layout>
      <c:overlay val="0"/>
      <c:spPr>
        <a:noFill/>
        <a:ln>
          <a:noFill/>
        </a:ln>
      </c:spPr>
      <c:txPr>
        <a:bodyPr/>
        <a:lstStyle/>
        <a:p>
          <a:pPr>
            <a:defRPr sz="800"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6'!$D$27:$D$38</c:f>
              <c:numCache>
                <c:formatCode>0</c:formatCode>
                <c:ptCount val="12"/>
                <c:pt idx="0">
                  <c:v>0</c:v>
                </c:pt>
                <c:pt idx="1">
                  <c:v>0</c:v>
                </c:pt>
                <c:pt idx="2">
                  <c:v>0</c:v>
                </c:pt>
                <c:pt idx="3">
                  <c:v>1</c:v>
                </c:pt>
              </c:numCache>
            </c:numRef>
          </c:val>
          <c:extLst>
            <c:ext xmlns:c16="http://schemas.microsoft.com/office/drawing/2014/chart" uri="{C3380CC4-5D6E-409C-BE32-E72D297353CC}">
              <c16:uniqueId val="{00000000-864E-4EB9-8E3A-EDD312F3D7DC}"/>
            </c:ext>
          </c:extLst>
        </c:ser>
        <c:ser>
          <c:idx val="1"/>
          <c:order val="1"/>
          <c:tx>
            <c:strRef>
              <c:f>'META No. 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6'!$C$27:$C$38</c:f>
              <c:numCache>
                <c:formatCode>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864E-4EB9-8E3A-EDD312F3D7DC}"/>
            </c:ext>
          </c:extLst>
        </c:ser>
        <c:dLbls>
          <c:showLegendKey val="0"/>
          <c:showVal val="0"/>
          <c:showCatName val="0"/>
          <c:showSerName val="0"/>
          <c:showPercent val="0"/>
          <c:showBubbleSize val="0"/>
        </c:dLbls>
        <c:gapWidth val="150"/>
        <c:axId val="88345523"/>
        <c:axId val="39916664"/>
      </c:barChart>
      <c:lineChart>
        <c:grouping val="standard"/>
        <c:varyColors val="0"/>
        <c:ser>
          <c:idx val="2"/>
          <c:order val="2"/>
          <c:tx>
            <c:strRef>
              <c:f>'META No. 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6'!$H$27:$H$38</c:f>
              <c:numCache>
                <c:formatCode>0.00%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864E-4EB9-8E3A-EDD312F3D7DC}"/>
            </c:ext>
          </c:extLst>
        </c:ser>
        <c:dLbls>
          <c:showLegendKey val="0"/>
          <c:showVal val="0"/>
          <c:showCatName val="0"/>
          <c:showSerName val="0"/>
          <c:showPercent val="0"/>
          <c:showBubbleSize val="0"/>
        </c:dLbls>
        <c:hiLowLines>
          <c:spPr>
            <a:ln>
              <a:noFill/>
            </a:ln>
          </c:spPr>
        </c:hiLowLines>
        <c:marker val="1"/>
        <c:smooth val="0"/>
        <c:axId val="35519863"/>
        <c:axId val="87951694"/>
      </c:lineChart>
      <c:catAx>
        <c:axId val="88345523"/>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39916664"/>
        <c:crosses val="autoZero"/>
        <c:auto val="1"/>
        <c:lblAlgn val="ctr"/>
        <c:lblOffset val="100"/>
        <c:noMultiLvlLbl val="0"/>
      </c:catAx>
      <c:valAx>
        <c:axId val="39916664"/>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88345523"/>
        <c:crosses val="autoZero"/>
        <c:crossBetween val="between"/>
        <c:majorUnit val="1"/>
      </c:valAx>
      <c:catAx>
        <c:axId val="35519863"/>
        <c:scaling>
          <c:orientation val="minMax"/>
        </c:scaling>
        <c:delete val="1"/>
        <c:axPos val="b"/>
        <c:numFmt formatCode="General" sourceLinked="1"/>
        <c:majorTickMark val="out"/>
        <c:minorTickMark val="none"/>
        <c:tickLblPos val="nextTo"/>
        <c:crossAx val="87951694"/>
        <c:crosses val="autoZero"/>
        <c:auto val="1"/>
        <c:lblAlgn val="ctr"/>
        <c:lblOffset val="100"/>
        <c:noMultiLvlLbl val="0"/>
      </c:catAx>
      <c:valAx>
        <c:axId val="87951694"/>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35519863"/>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3'!$D$26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3'!$D$27:$D$38</c:f>
              <c:numCache>
                <c:formatCode>0</c:formatCode>
                <c:ptCount val="12"/>
                <c:pt idx="0">
                  <c:v>0</c:v>
                </c:pt>
                <c:pt idx="1">
                  <c:v>0</c:v>
                </c:pt>
                <c:pt idx="2">
                  <c:v>0</c:v>
                </c:pt>
                <c:pt idx="3">
                  <c:v>0</c:v>
                </c:pt>
              </c:numCache>
            </c:numRef>
          </c:val>
          <c:extLst>
            <c:ext xmlns:c16="http://schemas.microsoft.com/office/drawing/2014/chart" uri="{C3380CC4-5D6E-409C-BE32-E72D297353CC}">
              <c16:uniqueId val="{00000000-3182-4FA7-AEEC-0BEBBCB4DAA6}"/>
            </c:ext>
          </c:extLst>
        </c:ser>
        <c:ser>
          <c:idx val="1"/>
          <c:order val="1"/>
          <c:tx>
            <c:strRef>
              <c:f>'META No. 3'!$C$26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3'!$C$27:$C$38</c:f>
              <c:numCache>
                <c:formatCode>0</c:formatCode>
                <c:ptCount val="12"/>
                <c:pt idx="0">
                  <c:v>0</c:v>
                </c:pt>
                <c:pt idx="1">
                  <c:v>0</c:v>
                </c:pt>
                <c:pt idx="2">
                  <c:v>0</c:v>
                </c:pt>
                <c:pt idx="3">
                  <c:v>0</c:v>
                </c:pt>
                <c:pt idx="4">
                  <c:v>0</c:v>
                </c:pt>
                <c:pt idx="5">
                  <c:v>0</c:v>
                </c:pt>
                <c:pt idx="6">
                  <c:v>0</c:v>
                </c:pt>
                <c:pt idx="7">
                  <c:v>0</c:v>
                </c:pt>
                <c:pt idx="8">
                  <c:v>0</c:v>
                </c:pt>
                <c:pt idx="9">
                  <c:v>0</c:v>
                </c:pt>
                <c:pt idx="10">
                  <c:v>0</c:v>
                </c:pt>
                <c:pt idx="11">
                  <c:v>2</c:v>
                </c:pt>
              </c:numCache>
            </c:numRef>
          </c:val>
          <c:extLst>
            <c:ext xmlns:c16="http://schemas.microsoft.com/office/drawing/2014/chart" uri="{C3380CC4-5D6E-409C-BE32-E72D297353CC}">
              <c16:uniqueId val="{00000001-3182-4FA7-AEEC-0BEBBCB4DAA6}"/>
            </c:ext>
          </c:extLst>
        </c:ser>
        <c:dLbls>
          <c:showLegendKey val="0"/>
          <c:showVal val="0"/>
          <c:showCatName val="0"/>
          <c:showSerName val="0"/>
          <c:showPercent val="0"/>
          <c:showBubbleSize val="0"/>
        </c:dLbls>
        <c:gapWidth val="150"/>
        <c:axId val="62115300"/>
        <c:axId val="98648584"/>
      </c:barChart>
      <c:lineChart>
        <c:grouping val="standard"/>
        <c:varyColors val="0"/>
        <c:ser>
          <c:idx val="2"/>
          <c:order val="2"/>
          <c:tx>
            <c:strRef>
              <c:f>'META No. 3'!$H$26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182-4FA7-AEEC-0BEBBCB4DAA6}"/>
            </c:ext>
          </c:extLst>
        </c:ser>
        <c:dLbls>
          <c:showLegendKey val="0"/>
          <c:showVal val="0"/>
          <c:showCatName val="0"/>
          <c:showSerName val="0"/>
          <c:showPercent val="0"/>
          <c:showBubbleSize val="0"/>
        </c:dLbls>
        <c:hiLowLines>
          <c:spPr>
            <a:ln>
              <a:noFill/>
            </a:ln>
          </c:spPr>
        </c:hiLowLines>
        <c:marker val="1"/>
        <c:smooth val="0"/>
        <c:axId val="57737952"/>
        <c:axId val="15618572"/>
      </c:lineChart>
      <c:catAx>
        <c:axId val="62115300"/>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98648584"/>
        <c:crosses val="autoZero"/>
        <c:auto val="1"/>
        <c:lblAlgn val="ctr"/>
        <c:lblOffset val="100"/>
        <c:noMultiLvlLbl val="0"/>
      </c:catAx>
      <c:valAx>
        <c:axId val="98648584"/>
        <c:scaling>
          <c:orientation val="minMax"/>
          <c:max val="2"/>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62115300"/>
        <c:crosses val="autoZero"/>
        <c:crossBetween val="between"/>
        <c:majorUnit val="1"/>
      </c:valAx>
      <c:catAx>
        <c:axId val="57737952"/>
        <c:scaling>
          <c:orientation val="minMax"/>
        </c:scaling>
        <c:delete val="1"/>
        <c:axPos val="b"/>
        <c:numFmt formatCode="General" sourceLinked="1"/>
        <c:majorTickMark val="out"/>
        <c:minorTickMark val="none"/>
        <c:tickLblPos val="nextTo"/>
        <c:crossAx val="15618572"/>
        <c:crosses val="autoZero"/>
        <c:auto val="1"/>
        <c:lblAlgn val="ctr"/>
        <c:lblOffset val="100"/>
        <c:noMultiLvlLbl val="0"/>
      </c:catAx>
      <c:valAx>
        <c:axId val="15618572"/>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57737952"/>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4'!$D$27:$D$38</c:f>
              <c:numCache>
                <c:formatCode>0</c:formatCode>
                <c:ptCount val="12"/>
                <c:pt idx="0">
                  <c:v>0</c:v>
                </c:pt>
                <c:pt idx="1">
                  <c:v>0</c:v>
                </c:pt>
                <c:pt idx="2">
                  <c:v>0</c:v>
                </c:pt>
                <c:pt idx="3">
                  <c:v>0</c:v>
                </c:pt>
              </c:numCache>
            </c:numRef>
          </c:val>
          <c:extLst>
            <c:ext xmlns:c16="http://schemas.microsoft.com/office/drawing/2014/chart" uri="{C3380CC4-5D6E-409C-BE32-E72D297353CC}">
              <c16:uniqueId val="{00000000-261A-4DC6-A041-31B74182819C}"/>
            </c:ext>
          </c:extLst>
        </c:ser>
        <c:ser>
          <c:idx val="1"/>
          <c:order val="1"/>
          <c:tx>
            <c:strRef>
              <c:f>'META No. 4'!$C$26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4'!$C$27:$C$38</c:f>
              <c:numCache>
                <c:formatCode>0</c:formatCode>
                <c:ptCount val="12"/>
                <c:pt idx="0">
                  <c:v>0</c:v>
                </c:pt>
                <c:pt idx="1">
                  <c:v>0</c:v>
                </c:pt>
                <c:pt idx="2">
                  <c:v>0</c:v>
                </c:pt>
                <c:pt idx="3">
                  <c:v>0</c:v>
                </c:pt>
                <c:pt idx="4">
                  <c:v>0</c:v>
                </c:pt>
                <c:pt idx="5">
                  <c:v>0</c:v>
                </c:pt>
                <c:pt idx="6">
                  <c:v>0</c:v>
                </c:pt>
                <c:pt idx="7">
                  <c:v>0</c:v>
                </c:pt>
                <c:pt idx="8">
                  <c:v>1</c:v>
                </c:pt>
                <c:pt idx="9">
                  <c:v>0</c:v>
                </c:pt>
                <c:pt idx="10">
                  <c:v>0</c:v>
                </c:pt>
                <c:pt idx="11">
                  <c:v>0</c:v>
                </c:pt>
              </c:numCache>
            </c:numRef>
          </c:val>
          <c:extLst>
            <c:ext xmlns:c16="http://schemas.microsoft.com/office/drawing/2014/chart" uri="{C3380CC4-5D6E-409C-BE32-E72D297353CC}">
              <c16:uniqueId val="{00000001-261A-4DC6-A041-31B74182819C}"/>
            </c:ext>
          </c:extLst>
        </c:ser>
        <c:dLbls>
          <c:showLegendKey val="0"/>
          <c:showVal val="0"/>
          <c:showCatName val="0"/>
          <c:showSerName val="0"/>
          <c:showPercent val="0"/>
          <c:showBubbleSize val="0"/>
        </c:dLbls>
        <c:gapWidth val="150"/>
        <c:axId val="27952611"/>
        <c:axId val="82266245"/>
      </c:barChart>
      <c:lineChart>
        <c:grouping val="standard"/>
        <c:varyColors val="0"/>
        <c:ser>
          <c:idx val="2"/>
          <c:order val="2"/>
          <c:tx>
            <c:strRef>
              <c:f>'META No. 4'!$H$26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4'!$H$27:$H$38</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61A-4DC6-A041-31B74182819C}"/>
            </c:ext>
          </c:extLst>
        </c:ser>
        <c:dLbls>
          <c:showLegendKey val="0"/>
          <c:showVal val="0"/>
          <c:showCatName val="0"/>
          <c:showSerName val="0"/>
          <c:showPercent val="0"/>
          <c:showBubbleSize val="0"/>
        </c:dLbls>
        <c:hiLowLines>
          <c:spPr>
            <a:ln>
              <a:noFill/>
            </a:ln>
          </c:spPr>
        </c:hiLowLines>
        <c:marker val="1"/>
        <c:smooth val="0"/>
        <c:axId val="36230551"/>
        <c:axId val="95618671"/>
      </c:lineChart>
      <c:catAx>
        <c:axId val="27952611"/>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82266245"/>
        <c:crosses val="autoZero"/>
        <c:auto val="1"/>
        <c:lblAlgn val="ctr"/>
        <c:lblOffset val="100"/>
        <c:noMultiLvlLbl val="0"/>
      </c:catAx>
      <c:valAx>
        <c:axId val="82266245"/>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27952611"/>
        <c:crosses val="autoZero"/>
        <c:crossBetween val="between"/>
        <c:majorUnit val="1"/>
      </c:valAx>
      <c:catAx>
        <c:axId val="36230551"/>
        <c:scaling>
          <c:orientation val="minMax"/>
        </c:scaling>
        <c:delete val="1"/>
        <c:axPos val="b"/>
        <c:numFmt formatCode="General" sourceLinked="1"/>
        <c:majorTickMark val="out"/>
        <c:minorTickMark val="none"/>
        <c:tickLblPos val="nextTo"/>
        <c:crossAx val="95618671"/>
        <c:crosses val="autoZero"/>
        <c:auto val="1"/>
        <c:lblAlgn val="ctr"/>
        <c:lblOffset val="100"/>
        <c:noMultiLvlLbl val="0"/>
      </c:catAx>
      <c:valAx>
        <c:axId val="95618671"/>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36230551"/>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5'!$D$26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5'!$D$27:$D$38</c:f>
              <c:numCache>
                <c:formatCode>0</c:formatCode>
                <c:ptCount val="12"/>
                <c:pt idx="0">
                  <c:v>0</c:v>
                </c:pt>
                <c:pt idx="1">
                  <c:v>0</c:v>
                </c:pt>
                <c:pt idx="2">
                  <c:v>0</c:v>
                </c:pt>
                <c:pt idx="3">
                  <c:v>3</c:v>
                </c:pt>
              </c:numCache>
            </c:numRef>
          </c:val>
          <c:extLst>
            <c:ext xmlns:c16="http://schemas.microsoft.com/office/drawing/2014/chart" uri="{C3380CC4-5D6E-409C-BE32-E72D297353CC}">
              <c16:uniqueId val="{00000000-46EC-48B3-9D89-0CA566382B2B}"/>
            </c:ext>
          </c:extLst>
        </c:ser>
        <c:ser>
          <c:idx val="1"/>
          <c:order val="1"/>
          <c:tx>
            <c:strRef>
              <c:f>'META No. 5'!$C$26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5'!$C$27:$C$38</c:f>
              <c:numCache>
                <c:formatCode>0</c:formatCode>
                <c:ptCount val="12"/>
                <c:pt idx="0">
                  <c:v>0</c:v>
                </c:pt>
                <c:pt idx="1">
                  <c:v>0</c:v>
                </c:pt>
                <c:pt idx="2">
                  <c:v>0</c:v>
                </c:pt>
                <c:pt idx="3">
                  <c:v>3</c:v>
                </c:pt>
                <c:pt idx="4">
                  <c:v>3</c:v>
                </c:pt>
                <c:pt idx="5">
                  <c:v>3</c:v>
                </c:pt>
                <c:pt idx="6">
                  <c:v>3</c:v>
                </c:pt>
                <c:pt idx="7">
                  <c:v>3</c:v>
                </c:pt>
                <c:pt idx="8">
                  <c:v>3</c:v>
                </c:pt>
                <c:pt idx="9">
                  <c:v>3</c:v>
                </c:pt>
                <c:pt idx="10">
                  <c:v>3</c:v>
                </c:pt>
                <c:pt idx="11">
                  <c:v>3</c:v>
                </c:pt>
              </c:numCache>
            </c:numRef>
          </c:val>
          <c:extLst>
            <c:ext xmlns:c16="http://schemas.microsoft.com/office/drawing/2014/chart" uri="{C3380CC4-5D6E-409C-BE32-E72D297353CC}">
              <c16:uniqueId val="{00000001-46EC-48B3-9D89-0CA566382B2B}"/>
            </c:ext>
          </c:extLst>
        </c:ser>
        <c:dLbls>
          <c:showLegendKey val="0"/>
          <c:showVal val="0"/>
          <c:showCatName val="0"/>
          <c:showSerName val="0"/>
          <c:showPercent val="0"/>
          <c:showBubbleSize val="0"/>
        </c:dLbls>
        <c:gapWidth val="150"/>
        <c:axId val="20187526"/>
        <c:axId val="76634710"/>
      </c:barChart>
      <c:lineChart>
        <c:grouping val="standard"/>
        <c:varyColors val="0"/>
        <c:ser>
          <c:idx val="2"/>
          <c:order val="2"/>
          <c:tx>
            <c:strRef>
              <c:f>'META No. 5'!$H$26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5'!$H$27:$H$38</c:f>
              <c:numCache>
                <c:formatCode>0.00%</c:formatCode>
                <c:ptCount val="12"/>
                <c:pt idx="0">
                  <c:v>0</c:v>
                </c:pt>
                <c:pt idx="1">
                  <c:v>0</c:v>
                </c:pt>
                <c:pt idx="2">
                  <c:v>0</c:v>
                </c:pt>
                <c:pt idx="3">
                  <c:v>1</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6EC-48B3-9D89-0CA566382B2B}"/>
            </c:ext>
          </c:extLst>
        </c:ser>
        <c:dLbls>
          <c:showLegendKey val="0"/>
          <c:showVal val="0"/>
          <c:showCatName val="0"/>
          <c:showSerName val="0"/>
          <c:showPercent val="0"/>
          <c:showBubbleSize val="0"/>
        </c:dLbls>
        <c:hiLowLines>
          <c:spPr>
            <a:ln>
              <a:noFill/>
            </a:ln>
          </c:spPr>
        </c:hiLowLines>
        <c:marker val="1"/>
        <c:smooth val="0"/>
        <c:axId val="21577634"/>
        <c:axId val="46750760"/>
      </c:lineChart>
      <c:catAx>
        <c:axId val="20187526"/>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76634710"/>
        <c:crosses val="autoZero"/>
        <c:auto val="1"/>
        <c:lblAlgn val="ctr"/>
        <c:lblOffset val="100"/>
        <c:noMultiLvlLbl val="0"/>
      </c:catAx>
      <c:valAx>
        <c:axId val="76634710"/>
        <c:scaling>
          <c:orientation val="minMax"/>
          <c:max val="3"/>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20187526"/>
        <c:crosses val="autoZero"/>
        <c:crossBetween val="between"/>
        <c:majorUnit val="1"/>
      </c:valAx>
      <c:catAx>
        <c:axId val="21577634"/>
        <c:scaling>
          <c:orientation val="minMax"/>
        </c:scaling>
        <c:delete val="1"/>
        <c:axPos val="b"/>
        <c:numFmt formatCode="General" sourceLinked="1"/>
        <c:majorTickMark val="out"/>
        <c:minorTickMark val="none"/>
        <c:tickLblPos val="nextTo"/>
        <c:crossAx val="46750760"/>
        <c:crosses val="autoZero"/>
        <c:auto val="1"/>
        <c:lblAlgn val="ctr"/>
        <c:lblOffset val="100"/>
        <c:noMultiLvlLbl val="0"/>
      </c:catAx>
      <c:valAx>
        <c:axId val="46750760"/>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21577634"/>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9.9982387130863604E-2"/>
          <c:y val="4.9894454039531803E-3"/>
          <c:w val="0.51593964656842595"/>
          <c:h val="0.54807138744962602"/>
        </c:manualLayout>
      </c:layout>
      <c:lineChart>
        <c:grouping val="standard"/>
        <c:varyColors val="0"/>
        <c:ser>
          <c:idx val="0"/>
          <c:order val="0"/>
          <c:tx>
            <c:strRef>
              <c:f>'HV 14'!$F$29</c:f>
              <c:strCache>
                <c:ptCount val="1"/>
                <c:pt idx="0">
                  <c:v>Denominador Acumulado (Variable 2)</c:v>
                </c:pt>
              </c:strCache>
            </c:strRef>
          </c:tx>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2133-4FA3-B89D-C631530B0D80}"/>
            </c:ext>
          </c:extLst>
        </c:ser>
        <c:ser>
          <c:idx val="1"/>
          <c:order val="1"/>
          <c:tx>
            <c:strRef>
              <c:f>'HV 14'!$D$29</c:f>
              <c:strCache>
                <c:ptCount val="1"/>
                <c:pt idx="0">
                  <c:v>Numerador Acumulado (Variable 1)</c:v>
                </c:pt>
              </c:strCache>
            </c:strRef>
          </c:tx>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2133-4FA3-B89D-C631530B0D80}"/>
            </c:ext>
          </c:extLst>
        </c:ser>
        <c:dLbls>
          <c:showLegendKey val="0"/>
          <c:showVal val="0"/>
          <c:showCatName val="0"/>
          <c:showSerName val="0"/>
          <c:showPercent val="0"/>
          <c:showBubbleSize val="0"/>
        </c:dLbls>
        <c:hiLowLines>
          <c:spPr>
            <a:ln>
              <a:noFill/>
            </a:ln>
          </c:spPr>
        </c:hiLowLines>
        <c:marker val="1"/>
        <c:smooth val="0"/>
        <c:axId val="9876632"/>
        <c:axId val="94751717"/>
      </c:lineChart>
      <c:catAx>
        <c:axId val="9876632"/>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94751717"/>
        <c:crosses val="autoZero"/>
        <c:auto val="1"/>
        <c:lblAlgn val="ctr"/>
        <c:lblOffset val="100"/>
        <c:noMultiLvlLbl val="0"/>
      </c:catAx>
      <c:valAx>
        <c:axId val="94751717"/>
        <c:scaling>
          <c:orientation val="minMax"/>
        </c:scaling>
        <c:delete val="0"/>
        <c:axPos val="l"/>
        <c:majorGridlines>
          <c:spPr>
            <a:ln w="9360">
              <a:solidFill>
                <a:srgbClr val="878787"/>
              </a:solidFill>
              <a:round/>
            </a:ln>
          </c:spPr>
        </c:majorGridlines>
        <c:numFmt formatCode="_(* #,##0.00_);_(* \(#,##0.00\);_(* \-??_);_(@_)"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9876632"/>
        <c:crosses val="autoZero"/>
        <c:crossBetween val="between"/>
      </c:valAx>
      <c:spPr>
        <a:solidFill>
          <a:srgbClr val="FFFFFF"/>
        </a:solidFill>
        <a:ln>
          <a:noFill/>
        </a:ln>
      </c:spPr>
    </c:plotArea>
    <c:legend>
      <c:legendPos val="r"/>
      <c:overlay val="0"/>
      <c:spPr>
        <a:noFill/>
        <a:ln>
          <a:noFill/>
        </a:ln>
      </c:spPr>
      <c:txPr>
        <a:bodyPr/>
        <a:lstStyle/>
        <a:p>
          <a:pPr>
            <a:defRPr sz="240"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image" Target="../media/image2.w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2.xml"/><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image" Target="../media/image3.png"/><Relationship Id="rId4" Type="http://schemas.openxmlformats.org/officeDocument/2006/relationships/image" Target="../media/image4.wmf"/></Relationships>
</file>

<file path=xl/drawings/_rels/drawing7.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6.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7.xml"/><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8.xm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438120</xdr:colOff>
      <xdr:row>1</xdr:row>
      <xdr:rowOff>85680</xdr:rowOff>
    </xdr:from>
    <xdr:to>
      <xdr:col>1</xdr:col>
      <xdr:colOff>1018440</xdr:colOff>
      <xdr:row>3</xdr:row>
      <xdr:rowOff>532800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19054" t="6873" r="17611" b="9760"/>
        <a:stretch/>
      </xdr:blipFill>
      <xdr:spPr>
        <a:xfrm>
          <a:off x="438120" y="276120"/>
          <a:ext cx="1989720" cy="1609200"/>
        </a:xfrm>
        <a:prstGeom prst="rect">
          <a:avLst/>
        </a:prstGeom>
        <a:ln w="9360">
          <a:noFill/>
        </a:ln>
      </xdr:spPr>
    </xdr:pic>
    <xdr:clientData/>
  </xdr:twoCellAnchor>
  <xdr:twoCellAnchor>
    <xdr:from>
      <xdr:col>31</xdr:col>
      <xdr:colOff>1876320</xdr:colOff>
      <xdr:row>1</xdr:row>
      <xdr:rowOff>38160</xdr:rowOff>
    </xdr:from>
    <xdr:to>
      <xdr:col>31</xdr:col>
      <xdr:colOff>3904560</xdr:colOff>
      <xdr:row>4</xdr:row>
      <xdr:rowOff>313560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6048" t="5249" r="18559" b="1998"/>
        <a:stretch/>
      </xdr:blipFill>
      <xdr:spPr>
        <a:xfrm>
          <a:off x="55586520" y="228600"/>
          <a:ext cx="2028240" cy="2018520"/>
        </a:xfrm>
        <a:prstGeom prst="rect">
          <a:avLst/>
        </a:prstGeom>
        <a:ln w="9360">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343080</xdr:colOff>
      <xdr:row>1</xdr:row>
      <xdr:rowOff>47520</xdr:rowOff>
    </xdr:from>
    <xdr:to>
      <xdr:col>1</xdr:col>
      <xdr:colOff>1333080</xdr:colOff>
      <xdr:row>4</xdr:row>
      <xdr:rowOff>246960</xdr:rowOff>
    </xdr:to>
    <xdr:pic>
      <xdr:nvPicPr>
        <xdr:cNvPr id="126" name="Imagen 1">
          <a:extLst>
            <a:ext uri="{FF2B5EF4-FFF2-40B4-BE49-F238E27FC236}">
              <a16:creationId xmlns:a16="http://schemas.microsoft.com/office/drawing/2014/main" id="{00000000-0008-0000-0900-00007E000000}"/>
            </a:ext>
          </a:extLst>
        </xdr:cNvPr>
        <xdr:cNvPicPr/>
      </xdr:nvPicPr>
      <xdr:blipFill>
        <a:blip xmlns:r="http://schemas.openxmlformats.org/officeDocument/2006/relationships" r:embed="rId1"/>
        <a:srcRect l="20426" t="8337" r="19307" b="10939"/>
        <a:stretch/>
      </xdr:blipFill>
      <xdr:spPr>
        <a:xfrm>
          <a:off x="431640" y="123480"/>
          <a:ext cx="990000" cy="1171080"/>
        </a:xfrm>
        <a:prstGeom prst="rect">
          <a:avLst/>
        </a:prstGeom>
        <a:ln w="9360">
          <a:noFill/>
        </a:ln>
      </xdr:spPr>
    </xdr:pic>
    <xdr:clientData/>
  </xdr:twoCellAnchor>
  <xdr:twoCellAnchor>
    <xdr:from>
      <xdr:col>8</xdr:col>
      <xdr:colOff>152280</xdr:colOff>
      <xdr:row>1</xdr:row>
      <xdr:rowOff>28440</xdr:rowOff>
    </xdr:from>
    <xdr:to>
      <xdr:col>8</xdr:col>
      <xdr:colOff>1227960</xdr:colOff>
      <xdr:row>4</xdr:row>
      <xdr:rowOff>237240</xdr:rowOff>
    </xdr:to>
    <xdr:pic>
      <xdr:nvPicPr>
        <xdr:cNvPr id="127" name="Imagen 2">
          <a:extLst>
            <a:ext uri="{FF2B5EF4-FFF2-40B4-BE49-F238E27FC236}">
              <a16:creationId xmlns:a16="http://schemas.microsoft.com/office/drawing/2014/main" id="{00000000-0008-0000-0900-00007F000000}"/>
            </a:ext>
          </a:extLst>
        </xdr:cNvPr>
        <xdr:cNvPicPr/>
      </xdr:nvPicPr>
      <xdr:blipFill>
        <a:blip xmlns:r="http://schemas.openxmlformats.org/officeDocument/2006/relationships" r:embed="rId2"/>
        <a:srcRect l="16048" t="5249" r="18559" b="1998"/>
        <a:stretch/>
      </xdr:blipFill>
      <xdr:spPr>
        <a:xfrm>
          <a:off x="13057920" y="104400"/>
          <a:ext cx="1075680" cy="1180440"/>
        </a:xfrm>
        <a:prstGeom prst="rect">
          <a:avLst/>
        </a:prstGeom>
        <a:ln w="9360">
          <a:noFill/>
        </a:ln>
      </xdr:spPr>
    </xdr:pic>
    <xdr:clientData/>
  </xdr:twoCellAnchor>
  <xdr:twoCellAnchor editAs="oneCell">
    <xdr:from>
      <xdr:col>3</xdr:col>
      <xdr:colOff>361800</xdr:colOff>
      <xdr:row>43</xdr:row>
      <xdr:rowOff>95400</xdr:rowOff>
    </xdr:from>
    <xdr:to>
      <xdr:col>6</xdr:col>
      <xdr:colOff>1018440</xdr:colOff>
      <xdr:row>47</xdr:row>
      <xdr:rowOff>332640</xdr:rowOff>
    </xdr:to>
    <xdr:graphicFrame macro="">
      <xdr:nvGraphicFramePr>
        <xdr:cNvPr id="128" name="3 Gráfico">
          <a:extLst>
            <a:ext uri="{FF2B5EF4-FFF2-40B4-BE49-F238E27FC236}">
              <a16:creationId xmlns:a16="http://schemas.microsoft.com/office/drawing/2014/main" id="{00000000-0008-0000-0900-00008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580320</xdr:colOff>
      <xdr:row>3</xdr:row>
      <xdr:rowOff>151560</xdr:rowOff>
    </xdr:to>
    <xdr:pic>
      <xdr:nvPicPr>
        <xdr:cNvPr id="129" name="Imagen 2">
          <a:extLst>
            <a:ext uri="{FF2B5EF4-FFF2-40B4-BE49-F238E27FC236}">
              <a16:creationId xmlns:a16="http://schemas.microsoft.com/office/drawing/2014/main" id="{00000000-0008-0000-0A00-000081000000}"/>
            </a:ext>
          </a:extLst>
        </xdr:cNvPr>
        <xdr:cNvPicPr/>
      </xdr:nvPicPr>
      <xdr:blipFill>
        <a:blip xmlns:r="http://schemas.openxmlformats.org/officeDocument/2006/relationships" r:embed="rId1"/>
        <a:srcRect l="16048" t="5249" r="18559" b="1998"/>
        <a:stretch/>
      </xdr:blipFill>
      <xdr:spPr>
        <a:xfrm>
          <a:off x="14247360" y="19080"/>
          <a:ext cx="159948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30" name="Imagen 1">
          <a:extLst>
            <a:ext uri="{FF2B5EF4-FFF2-40B4-BE49-F238E27FC236}">
              <a16:creationId xmlns:a16="http://schemas.microsoft.com/office/drawing/2014/main" id="{00000000-0008-0000-0A00-000082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31" name="Imagen 2">
          <a:extLst>
            <a:ext uri="{FF2B5EF4-FFF2-40B4-BE49-F238E27FC236}">
              <a16:creationId xmlns:a16="http://schemas.microsoft.com/office/drawing/2014/main" id="{00000000-0008-0000-0A00-000083000000}"/>
            </a:ext>
          </a:extLst>
        </xdr:cNvPr>
        <xdr:cNvPicPr/>
      </xdr:nvPicPr>
      <xdr:blipFill>
        <a:blip xmlns:r="http://schemas.openxmlformats.org/officeDocument/2006/relationships" r:embed="rId1"/>
        <a:srcRect l="16048" t="5249" r="18559" b="1998"/>
        <a:stretch/>
      </xdr:blipFill>
      <xdr:spPr>
        <a:xfrm>
          <a:off x="14247360" y="19080"/>
          <a:ext cx="159948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32" name="Imagen 1">
          <a:extLst>
            <a:ext uri="{FF2B5EF4-FFF2-40B4-BE49-F238E27FC236}">
              <a16:creationId xmlns:a16="http://schemas.microsoft.com/office/drawing/2014/main" id="{00000000-0008-0000-0A00-000084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33" name="Imagen 2">
          <a:extLst>
            <a:ext uri="{FF2B5EF4-FFF2-40B4-BE49-F238E27FC236}">
              <a16:creationId xmlns:a16="http://schemas.microsoft.com/office/drawing/2014/main" id="{00000000-0008-0000-0A00-000085000000}"/>
            </a:ext>
          </a:extLst>
        </xdr:cNvPr>
        <xdr:cNvPicPr/>
      </xdr:nvPicPr>
      <xdr:blipFill>
        <a:blip xmlns:r="http://schemas.openxmlformats.org/officeDocument/2006/relationships" r:embed="rId1"/>
        <a:srcRect l="16048" t="5249" r="18559" b="1998"/>
        <a:stretch/>
      </xdr:blipFill>
      <xdr:spPr>
        <a:xfrm>
          <a:off x="14247360" y="19080"/>
          <a:ext cx="159948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34" name="Imagen 1">
          <a:extLst>
            <a:ext uri="{FF2B5EF4-FFF2-40B4-BE49-F238E27FC236}">
              <a16:creationId xmlns:a16="http://schemas.microsoft.com/office/drawing/2014/main" id="{00000000-0008-0000-0A00-000086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35" name="Imagen 2">
          <a:extLst>
            <a:ext uri="{FF2B5EF4-FFF2-40B4-BE49-F238E27FC236}">
              <a16:creationId xmlns:a16="http://schemas.microsoft.com/office/drawing/2014/main" id="{00000000-0008-0000-0A00-000087000000}"/>
            </a:ext>
          </a:extLst>
        </xdr:cNvPr>
        <xdr:cNvPicPr/>
      </xdr:nvPicPr>
      <xdr:blipFill>
        <a:blip xmlns:r="http://schemas.openxmlformats.org/officeDocument/2006/relationships" r:embed="rId1"/>
        <a:srcRect l="16048" t="5249" r="18559" b="1998"/>
        <a:stretch/>
      </xdr:blipFill>
      <xdr:spPr>
        <a:xfrm>
          <a:off x="14247360" y="19080"/>
          <a:ext cx="159948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36" name="Imagen 1">
          <a:extLst>
            <a:ext uri="{FF2B5EF4-FFF2-40B4-BE49-F238E27FC236}">
              <a16:creationId xmlns:a16="http://schemas.microsoft.com/office/drawing/2014/main" id="{00000000-0008-0000-0A00-000088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37" name="Imagen 2">
          <a:extLst>
            <a:ext uri="{FF2B5EF4-FFF2-40B4-BE49-F238E27FC236}">
              <a16:creationId xmlns:a16="http://schemas.microsoft.com/office/drawing/2014/main" id="{00000000-0008-0000-0A00-000089000000}"/>
            </a:ext>
          </a:extLst>
        </xdr:cNvPr>
        <xdr:cNvPicPr/>
      </xdr:nvPicPr>
      <xdr:blipFill>
        <a:blip xmlns:r="http://schemas.openxmlformats.org/officeDocument/2006/relationships" r:embed="rId1"/>
        <a:srcRect l="16048" t="5249" r="18559" b="1998"/>
        <a:stretch/>
      </xdr:blipFill>
      <xdr:spPr>
        <a:xfrm>
          <a:off x="14247360" y="19080"/>
          <a:ext cx="159948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38" name="Imagen 1">
          <a:extLst>
            <a:ext uri="{FF2B5EF4-FFF2-40B4-BE49-F238E27FC236}">
              <a16:creationId xmlns:a16="http://schemas.microsoft.com/office/drawing/2014/main" id="{00000000-0008-0000-0A00-00008A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39" name="Imagen 2">
          <a:extLst>
            <a:ext uri="{FF2B5EF4-FFF2-40B4-BE49-F238E27FC236}">
              <a16:creationId xmlns:a16="http://schemas.microsoft.com/office/drawing/2014/main" id="{00000000-0008-0000-0A00-00008B000000}"/>
            </a:ext>
          </a:extLst>
        </xdr:cNvPr>
        <xdr:cNvPicPr/>
      </xdr:nvPicPr>
      <xdr:blipFill>
        <a:blip xmlns:r="http://schemas.openxmlformats.org/officeDocument/2006/relationships" r:embed="rId1"/>
        <a:srcRect l="16048" t="5249" r="18559" b="1998"/>
        <a:stretch/>
      </xdr:blipFill>
      <xdr:spPr>
        <a:xfrm>
          <a:off x="14247360" y="19080"/>
          <a:ext cx="159948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40" name="Imagen 1">
          <a:extLst>
            <a:ext uri="{FF2B5EF4-FFF2-40B4-BE49-F238E27FC236}">
              <a16:creationId xmlns:a16="http://schemas.microsoft.com/office/drawing/2014/main" id="{00000000-0008-0000-0A00-00008C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41" name="Imagen 2">
          <a:extLst>
            <a:ext uri="{FF2B5EF4-FFF2-40B4-BE49-F238E27FC236}">
              <a16:creationId xmlns:a16="http://schemas.microsoft.com/office/drawing/2014/main" id="{00000000-0008-0000-0A00-00008D000000}"/>
            </a:ext>
          </a:extLst>
        </xdr:cNvPr>
        <xdr:cNvPicPr/>
      </xdr:nvPicPr>
      <xdr:blipFill>
        <a:blip xmlns:r="http://schemas.openxmlformats.org/officeDocument/2006/relationships" r:embed="rId1"/>
        <a:srcRect l="16048" t="5249" r="18559" b="1998"/>
        <a:stretch/>
      </xdr:blipFill>
      <xdr:spPr>
        <a:xfrm>
          <a:off x="14247360" y="19080"/>
          <a:ext cx="159948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42" name="Imagen 1">
          <a:extLst>
            <a:ext uri="{FF2B5EF4-FFF2-40B4-BE49-F238E27FC236}">
              <a16:creationId xmlns:a16="http://schemas.microsoft.com/office/drawing/2014/main" id="{00000000-0008-0000-0A00-00008E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43" name="Imagen 2">
          <a:extLst>
            <a:ext uri="{FF2B5EF4-FFF2-40B4-BE49-F238E27FC236}">
              <a16:creationId xmlns:a16="http://schemas.microsoft.com/office/drawing/2014/main" id="{00000000-0008-0000-0A00-00008F000000}"/>
            </a:ext>
          </a:extLst>
        </xdr:cNvPr>
        <xdr:cNvPicPr/>
      </xdr:nvPicPr>
      <xdr:blipFill>
        <a:blip xmlns:r="http://schemas.openxmlformats.org/officeDocument/2006/relationships" r:embed="rId1"/>
        <a:srcRect l="16048" t="5249" r="18559" b="1998"/>
        <a:stretch/>
      </xdr:blipFill>
      <xdr:spPr>
        <a:xfrm>
          <a:off x="14247360" y="19080"/>
          <a:ext cx="159948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44" name="Imagen 1">
          <a:extLst>
            <a:ext uri="{FF2B5EF4-FFF2-40B4-BE49-F238E27FC236}">
              <a16:creationId xmlns:a16="http://schemas.microsoft.com/office/drawing/2014/main" id="{00000000-0008-0000-0A00-000090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45" name="Imagen 2">
          <a:extLst>
            <a:ext uri="{FF2B5EF4-FFF2-40B4-BE49-F238E27FC236}">
              <a16:creationId xmlns:a16="http://schemas.microsoft.com/office/drawing/2014/main" id="{00000000-0008-0000-0A00-000091000000}"/>
            </a:ext>
          </a:extLst>
        </xdr:cNvPr>
        <xdr:cNvPicPr/>
      </xdr:nvPicPr>
      <xdr:blipFill>
        <a:blip xmlns:r="http://schemas.openxmlformats.org/officeDocument/2006/relationships" r:embed="rId1"/>
        <a:srcRect l="16048" t="5249" r="18559" b="1998"/>
        <a:stretch/>
      </xdr:blipFill>
      <xdr:spPr>
        <a:xfrm>
          <a:off x="14247360" y="19080"/>
          <a:ext cx="159948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46" name="Imagen 1">
          <a:extLst>
            <a:ext uri="{FF2B5EF4-FFF2-40B4-BE49-F238E27FC236}">
              <a16:creationId xmlns:a16="http://schemas.microsoft.com/office/drawing/2014/main" id="{00000000-0008-0000-0A00-000092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47" name="Imagen 2">
          <a:extLst>
            <a:ext uri="{FF2B5EF4-FFF2-40B4-BE49-F238E27FC236}">
              <a16:creationId xmlns:a16="http://schemas.microsoft.com/office/drawing/2014/main" id="{00000000-0008-0000-0A00-000093000000}"/>
            </a:ext>
          </a:extLst>
        </xdr:cNvPr>
        <xdr:cNvPicPr/>
      </xdr:nvPicPr>
      <xdr:blipFill>
        <a:blip xmlns:r="http://schemas.openxmlformats.org/officeDocument/2006/relationships" r:embed="rId1"/>
        <a:srcRect l="16048" t="5249" r="18559" b="1998"/>
        <a:stretch/>
      </xdr:blipFill>
      <xdr:spPr>
        <a:xfrm>
          <a:off x="14247360" y="19080"/>
          <a:ext cx="159948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48" name="Imagen 1">
          <a:extLst>
            <a:ext uri="{FF2B5EF4-FFF2-40B4-BE49-F238E27FC236}">
              <a16:creationId xmlns:a16="http://schemas.microsoft.com/office/drawing/2014/main" id="{00000000-0008-0000-0A00-000094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49" name="Imagen 2">
          <a:extLst>
            <a:ext uri="{FF2B5EF4-FFF2-40B4-BE49-F238E27FC236}">
              <a16:creationId xmlns:a16="http://schemas.microsoft.com/office/drawing/2014/main" id="{00000000-0008-0000-0A00-000095000000}"/>
            </a:ext>
          </a:extLst>
        </xdr:cNvPr>
        <xdr:cNvPicPr/>
      </xdr:nvPicPr>
      <xdr:blipFill>
        <a:blip xmlns:r="http://schemas.openxmlformats.org/officeDocument/2006/relationships" r:embed="rId1"/>
        <a:srcRect l="16048" t="5249" r="18559" b="1998"/>
        <a:stretch/>
      </xdr:blipFill>
      <xdr:spPr>
        <a:xfrm>
          <a:off x="14247360" y="19080"/>
          <a:ext cx="159948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50" name="Imagen 1">
          <a:extLst>
            <a:ext uri="{FF2B5EF4-FFF2-40B4-BE49-F238E27FC236}">
              <a16:creationId xmlns:a16="http://schemas.microsoft.com/office/drawing/2014/main" id="{00000000-0008-0000-0A00-000096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51" name="Imagen 2">
          <a:extLst>
            <a:ext uri="{FF2B5EF4-FFF2-40B4-BE49-F238E27FC236}">
              <a16:creationId xmlns:a16="http://schemas.microsoft.com/office/drawing/2014/main" id="{00000000-0008-0000-0A00-000097000000}"/>
            </a:ext>
          </a:extLst>
        </xdr:cNvPr>
        <xdr:cNvPicPr/>
      </xdr:nvPicPr>
      <xdr:blipFill>
        <a:blip xmlns:r="http://schemas.openxmlformats.org/officeDocument/2006/relationships" r:embed="rId1"/>
        <a:srcRect l="16048" t="5249" r="18559" b="1998"/>
        <a:stretch/>
      </xdr:blipFill>
      <xdr:spPr>
        <a:xfrm>
          <a:off x="14247360" y="19080"/>
          <a:ext cx="159948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52" name="Imagen 1">
          <a:extLst>
            <a:ext uri="{FF2B5EF4-FFF2-40B4-BE49-F238E27FC236}">
              <a16:creationId xmlns:a16="http://schemas.microsoft.com/office/drawing/2014/main" id="{00000000-0008-0000-0A00-000098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142920</xdr:colOff>
      <xdr:row>0</xdr:row>
      <xdr:rowOff>28440</xdr:rowOff>
    </xdr:from>
    <xdr:to>
      <xdr:col>1</xdr:col>
      <xdr:colOff>1142280</xdr:colOff>
      <xdr:row>3</xdr:row>
      <xdr:rowOff>170640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231480" y="28440"/>
          <a:ext cx="999360" cy="86580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3" name="Imagen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231480" y="28440"/>
          <a:ext cx="999360" cy="86580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4" name="Imagen 1">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xdr:blipFill>
      <xdr:spPr>
        <a:xfrm>
          <a:off x="231480" y="28440"/>
          <a:ext cx="999360" cy="86580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5" name="Imagen 1">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stretch/>
      </xdr:blipFill>
      <xdr:spPr>
        <a:xfrm>
          <a:off x="231480" y="28440"/>
          <a:ext cx="999360" cy="86580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6" name="Imagen 1">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a:stretch/>
      </xdr:blipFill>
      <xdr:spPr>
        <a:xfrm>
          <a:off x="231480" y="28440"/>
          <a:ext cx="999360" cy="86580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7" name="Imagen 1">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stretch/>
      </xdr:blipFill>
      <xdr:spPr>
        <a:xfrm>
          <a:off x="231480" y="28440"/>
          <a:ext cx="999360" cy="865800"/>
        </a:xfrm>
        <a:prstGeom prst="rect">
          <a:avLst/>
        </a:prstGeom>
        <a:ln w="9360">
          <a:noFill/>
        </a:ln>
      </xdr:spPr>
    </xdr:pic>
    <xdr:clientData/>
  </xdr:twoCellAnchor>
  <xdr:twoCellAnchor>
    <xdr:from>
      <xdr:col>1</xdr:col>
      <xdr:colOff>343080</xdr:colOff>
      <xdr:row>1</xdr:row>
      <xdr:rowOff>47520</xdr:rowOff>
    </xdr:from>
    <xdr:to>
      <xdr:col>1</xdr:col>
      <xdr:colOff>1333080</xdr:colOff>
      <xdr:row>4</xdr:row>
      <xdr:rowOff>246960</xdr:rowOff>
    </xdr:to>
    <xdr:pic>
      <xdr:nvPicPr>
        <xdr:cNvPr id="8" name="Imagen 1">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a:srcRect l="20426" t="8337" r="19307" b="10939"/>
        <a:stretch/>
      </xdr:blipFill>
      <xdr:spPr>
        <a:xfrm>
          <a:off x="431640" y="123480"/>
          <a:ext cx="990000" cy="1171080"/>
        </a:xfrm>
        <a:prstGeom prst="rect">
          <a:avLst/>
        </a:prstGeom>
        <a:ln w="9360">
          <a:noFill/>
        </a:ln>
      </xdr:spPr>
    </xdr:pic>
    <xdr:clientData/>
  </xdr:twoCellAnchor>
  <xdr:twoCellAnchor>
    <xdr:from>
      <xdr:col>8</xdr:col>
      <xdr:colOff>152280</xdr:colOff>
      <xdr:row>1</xdr:row>
      <xdr:rowOff>28440</xdr:rowOff>
    </xdr:from>
    <xdr:to>
      <xdr:col>8</xdr:col>
      <xdr:colOff>1227960</xdr:colOff>
      <xdr:row>4</xdr:row>
      <xdr:rowOff>237240</xdr:rowOff>
    </xdr:to>
    <xdr:pic>
      <xdr:nvPicPr>
        <xdr:cNvPr id="9" name="Imagen 2">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srcRect l="16048" t="5249" r="18559" b="1998"/>
        <a:stretch/>
      </xdr:blipFill>
      <xdr:spPr>
        <a:xfrm>
          <a:off x="13057920" y="104400"/>
          <a:ext cx="1075680" cy="1180440"/>
        </a:xfrm>
        <a:prstGeom prst="rect">
          <a:avLst/>
        </a:prstGeom>
        <a:ln w="9360">
          <a:noFill/>
        </a:ln>
      </xdr:spPr>
    </xdr:pic>
    <xdr:clientData/>
  </xdr:twoCellAnchor>
  <xdr:twoCellAnchor editAs="oneCell">
    <xdr:from>
      <xdr:col>3</xdr:col>
      <xdr:colOff>361800</xdr:colOff>
      <xdr:row>43</xdr:row>
      <xdr:rowOff>95400</xdr:rowOff>
    </xdr:from>
    <xdr:to>
      <xdr:col>6</xdr:col>
      <xdr:colOff>1018440</xdr:colOff>
      <xdr:row>47</xdr:row>
      <xdr:rowOff>332640</xdr:rowOff>
    </xdr:to>
    <xdr:graphicFrame macro="">
      <xdr:nvGraphicFramePr>
        <xdr:cNvPr id="10" name="3 Gráfico">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580320</xdr:colOff>
      <xdr:row>3</xdr:row>
      <xdr:rowOff>151560</xdr:rowOff>
    </xdr:to>
    <xdr:pic>
      <xdr:nvPicPr>
        <xdr:cNvPr id="11" name="Imagen 2">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2" name="Imagen 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3" name="Imagen 2">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4" name="Imagen 1">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5" name="Imagen 2">
          <a:extLst>
            <a:ext uri="{FF2B5EF4-FFF2-40B4-BE49-F238E27FC236}">
              <a16:creationId xmlns:a16="http://schemas.microsoft.com/office/drawing/2014/main" id="{00000000-0008-0000-0200-00000F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6" name="Imagen 1">
          <a:extLst>
            <a:ext uri="{FF2B5EF4-FFF2-40B4-BE49-F238E27FC236}">
              <a16:creationId xmlns:a16="http://schemas.microsoft.com/office/drawing/2014/main" id="{00000000-0008-0000-0200-000010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7" name="Imagen 2">
          <a:extLst>
            <a:ext uri="{FF2B5EF4-FFF2-40B4-BE49-F238E27FC236}">
              <a16:creationId xmlns:a16="http://schemas.microsoft.com/office/drawing/2014/main" id="{00000000-0008-0000-0200-000011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8" name="Imagen 1">
          <a:extLst>
            <a:ext uri="{FF2B5EF4-FFF2-40B4-BE49-F238E27FC236}">
              <a16:creationId xmlns:a16="http://schemas.microsoft.com/office/drawing/2014/main" id="{00000000-0008-0000-0200-000012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9" name="Imagen 2">
          <a:extLst>
            <a:ext uri="{FF2B5EF4-FFF2-40B4-BE49-F238E27FC236}">
              <a16:creationId xmlns:a16="http://schemas.microsoft.com/office/drawing/2014/main" id="{00000000-0008-0000-0200-000013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20" name="Imagen 1">
          <a:extLst>
            <a:ext uri="{FF2B5EF4-FFF2-40B4-BE49-F238E27FC236}">
              <a16:creationId xmlns:a16="http://schemas.microsoft.com/office/drawing/2014/main" id="{00000000-0008-0000-0200-000014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21" name="Imagen 2">
          <a:extLst>
            <a:ext uri="{FF2B5EF4-FFF2-40B4-BE49-F238E27FC236}">
              <a16:creationId xmlns:a16="http://schemas.microsoft.com/office/drawing/2014/main" id="{00000000-0008-0000-0200-000015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22" name="Imagen 1">
          <a:extLst>
            <a:ext uri="{FF2B5EF4-FFF2-40B4-BE49-F238E27FC236}">
              <a16:creationId xmlns:a16="http://schemas.microsoft.com/office/drawing/2014/main" id="{00000000-0008-0000-0200-000016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23" name="Imagen 2">
          <a:extLst>
            <a:ext uri="{FF2B5EF4-FFF2-40B4-BE49-F238E27FC236}">
              <a16:creationId xmlns:a16="http://schemas.microsoft.com/office/drawing/2014/main" id="{00000000-0008-0000-0200-000017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24" name="Imagen 1">
          <a:extLst>
            <a:ext uri="{FF2B5EF4-FFF2-40B4-BE49-F238E27FC236}">
              <a16:creationId xmlns:a16="http://schemas.microsoft.com/office/drawing/2014/main" id="{00000000-0008-0000-0200-000018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25" name="Imagen 2">
          <a:extLst>
            <a:ext uri="{FF2B5EF4-FFF2-40B4-BE49-F238E27FC236}">
              <a16:creationId xmlns:a16="http://schemas.microsoft.com/office/drawing/2014/main" id="{00000000-0008-0000-0200-000019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26" name="Imagen 1">
          <a:extLst>
            <a:ext uri="{FF2B5EF4-FFF2-40B4-BE49-F238E27FC236}">
              <a16:creationId xmlns:a16="http://schemas.microsoft.com/office/drawing/2014/main" id="{00000000-0008-0000-0200-00001A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27" name="Imagen 2">
          <a:extLst>
            <a:ext uri="{FF2B5EF4-FFF2-40B4-BE49-F238E27FC236}">
              <a16:creationId xmlns:a16="http://schemas.microsoft.com/office/drawing/2014/main" id="{00000000-0008-0000-0200-00001B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28" name="Imagen 1">
          <a:extLst>
            <a:ext uri="{FF2B5EF4-FFF2-40B4-BE49-F238E27FC236}">
              <a16:creationId xmlns:a16="http://schemas.microsoft.com/office/drawing/2014/main" id="{00000000-0008-0000-0200-00001C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29" name="Imagen 2">
          <a:extLst>
            <a:ext uri="{FF2B5EF4-FFF2-40B4-BE49-F238E27FC236}">
              <a16:creationId xmlns:a16="http://schemas.microsoft.com/office/drawing/2014/main" id="{00000000-0008-0000-0200-00001D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30" name="Imagen 1">
          <a:extLst>
            <a:ext uri="{FF2B5EF4-FFF2-40B4-BE49-F238E27FC236}">
              <a16:creationId xmlns:a16="http://schemas.microsoft.com/office/drawing/2014/main" id="{00000000-0008-0000-0200-00001E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31" name="Imagen 2">
          <a:extLst>
            <a:ext uri="{FF2B5EF4-FFF2-40B4-BE49-F238E27FC236}">
              <a16:creationId xmlns:a16="http://schemas.microsoft.com/office/drawing/2014/main" id="{00000000-0008-0000-0200-00001F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32" name="Imagen 1">
          <a:extLst>
            <a:ext uri="{FF2B5EF4-FFF2-40B4-BE49-F238E27FC236}">
              <a16:creationId xmlns:a16="http://schemas.microsoft.com/office/drawing/2014/main" id="{00000000-0008-0000-0200-000020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33" name="Imagen 2">
          <a:extLst>
            <a:ext uri="{FF2B5EF4-FFF2-40B4-BE49-F238E27FC236}">
              <a16:creationId xmlns:a16="http://schemas.microsoft.com/office/drawing/2014/main" id="{00000000-0008-0000-0200-000021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34" name="Imagen 1">
          <a:extLst>
            <a:ext uri="{FF2B5EF4-FFF2-40B4-BE49-F238E27FC236}">
              <a16:creationId xmlns:a16="http://schemas.microsoft.com/office/drawing/2014/main" id="{00000000-0008-0000-0200-000022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35" name="Imagen 2">
          <a:extLst>
            <a:ext uri="{FF2B5EF4-FFF2-40B4-BE49-F238E27FC236}">
              <a16:creationId xmlns:a16="http://schemas.microsoft.com/office/drawing/2014/main" id="{00000000-0008-0000-0200-000023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36" name="Imagen 1">
          <a:extLst>
            <a:ext uri="{FF2B5EF4-FFF2-40B4-BE49-F238E27FC236}">
              <a16:creationId xmlns:a16="http://schemas.microsoft.com/office/drawing/2014/main" id="{00000000-0008-0000-0200-000024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37" name="Imagen 2">
          <a:extLst>
            <a:ext uri="{FF2B5EF4-FFF2-40B4-BE49-F238E27FC236}">
              <a16:creationId xmlns:a16="http://schemas.microsoft.com/office/drawing/2014/main" id="{00000000-0008-0000-0200-000025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38" name="Imagen 1">
          <a:extLst>
            <a:ext uri="{FF2B5EF4-FFF2-40B4-BE49-F238E27FC236}">
              <a16:creationId xmlns:a16="http://schemas.microsoft.com/office/drawing/2014/main" id="{00000000-0008-0000-0200-000026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39" name="Imagen 2">
          <a:extLst>
            <a:ext uri="{FF2B5EF4-FFF2-40B4-BE49-F238E27FC236}">
              <a16:creationId xmlns:a16="http://schemas.microsoft.com/office/drawing/2014/main" id="{00000000-0008-0000-0200-000027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40" name="Imagen 1">
          <a:extLst>
            <a:ext uri="{FF2B5EF4-FFF2-40B4-BE49-F238E27FC236}">
              <a16:creationId xmlns:a16="http://schemas.microsoft.com/office/drawing/2014/main" id="{00000000-0008-0000-0200-000028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41" name="Imagen 2">
          <a:extLst>
            <a:ext uri="{FF2B5EF4-FFF2-40B4-BE49-F238E27FC236}">
              <a16:creationId xmlns:a16="http://schemas.microsoft.com/office/drawing/2014/main" id="{00000000-0008-0000-0200-000029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42" name="Imagen 1">
          <a:extLst>
            <a:ext uri="{FF2B5EF4-FFF2-40B4-BE49-F238E27FC236}">
              <a16:creationId xmlns:a16="http://schemas.microsoft.com/office/drawing/2014/main" id="{00000000-0008-0000-0200-00002A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43" name="Imagen 2">
          <a:extLst>
            <a:ext uri="{FF2B5EF4-FFF2-40B4-BE49-F238E27FC236}">
              <a16:creationId xmlns:a16="http://schemas.microsoft.com/office/drawing/2014/main" id="{00000000-0008-0000-0200-00002B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44" name="Imagen 1">
          <a:extLst>
            <a:ext uri="{FF2B5EF4-FFF2-40B4-BE49-F238E27FC236}">
              <a16:creationId xmlns:a16="http://schemas.microsoft.com/office/drawing/2014/main" id="{00000000-0008-0000-0200-00002C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45" name="Imagen 2">
          <a:extLst>
            <a:ext uri="{FF2B5EF4-FFF2-40B4-BE49-F238E27FC236}">
              <a16:creationId xmlns:a16="http://schemas.microsoft.com/office/drawing/2014/main" id="{00000000-0008-0000-0200-00002D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46" name="Imagen 1">
          <a:extLst>
            <a:ext uri="{FF2B5EF4-FFF2-40B4-BE49-F238E27FC236}">
              <a16:creationId xmlns:a16="http://schemas.microsoft.com/office/drawing/2014/main" id="{00000000-0008-0000-0200-00002E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47" name="Imagen 2">
          <a:extLst>
            <a:ext uri="{FF2B5EF4-FFF2-40B4-BE49-F238E27FC236}">
              <a16:creationId xmlns:a16="http://schemas.microsoft.com/office/drawing/2014/main" id="{00000000-0008-0000-0200-00002F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48" name="Imagen 1">
          <a:extLst>
            <a:ext uri="{FF2B5EF4-FFF2-40B4-BE49-F238E27FC236}">
              <a16:creationId xmlns:a16="http://schemas.microsoft.com/office/drawing/2014/main" id="{00000000-0008-0000-0200-000030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49" name="Imagen 2">
          <a:extLst>
            <a:ext uri="{FF2B5EF4-FFF2-40B4-BE49-F238E27FC236}">
              <a16:creationId xmlns:a16="http://schemas.microsoft.com/office/drawing/2014/main" id="{00000000-0008-0000-0200-000031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50" name="Imagen 1">
          <a:extLst>
            <a:ext uri="{FF2B5EF4-FFF2-40B4-BE49-F238E27FC236}">
              <a16:creationId xmlns:a16="http://schemas.microsoft.com/office/drawing/2014/main" id="{00000000-0008-0000-0200-000032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51" name="Imagen 2">
          <a:extLst>
            <a:ext uri="{FF2B5EF4-FFF2-40B4-BE49-F238E27FC236}">
              <a16:creationId xmlns:a16="http://schemas.microsoft.com/office/drawing/2014/main" id="{00000000-0008-0000-0200-000033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52" name="Imagen 1">
          <a:extLst>
            <a:ext uri="{FF2B5EF4-FFF2-40B4-BE49-F238E27FC236}">
              <a16:creationId xmlns:a16="http://schemas.microsoft.com/office/drawing/2014/main" id="{00000000-0008-0000-0200-000034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53" name="Imagen 2">
          <a:extLst>
            <a:ext uri="{FF2B5EF4-FFF2-40B4-BE49-F238E27FC236}">
              <a16:creationId xmlns:a16="http://schemas.microsoft.com/office/drawing/2014/main" id="{00000000-0008-0000-0200-000035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54" name="Imagen 1">
          <a:extLst>
            <a:ext uri="{FF2B5EF4-FFF2-40B4-BE49-F238E27FC236}">
              <a16:creationId xmlns:a16="http://schemas.microsoft.com/office/drawing/2014/main" id="{00000000-0008-0000-0200-000036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55" name="Imagen 2">
          <a:extLst>
            <a:ext uri="{FF2B5EF4-FFF2-40B4-BE49-F238E27FC236}">
              <a16:creationId xmlns:a16="http://schemas.microsoft.com/office/drawing/2014/main" id="{00000000-0008-0000-0200-000037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56" name="Imagen 1">
          <a:extLst>
            <a:ext uri="{FF2B5EF4-FFF2-40B4-BE49-F238E27FC236}">
              <a16:creationId xmlns:a16="http://schemas.microsoft.com/office/drawing/2014/main" id="{00000000-0008-0000-0200-000038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57" name="Imagen 2">
          <a:extLst>
            <a:ext uri="{FF2B5EF4-FFF2-40B4-BE49-F238E27FC236}">
              <a16:creationId xmlns:a16="http://schemas.microsoft.com/office/drawing/2014/main" id="{00000000-0008-0000-0200-000039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58" name="Imagen 1">
          <a:extLst>
            <a:ext uri="{FF2B5EF4-FFF2-40B4-BE49-F238E27FC236}">
              <a16:creationId xmlns:a16="http://schemas.microsoft.com/office/drawing/2014/main" id="{00000000-0008-0000-0200-00003A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59" name="Imagen 2">
          <a:extLst>
            <a:ext uri="{FF2B5EF4-FFF2-40B4-BE49-F238E27FC236}">
              <a16:creationId xmlns:a16="http://schemas.microsoft.com/office/drawing/2014/main" id="{00000000-0008-0000-0200-00003B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60" name="Imagen 1">
          <a:extLst>
            <a:ext uri="{FF2B5EF4-FFF2-40B4-BE49-F238E27FC236}">
              <a16:creationId xmlns:a16="http://schemas.microsoft.com/office/drawing/2014/main" id="{00000000-0008-0000-0200-00003C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61" name="Imagen 2">
          <a:extLst>
            <a:ext uri="{FF2B5EF4-FFF2-40B4-BE49-F238E27FC236}">
              <a16:creationId xmlns:a16="http://schemas.microsoft.com/office/drawing/2014/main" id="{00000000-0008-0000-0200-00003D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62" name="Imagen 1">
          <a:extLst>
            <a:ext uri="{FF2B5EF4-FFF2-40B4-BE49-F238E27FC236}">
              <a16:creationId xmlns:a16="http://schemas.microsoft.com/office/drawing/2014/main" id="{00000000-0008-0000-0200-00003E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63" name="Imagen 2">
          <a:extLst>
            <a:ext uri="{FF2B5EF4-FFF2-40B4-BE49-F238E27FC236}">
              <a16:creationId xmlns:a16="http://schemas.microsoft.com/office/drawing/2014/main" id="{00000000-0008-0000-0200-00003F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64" name="Imagen 1">
          <a:extLst>
            <a:ext uri="{FF2B5EF4-FFF2-40B4-BE49-F238E27FC236}">
              <a16:creationId xmlns:a16="http://schemas.microsoft.com/office/drawing/2014/main" id="{00000000-0008-0000-0200-000040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65" name="Imagen 2">
          <a:extLst>
            <a:ext uri="{FF2B5EF4-FFF2-40B4-BE49-F238E27FC236}">
              <a16:creationId xmlns:a16="http://schemas.microsoft.com/office/drawing/2014/main" id="{00000000-0008-0000-0200-000041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66" name="Imagen 1">
          <a:extLst>
            <a:ext uri="{FF2B5EF4-FFF2-40B4-BE49-F238E27FC236}">
              <a16:creationId xmlns:a16="http://schemas.microsoft.com/office/drawing/2014/main" id="{00000000-0008-0000-0200-000042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67" name="Imagen 2">
          <a:extLst>
            <a:ext uri="{FF2B5EF4-FFF2-40B4-BE49-F238E27FC236}">
              <a16:creationId xmlns:a16="http://schemas.microsoft.com/office/drawing/2014/main" id="{00000000-0008-0000-0200-000043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68" name="Imagen 1">
          <a:extLst>
            <a:ext uri="{FF2B5EF4-FFF2-40B4-BE49-F238E27FC236}">
              <a16:creationId xmlns:a16="http://schemas.microsoft.com/office/drawing/2014/main" id="{00000000-0008-0000-0200-000044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69" name="Imagen 2">
          <a:extLst>
            <a:ext uri="{FF2B5EF4-FFF2-40B4-BE49-F238E27FC236}">
              <a16:creationId xmlns:a16="http://schemas.microsoft.com/office/drawing/2014/main" id="{00000000-0008-0000-0200-000045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70" name="Imagen 1">
          <a:extLst>
            <a:ext uri="{FF2B5EF4-FFF2-40B4-BE49-F238E27FC236}">
              <a16:creationId xmlns:a16="http://schemas.microsoft.com/office/drawing/2014/main" id="{00000000-0008-0000-0200-000046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71" name="Imagen 2">
          <a:extLst>
            <a:ext uri="{FF2B5EF4-FFF2-40B4-BE49-F238E27FC236}">
              <a16:creationId xmlns:a16="http://schemas.microsoft.com/office/drawing/2014/main" id="{00000000-0008-0000-0200-000047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72" name="Imagen 1">
          <a:extLst>
            <a:ext uri="{FF2B5EF4-FFF2-40B4-BE49-F238E27FC236}">
              <a16:creationId xmlns:a16="http://schemas.microsoft.com/office/drawing/2014/main" id="{00000000-0008-0000-0200-000048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73" name="Imagen 2">
          <a:extLst>
            <a:ext uri="{FF2B5EF4-FFF2-40B4-BE49-F238E27FC236}">
              <a16:creationId xmlns:a16="http://schemas.microsoft.com/office/drawing/2014/main" id="{00000000-0008-0000-0200-000049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74" name="Imagen 1">
          <a:extLst>
            <a:ext uri="{FF2B5EF4-FFF2-40B4-BE49-F238E27FC236}">
              <a16:creationId xmlns:a16="http://schemas.microsoft.com/office/drawing/2014/main" id="{00000000-0008-0000-0200-00004A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75" name="Imagen 2">
          <a:extLst>
            <a:ext uri="{FF2B5EF4-FFF2-40B4-BE49-F238E27FC236}">
              <a16:creationId xmlns:a16="http://schemas.microsoft.com/office/drawing/2014/main" id="{00000000-0008-0000-0200-00004B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76" name="Imagen 1">
          <a:extLst>
            <a:ext uri="{FF2B5EF4-FFF2-40B4-BE49-F238E27FC236}">
              <a16:creationId xmlns:a16="http://schemas.microsoft.com/office/drawing/2014/main" id="{00000000-0008-0000-0200-00004C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77" name="Imagen 2">
          <a:extLst>
            <a:ext uri="{FF2B5EF4-FFF2-40B4-BE49-F238E27FC236}">
              <a16:creationId xmlns:a16="http://schemas.microsoft.com/office/drawing/2014/main" id="{00000000-0008-0000-0200-00004D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78" name="Imagen 1">
          <a:extLst>
            <a:ext uri="{FF2B5EF4-FFF2-40B4-BE49-F238E27FC236}">
              <a16:creationId xmlns:a16="http://schemas.microsoft.com/office/drawing/2014/main" id="{00000000-0008-0000-0200-00004E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79" name="Imagen 2">
          <a:extLst>
            <a:ext uri="{FF2B5EF4-FFF2-40B4-BE49-F238E27FC236}">
              <a16:creationId xmlns:a16="http://schemas.microsoft.com/office/drawing/2014/main" id="{00000000-0008-0000-0200-00004F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80" name="Imagen 1">
          <a:extLst>
            <a:ext uri="{FF2B5EF4-FFF2-40B4-BE49-F238E27FC236}">
              <a16:creationId xmlns:a16="http://schemas.microsoft.com/office/drawing/2014/main" id="{00000000-0008-0000-0200-000050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81" name="Imagen 2">
          <a:extLst>
            <a:ext uri="{FF2B5EF4-FFF2-40B4-BE49-F238E27FC236}">
              <a16:creationId xmlns:a16="http://schemas.microsoft.com/office/drawing/2014/main" id="{00000000-0008-0000-0200-000051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82" name="Imagen 1">
          <a:extLst>
            <a:ext uri="{FF2B5EF4-FFF2-40B4-BE49-F238E27FC236}">
              <a16:creationId xmlns:a16="http://schemas.microsoft.com/office/drawing/2014/main" id="{00000000-0008-0000-0200-000052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83" name="Imagen 2">
          <a:extLst>
            <a:ext uri="{FF2B5EF4-FFF2-40B4-BE49-F238E27FC236}">
              <a16:creationId xmlns:a16="http://schemas.microsoft.com/office/drawing/2014/main" id="{00000000-0008-0000-0200-000053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84" name="Imagen 1">
          <a:extLst>
            <a:ext uri="{FF2B5EF4-FFF2-40B4-BE49-F238E27FC236}">
              <a16:creationId xmlns:a16="http://schemas.microsoft.com/office/drawing/2014/main" id="{00000000-0008-0000-0200-000054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85" name="Imagen 2">
          <a:extLst>
            <a:ext uri="{FF2B5EF4-FFF2-40B4-BE49-F238E27FC236}">
              <a16:creationId xmlns:a16="http://schemas.microsoft.com/office/drawing/2014/main" id="{00000000-0008-0000-0200-000055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86" name="Imagen 1">
          <a:extLst>
            <a:ext uri="{FF2B5EF4-FFF2-40B4-BE49-F238E27FC236}">
              <a16:creationId xmlns:a16="http://schemas.microsoft.com/office/drawing/2014/main" id="{00000000-0008-0000-0200-000056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87" name="Imagen 2">
          <a:extLst>
            <a:ext uri="{FF2B5EF4-FFF2-40B4-BE49-F238E27FC236}">
              <a16:creationId xmlns:a16="http://schemas.microsoft.com/office/drawing/2014/main" id="{00000000-0008-0000-0200-000057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88" name="Imagen 1">
          <a:extLst>
            <a:ext uri="{FF2B5EF4-FFF2-40B4-BE49-F238E27FC236}">
              <a16:creationId xmlns:a16="http://schemas.microsoft.com/office/drawing/2014/main" id="{00000000-0008-0000-0200-000058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89" name="Imagen 2">
          <a:extLst>
            <a:ext uri="{FF2B5EF4-FFF2-40B4-BE49-F238E27FC236}">
              <a16:creationId xmlns:a16="http://schemas.microsoft.com/office/drawing/2014/main" id="{00000000-0008-0000-0200-000059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90" name="Imagen 1">
          <a:extLst>
            <a:ext uri="{FF2B5EF4-FFF2-40B4-BE49-F238E27FC236}">
              <a16:creationId xmlns:a16="http://schemas.microsoft.com/office/drawing/2014/main" id="{00000000-0008-0000-0200-00005A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91" name="Imagen 2">
          <a:extLst>
            <a:ext uri="{FF2B5EF4-FFF2-40B4-BE49-F238E27FC236}">
              <a16:creationId xmlns:a16="http://schemas.microsoft.com/office/drawing/2014/main" id="{00000000-0008-0000-0200-00005B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92" name="Imagen 1">
          <a:extLst>
            <a:ext uri="{FF2B5EF4-FFF2-40B4-BE49-F238E27FC236}">
              <a16:creationId xmlns:a16="http://schemas.microsoft.com/office/drawing/2014/main" id="{00000000-0008-0000-0200-00005C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93" name="Imagen 2">
          <a:extLst>
            <a:ext uri="{FF2B5EF4-FFF2-40B4-BE49-F238E27FC236}">
              <a16:creationId xmlns:a16="http://schemas.microsoft.com/office/drawing/2014/main" id="{00000000-0008-0000-0200-00005D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94" name="Imagen 1">
          <a:extLst>
            <a:ext uri="{FF2B5EF4-FFF2-40B4-BE49-F238E27FC236}">
              <a16:creationId xmlns:a16="http://schemas.microsoft.com/office/drawing/2014/main" id="{00000000-0008-0000-0200-00005E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95" name="Imagen 2">
          <a:extLst>
            <a:ext uri="{FF2B5EF4-FFF2-40B4-BE49-F238E27FC236}">
              <a16:creationId xmlns:a16="http://schemas.microsoft.com/office/drawing/2014/main" id="{00000000-0008-0000-0200-00005F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96" name="Imagen 1">
          <a:extLst>
            <a:ext uri="{FF2B5EF4-FFF2-40B4-BE49-F238E27FC236}">
              <a16:creationId xmlns:a16="http://schemas.microsoft.com/office/drawing/2014/main" id="{00000000-0008-0000-0200-000060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97" name="Imagen 2">
          <a:extLst>
            <a:ext uri="{FF2B5EF4-FFF2-40B4-BE49-F238E27FC236}">
              <a16:creationId xmlns:a16="http://schemas.microsoft.com/office/drawing/2014/main" id="{00000000-0008-0000-0200-000061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98" name="Imagen 1">
          <a:extLst>
            <a:ext uri="{FF2B5EF4-FFF2-40B4-BE49-F238E27FC236}">
              <a16:creationId xmlns:a16="http://schemas.microsoft.com/office/drawing/2014/main" id="{00000000-0008-0000-0200-000062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99" name="Imagen 2">
          <a:extLst>
            <a:ext uri="{FF2B5EF4-FFF2-40B4-BE49-F238E27FC236}">
              <a16:creationId xmlns:a16="http://schemas.microsoft.com/office/drawing/2014/main" id="{00000000-0008-0000-0200-000063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00" name="Imagen 1">
          <a:extLst>
            <a:ext uri="{FF2B5EF4-FFF2-40B4-BE49-F238E27FC236}">
              <a16:creationId xmlns:a16="http://schemas.microsoft.com/office/drawing/2014/main" id="{00000000-0008-0000-0200-000064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01" name="Imagen 2">
          <a:extLst>
            <a:ext uri="{FF2B5EF4-FFF2-40B4-BE49-F238E27FC236}">
              <a16:creationId xmlns:a16="http://schemas.microsoft.com/office/drawing/2014/main" id="{00000000-0008-0000-0200-000065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02" name="Imagen 1">
          <a:extLst>
            <a:ext uri="{FF2B5EF4-FFF2-40B4-BE49-F238E27FC236}">
              <a16:creationId xmlns:a16="http://schemas.microsoft.com/office/drawing/2014/main" id="{00000000-0008-0000-0200-000066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03" name="Imagen 2">
          <a:extLst>
            <a:ext uri="{FF2B5EF4-FFF2-40B4-BE49-F238E27FC236}">
              <a16:creationId xmlns:a16="http://schemas.microsoft.com/office/drawing/2014/main" id="{00000000-0008-0000-0200-000067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04" name="Imagen 1">
          <a:extLst>
            <a:ext uri="{FF2B5EF4-FFF2-40B4-BE49-F238E27FC236}">
              <a16:creationId xmlns:a16="http://schemas.microsoft.com/office/drawing/2014/main" id="{00000000-0008-0000-0200-000068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twoCellAnchor>
    <xdr:from>
      <xdr:col>8</xdr:col>
      <xdr:colOff>428760</xdr:colOff>
      <xdr:row>0</xdr:row>
      <xdr:rowOff>19080</xdr:rowOff>
    </xdr:from>
    <xdr:to>
      <xdr:col>9</xdr:col>
      <xdr:colOff>580320</xdr:colOff>
      <xdr:row>3</xdr:row>
      <xdr:rowOff>151560</xdr:rowOff>
    </xdr:to>
    <xdr:pic>
      <xdr:nvPicPr>
        <xdr:cNvPr id="105" name="Imagen 2">
          <a:extLst>
            <a:ext uri="{FF2B5EF4-FFF2-40B4-BE49-F238E27FC236}">
              <a16:creationId xmlns:a16="http://schemas.microsoft.com/office/drawing/2014/main" id="{00000000-0008-0000-0200-000069000000}"/>
            </a:ext>
          </a:extLst>
        </xdr:cNvPr>
        <xdr:cNvPicPr/>
      </xdr:nvPicPr>
      <xdr:blipFill>
        <a:blip xmlns:r="http://schemas.openxmlformats.org/officeDocument/2006/relationships" r:embed="rId1"/>
        <a:srcRect l="16048" t="5249" r="18559" b="1998"/>
        <a:stretch/>
      </xdr:blipFill>
      <xdr:spPr>
        <a:xfrm>
          <a:off x="12901320" y="19080"/>
          <a:ext cx="1599120" cy="818280"/>
        </a:xfrm>
        <a:prstGeom prst="rect">
          <a:avLst/>
        </a:prstGeom>
        <a:ln w="9360">
          <a:noFill/>
        </a:ln>
      </xdr:spPr>
    </xdr:pic>
    <xdr:clientData/>
  </xdr:twoCellAnchor>
  <xdr:twoCellAnchor>
    <xdr:from>
      <xdr:col>1</xdr:col>
      <xdr:colOff>142920</xdr:colOff>
      <xdr:row>0</xdr:row>
      <xdr:rowOff>28440</xdr:rowOff>
    </xdr:from>
    <xdr:to>
      <xdr:col>1</xdr:col>
      <xdr:colOff>1142280</xdr:colOff>
      <xdr:row>3</xdr:row>
      <xdr:rowOff>170640</xdr:rowOff>
    </xdr:to>
    <xdr:pic>
      <xdr:nvPicPr>
        <xdr:cNvPr id="106" name="Imagen 1">
          <a:extLst>
            <a:ext uri="{FF2B5EF4-FFF2-40B4-BE49-F238E27FC236}">
              <a16:creationId xmlns:a16="http://schemas.microsoft.com/office/drawing/2014/main" id="{00000000-0008-0000-0200-00006A000000}"/>
            </a:ext>
          </a:extLst>
        </xdr:cNvPr>
        <xdr:cNvPicPr/>
      </xdr:nvPicPr>
      <xdr:blipFill>
        <a:blip xmlns:r="http://schemas.openxmlformats.org/officeDocument/2006/relationships" r:embed="rId2"/>
        <a:stretch/>
      </xdr:blipFill>
      <xdr:spPr>
        <a:xfrm>
          <a:off x="257760" y="28440"/>
          <a:ext cx="999360" cy="828000"/>
        </a:xfrm>
        <a:prstGeom prst="rect">
          <a:avLst/>
        </a:prstGeom>
        <a:ln w="9360">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314280</xdr:colOff>
      <xdr:row>0</xdr:row>
      <xdr:rowOff>123840</xdr:rowOff>
    </xdr:from>
    <xdr:to>
      <xdr:col>1</xdr:col>
      <xdr:colOff>1323360</xdr:colOff>
      <xdr:row>2</xdr:row>
      <xdr:rowOff>437400</xdr:rowOff>
    </xdr:to>
    <xdr:pic>
      <xdr:nvPicPr>
        <xdr:cNvPr id="107" name="Imagen 4" descr="escudo_negro">
          <a:extLst>
            <a:ext uri="{FF2B5EF4-FFF2-40B4-BE49-F238E27FC236}">
              <a16:creationId xmlns:a16="http://schemas.microsoft.com/office/drawing/2014/main" id="{00000000-0008-0000-0300-00006B000000}"/>
            </a:ext>
          </a:extLst>
        </xdr:cNvPr>
        <xdr:cNvPicPr/>
      </xdr:nvPicPr>
      <xdr:blipFill>
        <a:blip xmlns:r="http://schemas.openxmlformats.org/officeDocument/2006/relationships" r:embed="rId1"/>
        <a:stretch/>
      </xdr:blipFill>
      <xdr:spPr>
        <a:xfrm>
          <a:off x="402840" y="123840"/>
          <a:ext cx="1009080" cy="1265760"/>
        </a:xfrm>
        <a:prstGeom prst="rect">
          <a:avLst/>
        </a:prstGeom>
        <a:ln w="9360">
          <a:noFill/>
        </a:ln>
      </xdr:spPr>
    </xdr:pic>
    <xdr:clientData/>
  </xdr:twoCellAnchor>
  <xdr:twoCellAnchor editAs="oneCell">
    <xdr:from>
      <xdr:col>1</xdr:col>
      <xdr:colOff>11160</xdr:colOff>
      <xdr:row>39</xdr:row>
      <xdr:rowOff>11160</xdr:rowOff>
    </xdr:from>
    <xdr:to>
      <xdr:col>8</xdr:col>
      <xdr:colOff>1478520</xdr:colOff>
      <xdr:row>43</xdr:row>
      <xdr:rowOff>425160</xdr:rowOff>
    </xdr:to>
    <xdr:graphicFrame macro="">
      <xdr:nvGraphicFramePr>
        <xdr:cNvPr id="108" name="Gráfico 3">
          <a:extLst>
            <a:ext uri="{FF2B5EF4-FFF2-40B4-BE49-F238E27FC236}">
              <a16:creationId xmlns:a16="http://schemas.microsoft.com/office/drawing/2014/main" id="{00000000-0008-0000-0300-00006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1447560</xdr:colOff>
      <xdr:row>1</xdr:row>
      <xdr:rowOff>447480</xdr:rowOff>
    </xdr:to>
    <xdr:pic>
      <xdr:nvPicPr>
        <xdr:cNvPr id="109" name="Picture 1208">
          <a:extLst>
            <a:ext uri="{FF2B5EF4-FFF2-40B4-BE49-F238E27FC236}">
              <a16:creationId xmlns:a16="http://schemas.microsoft.com/office/drawing/2014/main" id="{00000000-0008-0000-0300-00006D000000}"/>
            </a:ext>
          </a:extLst>
        </xdr:cNvPr>
        <xdr:cNvPicPr/>
      </xdr:nvPicPr>
      <xdr:blipFill>
        <a:blip xmlns:r="http://schemas.openxmlformats.org/officeDocument/2006/relationships" r:embed="rId3"/>
        <a:stretch/>
      </xdr:blipFill>
      <xdr:spPr>
        <a:xfrm>
          <a:off x="12953160" y="495000"/>
          <a:ext cx="1400040" cy="42840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314280</xdr:colOff>
      <xdr:row>0</xdr:row>
      <xdr:rowOff>123840</xdr:rowOff>
    </xdr:from>
    <xdr:to>
      <xdr:col>1</xdr:col>
      <xdr:colOff>1323360</xdr:colOff>
      <xdr:row>2</xdr:row>
      <xdr:rowOff>437400</xdr:rowOff>
    </xdr:to>
    <xdr:pic>
      <xdr:nvPicPr>
        <xdr:cNvPr id="110" name="Imagen 4" descr="escudo_negro">
          <a:extLst>
            <a:ext uri="{FF2B5EF4-FFF2-40B4-BE49-F238E27FC236}">
              <a16:creationId xmlns:a16="http://schemas.microsoft.com/office/drawing/2014/main" id="{00000000-0008-0000-0400-00006E000000}"/>
            </a:ext>
          </a:extLst>
        </xdr:cNvPr>
        <xdr:cNvPicPr/>
      </xdr:nvPicPr>
      <xdr:blipFill>
        <a:blip xmlns:r="http://schemas.openxmlformats.org/officeDocument/2006/relationships" r:embed="rId1"/>
        <a:stretch/>
      </xdr:blipFill>
      <xdr:spPr>
        <a:xfrm>
          <a:off x="402840" y="123840"/>
          <a:ext cx="1009080" cy="1265760"/>
        </a:xfrm>
        <a:prstGeom prst="rect">
          <a:avLst/>
        </a:prstGeom>
        <a:ln w="9360">
          <a:noFill/>
        </a:ln>
      </xdr:spPr>
    </xdr:pic>
    <xdr:clientData/>
  </xdr:twoCellAnchor>
  <xdr:twoCellAnchor editAs="oneCell">
    <xdr:from>
      <xdr:col>1</xdr:col>
      <xdr:colOff>27720</xdr:colOff>
      <xdr:row>39</xdr:row>
      <xdr:rowOff>27720</xdr:rowOff>
    </xdr:from>
    <xdr:to>
      <xdr:col>8</xdr:col>
      <xdr:colOff>1449000</xdr:colOff>
      <xdr:row>43</xdr:row>
      <xdr:rowOff>422640</xdr:rowOff>
    </xdr:to>
    <xdr:graphicFrame macro="">
      <xdr:nvGraphicFramePr>
        <xdr:cNvPr id="111" name="Gráfico 3">
          <a:extLst>
            <a:ext uri="{FF2B5EF4-FFF2-40B4-BE49-F238E27FC236}">
              <a16:creationId xmlns:a16="http://schemas.microsoft.com/office/drawing/2014/main" id="{00000000-0008-0000-0400-00006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1447560</xdr:colOff>
      <xdr:row>1</xdr:row>
      <xdr:rowOff>447480</xdr:rowOff>
    </xdr:to>
    <xdr:pic>
      <xdr:nvPicPr>
        <xdr:cNvPr id="112" name="Picture 1">
          <a:extLst>
            <a:ext uri="{FF2B5EF4-FFF2-40B4-BE49-F238E27FC236}">
              <a16:creationId xmlns:a16="http://schemas.microsoft.com/office/drawing/2014/main" id="{00000000-0008-0000-0400-000070000000}"/>
            </a:ext>
          </a:extLst>
        </xdr:cNvPr>
        <xdr:cNvPicPr/>
      </xdr:nvPicPr>
      <xdr:blipFill>
        <a:blip xmlns:r="http://schemas.openxmlformats.org/officeDocument/2006/relationships" r:embed="rId3"/>
        <a:stretch/>
      </xdr:blipFill>
      <xdr:spPr>
        <a:xfrm>
          <a:off x="12953160" y="495000"/>
          <a:ext cx="1400040" cy="42840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314280</xdr:colOff>
      <xdr:row>0</xdr:row>
      <xdr:rowOff>123840</xdr:rowOff>
    </xdr:from>
    <xdr:to>
      <xdr:col>1</xdr:col>
      <xdr:colOff>1323360</xdr:colOff>
      <xdr:row>2</xdr:row>
      <xdr:rowOff>437400</xdr:rowOff>
    </xdr:to>
    <xdr:pic>
      <xdr:nvPicPr>
        <xdr:cNvPr id="122" name="Imagen 4" descr="escudo_negro">
          <a:extLst>
            <a:ext uri="{FF2B5EF4-FFF2-40B4-BE49-F238E27FC236}">
              <a16:creationId xmlns:a16="http://schemas.microsoft.com/office/drawing/2014/main" id="{00000000-0008-0000-0800-00007A000000}"/>
            </a:ext>
          </a:extLst>
        </xdr:cNvPr>
        <xdr:cNvPicPr/>
      </xdr:nvPicPr>
      <xdr:blipFill>
        <a:blip xmlns:r="http://schemas.openxmlformats.org/officeDocument/2006/relationships" r:embed="rId1"/>
        <a:stretch/>
      </xdr:blipFill>
      <xdr:spPr>
        <a:xfrm>
          <a:off x="402840" y="123840"/>
          <a:ext cx="1009080" cy="1265760"/>
        </a:xfrm>
        <a:prstGeom prst="rect">
          <a:avLst/>
        </a:prstGeom>
        <a:ln w="9360">
          <a:noFill/>
        </a:ln>
      </xdr:spPr>
    </xdr:pic>
    <xdr:clientData/>
  </xdr:twoCellAnchor>
  <xdr:twoCellAnchor editAs="oneCell">
    <xdr:from>
      <xdr:col>3</xdr:col>
      <xdr:colOff>181080</xdr:colOff>
      <xdr:row>39</xdr:row>
      <xdr:rowOff>85680</xdr:rowOff>
    </xdr:from>
    <xdr:to>
      <xdr:col>7</xdr:col>
      <xdr:colOff>835200</xdr:colOff>
      <xdr:row>43</xdr:row>
      <xdr:rowOff>365400</xdr:rowOff>
    </xdr:to>
    <xdr:graphicFrame macro="">
      <xdr:nvGraphicFramePr>
        <xdr:cNvPr id="123" name="3 Gráfico">
          <a:extLst>
            <a:ext uri="{FF2B5EF4-FFF2-40B4-BE49-F238E27FC236}">
              <a16:creationId xmlns:a16="http://schemas.microsoft.com/office/drawing/2014/main" id="{00000000-0008-0000-0800-00007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39</xdr:row>
      <xdr:rowOff>9360</xdr:rowOff>
    </xdr:from>
    <xdr:to>
      <xdr:col>8</xdr:col>
      <xdr:colOff>1478520</xdr:colOff>
      <xdr:row>43</xdr:row>
      <xdr:rowOff>418680</xdr:rowOff>
    </xdr:to>
    <xdr:graphicFrame macro="">
      <xdr:nvGraphicFramePr>
        <xdr:cNvPr id="124" name="Gráfico 3">
          <a:extLst>
            <a:ext uri="{FF2B5EF4-FFF2-40B4-BE49-F238E27FC236}">
              <a16:creationId xmlns:a16="http://schemas.microsoft.com/office/drawing/2014/main" id="{00000000-0008-0000-0800-00007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47520</xdr:colOff>
      <xdr:row>1</xdr:row>
      <xdr:rowOff>19080</xdr:rowOff>
    </xdr:from>
    <xdr:to>
      <xdr:col>8</xdr:col>
      <xdr:colOff>1447560</xdr:colOff>
      <xdr:row>1</xdr:row>
      <xdr:rowOff>447480</xdr:rowOff>
    </xdr:to>
    <xdr:pic>
      <xdr:nvPicPr>
        <xdr:cNvPr id="125" name="Picture 1">
          <a:extLst>
            <a:ext uri="{FF2B5EF4-FFF2-40B4-BE49-F238E27FC236}">
              <a16:creationId xmlns:a16="http://schemas.microsoft.com/office/drawing/2014/main" id="{00000000-0008-0000-0800-00007D000000}"/>
            </a:ext>
          </a:extLst>
        </xdr:cNvPr>
        <xdr:cNvPicPr/>
      </xdr:nvPicPr>
      <xdr:blipFill>
        <a:blip xmlns:r="http://schemas.openxmlformats.org/officeDocument/2006/relationships" r:embed="rId4"/>
        <a:stretch/>
      </xdr:blipFill>
      <xdr:spPr>
        <a:xfrm>
          <a:off x="12953160" y="495000"/>
          <a:ext cx="1400040" cy="42840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314280</xdr:colOff>
      <xdr:row>0</xdr:row>
      <xdr:rowOff>123840</xdr:rowOff>
    </xdr:from>
    <xdr:to>
      <xdr:col>1</xdr:col>
      <xdr:colOff>1323360</xdr:colOff>
      <xdr:row>2</xdr:row>
      <xdr:rowOff>437400</xdr:rowOff>
    </xdr:to>
    <xdr:pic>
      <xdr:nvPicPr>
        <xdr:cNvPr id="113" name="Imagen 4" descr="escudo_negro">
          <a:extLst>
            <a:ext uri="{FF2B5EF4-FFF2-40B4-BE49-F238E27FC236}">
              <a16:creationId xmlns:a16="http://schemas.microsoft.com/office/drawing/2014/main" id="{00000000-0008-0000-0500-000071000000}"/>
            </a:ext>
          </a:extLst>
        </xdr:cNvPr>
        <xdr:cNvPicPr/>
      </xdr:nvPicPr>
      <xdr:blipFill>
        <a:blip xmlns:r="http://schemas.openxmlformats.org/officeDocument/2006/relationships" r:embed="rId1"/>
        <a:stretch/>
      </xdr:blipFill>
      <xdr:spPr>
        <a:xfrm>
          <a:off x="402840" y="123840"/>
          <a:ext cx="1009080" cy="1265760"/>
        </a:xfrm>
        <a:prstGeom prst="rect">
          <a:avLst/>
        </a:prstGeom>
        <a:ln w="9360">
          <a:noFill/>
        </a:ln>
      </xdr:spPr>
    </xdr:pic>
    <xdr:clientData/>
  </xdr:twoCellAnchor>
  <xdr:twoCellAnchor editAs="oneCell">
    <xdr:from>
      <xdr:col>1</xdr:col>
      <xdr:colOff>54360</xdr:colOff>
      <xdr:row>39</xdr:row>
      <xdr:rowOff>13680</xdr:rowOff>
    </xdr:from>
    <xdr:to>
      <xdr:col>8</xdr:col>
      <xdr:colOff>1435680</xdr:colOff>
      <xdr:row>43</xdr:row>
      <xdr:rowOff>434160</xdr:rowOff>
    </xdr:to>
    <xdr:graphicFrame macro="">
      <xdr:nvGraphicFramePr>
        <xdr:cNvPr id="114" name="Gráfico 3">
          <a:extLst>
            <a:ext uri="{FF2B5EF4-FFF2-40B4-BE49-F238E27FC236}">
              <a16:creationId xmlns:a16="http://schemas.microsoft.com/office/drawing/2014/main" id="{00000000-0008-0000-0500-00007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1447560</xdr:colOff>
      <xdr:row>1</xdr:row>
      <xdr:rowOff>447480</xdr:rowOff>
    </xdr:to>
    <xdr:pic>
      <xdr:nvPicPr>
        <xdr:cNvPr id="115" name="Picture 1">
          <a:extLst>
            <a:ext uri="{FF2B5EF4-FFF2-40B4-BE49-F238E27FC236}">
              <a16:creationId xmlns:a16="http://schemas.microsoft.com/office/drawing/2014/main" id="{00000000-0008-0000-0500-000073000000}"/>
            </a:ext>
          </a:extLst>
        </xdr:cNvPr>
        <xdr:cNvPicPr/>
      </xdr:nvPicPr>
      <xdr:blipFill>
        <a:blip xmlns:r="http://schemas.openxmlformats.org/officeDocument/2006/relationships" r:embed="rId3"/>
        <a:stretch/>
      </xdr:blipFill>
      <xdr:spPr>
        <a:xfrm>
          <a:off x="12953160" y="495000"/>
          <a:ext cx="1400040" cy="42840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314280</xdr:colOff>
      <xdr:row>0</xdr:row>
      <xdr:rowOff>123840</xdr:rowOff>
    </xdr:from>
    <xdr:to>
      <xdr:col>1</xdr:col>
      <xdr:colOff>1323360</xdr:colOff>
      <xdr:row>2</xdr:row>
      <xdr:rowOff>437400</xdr:rowOff>
    </xdr:to>
    <xdr:pic>
      <xdr:nvPicPr>
        <xdr:cNvPr id="116" name="Imagen 4" descr="escudo_negro">
          <a:extLst>
            <a:ext uri="{FF2B5EF4-FFF2-40B4-BE49-F238E27FC236}">
              <a16:creationId xmlns:a16="http://schemas.microsoft.com/office/drawing/2014/main" id="{00000000-0008-0000-0600-000074000000}"/>
            </a:ext>
          </a:extLst>
        </xdr:cNvPr>
        <xdr:cNvPicPr/>
      </xdr:nvPicPr>
      <xdr:blipFill>
        <a:blip xmlns:r="http://schemas.openxmlformats.org/officeDocument/2006/relationships" r:embed="rId1"/>
        <a:stretch/>
      </xdr:blipFill>
      <xdr:spPr>
        <a:xfrm>
          <a:off x="402840" y="123840"/>
          <a:ext cx="1009080" cy="1265760"/>
        </a:xfrm>
        <a:prstGeom prst="rect">
          <a:avLst/>
        </a:prstGeom>
        <a:ln w="9360">
          <a:noFill/>
        </a:ln>
      </xdr:spPr>
    </xdr:pic>
    <xdr:clientData/>
  </xdr:twoCellAnchor>
  <xdr:twoCellAnchor editAs="oneCell">
    <xdr:from>
      <xdr:col>1</xdr:col>
      <xdr:colOff>27360</xdr:colOff>
      <xdr:row>39</xdr:row>
      <xdr:rowOff>13680</xdr:rowOff>
    </xdr:from>
    <xdr:to>
      <xdr:col>8</xdr:col>
      <xdr:colOff>1482480</xdr:colOff>
      <xdr:row>43</xdr:row>
      <xdr:rowOff>434160</xdr:rowOff>
    </xdr:to>
    <xdr:graphicFrame macro="">
      <xdr:nvGraphicFramePr>
        <xdr:cNvPr id="117" name="Gráfico 3">
          <a:extLst>
            <a:ext uri="{FF2B5EF4-FFF2-40B4-BE49-F238E27FC236}">
              <a16:creationId xmlns:a16="http://schemas.microsoft.com/office/drawing/2014/main" id="{00000000-0008-0000-0600-00007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1447560</xdr:colOff>
      <xdr:row>1</xdr:row>
      <xdr:rowOff>447480</xdr:rowOff>
    </xdr:to>
    <xdr:pic>
      <xdr:nvPicPr>
        <xdr:cNvPr id="118" name="Picture 1">
          <a:extLst>
            <a:ext uri="{FF2B5EF4-FFF2-40B4-BE49-F238E27FC236}">
              <a16:creationId xmlns:a16="http://schemas.microsoft.com/office/drawing/2014/main" id="{00000000-0008-0000-0600-000076000000}"/>
            </a:ext>
          </a:extLst>
        </xdr:cNvPr>
        <xdr:cNvPicPr/>
      </xdr:nvPicPr>
      <xdr:blipFill>
        <a:blip xmlns:r="http://schemas.openxmlformats.org/officeDocument/2006/relationships" r:embed="rId3"/>
        <a:stretch/>
      </xdr:blipFill>
      <xdr:spPr>
        <a:xfrm>
          <a:off x="12953160" y="495000"/>
          <a:ext cx="1400040" cy="428400"/>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314280</xdr:colOff>
      <xdr:row>0</xdr:row>
      <xdr:rowOff>123840</xdr:rowOff>
    </xdr:from>
    <xdr:to>
      <xdr:col>1</xdr:col>
      <xdr:colOff>1323360</xdr:colOff>
      <xdr:row>2</xdr:row>
      <xdr:rowOff>437400</xdr:rowOff>
    </xdr:to>
    <xdr:pic>
      <xdr:nvPicPr>
        <xdr:cNvPr id="119" name="Imagen 4" descr="escudo_negro">
          <a:extLst>
            <a:ext uri="{FF2B5EF4-FFF2-40B4-BE49-F238E27FC236}">
              <a16:creationId xmlns:a16="http://schemas.microsoft.com/office/drawing/2014/main" id="{00000000-0008-0000-0700-000077000000}"/>
            </a:ext>
          </a:extLst>
        </xdr:cNvPr>
        <xdr:cNvPicPr/>
      </xdr:nvPicPr>
      <xdr:blipFill>
        <a:blip xmlns:r="http://schemas.openxmlformats.org/officeDocument/2006/relationships" r:embed="rId1"/>
        <a:stretch/>
      </xdr:blipFill>
      <xdr:spPr>
        <a:xfrm>
          <a:off x="402840" y="123840"/>
          <a:ext cx="1009080" cy="1265760"/>
        </a:xfrm>
        <a:prstGeom prst="rect">
          <a:avLst/>
        </a:prstGeom>
        <a:ln w="9360">
          <a:noFill/>
        </a:ln>
      </xdr:spPr>
    </xdr:pic>
    <xdr:clientData/>
  </xdr:twoCellAnchor>
  <xdr:twoCellAnchor editAs="oneCell">
    <xdr:from>
      <xdr:col>1</xdr:col>
      <xdr:colOff>9360</xdr:colOff>
      <xdr:row>39</xdr:row>
      <xdr:rowOff>19080</xdr:rowOff>
    </xdr:from>
    <xdr:to>
      <xdr:col>8</xdr:col>
      <xdr:colOff>1487880</xdr:colOff>
      <xdr:row>43</xdr:row>
      <xdr:rowOff>428400</xdr:rowOff>
    </xdr:to>
    <xdr:graphicFrame macro="">
      <xdr:nvGraphicFramePr>
        <xdr:cNvPr id="120" name="Gráfico 3">
          <a:extLst>
            <a:ext uri="{FF2B5EF4-FFF2-40B4-BE49-F238E27FC236}">
              <a16:creationId xmlns:a16="http://schemas.microsoft.com/office/drawing/2014/main" id="{00000000-0008-0000-0700-00007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1447560</xdr:colOff>
      <xdr:row>1</xdr:row>
      <xdr:rowOff>447480</xdr:rowOff>
    </xdr:to>
    <xdr:pic>
      <xdr:nvPicPr>
        <xdr:cNvPr id="121" name="Picture 1">
          <a:extLst>
            <a:ext uri="{FF2B5EF4-FFF2-40B4-BE49-F238E27FC236}">
              <a16:creationId xmlns:a16="http://schemas.microsoft.com/office/drawing/2014/main" id="{00000000-0008-0000-0700-000079000000}"/>
            </a:ext>
          </a:extLst>
        </xdr:cNvPr>
        <xdr:cNvPicPr/>
      </xdr:nvPicPr>
      <xdr:blipFill>
        <a:blip xmlns:r="http://schemas.openxmlformats.org/officeDocument/2006/relationships" r:embed="rId3"/>
        <a:stretch/>
      </xdr:blipFill>
      <xdr:spPr>
        <a:xfrm>
          <a:off x="12953160" y="495000"/>
          <a:ext cx="1400040" cy="428400"/>
        </a:xfrm>
        <a:prstGeom prst="rect">
          <a:avLst/>
        </a:prstGeom>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ow r="13">
          <cell r="B13" t="str">
            <v>PLAN DE DESARROLLO - BOGOTÁ MEJOR PARA TODOS 2016-2020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row r="56">
          <cell r="C56" t="str">
            <v>NICOLAS ADOLFO CORREAL HUERTAS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ow r="7">
          <cell r="C7" t="str">
            <v>1032 - Gestión y control de tránsito y transporte</v>
          </cell>
        </row>
        <row r="8">
          <cell r="C8" t="str">
            <v>Dirección de Control y Vigilancia</v>
          </cell>
        </row>
        <row r="9">
          <cell r="C9" t="str">
            <v>Subsecretaría de Servicios de la Movilidad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sheetData sheetId="5"/>
      <sheetData sheetId="6">
        <row r="59">
          <cell r="G59"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9">
          <cell r="F9" t="str">
            <v>14. Realizar 241 visitas administrativas y de seguimiento a empresas prestadoras del servicio público de transporte.</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J22"/>
  <sheetViews>
    <sheetView showGridLines="0" topLeftCell="A11" zoomScale="75" zoomScaleNormal="75" workbookViewId="0">
      <selection activeCell="AE13" sqref="AE13"/>
    </sheetView>
  </sheetViews>
  <sheetFormatPr baseColWidth="10" defaultColWidth="11.42578125" defaultRowHeight="15" x14ac:dyDescent="0.25"/>
  <cols>
    <col min="1" max="1" width="15.85546875" style="1" customWidth="1"/>
    <col min="2" max="2" width="23.140625" style="1" customWidth="1"/>
    <col min="3" max="3" width="16.140625" style="1" customWidth="1"/>
    <col min="4" max="4" width="16.42578125" style="2" customWidth="1"/>
    <col min="5" max="5" width="17.42578125" style="1" customWidth="1"/>
    <col min="6" max="6" width="23.42578125" style="1" customWidth="1"/>
    <col min="7" max="7" width="17.140625" style="1" customWidth="1"/>
    <col min="8" max="8" width="16.5703125" style="1" customWidth="1"/>
    <col min="9" max="9" width="18.140625" style="1" customWidth="1"/>
    <col min="10" max="10" width="13.85546875" style="1" customWidth="1"/>
    <col min="11" max="11" width="13.85546875" style="3" customWidth="1"/>
    <col min="12" max="14" width="13.85546875" style="1" customWidth="1"/>
    <col min="15" max="17" width="13.7109375" style="1" customWidth="1"/>
    <col min="18" max="18" width="11.7109375" style="1" customWidth="1"/>
    <col min="19" max="19" width="9.85546875" style="1" customWidth="1"/>
    <col min="20" max="20" width="10.28515625" style="1" customWidth="1"/>
    <col min="21" max="21" width="14.140625" style="1" customWidth="1"/>
    <col min="22" max="22" width="11.7109375" style="1" customWidth="1"/>
    <col min="23" max="23" width="12.42578125" style="1" customWidth="1"/>
    <col min="24" max="26" width="14.7109375" style="1" customWidth="1"/>
    <col min="27" max="27" width="16.42578125" style="4" customWidth="1"/>
    <col min="28" max="28" width="14.85546875" style="1" customWidth="1"/>
    <col min="29" max="29" width="14.42578125" style="1" customWidth="1"/>
    <col min="30" max="30" width="89.85546875" style="1" customWidth="1"/>
    <col min="31" max="31" width="79.5703125" style="1" customWidth="1"/>
    <col min="32" max="32" width="87.42578125" style="1" customWidth="1"/>
    <col min="33" max="1024" width="11.42578125" style="1"/>
  </cols>
  <sheetData>
    <row r="2" spans="1:67" s="5" customFormat="1" ht="45.75" customHeight="1" x14ac:dyDescent="0.25">
      <c r="A2" s="196"/>
      <c r="B2" s="196"/>
      <c r="C2" s="197" t="s">
        <v>0</v>
      </c>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8"/>
    </row>
    <row r="3" spans="1:67" s="5" customFormat="1" ht="45.75" customHeight="1" x14ac:dyDescent="0.25">
      <c r="A3" s="196"/>
      <c r="B3" s="196"/>
      <c r="C3" s="197" t="s">
        <v>1</v>
      </c>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8"/>
    </row>
    <row r="4" spans="1:67" s="5" customFormat="1" ht="45.75" customHeight="1" x14ac:dyDescent="0.25">
      <c r="A4" s="196"/>
      <c r="B4" s="196"/>
      <c r="C4" s="197" t="s">
        <v>2</v>
      </c>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8"/>
    </row>
    <row r="5" spans="1:67" s="5" customFormat="1" ht="45.75" customHeight="1" x14ac:dyDescent="0.25">
      <c r="A5" s="196"/>
      <c r="B5" s="196"/>
      <c r="C5" s="199" t="s">
        <v>3</v>
      </c>
      <c r="D5" s="199"/>
      <c r="E5" s="199"/>
      <c r="F5" s="199"/>
      <c r="G5" s="199"/>
      <c r="H5" s="199"/>
      <c r="I5" s="199"/>
      <c r="J5" s="199"/>
      <c r="K5" s="199"/>
      <c r="L5" s="199"/>
      <c r="M5" s="199"/>
      <c r="N5" s="199"/>
      <c r="O5" s="199"/>
      <c r="P5" s="199"/>
      <c r="Q5" s="199"/>
      <c r="R5" s="200" t="s">
        <v>4</v>
      </c>
      <c r="S5" s="200"/>
      <c r="T5" s="200"/>
      <c r="U5" s="200"/>
      <c r="V5" s="200"/>
      <c r="W5" s="200"/>
      <c r="X5" s="200"/>
      <c r="Y5" s="200"/>
      <c r="Z5" s="200"/>
      <c r="AA5" s="200"/>
      <c r="AB5" s="200"/>
      <c r="AC5" s="200"/>
      <c r="AD5" s="200"/>
      <c r="AE5" s="200"/>
      <c r="AF5" s="198"/>
    </row>
    <row r="6" spans="1:67" s="6" customFormat="1" ht="30.75" customHeight="1" x14ac:dyDescent="0.25">
      <c r="D6" s="7"/>
      <c r="K6" s="8"/>
      <c r="AA6" s="9"/>
    </row>
    <row r="7" spans="1:67" s="6" customFormat="1" ht="42" customHeight="1" x14ac:dyDescent="0.25">
      <c r="B7" s="10" t="s">
        <v>5</v>
      </c>
      <c r="C7" s="201" t="e">
        <f>+#REF!</f>
        <v>#REF!</v>
      </c>
      <c r="D7" s="201"/>
      <c r="E7" s="201"/>
      <c r="F7" s="201"/>
      <c r="G7" s="201"/>
      <c r="K7" s="8"/>
      <c r="AA7" s="9"/>
    </row>
    <row r="8" spans="1:67" s="6" customFormat="1" ht="42" customHeight="1" x14ac:dyDescent="0.25">
      <c r="B8" s="10" t="s">
        <v>6</v>
      </c>
      <c r="C8" s="201" t="e">
        <f>+#REF!</f>
        <v>#REF!</v>
      </c>
      <c r="D8" s="201"/>
      <c r="E8" s="201"/>
      <c r="F8" s="201"/>
      <c r="G8" s="201"/>
      <c r="K8" s="8"/>
      <c r="AA8" s="9"/>
    </row>
    <row r="9" spans="1:67" s="6" customFormat="1" ht="42" customHeight="1" x14ac:dyDescent="0.25">
      <c r="B9" s="11" t="s">
        <v>7</v>
      </c>
      <c r="C9" s="201" t="e">
        <f>+#REF!</f>
        <v>#REF!</v>
      </c>
      <c r="D9" s="201"/>
      <c r="E9" s="201"/>
      <c r="F9" s="201"/>
      <c r="G9" s="201"/>
      <c r="K9" s="8"/>
      <c r="Q9" s="12"/>
      <c r="R9" s="13"/>
      <c r="AA9" s="9"/>
    </row>
    <row r="10" spans="1:67" s="18" customFormat="1" ht="24.75" customHeight="1" x14ac:dyDescent="0.2">
      <c r="A10" s="14"/>
      <c r="B10" s="14"/>
      <c r="C10" s="14"/>
      <c r="D10" s="14"/>
      <c r="E10" s="15"/>
      <c r="F10" s="15"/>
      <c r="G10" s="15"/>
      <c r="H10" s="15"/>
      <c r="I10" s="15"/>
      <c r="J10" s="15"/>
      <c r="K10" s="16"/>
      <c r="L10" s="15"/>
      <c r="M10" s="15"/>
      <c r="N10" s="15"/>
      <c r="O10" s="15"/>
      <c r="P10" s="15"/>
      <c r="Q10" s="15"/>
      <c r="R10" s="15"/>
      <c r="S10" s="15"/>
      <c r="T10" s="15"/>
      <c r="U10" s="15"/>
      <c r="V10" s="15"/>
      <c r="W10" s="15"/>
      <c r="X10" s="15"/>
      <c r="Y10" s="15"/>
      <c r="Z10" s="15"/>
      <c r="AA10" s="17"/>
      <c r="AB10" s="15"/>
      <c r="AC10" s="15"/>
    </row>
    <row r="11" spans="1:67" s="18" customFormat="1" ht="35.25" customHeight="1" x14ac:dyDescent="0.2">
      <c r="A11" s="202" t="str">
        <f>+'[1]Sección 1. Metas - Magnitud'!B13</f>
        <v>PLAN DE DESARROLLO - BOGOTÁ MEJOR PARA TODOS 2016-2020</v>
      </c>
      <c r="B11" s="202"/>
      <c r="C11" s="202"/>
      <c r="D11" s="202"/>
      <c r="E11" s="202"/>
      <c r="F11" s="202"/>
      <c r="G11" s="202"/>
      <c r="H11" s="202"/>
      <c r="I11" s="203" t="s">
        <v>8</v>
      </c>
      <c r="J11" s="203"/>
      <c r="K11" s="203"/>
      <c r="L11" s="203"/>
      <c r="M11" s="203"/>
      <c r="N11" s="203"/>
      <c r="O11" s="202" t="s">
        <v>9</v>
      </c>
      <c r="P11" s="202"/>
      <c r="Q11" s="202"/>
      <c r="R11" s="202"/>
      <c r="S11" s="202"/>
      <c r="T11" s="202"/>
      <c r="U11" s="202"/>
      <c r="V11" s="202"/>
      <c r="W11" s="202"/>
      <c r="X11" s="202"/>
      <c r="Y11" s="202"/>
      <c r="Z11" s="202"/>
      <c r="AA11" s="202"/>
      <c r="AB11" s="202"/>
      <c r="AC11" s="202"/>
      <c r="AD11" s="202" t="s">
        <v>10</v>
      </c>
      <c r="AE11" s="202"/>
      <c r="AF11" s="202"/>
    </row>
    <row r="12" spans="1:67" s="18" customFormat="1" ht="56.25" customHeight="1" x14ac:dyDescent="0.2">
      <c r="A12" s="19" t="s">
        <v>11</v>
      </c>
      <c r="B12" s="19" t="s">
        <v>12</v>
      </c>
      <c r="C12" s="19" t="s">
        <v>13</v>
      </c>
      <c r="D12" s="19" t="s">
        <v>14</v>
      </c>
      <c r="E12" s="19" t="s">
        <v>15</v>
      </c>
      <c r="F12" s="19" t="s">
        <v>16</v>
      </c>
      <c r="G12" s="19" t="s">
        <v>17</v>
      </c>
      <c r="H12" s="19" t="s">
        <v>18</v>
      </c>
      <c r="I12" s="20" t="s">
        <v>19</v>
      </c>
      <c r="J12" s="20">
        <v>2016</v>
      </c>
      <c r="K12" s="20">
        <v>2017</v>
      </c>
      <c r="L12" s="20">
        <v>2018</v>
      </c>
      <c r="M12" s="20">
        <v>2019</v>
      </c>
      <c r="N12" s="20">
        <v>2020</v>
      </c>
      <c r="O12" s="21" t="s">
        <v>20</v>
      </c>
      <c r="P12" s="21" t="s">
        <v>21</v>
      </c>
      <c r="Q12" s="21" t="s">
        <v>22</v>
      </c>
      <c r="R12" s="21" t="s">
        <v>23</v>
      </c>
      <c r="S12" s="21" t="s">
        <v>24</v>
      </c>
      <c r="T12" s="21" t="s">
        <v>25</v>
      </c>
      <c r="U12" s="21" t="s">
        <v>26</v>
      </c>
      <c r="V12" s="21" t="s">
        <v>27</v>
      </c>
      <c r="W12" s="21" t="s">
        <v>28</v>
      </c>
      <c r="X12" s="21" t="s">
        <v>29</v>
      </c>
      <c r="Y12" s="21" t="s">
        <v>30</v>
      </c>
      <c r="Z12" s="21" t="s">
        <v>31</v>
      </c>
      <c r="AA12" s="21" t="s">
        <v>32</v>
      </c>
      <c r="AB12" s="22" t="s">
        <v>33</v>
      </c>
      <c r="AC12" s="21" t="s">
        <v>34</v>
      </c>
      <c r="AD12" s="23" t="s">
        <v>35</v>
      </c>
      <c r="AE12" s="23" t="s">
        <v>36</v>
      </c>
      <c r="AF12" s="23" t="s">
        <v>37</v>
      </c>
    </row>
    <row r="13" spans="1:67" s="25" customFormat="1" ht="84.75" customHeight="1" x14ac:dyDescent="0.25">
      <c r="A13" s="204" t="s">
        <v>38</v>
      </c>
      <c r="B13" s="204" t="str">
        <f>+'[2]Sección 1. Metas - Magnitud'!I15</f>
        <v>Demarcar 2.600 kilómetro carril de vías</v>
      </c>
      <c r="C13" s="204">
        <v>224</v>
      </c>
      <c r="D13" s="204" t="s">
        <v>39</v>
      </c>
      <c r="E13" s="204">
        <v>171</v>
      </c>
      <c r="F13" s="205" t="s">
        <v>40</v>
      </c>
      <c r="G13" s="204" t="s">
        <v>41</v>
      </c>
      <c r="H13" s="204" t="s">
        <v>42</v>
      </c>
      <c r="I13" s="206" t="e">
        <f>SUM(J13:N14)</f>
        <v>#REF!</v>
      </c>
      <c r="J13" s="207" t="e">
        <f>+#REF!</f>
        <v>#REF!</v>
      </c>
      <c r="K13" s="208" t="e">
        <f>+#REF!</f>
        <v>#REF!</v>
      </c>
      <c r="L13" s="209" t="e">
        <f>+#REF!</f>
        <v>#REF!</v>
      </c>
      <c r="M13" s="207" t="e">
        <f>+#REF!</f>
        <v>#REF!</v>
      </c>
      <c r="N13" s="207" t="e">
        <f>+#REF!</f>
        <v>#REF!</v>
      </c>
      <c r="O13" s="210" t="e">
        <f>+#REF!</f>
        <v>#REF!</v>
      </c>
      <c r="P13" s="210">
        <v>6.45</v>
      </c>
      <c r="Q13" s="210">
        <v>31.03</v>
      </c>
      <c r="R13" s="210"/>
      <c r="S13" s="210" t="e">
        <f>+#REF!</f>
        <v>#REF!</v>
      </c>
      <c r="T13" s="210" t="e">
        <f>+#REF!</f>
        <v>#REF!</v>
      </c>
      <c r="U13" s="210" t="e">
        <f>+#REF!</f>
        <v>#REF!</v>
      </c>
      <c r="V13" s="210" t="e">
        <f>+#REF!</f>
        <v>#REF!</v>
      </c>
      <c r="W13" s="210" t="e">
        <f>+#REF!</f>
        <v>#REF!</v>
      </c>
      <c r="X13" s="210" t="e">
        <f>+#REF!</f>
        <v>#REF!</v>
      </c>
      <c r="Y13" s="210" t="e">
        <f>+#REF!</f>
        <v>#REF!</v>
      </c>
      <c r="Z13" s="210" t="e">
        <f>+#REF!</f>
        <v>#REF!</v>
      </c>
      <c r="AA13" s="211" t="e">
        <f>SUM(O13:Z14)</f>
        <v>#REF!</v>
      </c>
      <c r="AB13" s="212" t="e">
        <f>+AA13/K13</f>
        <v>#REF!</v>
      </c>
      <c r="AC13" s="212" t="e">
        <f>+(J13+AA13)/I13</f>
        <v>#REF!</v>
      </c>
      <c r="AD13" s="213" t="s">
        <v>43</v>
      </c>
      <c r="AE13" s="214" t="s">
        <v>44</v>
      </c>
      <c r="AF13" s="213" t="s">
        <v>45</v>
      </c>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row>
    <row r="14" spans="1:67" ht="195.75" customHeight="1" x14ac:dyDescent="0.25">
      <c r="A14" s="204"/>
      <c r="B14" s="204"/>
      <c r="C14" s="204"/>
      <c r="D14" s="204"/>
      <c r="E14" s="204"/>
      <c r="F14" s="205"/>
      <c r="G14" s="204"/>
      <c r="H14" s="204"/>
      <c r="I14" s="206"/>
      <c r="J14" s="207"/>
      <c r="K14" s="208"/>
      <c r="L14" s="209"/>
      <c r="M14" s="207"/>
      <c r="N14" s="207"/>
      <c r="O14" s="210"/>
      <c r="P14" s="210"/>
      <c r="Q14" s="210"/>
      <c r="R14" s="210"/>
      <c r="S14" s="210"/>
      <c r="T14" s="210"/>
      <c r="U14" s="210"/>
      <c r="V14" s="210"/>
      <c r="W14" s="210"/>
      <c r="X14" s="210"/>
      <c r="Y14" s="210"/>
      <c r="Z14" s="210"/>
      <c r="AA14" s="211"/>
      <c r="AB14" s="212"/>
      <c r="AC14" s="212"/>
      <c r="AD14" s="213"/>
      <c r="AE14" s="214"/>
      <c r="AF14" s="213"/>
    </row>
    <row r="15" spans="1:67" ht="89.25" customHeight="1" x14ac:dyDescent="0.25">
      <c r="A15" s="204" t="s">
        <v>38</v>
      </c>
      <c r="B15" s="204" t="str">
        <f>+'[2]Sección 1. Metas - Magnitud'!I18</f>
        <v>Instalar 35.000 señales verticales de pedestal</v>
      </c>
      <c r="C15" s="204">
        <v>223</v>
      </c>
      <c r="D15" s="204" t="s">
        <v>46</v>
      </c>
      <c r="E15" s="204">
        <v>170</v>
      </c>
      <c r="F15" s="205" t="s">
        <v>47</v>
      </c>
      <c r="G15" s="204" t="s">
        <v>41</v>
      </c>
      <c r="H15" s="204" t="s">
        <v>42</v>
      </c>
      <c r="I15" s="206" t="e">
        <f>SUM(J15:N16)</f>
        <v>#REF!</v>
      </c>
      <c r="J15" s="206" t="e">
        <f>+#REF!</f>
        <v>#REF!</v>
      </c>
      <c r="K15" s="215" t="e">
        <f>+#REF!</f>
        <v>#REF!</v>
      </c>
      <c r="L15" s="216" t="e">
        <f>+#REF!</f>
        <v>#REF!</v>
      </c>
      <c r="M15" s="206" t="e">
        <f>+#REF!</f>
        <v>#REF!</v>
      </c>
      <c r="N15" s="206" t="e">
        <f>+#REF!</f>
        <v>#REF!</v>
      </c>
      <c r="O15" s="210">
        <v>53</v>
      </c>
      <c r="P15" s="210">
        <v>712</v>
      </c>
      <c r="Q15" s="210">
        <v>881</v>
      </c>
      <c r="R15" s="210"/>
      <c r="S15" s="210" t="e">
        <f>+#REF!</f>
        <v>#REF!</v>
      </c>
      <c r="T15" s="210" t="e">
        <f>+#REF!</f>
        <v>#REF!</v>
      </c>
      <c r="U15" s="210" t="e">
        <f>+#REF!</f>
        <v>#REF!</v>
      </c>
      <c r="V15" s="210" t="e">
        <f>+#REF!</f>
        <v>#REF!</v>
      </c>
      <c r="W15" s="210" t="e">
        <f>+#REF!</f>
        <v>#REF!</v>
      </c>
      <c r="X15" s="210" t="e">
        <f>+#REF!</f>
        <v>#REF!</v>
      </c>
      <c r="Y15" s="210" t="e">
        <f>+#REF!</f>
        <v>#REF!</v>
      </c>
      <c r="Z15" s="210" t="e">
        <f>+#REF!</f>
        <v>#REF!</v>
      </c>
      <c r="AA15" s="211" t="e">
        <f>SUM(O15:Z16)</f>
        <v>#REF!</v>
      </c>
      <c r="AB15" s="212" t="e">
        <f>+AA15/K15</f>
        <v>#REF!</v>
      </c>
      <c r="AC15" s="212" t="e">
        <f>+(J15+AA15)/I15</f>
        <v>#REF!</v>
      </c>
      <c r="AD15" s="213" t="s">
        <v>48</v>
      </c>
      <c r="AE15" s="214" t="s">
        <v>44</v>
      </c>
      <c r="AF15" s="213" t="s">
        <v>49</v>
      </c>
    </row>
    <row r="16" spans="1:67" ht="140.25" customHeight="1" x14ac:dyDescent="0.25">
      <c r="A16" s="204"/>
      <c r="B16" s="204"/>
      <c r="C16" s="204"/>
      <c r="D16" s="204"/>
      <c r="E16" s="204"/>
      <c r="F16" s="205"/>
      <c r="G16" s="204"/>
      <c r="H16" s="204"/>
      <c r="I16" s="206"/>
      <c r="J16" s="206"/>
      <c r="K16" s="215"/>
      <c r="L16" s="216"/>
      <c r="M16" s="206"/>
      <c r="N16" s="206"/>
      <c r="O16" s="210"/>
      <c r="P16" s="210"/>
      <c r="Q16" s="210"/>
      <c r="R16" s="210"/>
      <c r="S16" s="210"/>
      <c r="T16" s="210"/>
      <c r="U16" s="210"/>
      <c r="V16" s="210"/>
      <c r="W16" s="210"/>
      <c r="X16" s="210"/>
      <c r="Y16" s="210"/>
      <c r="Z16" s="210"/>
      <c r="AA16" s="211"/>
      <c r="AB16" s="212"/>
      <c r="AC16" s="212"/>
      <c r="AD16" s="213"/>
      <c r="AE16" s="214"/>
      <c r="AF16" s="213"/>
    </row>
    <row r="17" spans="1:32" ht="62.25" customHeight="1" x14ac:dyDescent="0.25">
      <c r="A17" s="204" t="s">
        <v>38</v>
      </c>
      <c r="B17" s="219" t="str">
        <f>+'[2]Sección 1. Metas - Magnitud'!I45</f>
        <v>Realizar el 100% de las actividades para la segunda fase del Sistema Inteligente de Tranporte - SIT</v>
      </c>
      <c r="C17" s="204">
        <v>231</v>
      </c>
      <c r="D17" s="204" t="s">
        <v>50</v>
      </c>
      <c r="E17" s="204">
        <v>178</v>
      </c>
      <c r="F17" s="205" t="s">
        <v>51</v>
      </c>
      <c r="G17" s="204" t="s">
        <v>52</v>
      </c>
      <c r="H17" s="204" t="s">
        <v>42</v>
      </c>
      <c r="I17" s="220">
        <f>SUM(J17:N18)</f>
        <v>1</v>
      </c>
      <c r="J17" s="221">
        <v>0.05</v>
      </c>
      <c r="K17" s="222">
        <v>0.28999999999999998</v>
      </c>
      <c r="L17" s="223">
        <v>0.25</v>
      </c>
      <c r="M17" s="222">
        <v>0.4</v>
      </c>
      <c r="N17" s="222">
        <v>0.01</v>
      </c>
      <c r="O17" s="224">
        <v>0.19</v>
      </c>
      <c r="P17" s="224"/>
      <c r="Q17" s="224"/>
      <c r="R17" s="225">
        <v>0</v>
      </c>
      <c r="S17" s="225"/>
      <c r="T17" s="225"/>
      <c r="U17" s="226">
        <v>0</v>
      </c>
      <c r="V17" s="226"/>
      <c r="W17" s="226"/>
      <c r="X17" s="226">
        <v>0</v>
      </c>
      <c r="Y17" s="226"/>
      <c r="Z17" s="226"/>
      <c r="AA17" s="217">
        <f>+R17+O17+U17+X17</f>
        <v>0.19</v>
      </c>
      <c r="AB17" s="212">
        <f>+AA17/K17</f>
        <v>0.65517241379310354</v>
      </c>
      <c r="AC17" s="212">
        <f>+(J17+AA17)/I17</f>
        <v>0.24</v>
      </c>
      <c r="AD17" s="227" t="s">
        <v>53</v>
      </c>
      <c r="AE17" s="214" t="s">
        <v>44</v>
      </c>
      <c r="AF17" s="227" t="s">
        <v>54</v>
      </c>
    </row>
    <row r="18" spans="1:32" ht="200.25" customHeight="1" x14ac:dyDescent="0.25">
      <c r="A18" s="204"/>
      <c r="B18" s="219"/>
      <c r="C18" s="204"/>
      <c r="D18" s="204"/>
      <c r="E18" s="204"/>
      <c r="F18" s="205"/>
      <c r="G18" s="204"/>
      <c r="H18" s="204"/>
      <c r="I18" s="220"/>
      <c r="J18" s="221"/>
      <c r="K18" s="222"/>
      <c r="L18" s="223"/>
      <c r="M18" s="222"/>
      <c r="N18" s="222"/>
      <c r="O18" s="224"/>
      <c r="P18" s="224"/>
      <c r="Q18" s="224"/>
      <c r="R18" s="225"/>
      <c r="S18" s="225"/>
      <c r="T18" s="225"/>
      <c r="U18" s="226"/>
      <c r="V18" s="226"/>
      <c r="W18" s="226"/>
      <c r="X18" s="226"/>
      <c r="Y18" s="226"/>
      <c r="Z18" s="226"/>
      <c r="AA18" s="217"/>
      <c r="AB18" s="212"/>
      <c r="AC18" s="212"/>
      <c r="AD18" s="227"/>
      <c r="AE18" s="214"/>
      <c r="AF18" s="227"/>
    </row>
    <row r="19" spans="1:32" ht="62.25" customHeight="1" x14ac:dyDescent="0.25">
      <c r="A19" s="204" t="s">
        <v>38</v>
      </c>
      <c r="B19" s="219" t="str">
        <f>+'[2]Sección 1. Metas - Magnitud'!I48</f>
        <v>Realizar el 100% de las actividades para la segunda fase de Semáforos Inteligentes.</v>
      </c>
      <c r="C19" s="204">
        <v>232</v>
      </c>
      <c r="D19" s="204" t="s">
        <v>55</v>
      </c>
      <c r="E19" s="204">
        <v>179</v>
      </c>
      <c r="F19" s="205" t="s">
        <v>56</v>
      </c>
      <c r="G19" s="204" t="s">
        <v>52</v>
      </c>
      <c r="H19" s="204" t="s">
        <v>42</v>
      </c>
      <c r="I19" s="220">
        <f>SUM(J19:N20)</f>
        <v>1</v>
      </c>
      <c r="J19" s="221">
        <v>0.01</v>
      </c>
      <c r="K19" s="222">
        <v>0.15</v>
      </c>
      <c r="L19" s="223">
        <v>0.42</v>
      </c>
      <c r="M19" s="222">
        <v>0.42</v>
      </c>
      <c r="N19" s="222">
        <v>0</v>
      </c>
      <c r="O19" s="228">
        <v>0.35</v>
      </c>
      <c r="P19" s="228"/>
      <c r="Q19" s="228"/>
      <c r="R19" s="224">
        <v>0</v>
      </c>
      <c r="S19" s="224"/>
      <c r="T19" s="224"/>
      <c r="U19" s="228">
        <v>0</v>
      </c>
      <c r="V19" s="228"/>
      <c r="W19" s="228"/>
      <c r="X19" s="228">
        <v>0</v>
      </c>
      <c r="Y19" s="228"/>
      <c r="Z19" s="228"/>
      <c r="AA19" s="218">
        <f>+R19+O19+U19+X19</f>
        <v>0.35</v>
      </c>
      <c r="AB19" s="212">
        <f>+AA19/K19</f>
        <v>2.3333333333333335</v>
      </c>
      <c r="AC19" s="212">
        <f>+(J19+AA19)/I19</f>
        <v>0.36</v>
      </c>
      <c r="AD19" s="227" t="s">
        <v>57</v>
      </c>
      <c r="AE19" s="214" t="s">
        <v>44</v>
      </c>
      <c r="AF19" s="227" t="s">
        <v>54</v>
      </c>
    </row>
    <row r="20" spans="1:32" ht="298.5" customHeight="1" x14ac:dyDescent="0.25">
      <c r="A20" s="204"/>
      <c r="B20" s="219"/>
      <c r="C20" s="204"/>
      <c r="D20" s="204"/>
      <c r="E20" s="204"/>
      <c r="F20" s="205"/>
      <c r="G20" s="204"/>
      <c r="H20" s="204"/>
      <c r="I20" s="220"/>
      <c r="J20" s="221"/>
      <c r="K20" s="222"/>
      <c r="L20" s="223"/>
      <c r="M20" s="222"/>
      <c r="N20" s="222"/>
      <c r="O20" s="228"/>
      <c r="P20" s="228"/>
      <c r="Q20" s="228"/>
      <c r="R20" s="224"/>
      <c r="S20" s="224"/>
      <c r="T20" s="224"/>
      <c r="U20" s="228"/>
      <c r="V20" s="228"/>
      <c r="W20" s="228"/>
      <c r="X20" s="228"/>
      <c r="Y20" s="228"/>
      <c r="Z20" s="228"/>
      <c r="AA20" s="218"/>
      <c r="AB20" s="212"/>
      <c r="AC20" s="212"/>
      <c r="AD20" s="227"/>
      <c r="AE20" s="214"/>
      <c r="AF20" s="227"/>
    </row>
    <row r="21" spans="1:32" ht="62.25" customHeight="1" x14ac:dyDescent="0.25">
      <c r="A21" s="204" t="s">
        <v>38</v>
      </c>
      <c r="B21" s="219" t="str">
        <f>+'[2]Sección 1. Metas - Magnitud'!I51</f>
        <v>Realizar el 100% de las actividades para la primera fase de Detección Electrónica DEI</v>
      </c>
      <c r="C21" s="204">
        <v>233</v>
      </c>
      <c r="D21" s="204" t="s">
        <v>58</v>
      </c>
      <c r="E21" s="204">
        <v>180</v>
      </c>
      <c r="F21" s="205" t="s">
        <v>59</v>
      </c>
      <c r="G21" s="204" t="s">
        <v>52</v>
      </c>
      <c r="H21" s="204" t="s">
        <v>42</v>
      </c>
      <c r="I21" s="220">
        <f>SUM(J21:N22)</f>
        <v>1</v>
      </c>
      <c r="J21" s="221">
        <v>0.01</v>
      </c>
      <c r="K21" s="222">
        <v>0.1</v>
      </c>
      <c r="L21" s="223">
        <v>0.3</v>
      </c>
      <c r="M21" s="222">
        <v>0.55000000000000004</v>
      </c>
      <c r="N21" s="222">
        <v>0.04</v>
      </c>
      <c r="O21" s="228">
        <v>4.4999999999999998E-2</v>
      </c>
      <c r="P21" s="228"/>
      <c r="Q21" s="228"/>
      <c r="R21" s="228">
        <v>0</v>
      </c>
      <c r="S21" s="228"/>
      <c r="T21" s="228"/>
      <c r="U21" s="228">
        <v>0</v>
      </c>
      <c r="V21" s="228"/>
      <c r="W21" s="228"/>
      <c r="X21" s="228">
        <v>0</v>
      </c>
      <c r="Y21" s="228"/>
      <c r="Z21" s="228"/>
      <c r="AA21" s="218">
        <f>+R21+O21+U21+X21</f>
        <v>4.4999999999999998E-2</v>
      </c>
      <c r="AB21" s="212">
        <f>+AA21/K21</f>
        <v>0.44999999999999996</v>
      </c>
      <c r="AC21" s="212">
        <f>+(J21+AA21)/I21</f>
        <v>5.5E-2</v>
      </c>
      <c r="AD21" s="227" t="s">
        <v>60</v>
      </c>
      <c r="AE21" s="214" t="s">
        <v>44</v>
      </c>
      <c r="AF21" s="227" t="s">
        <v>54</v>
      </c>
    </row>
    <row r="22" spans="1:32" ht="124.5" customHeight="1" x14ac:dyDescent="0.25">
      <c r="A22" s="204"/>
      <c r="B22" s="219"/>
      <c r="C22" s="204"/>
      <c r="D22" s="204"/>
      <c r="E22" s="204"/>
      <c r="F22" s="205"/>
      <c r="G22" s="204"/>
      <c r="H22" s="204"/>
      <c r="I22" s="220"/>
      <c r="J22" s="221"/>
      <c r="K22" s="222"/>
      <c r="L22" s="223"/>
      <c r="M22" s="222"/>
      <c r="N22" s="222"/>
      <c r="O22" s="228"/>
      <c r="P22" s="228"/>
      <c r="Q22" s="228"/>
      <c r="R22" s="228"/>
      <c r="S22" s="228"/>
      <c r="T22" s="228"/>
      <c r="U22" s="228"/>
      <c r="V22" s="228"/>
      <c r="W22" s="228"/>
      <c r="X22" s="228"/>
      <c r="Y22" s="228"/>
      <c r="Z22" s="228"/>
      <c r="AA22" s="218"/>
      <c r="AB22" s="212"/>
      <c r="AC22" s="212"/>
      <c r="AD22" s="227"/>
      <c r="AE22" s="214"/>
      <c r="AF22" s="227"/>
    </row>
  </sheetData>
  <mergeCells count="150">
    <mergeCell ref="AD21:AD22"/>
    <mergeCell ref="AE21:AE22"/>
    <mergeCell ref="AF21:AF22"/>
    <mergeCell ref="AD19:AD20"/>
    <mergeCell ref="AE19:AE20"/>
    <mergeCell ref="AF19:AF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Q22"/>
    <mergeCell ref="R21:T22"/>
    <mergeCell ref="U21:W22"/>
    <mergeCell ref="X21:Z22"/>
    <mergeCell ref="AA21:AA22"/>
    <mergeCell ref="AB21:AB22"/>
    <mergeCell ref="AC21:AC22"/>
    <mergeCell ref="AD17:AD18"/>
    <mergeCell ref="AE17:AE18"/>
    <mergeCell ref="AF17:AF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Q20"/>
    <mergeCell ref="R19:T20"/>
    <mergeCell ref="U19:W20"/>
    <mergeCell ref="X19:Z20"/>
    <mergeCell ref="AA19:AA20"/>
    <mergeCell ref="AB19:AB20"/>
    <mergeCell ref="AC19:AC20"/>
    <mergeCell ref="AD15:AD16"/>
    <mergeCell ref="AE15:AE16"/>
    <mergeCell ref="AF15:AF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Q18"/>
    <mergeCell ref="R17:T18"/>
    <mergeCell ref="U17:W18"/>
    <mergeCell ref="X17:Z18"/>
    <mergeCell ref="AA17:AA18"/>
    <mergeCell ref="AB17:AB18"/>
    <mergeCell ref="AC17:AC18"/>
    <mergeCell ref="U15:U16"/>
    <mergeCell ref="V15:V16"/>
    <mergeCell ref="W15:W16"/>
    <mergeCell ref="X15:X16"/>
    <mergeCell ref="Y15:Y16"/>
    <mergeCell ref="Z15:Z16"/>
    <mergeCell ref="AA15:AA16"/>
    <mergeCell ref="AB15:AB16"/>
    <mergeCell ref="AC15:AC16"/>
    <mergeCell ref="AC13:AC14"/>
    <mergeCell ref="AD13:AD14"/>
    <mergeCell ref="AE13:AE14"/>
    <mergeCell ref="AF13:AF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T13:T14"/>
    <mergeCell ref="U13:U14"/>
    <mergeCell ref="V13:V14"/>
    <mergeCell ref="W13:W14"/>
    <mergeCell ref="X13:X14"/>
    <mergeCell ref="Y13:Y14"/>
    <mergeCell ref="Z13:Z14"/>
    <mergeCell ref="AA13:AA14"/>
    <mergeCell ref="AB13:AB14"/>
    <mergeCell ref="C9:G9"/>
    <mergeCell ref="A11:H11"/>
    <mergeCell ref="I11:N11"/>
    <mergeCell ref="O11:AC11"/>
    <mergeCell ref="AD11:AF11"/>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Q13:Q14"/>
    <mergeCell ref="R13:R14"/>
    <mergeCell ref="S13:S14"/>
    <mergeCell ref="A2:B5"/>
    <mergeCell ref="C2:AE2"/>
    <mergeCell ref="AF2:AF5"/>
    <mergeCell ref="C3:AE3"/>
    <mergeCell ref="C4:AE4"/>
    <mergeCell ref="C5:Q5"/>
    <mergeCell ref="R5:AE5"/>
    <mergeCell ref="C7:G7"/>
    <mergeCell ref="C8:G8"/>
  </mergeCells>
  <printOptions horizontalCentered="1"/>
  <pageMargins left="0.23611111111111099" right="0.23611111111111099" top="0.74791666666666701" bottom="0.74861111111111101" header="0.51180555555555496" footer="0.31527777777777799"/>
  <pageSetup scale="30" firstPageNumber="0" orientation="landscape" horizontalDpi="300" verticalDpi="300"/>
  <headerFooter>
    <oddFooter>&amp;L&amp;"Arial,Normal"&amp;7PE01-PR01-F01&amp;C&amp;"Arial,Normal"&amp;7Versión Impresa no controlada, verificar su vigencia en el listado Maestro de Documentos&amp;R&amp;"Arial,Normal"Pag &amp;P de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6D9F1"/>
  </sheetPr>
  <dimension ref="A1:AMJ68"/>
  <sheetViews>
    <sheetView topLeftCell="B22" zoomScale="75" zoomScaleNormal="75" workbookViewId="0">
      <selection activeCell="C30" sqref="C30"/>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6" customHeight="1" x14ac:dyDescent="0.25"/>
    <row r="2" spans="2:14" ht="25.5" customHeight="1" x14ac:dyDescent="0.25">
      <c r="B2" s="229"/>
      <c r="C2" s="230" t="s">
        <v>0</v>
      </c>
      <c r="D2" s="230"/>
      <c r="E2" s="230"/>
      <c r="F2" s="230"/>
      <c r="G2" s="230"/>
      <c r="H2" s="230"/>
      <c r="I2" s="231"/>
      <c r="J2" s="30"/>
      <c r="K2" s="30"/>
      <c r="M2" s="31" t="s">
        <v>61</v>
      </c>
    </row>
    <row r="3" spans="2:14" ht="25.5" customHeight="1" x14ac:dyDescent="0.25">
      <c r="B3" s="229"/>
      <c r="C3" s="232" t="s">
        <v>1</v>
      </c>
      <c r="D3" s="232"/>
      <c r="E3" s="232"/>
      <c r="F3" s="232"/>
      <c r="G3" s="232"/>
      <c r="H3" s="232"/>
      <c r="I3" s="231"/>
      <c r="J3" s="30"/>
      <c r="K3" s="30"/>
      <c r="M3" s="31" t="s">
        <v>62</v>
      </c>
    </row>
    <row r="4" spans="2:14" ht="25.5" customHeight="1" x14ac:dyDescent="0.25">
      <c r="B4" s="229"/>
      <c r="C4" s="232" t="s">
        <v>63</v>
      </c>
      <c r="D4" s="232"/>
      <c r="E4" s="232"/>
      <c r="F4" s="232"/>
      <c r="G4" s="232"/>
      <c r="H4" s="232"/>
      <c r="I4" s="231"/>
      <c r="J4" s="30"/>
      <c r="K4" s="30"/>
      <c r="M4" s="31" t="s">
        <v>64</v>
      </c>
    </row>
    <row r="5" spans="2:14" ht="25.5" customHeight="1" x14ac:dyDescent="0.25">
      <c r="B5" s="229"/>
      <c r="C5" s="232" t="s">
        <v>65</v>
      </c>
      <c r="D5" s="232"/>
      <c r="E5" s="232"/>
      <c r="F5" s="232"/>
      <c r="G5" s="233" t="s">
        <v>66</v>
      </c>
      <c r="H5" s="233"/>
      <c r="I5" s="231"/>
      <c r="J5" s="30"/>
      <c r="K5" s="30"/>
      <c r="M5" s="31" t="s">
        <v>67</v>
      </c>
    </row>
    <row r="6" spans="2:14" ht="23.25" customHeight="1" x14ac:dyDescent="0.25">
      <c r="B6" s="234" t="s">
        <v>68</v>
      </c>
      <c r="C6" s="234"/>
      <c r="D6" s="234"/>
      <c r="E6" s="234"/>
      <c r="F6" s="234"/>
      <c r="G6" s="234"/>
      <c r="H6" s="234"/>
      <c r="I6" s="234"/>
      <c r="J6" s="32"/>
      <c r="K6" s="32"/>
    </row>
    <row r="7" spans="2:14" ht="24" customHeight="1" x14ac:dyDescent="0.25">
      <c r="B7" s="235" t="s">
        <v>69</v>
      </c>
      <c r="C7" s="235"/>
      <c r="D7" s="235"/>
      <c r="E7" s="235"/>
      <c r="F7" s="235"/>
      <c r="G7" s="235"/>
      <c r="H7" s="235"/>
      <c r="I7" s="235"/>
      <c r="J7" s="33"/>
      <c r="K7" s="33"/>
    </row>
    <row r="8" spans="2:14" ht="24" customHeight="1" x14ac:dyDescent="0.25">
      <c r="B8" s="236" t="s">
        <v>70</v>
      </c>
      <c r="C8" s="236"/>
      <c r="D8" s="236"/>
      <c r="E8" s="236"/>
      <c r="F8" s="236"/>
      <c r="G8" s="236"/>
      <c r="H8" s="236"/>
      <c r="I8" s="236"/>
      <c r="J8" s="34"/>
      <c r="K8" s="34"/>
      <c r="N8" s="35" t="s">
        <v>71</v>
      </c>
    </row>
    <row r="9" spans="2:14" ht="30.75" customHeight="1" x14ac:dyDescent="0.25">
      <c r="B9" s="36" t="s">
        <v>72</v>
      </c>
      <c r="C9" s="37">
        <v>14</v>
      </c>
      <c r="D9" s="237" t="s">
        <v>73</v>
      </c>
      <c r="E9" s="237"/>
      <c r="F9" s="238" t="s">
        <v>350</v>
      </c>
      <c r="G9" s="238"/>
      <c r="H9" s="238"/>
      <c r="I9" s="238"/>
      <c r="J9" s="38"/>
      <c r="K9" s="38"/>
      <c r="M9" s="31" t="s">
        <v>75</v>
      </c>
      <c r="N9" s="35" t="s">
        <v>76</v>
      </c>
    </row>
    <row r="10" spans="2:14" ht="30.75" customHeight="1" x14ac:dyDescent="0.25">
      <c r="B10" s="39" t="s">
        <v>77</v>
      </c>
      <c r="C10" s="40" t="s">
        <v>78</v>
      </c>
      <c r="D10" s="239" t="s">
        <v>79</v>
      </c>
      <c r="E10" s="239"/>
      <c r="F10" s="240" t="s">
        <v>80</v>
      </c>
      <c r="G10" s="240"/>
      <c r="H10" s="42" t="s">
        <v>81</v>
      </c>
      <c r="I10" s="153" t="s">
        <v>78</v>
      </c>
      <c r="J10" s="44"/>
      <c r="K10" s="44"/>
      <c r="M10" s="31" t="s">
        <v>82</v>
      </c>
      <c r="N10" s="35" t="s">
        <v>83</v>
      </c>
    </row>
    <row r="11" spans="2:14" ht="30.75" customHeight="1" x14ac:dyDescent="0.25">
      <c r="B11" s="39" t="s">
        <v>84</v>
      </c>
      <c r="C11" s="241" t="s">
        <v>85</v>
      </c>
      <c r="D11" s="241"/>
      <c r="E11" s="241"/>
      <c r="F11" s="241"/>
      <c r="G11" s="42" t="s">
        <v>86</v>
      </c>
      <c r="H11" s="242">
        <v>1032</v>
      </c>
      <c r="I11" s="242"/>
      <c r="J11" s="45"/>
      <c r="K11" s="45"/>
      <c r="M11" s="31" t="s">
        <v>87</v>
      </c>
      <c r="N11" s="35" t="s">
        <v>42</v>
      </c>
    </row>
    <row r="12" spans="2:14" ht="30.75" customHeight="1" x14ac:dyDescent="0.25">
      <c r="B12" s="39" t="s">
        <v>88</v>
      </c>
      <c r="C12" s="243" t="s">
        <v>82</v>
      </c>
      <c r="D12" s="243"/>
      <c r="E12" s="243"/>
      <c r="F12" s="243"/>
      <c r="G12" s="42" t="s">
        <v>89</v>
      </c>
      <c r="H12" s="244" t="s">
        <v>351</v>
      </c>
      <c r="I12" s="244"/>
      <c r="J12" s="46"/>
      <c r="K12" s="46"/>
      <c r="M12" s="47" t="s">
        <v>91</v>
      </c>
    </row>
    <row r="13" spans="2:14" ht="30.75" customHeight="1" x14ac:dyDescent="0.25">
      <c r="B13" s="39" t="s">
        <v>92</v>
      </c>
      <c r="C13" s="245" t="s">
        <v>93</v>
      </c>
      <c r="D13" s="245"/>
      <c r="E13" s="245"/>
      <c r="F13" s="245"/>
      <c r="G13" s="245"/>
      <c r="H13" s="245"/>
      <c r="I13" s="245"/>
      <c r="J13" s="48"/>
      <c r="K13" s="48"/>
      <c r="M13" s="47"/>
    </row>
    <row r="14" spans="2:14" ht="30.75" customHeight="1" x14ac:dyDescent="0.25">
      <c r="B14" s="39" t="s">
        <v>94</v>
      </c>
      <c r="C14" s="246" t="s">
        <v>352</v>
      </c>
      <c r="D14" s="246"/>
      <c r="E14" s="246"/>
      <c r="F14" s="246"/>
      <c r="G14" s="246"/>
      <c r="H14" s="246"/>
      <c r="I14" s="246"/>
      <c r="J14" s="44"/>
      <c r="K14" s="44"/>
      <c r="M14" s="47"/>
      <c r="N14" s="35" t="s">
        <v>96</v>
      </c>
    </row>
    <row r="15" spans="2:14" ht="30.75" customHeight="1" x14ac:dyDescent="0.25">
      <c r="B15" s="39" t="s">
        <v>97</v>
      </c>
      <c r="C15" s="247" t="s">
        <v>353</v>
      </c>
      <c r="D15" s="247"/>
      <c r="E15" s="247"/>
      <c r="F15" s="247"/>
      <c r="G15" s="42" t="s">
        <v>99</v>
      </c>
      <c r="H15" s="246" t="s">
        <v>100</v>
      </c>
      <c r="I15" s="246"/>
      <c r="J15" s="44"/>
      <c r="K15" s="44"/>
      <c r="M15" s="47" t="s">
        <v>101</v>
      </c>
      <c r="N15" s="35" t="s">
        <v>78</v>
      </c>
    </row>
    <row r="16" spans="2:14" ht="30.75" customHeight="1" x14ac:dyDescent="0.25">
      <c r="B16" s="39" t="s">
        <v>102</v>
      </c>
      <c r="C16" s="248" t="s">
        <v>103</v>
      </c>
      <c r="D16" s="248"/>
      <c r="E16" s="248"/>
      <c r="F16" s="248"/>
      <c r="G16" s="42" t="s">
        <v>104</v>
      </c>
      <c r="H16" s="246" t="s">
        <v>42</v>
      </c>
      <c r="I16" s="246"/>
      <c r="J16" s="44"/>
      <c r="K16" s="44"/>
      <c r="M16" s="47" t="s">
        <v>105</v>
      </c>
    </row>
    <row r="17" spans="2:14" ht="36" customHeight="1" x14ac:dyDescent="0.25">
      <c r="B17" s="39" t="s">
        <v>106</v>
      </c>
      <c r="C17" s="245" t="s">
        <v>354</v>
      </c>
      <c r="D17" s="245"/>
      <c r="E17" s="245"/>
      <c r="F17" s="245"/>
      <c r="G17" s="245"/>
      <c r="H17" s="245"/>
      <c r="I17" s="245"/>
      <c r="J17" s="48"/>
      <c r="K17" s="48"/>
      <c r="M17" s="47" t="s">
        <v>108</v>
      </c>
      <c r="N17" s="35" t="s">
        <v>109</v>
      </c>
    </row>
    <row r="18" spans="2:14" ht="30.75" customHeight="1" x14ac:dyDescent="0.25">
      <c r="B18" s="39" t="s">
        <v>110</v>
      </c>
      <c r="C18" s="238" t="s">
        <v>355</v>
      </c>
      <c r="D18" s="238"/>
      <c r="E18" s="238"/>
      <c r="F18" s="238"/>
      <c r="G18" s="238"/>
      <c r="H18" s="238"/>
      <c r="I18" s="238"/>
      <c r="J18" s="49"/>
      <c r="K18" s="49"/>
      <c r="M18" s="47" t="s">
        <v>112</v>
      </c>
      <c r="N18" s="35" t="s">
        <v>113</v>
      </c>
    </row>
    <row r="19" spans="2:14" ht="30.75" customHeight="1" x14ac:dyDescent="0.25">
      <c r="B19" s="39" t="s">
        <v>114</v>
      </c>
      <c r="C19" s="303" t="s">
        <v>356</v>
      </c>
      <c r="D19" s="303"/>
      <c r="E19" s="303"/>
      <c r="F19" s="303"/>
      <c r="G19" s="303"/>
      <c r="H19" s="303"/>
      <c r="I19" s="303"/>
      <c r="J19" s="50"/>
      <c r="K19" s="50"/>
      <c r="M19" s="47"/>
      <c r="N19" s="35" t="s">
        <v>116</v>
      </c>
    </row>
    <row r="20" spans="2:14" ht="30.75" customHeight="1" x14ac:dyDescent="0.25">
      <c r="B20" s="39" t="s">
        <v>117</v>
      </c>
      <c r="C20" s="249" t="s">
        <v>41</v>
      </c>
      <c r="D20" s="249"/>
      <c r="E20" s="249"/>
      <c r="F20" s="249"/>
      <c r="G20" s="249"/>
      <c r="H20" s="249"/>
      <c r="I20" s="249"/>
      <c r="J20" s="51"/>
      <c r="K20" s="51"/>
      <c r="M20" s="47" t="s">
        <v>100</v>
      </c>
      <c r="N20" s="35" t="s">
        <v>118</v>
      </c>
    </row>
    <row r="21" spans="2:14" ht="27.75" customHeight="1" x14ac:dyDescent="0.25">
      <c r="B21" s="250" t="s">
        <v>119</v>
      </c>
      <c r="C21" s="251" t="s">
        <v>120</v>
      </c>
      <c r="D21" s="251"/>
      <c r="E21" s="251"/>
      <c r="F21" s="252" t="s">
        <v>121</v>
      </c>
      <c r="G21" s="252"/>
      <c r="H21" s="252"/>
      <c r="I21" s="252"/>
      <c r="J21" s="52"/>
      <c r="K21" s="52"/>
      <c r="M21" s="47" t="s">
        <v>122</v>
      </c>
      <c r="N21" s="35" t="s">
        <v>123</v>
      </c>
    </row>
    <row r="22" spans="2:14" ht="27" customHeight="1" x14ac:dyDescent="0.25">
      <c r="B22" s="250"/>
      <c r="C22" s="291" t="s">
        <v>357</v>
      </c>
      <c r="D22" s="291"/>
      <c r="E22" s="291"/>
      <c r="F22" s="303" t="s">
        <v>358</v>
      </c>
      <c r="G22" s="303"/>
      <c r="H22" s="303"/>
      <c r="I22" s="303"/>
      <c r="J22" s="50"/>
      <c r="K22" s="50"/>
      <c r="M22" s="47" t="s">
        <v>126</v>
      </c>
      <c r="N22" s="35" t="s">
        <v>127</v>
      </c>
    </row>
    <row r="23" spans="2:14" ht="39.75" customHeight="1" x14ac:dyDescent="0.25">
      <c r="B23" s="39" t="s">
        <v>128</v>
      </c>
      <c r="C23" s="253" t="s">
        <v>41</v>
      </c>
      <c r="D23" s="253"/>
      <c r="E23" s="253"/>
      <c r="F23" s="246" t="s">
        <v>41</v>
      </c>
      <c r="G23" s="246"/>
      <c r="H23" s="246"/>
      <c r="I23" s="246"/>
      <c r="J23" s="44"/>
      <c r="K23" s="44"/>
      <c r="M23" s="47"/>
      <c r="N23" s="35" t="s">
        <v>93</v>
      </c>
    </row>
    <row r="24" spans="2:14" ht="44.25" customHeight="1" x14ac:dyDescent="0.25">
      <c r="B24" s="39" t="s">
        <v>129</v>
      </c>
      <c r="C24" s="302" t="s">
        <v>359</v>
      </c>
      <c r="D24" s="302"/>
      <c r="E24" s="302"/>
      <c r="F24" s="303" t="s">
        <v>360</v>
      </c>
      <c r="G24" s="303"/>
      <c r="H24" s="303"/>
      <c r="I24" s="303"/>
      <c r="J24" s="49"/>
      <c r="K24" s="49"/>
      <c r="M24" s="53"/>
      <c r="N24" s="35" t="s">
        <v>132</v>
      </c>
    </row>
    <row r="25" spans="2:14" ht="29.25" customHeight="1" x14ac:dyDescent="0.25">
      <c r="B25" s="39" t="s">
        <v>133</v>
      </c>
      <c r="C25" s="255" t="s">
        <v>103</v>
      </c>
      <c r="D25" s="255"/>
      <c r="E25" s="255"/>
      <c r="F25" s="42" t="s">
        <v>134</v>
      </c>
      <c r="G25" s="318">
        <v>74</v>
      </c>
      <c r="H25" s="318"/>
      <c r="I25" s="318"/>
      <c r="J25" s="54"/>
      <c r="K25" s="54"/>
      <c r="M25" s="53"/>
    </row>
    <row r="26" spans="2:14" ht="27" customHeight="1" x14ac:dyDescent="0.25">
      <c r="B26" s="39" t="s">
        <v>135</v>
      </c>
      <c r="C26" s="247" t="s">
        <v>136</v>
      </c>
      <c r="D26" s="247"/>
      <c r="E26" s="247"/>
      <c r="F26" s="42" t="s">
        <v>137</v>
      </c>
      <c r="G26" s="318">
        <v>0</v>
      </c>
      <c r="H26" s="318"/>
      <c r="I26" s="318"/>
      <c r="J26" s="55"/>
      <c r="K26" s="55"/>
      <c r="M26" s="53"/>
    </row>
    <row r="27" spans="2:14" ht="47.25" customHeight="1" x14ac:dyDescent="0.25">
      <c r="B27" s="56" t="s">
        <v>138</v>
      </c>
      <c r="C27" s="253" t="s">
        <v>108</v>
      </c>
      <c r="D27" s="253"/>
      <c r="E27" s="253"/>
      <c r="F27" s="57" t="s">
        <v>139</v>
      </c>
      <c r="G27" s="257" t="s">
        <v>140</v>
      </c>
      <c r="H27" s="257"/>
      <c r="I27" s="257"/>
      <c r="J27" s="52"/>
      <c r="K27" s="52"/>
      <c r="M27" s="53"/>
    </row>
    <row r="28" spans="2:14" ht="30" customHeight="1" x14ac:dyDescent="0.25">
      <c r="B28" s="259" t="s">
        <v>141</v>
      </c>
      <c r="C28" s="259"/>
      <c r="D28" s="259"/>
      <c r="E28" s="259"/>
      <c r="F28" s="259"/>
      <c r="G28" s="259"/>
      <c r="H28" s="259"/>
      <c r="I28" s="259"/>
      <c r="J28" s="34"/>
      <c r="K28" s="34"/>
      <c r="M28" s="53"/>
    </row>
    <row r="29" spans="2:14" ht="56.25" customHeight="1" x14ac:dyDescent="0.25">
      <c r="B29" s="58" t="s">
        <v>142</v>
      </c>
      <c r="C29" s="41" t="s">
        <v>143</v>
      </c>
      <c r="D29" s="41" t="s">
        <v>144</v>
      </c>
      <c r="E29" s="41" t="s">
        <v>145</v>
      </c>
      <c r="F29" s="41" t="s">
        <v>146</v>
      </c>
      <c r="G29" s="59" t="s">
        <v>147</v>
      </c>
      <c r="H29" s="59" t="s">
        <v>148</v>
      </c>
      <c r="I29" s="60" t="s">
        <v>149</v>
      </c>
      <c r="J29" s="61" t="s">
        <v>150</v>
      </c>
      <c r="K29" s="50"/>
      <c r="M29" s="53"/>
    </row>
    <row r="30" spans="2:14" ht="19.5" customHeight="1" x14ac:dyDescent="0.25">
      <c r="B30" s="62" t="s">
        <v>151</v>
      </c>
      <c r="C30" s="154">
        <v>0</v>
      </c>
      <c r="D30" s="155">
        <f>+C30</f>
        <v>0</v>
      </c>
      <c r="E30" s="154">
        <v>0</v>
      </c>
      <c r="F30" s="156">
        <f>+E30</f>
        <v>0</v>
      </c>
      <c r="G30" s="157" t="e">
        <f t="shared" ref="G30:G41" si="0">+C30/E30</f>
        <v>#DIV/0!</v>
      </c>
      <c r="H30" s="158" t="e">
        <f t="shared" ref="H30:H41" si="1">+D30/F30</f>
        <v>#DIV/0!</v>
      </c>
      <c r="I30" s="159" t="e">
        <f t="shared" ref="I30:I41" si="2">+D30/$G$26</f>
        <v>#DIV/0!</v>
      </c>
      <c r="J30" s="69">
        <v>0.99</v>
      </c>
      <c r="K30" s="70"/>
      <c r="M30" s="53"/>
    </row>
    <row r="31" spans="2:14" ht="19.5" customHeight="1" x14ac:dyDescent="0.25">
      <c r="B31" s="62" t="s">
        <v>152</v>
      </c>
      <c r="C31" s="154">
        <v>0</v>
      </c>
      <c r="D31" s="155">
        <f t="shared" ref="D31:D41" si="3">+D30+C31</f>
        <v>0</v>
      </c>
      <c r="E31" s="154">
        <v>0</v>
      </c>
      <c r="F31" s="156">
        <f t="shared" ref="F31:F41" si="4">+F30+E31</f>
        <v>0</v>
      </c>
      <c r="G31" s="157" t="e">
        <f t="shared" si="0"/>
        <v>#DIV/0!</v>
      </c>
      <c r="H31" s="158" t="e">
        <f t="shared" si="1"/>
        <v>#DIV/0!</v>
      </c>
      <c r="I31" s="159" t="e">
        <f t="shared" si="2"/>
        <v>#DIV/0!</v>
      </c>
      <c r="J31" s="69">
        <v>0.99</v>
      </c>
      <c r="K31" s="70"/>
      <c r="M31" s="53"/>
    </row>
    <row r="32" spans="2:14" ht="19.5" customHeight="1" x14ac:dyDescent="0.25">
      <c r="B32" s="62" t="s">
        <v>153</v>
      </c>
      <c r="C32" s="154">
        <v>0</v>
      </c>
      <c r="D32" s="155">
        <f t="shared" si="3"/>
        <v>0</v>
      </c>
      <c r="E32" s="154">
        <v>0</v>
      </c>
      <c r="F32" s="156">
        <f t="shared" si="4"/>
        <v>0</v>
      </c>
      <c r="G32" s="157" t="e">
        <f t="shared" si="0"/>
        <v>#DIV/0!</v>
      </c>
      <c r="H32" s="158" t="e">
        <f t="shared" si="1"/>
        <v>#DIV/0!</v>
      </c>
      <c r="I32" s="159" t="e">
        <f t="shared" si="2"/>
        <v>#DIV/0!</v>
      </c>
      <c r="J32" s="69">
        <v>0.99</v>
      </c>
      <c r="K32" s="70"/>
      <c r="M32" s="53"/>
    </row>
    <row r="33" spans="2:11" ht="19.5" customHeight="1" x14ac:dyDescent="0.25">
      <c r="B33" s="62" t="s">
        <v>154</v>
      </c>
      <c r="C33" s="154">
        <v>0</v>
      </c>
      <c r="D33" s="155">
        <f t="shared" si="3"/>
        <v>0</v>
      </c>
      <c r="E33" s="154">
        <v>0</v>
      </c>
      <c r="F33" s="156">
        <f t="shared" si="4"/>
        <v>0</v>
      </c>
      <c r="G33" s="157" t="e">
        <f t="shared" si="0"/>
        <v>#DIV/0!</v>
      </c>
      <c r="H33" s="158" t="e">
        <f t="shared" si="1"/>
        <v>#DIV/0!</v>
      </c>
      <c r="I33" s="159" t="e">
        <f t="shared" si="2"/>
        <v>#DIV/0!</v>
      </c>
      <c r="J33" s="69">
        <v>0.99</v>
      </c>
      <c r="K33" s="70"/>
    </row>
    <row r="34" spans="2:11" ht="19.5" customHeight="1" x14ac:dyDescent="0.25">
      <c r="B34" s="62" t="s">
        <v>155</v>
      </c>
      <c r="C34" s="154">
        <v>0</v>
      </c>
      <c r="D34" s="155">
        <f t="shared" si="3"/>
        <v>0</v>
      </c>
      <c r="E34" s="154">
        <v>0</v>
      </c>
      <c r="F34" s="156">
        <f t="shared" si="4"/>
        <v>0</v>
      </c>
      <c r="G34" s="157" t="e">
        <f t="shared" si="0"/>
        <v>#DIV/0!</v>
      </c>
      <c r="H34" s="158" t="e">
        <f t="shared" si="1"/>
        <v>#DIV/0!</v>
      </c>
      <c r="I34" s="159" t="e">
        <f t="shared" si="2"/>
        <v>#DIV/0!</v>
      </c>
      <c r="J34" s="69">
        <v>0.99</v>
      </c>
      <c r="K34" s="70"/>
    </row>
    <row r="35" spans="2:11" ht="19.5" customHeight="1" x14ac:dyDescent="0.25">
      <c r="B35" s="62" t="s">
        <v>156</v>
      </c>
      <c r="C35" s="154">
        <v>0</v>
      </c>
      <c r="D35" s="155">
        <f t="shared" si="3"/>
        <v>0</v>
      </c>
      <c r="E35" s="154">
        <v>0</v>
      </c>
      <c r="F35" s="156">
        <f t="shared" si="4"/>
        <v>0</v>
      </c>
      <c r="G35" s="157" t="e">
        <f t="shared" si="0"/>
        <v>#DIV/0!</v>
      </c>
      <c r="H35" s="158" t="e">
        <f t="shared" si="1"/>
        <v>#DIV/0!</v>
      </c>
      <c r="I35" s="159" t="e">
        <f t="shared" si="2"/>
        <v>#DIV/0!</v>
      </c>
      <c r="J35" s="69">
        <v>0.99</v>
      </c>
      <c r="K35" s="70"/>
    </row>
    <row r="36" spans="2:11" ht="19.5" customHeight="1" x14ac:dyDescent="0.25">
      <c r="B36" s="62" t="s">
        <v>157</v>
      </c>
      <c r="C36" s="154">
        <v>0</v>
      </c>
      <c r="D36" s="155">
        <f t="shared" si="3"/>
        <v>0</v>
      </c>
      <c r="E36" s="154">
        <v>0</v>
      </c>
      <c r="F36" s="156">
        <f t="shared" si="4"/>
        <v>0</v>
      </c>
      <c r="G36" s="157" t="e">
        <f t="shared" si="0"/>
        <v>#DIV/0!</v>
      </c>
      <c r="H36" s="158" t="e">
        <f t="shared" si="1"/>
        <v>#DIV/0!</v>
      </c>
      <c r="I36" s="159" t="e">
        <f t="shared" si="2"/>
        <v>#DIV/0!</v>
      </c>
      <c r="J36" s="69">
        <v>0.99</v>
      </c>
      <c r="K36" s="70"/>
    </row>
    <row r="37" spans="2:11" ht="19.5" customHeight="1" x14ac:dyDescent="0.25">
      <c r="B37" s="62" t="s">
        <v>158</v>
      </c>
      <c r="C37" s="154">
        <v>0</v>
      </c>
      <c r="D37" s="155">
        <f t="shared" si="3"/>
        <v>0</v>
      </c>
      <c r="E37" s="154">
        <v>0</v>
      </c>
      <c r="F37" s="156">
        <f t="shared" si="4"/>
        <v>0</v>
      </c>
      <c r="G37" s="157" t="e">
        <f t="shared" si="0"/>
        <v>#DIV/0!</v>
      </c>
      <c r="H37" s="158" t="e">
        <f t="shared" si="1"/>
        <v>#DIV/0!</v>
      </c>
      <c r="I37" s="159" t="e">
        <f t="shared" si="2"/>
        <v>#DIV/0!</v>
      </c>
      <c r="J37" s="69">
        <v>0.99</v>
      </c>
      <c r="K37" s="70"/>
    </row>
    <row r="38" spans="2:11" ht="19.5" customHeight="1" x14ac:dyDescent="0.25">
      <c r="B38" s="62" t="s">
        <v>159</v>
      </c>
      <c r="C38" s="154">
        <v>0</v>
      </c>
      <c r="D38" s="155">
        <f t="shared" si="3"/>
        <v>0</v>
      </c>
      <c r="E38" s="154">
        <v>0</v>
      </c>
      <c r="F38" s="156">
        <f t="shared" si="4"/>
        <v>0</v>
      </c>
      <c r="G38" s="157" t="e">
        <f t="shared" si="0"/>
        <v>#DIV/0!</v>
      </c>
      <c r="H38" s="158" t="e">
        <f t="shared" si="1"/>
        <v>#DIV/0!</v>
      </c>
      <c r="I38" s="159" t="e">
        <f t="shared" si="2"/>
        <v>#DIV/0!</v>
      </c>
      <c r="J38" s="69">
        <v>0.99</v>
      </c>
      <c r="K38" s="70"/>
    </row>
    <row r="39" spans="2:11" ht="19.5" customHeight="1" x14ac:dyDescent="0.25">
      <c r="B39" s="62" t="s">
        <v>160</v>
      </c>
      <c r="C39" s="154">
        <v>0</v>
      </c>
      <c r="D39" s="155">
        <f t="shared" si="3"/>
        <v>0</v>
      </c>
      <c r="E39" s="154">
        <v>0</v>
      </c>
      <c r="F39" s="156">
        <f t="shared" si="4"/>
        <v>0</v>
      </c>
      <c r="G39" s="157" t="e">
        <f t="shared" si="0"/>
        <v>#DIV/0!</v>
      </c>
      <c r="H39" s="158" t="e">
        <f t="shared" si="1"/>
        <v>#DIV/0!</v>
      </c>
      <c r="I39" s="159" t="e">
        <f t="shared" si="2"/>
        <v>#DIV/0!</v>
      </c>
      <c r="J39" s="69">
        <v>0.99</v>
      </c>
      <c r="K39" s="70"/>
    </row>
    <row r="40" spans="2:11" ht="19.5" customHeight="1" x14ac:dyDescent="0.25">
      <c r="B40" s="62" t="s">
        <v>161</v>
      </c>
      <c r="C40" s="154">
        <v>0</v>
      </c>
      <c r="D40" s="155">
        <f t="shared" si="3"/>
        <v>0</v>
      </c>
      <c r="E40" s="154">
        <v>0</v>
      </c>
      <c r="F40" s="156">
        <f t="shared" si="4"/>
        <v>0</v>
      </c>
      <c r="G40" s="157" t="e">
        <f t="shared" si="0"/>
        <v>#DIV/0!</v>
      </c>
      <c r="H40" s="158" t="e">
        <f t="shared" si="1"/>
        <v>#DIV/0!</v>
      </c>
      <c r="I40" s="159" t="e">
        <f t="shared" si="2"/>
        <v>#DIV/0!</v>
      </c>
      <c r="J40" s="69">
        <v>0.99</v>
      </c>
      <c r="K40" s="70"/>
    </row>
    <row r="41" spans="2:11" ht="19.5" customHeight="1" x14ac:dyDescent="0.25">
      <c r="B41" s="62" t="s">
        <v>162</v>
      </c>
      <c r="C41" s="154">
        <v>0</v>
      </c>
      <c r="D41" s="155">
        <f t="shared" si="3"/>
        <v>0</v>
      </c>
      <c r="E41" s="154">
        <v>0</v>
      </c>
      <c r="F41" s="156">
        <f t="shared" si="4"/>
        <v>0</v>
      </c>
      <c r="G41" s="157" t="e">
        <f t="shared" si="0"/>
        <v>#DIV/0!</v>
      </c>
      <c r="H41" s="158" t="e">
        <f t="shared" si="1"/>
        <v>#DIV/0!</v>
      </c>
      <c r="I41" s="159" t="e">
        <f t="shared" si="2"/>
        <v>#DIV/0!</v>
      </c>
      <c r="J41" s="69">
        <v>0.99</v>
      </c>
      <c r="K41" s="70"/>
    </row>
    <row r="42" spans="2:11" ht="54.75" customHeight="1" x14ac:dyDescent="0.25">
      <c r="B42" s="71" t="s">
        <v>163</v>
      </c>
      <c r="C42" s="262"/>
      <c r="D42" s="262"/>
      <c r="E42" s="262"/>
      <c r="F42" s="262"/>
      <c r="G42" s="262"/>
      <c r="H42" s="262"/>
      <c r="I42" s="262"/>
      <c r="J42" s="72"/>
      <c r="K42" s="72"/>
    </row>
    <row r="43" spans="2:11" ht="29.25" customHeight="1" x14ac:dyDescent="0.25">
      <c r="B43" s="259" t="s">
        <v>164</v>
      </c>
      <c r="C43" s="259"/>
      <c r="D43" s="259"/>
      <c r="E43" s="259"/>
      <c r="F43" s="259"/>
      <c r="G43" s="259"/>
      <c r="H43" s="259"/>
      <c r="I43" s="259"/>
      <c r="J43" s="34"/>
      <c r="K43" s="34"/>
    </row>
    <row r="44" spans="2:11" ht="32.25" customHeight="1" x14ac:dyDescent="0.25">
      <c r="B44" s="261"/>
      <c r="C44" s="261"/>
      <c r="D44" s="261"/>
      <c r="E44" s="261"/>
      <c r="F44" s="261"/>
      <c r="G44" s="261"/>
      <c r="H44" s="261"/>
      <c r="I44" s="261"/>
      <c r="J44" s="34"/>
      <c r="K44" s="34"/>
    </row>
    <row r="45" spans="2:11" ht="32.25" customHeight="1" x14ac:dyDescent="0.25">
      <c r="B45" s="261"/>
      <c r="C45" s="261"/>
      <c r="D45" s="261"/>
      <c r="E45" s="261"/>
      <c r="F45" s="261"/>
      <c r="G45" s="261"/>
      <c r="H45" s="261"/>
      <c r="I45" s="261"/>
      <c r="J45" s="72"/>
      <c r="K45" s="72"/>
    </row>
    <row r="46" spans="2:11" ht="32.25" customHeight="1" x14ac:dyDescent="0.25">
      <c r="B46" s="261"/>
      <c r="C46" s="261"/>
      <c r="D46" s="261"/>
      <c r="E46" s="261"/>
      <c r="F46" s="261"/>
      <c r="G46" s="261"/>
      <c r="H46" s="261"/>
      <c r="I46" s="261"/>
      <c r="J46" s="72"/>
      <c r="K46" s="72"/>
    </row>
    <row r="47" spans="2:11" ht="32.25" customHeight="1" x14ac:dyDescent="0.25">
      <c r="B47" s="261"/>
      <c r="C47" s="261"/>
      <c r="D47" s="261"/>
      <c r="E47" s="261"/>
      <c r="F47" s="261"/>
      <c r="G47" s="261"/>
      <c r="H47" s="261"/>
      <c r="I47" s="261"/>
      <c r="J47" s="72"/>
      <c r="K47" s="72"/>
    </row>
    <row r="48" spans="2:11" ht="32.25" customHeight="1" x14ac:dyDescent="0.25">
      <c r="B48" s="261"/>
      <c r="C48" s="261"/>
      <c r="D48" s="261"/>
      <c r="E48" s="261"/>
      <c r="F48" s="261"/>
      <c r="G48" s="261"/>
      <c r="H48" s="261"/>
      <c r="I48" s="261"/>
      <c r="J48" s="73"/>
      <c r="K48" s="73"/>
    </row>
    <row r="49" spans="2:11" ht="79.5" customHeight="1" x14ac:dyDescent="0.25">
      <c r="B49" s="39" t="s">
        <v>165</v>
      </c>
      <c r="C49" s="319"/>
      <c r="D49" s="319"/>
      <c r="E49" s="319"/>
      <c r="F49" s="319"/>
      <c r="G49" s="319"/>
      <c r="H49" s="319"/>
      <c r="I49" s="319"/>
      <c r="J49" s="74"/>
      <c r="K49" s="74"/>
    </row>
    <row r="50" spans="2:11" ht="26.25" customHeight="1" x14ac:dyDescent="0.25">
      <c r="B50" s="39" t="s">
        <v>166</v>
      </c>
      <c r="C50" s="320"/>
      <c r="D50" s="320"/>
      <c r="E50" s="320"/>
      <c r="F50" s="320"/>
      <c r="G50" s="320"/>
      <c r="H50" s="320"/>
      <c r="I50" s="320"/>
      <c r="J50" s="74"/>
      <c r="K50" s="74"/>
    </row>
    <row r="51" spans="2:11" ht="64.5" customHeight="1" x14ac:dyDescent="0.25">
      <c r="B51" s="75" t="s">
        <v>167</v>
      </c>
      <c r="C51" s="319"/>
      <c r="D51" s="319"/>
      <c r="E51" s="319"/>
      <c r="F51" s="319"/>
      <c r="G51" s="319"/>
      <c r="H51" s="319"/>
      <c r="I51" s="319"/>
      <c r="J51" s="74"/>
      <c r="K51" s="74"/>
    </row>
    <row r="52" spans="2:11" ht="29.25" customHeight="1" x14ac:dyDescent="0.25">
      <c r="B52" s="259" t="s">
        <v>168</v>
      </c>
      <c r="C52" s="259"/>
      <c r="D52" s="259"/>
      <c r="E52" s="259"/>
      <c r="F52" s="259"/>
      <c r="G52" s="259"/>
      <c r="H52" s="259"/>
      <c r="I52" s="259"/>
      <c r="J52" s="74"/>
      <c r="K52" s="74"/>
    </row>
    <row r="53" spans="2:11" ht="33" customHeight="1" x14ac:dyDescent="0.25">
      <c r="B53" s="264" t="s">
        <v>169</v>
      </c>
      <c r="C53" s="76" t="s">
        <v>170</v>
      </c>
      <c r="D53" s="265" t="s">
        <v>171</v>
      </c>
      <c r="E53" s="265"/>
      <c r="F53" s="265"/>
      <c r="G53" s="266" t="s">
        <v>172</v>
      </c>
      <c r="H53" s="266"/>
      <c r="I53" s="266"/>
      <c r="J53" s="77"/>
      <c r="K53" s="77"/>
    </row>
    <row r="54" spans="2:11" ht="31.5" customHeight="1" x14ac:dyDescent="0.25">
      <c r="B54" s="264"/>
      <c r="C54" s="160"/>
      <c r="D54" s="267"/>
      <c r="E54" s="267"/>
      <c r="F54" s="267"/>
      <c r="G54" s="268"/>
      <c r="H54" s="268"/>
      <c r="I54" s="268"/>
      <c r="J54" s="77"/>
      <c r="K54" s="77"/>
    </row>
    <row r="55" spans="2:11" ht="31.5" customHeight="1" x14ac:dyDescent="0.25">
      <c r="B55" s="75" t="s">
        <v>173</v>
      </c>
      <c r="C55" s="267" t="s">
        <v>361</v>
      </c>
      <c r="D55" s="267"/>
      <c r="E55" s="273" t="s">
        <v>175</v>
      </c>
      <c r="F55" s="273"/>
      <c r="G55" s="274" t="s">
        <v>362</v>
      </c>
      <c r="H55" s="274"/>
      <c r="I55" s="274"/>
      <c r="J55" s="79"/>
      <c r="K55" s="79"/>
    </row>
    <row r="56" spans="2:11" ht="31.5" customHeight="1" x14ac:dyDescent="0.25">
      <c r="B56" s="75" t="s">
        <v>177</v>
      </c>
      <c r="C56" s="267" t="str">
        <f>+'[3]HV 1'!C56:D56</f>
        <v>NICOLAS ADOLFO CORREAL HUERTAS</v>
      </c>
      <c r="D56" s="267"/>
      <c r="E56" s="275" t="s">
        <v>178</v>
      </c>
      <c r="F56" s="275"/>
      <c r="G56" s="274" t="str">
        <f>+'[7]HV 1'!G59:I59</f>
        <v>DIANA VIDAL</v>
      </c>
      <c r="H56" s="274"/>
      <c r="I56" s="274"/>
      <c r="J56" s="79"/>
      <c r="K56" s="79"/>
    </row>
    <row r="57" spans="2:11" ht="31.5" customHeight="1" x14ac:dyDescent="0.25">
      <c r="B57" s="75" t="s">
        <v>179</v>
      </c>
      <c r="C57" s="267"/>
      <c r="D57" s="267"/>
      <c r="E57" s="269" t="s">
        <v>180</v>
      </c>
      <c r="F57" s="269"/>
      <c r="G57" s="270"/>
      <c r="H57" s="270"/>
      <c r="I57" s="270"/>
      <c r="J57" s="80"/>
      <c r="K57" s="80"/>
    </row>
    <row r="58" spans="2:11" ht="31.5" customHeight="1" x14ac:dyDescent="0.25">
      <c r="B58" s="81" t="s">
        <v>181</v>
      </c>
      <c r="C58" s="271"/>
      <c r="D58" s="271"/>
      <c r="E58" s="269"/>
      <c r="F58" s="269"/>
      <c r="G58" s="270"/>
      <c r="H58" s="270"/>
      <c r="I58" s="270"/>
      <c r="J58" s="80"/>
      <c r="K58" s="80"/>
    </row>
    <row r="59" spans="2:11" hidden="1" x14ac:dyDescent="0.25">
      <c r="B59" s="82"/>
      <c r="C59" s="82"/>
      <c r="D59" s="83"/>
      <c r="E59" s="83"/>
      <c r="F59" s="83"/>
      <c r="G59" s="83"/>
      <c r="H59" s="83"/>
      <c r="I59" s="84"/>
      <c r="J59" s="85"/>
      <c r="K59" s="85"/>
    </row>
    <row r="60" spans="2:11" hidden="1" x14ac:dyDescent="0.25">
      <c r="B60" s="86"/>
      <c r="C60" s="87"/>
      <c r="D60" s="87"/>
      <c r="E60" s="88"/>
      <c r="F60" s="88"/>
      <c r="G60" s="89"/>
      <c r="H60" s="90"/>
      <c r="I60" s="87"/>
      <c r="J60" s="91"/>
      <c r="K60" s="91"/>
    </row>
    <row r="61" spans="2:11" hidden="1" x14ac:dyDescent="0.25">
      <c r="B61" s="86"/>
      <c r="C61" s="87"/>
      <c r="D61" s="87"/>
      <c r="E61" s="88"/>
      <c r="F61" s="88"/>
      <c r="G61" s="89"/>
      <c r="H61" s="90"/>
      <c r="I61" s="87"/>
      <c r="J61" s="91"/>
      <c r="K61" s="91"/>
    </row>
    <row r="62" spans="2:11" hidden="1" x14ac:dyDescent="0.25">
      <c r="B62" s="86"/>
      <c r="C62" s="87"/>
      <c r="D62" s="87"/>
      <c r="E62" s="88"/>
      <c r="F62" s="88"/>
      <c r="G62" s="89"/>
      <c r="H62" s="90"/>
      <c r="I62" s="87"/>
      <c r="J62" s="91"/>
      <c r="K62" s="91"/>
    </row>
    <row r="63" spans="2:11" hidden="1" x14ac:dyDescent="0.25">
      <c r="B63" s="86"/>
      <c r="C63" s="87"/>
      <c r="D63" s="87"/>
      <c r="E63" s="88"/>
      <c r="F63" s="88"/>
      <c r="G63" s="89"/>
      <c r="H63" s="90"/>
      <c r="I63" s="87"/>
      <c r="J63" s="91"/>
      <c r="K63" s="91"/>
    </row>
    <row r="64" spans="2:11" hidden="1" x14ac:dyDescent="0.25">
      <c r="B64" s="86"/>
      <c r="C64" s="87"/>
      <c r="D64" s="87"/>
      <c r="E64" s="88"/>
      <c r="F64" s="88"/>
      <c r="G64" s="89"/>
      <c r="H64" s="90"/>
      <c r="I64" s="87"/>
      <c r="J64" s="91"/>
      <c r="K64" s="91"/>
    </row>
    <row r="65" spans="2:11" hidden="1" x14ac:dyDescent="0.25">
      <c r="B65" s="86"/>
      <c r="C65" s="87"/>
      <c r="D65" s="87"/>
      <c r="E65" s="88"/>
      <c r="F65" s="88"/>
      <c r="G65" s="89"/>
      <c r="H65" s="90"/>
      <c r="I65" s="87"/>
      <c r="J65" s="91"/>
      <c r="K65" s="91"/>
    </row>
    <row r="66" spans="2:11" hidden="1" x14ac:dyDescent="0.25">
      <c r="B66" s="86"/>
      <c r="C66" s="87"/>
      <c r="D66" s="87"/>
      <c r="E66" s="88"/>
      <c r="F66" s="88"/>
      <c r="G66" s="89"/>
      <c r="H66" s="90"/>
      <c r="I66" s="87"/>
      <c r="J66" s="91"/>
      <c r="K66" s="91"/>
    </row>
    <row r="67" spans="2:11" hidden="1" x14ac:dyDescent="0.25">
      <c r="B67" s="86"/>
      <c r="C67" s="87"/>
      <c r="D67" s="87"/>
      <c r="E67" s="88"/>
      <c r="F67" s="88"/>
      <c r="G67" s="89"/>
      <c r="H67" s="90"/>
      <c r="I67" s="87"/>
      <c r="J67" s="91"/>
      <c r="K67" s="91"/>
    </row>
    <row r="68" spans="2:11" x14ac:dyDescent="0.25">
      <c r="B68" s="92"/>
      <c r="C68" s="29"/>
      <c r="D68" s="29"/>
      <c r="E68" s="29"/>
      <c r="F68" s="29"/>
      <c r="G68" s="93"/>
      <c r="H68" s="29"/>
      <c r="I68" s="29"/>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900-000000000000}">
      <formula1>$M$15:$M$18</formula1>
      <formula2>0</formula2>
    </dataValidation>
    <dataValidation type="list" allowBlank="1" showInputMessage="1" showErrorMessage="1" sqref="C12:F12" xr:uid="{00000000-0002-0000-0900-000001000000}">
      <formula1>$M$9:$M$12</formula1>
      <formula2>0</formula2>
    </dataValidation>
    <dataValidation type="list" allowBlank="1" showInputMessage="1" showErrorMessage="1" sqref="K15" xr:uid="{00000000-0002-0000-0900-000002000000}">
      <formula1>O20:O22</formula1>
      <formula2>0</formula2>
    </dataValidation>
    <dataValidation type="list" allowBlank="1" showInputMessage="1" showErrorMessage="1" sqref="H15:J15" xr:uid="{00000000-0002-0000-0900-000003000000}">
      <formula1>M20:M22</formula1>
      <formula2>0</formula2>
    </dataValidation>
    <dataValidation type="list" allowBlank="1" showInputMessage="1" showErrorMessage="1" sqref="J13:K13" xr:uid="{00000000-0002-0000-0900-000004000000}">
      <formula1>$M$24:$M$31</formula1>
      <formula2>0</formula2>
    </dataValidation>
    <dataValidation type="list" allowBlank="1" showInputMessage="1" showErrorMessage="1" sqref="C13:I13" xr:uid="{00000000-0002-0000-0900-000005000000}">
      <formula1>$N$17:$N$24</formula1>
      <formula2>0</formula2>
    </dataValidation>
    <dataValidation type="list" allowBlank="1" showInputMessage="1" showErrorMessage="1" sqref="H16:I16" xr:uid="{00000000-0002-0000-0900-000006000000}">
      <formula1>$N$8:$N$11</formula1>
      <formula2>0</formula2>
    </dataValidation>
    <dataValidation type="list" allowBlank="1" showInputMessage="1" showErrorMessage="1" sqref="C10 I10" xr:uid="{00000000-0002-0000-0900-000007000000}">
      <formula1>$N$14:$N$15</formula1>
      <formula2>0</formula2>
    </dataValidation>
  </dataValidations>
  <pageMargins left="0.70833333333333304" right="0.70833333333333304" top="0.74791666666666701" bottom="0.74791666666666701" header="0.51180555555555496" footer="0.51180555555555496"/>
  <pageSetup scale="50" firstPageNumber="0" orientation="portrait" horizontalDpi="300" verticalDpi="30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P30"/>
  <sheetViews>
    <sheetView topLeftCell="A7" zoomScale="75" zoomScaleNormal="75" workbookViewId="0">
      <selection activeCell="B14" sqref="B14"/>
    </sheetView>
  </sheetViews>
  <sheetFormatPr baseColWidth="10" defaultColWidth="10.5703125" defaultRowHeight="15" x14ac:dyDescent="0.25"/>
  <cols>
    <col min="1" max="1" width="1.28515625" style="94" customWidth="1"/>
    <col min="2" max="2" width="20.140625" style="95" customWidth="1"/>
    <col min="3" max="3" width="34.5703125" style="94" customWidth="1"/>
    <col min="4" max="4" width="14.28515625" style="94" customWidth="1"/>
    <col min="5" max="5" width="5.85546875" style="94" customWidth="1"/>
    <col min="6" max="6" width="47" style="94" customWidth="1"/>
    <col min="7" max="8" width="16.140625" style="94" customWidth="1"/>
    <col min="9" max="9" width="16.28515625" style="94" customWidth="1"/>
    <col min="10" max="10" width="15.7109375" style="94" customWidth="1"/>
    <col min="11" max="11" width="20" style="94" customWidth="1"/>
    <col min="13" max="13" width="17.85546875" style="94" customWidth="1"/>
    <col min="108" max="108" width="11.42578125" style="94" customWidth="1"/>
    <col min="198" max="198" width="1.42578125" style="94" customWidth="1"/>
  </cols>
  <sheetData>
    <row r="1" spans="2:11" ht="18" customHeight="1" x14ac:dyDescent="0.25">
      <c r="B1" s="276"/>
      <c r="C1" s="277" t="s">
        <v>0</v>
      </c>
      <c r="D1" s="277"/>
      <c r="E1" s="277"/>
      <c r="F1" s="277"/>
      <c r="G1" s="277"/>
      <c r="H1" s="277"/>
      <c r="I1" s="277"/>
      <c r="J1" s="277"/>
    </row>
    <row r="2" spans="2:11" ht="18" customHeight="1" x14ac:dyDescent="0.25">
      <c r="B2" s="276"/>
      <c r="C2" s="277" t="s">
        <v>1</v>
      </c>
      <c r="D2" s="277"/>
      <c r="E2" s="277"/>
      <c r="F2" s="277"/>
      <c r="G2" s="277"/>
      <c r="H2" s="277"/>
      <c r="I2" s="277"/>
      <c r="J2" s="277"/>
    </row>
    <row r="3" spans="2:11" ht="18" customHeight="1" x14ac:dyDescent="0.25">
      <c r="B3" s="276"/>
      <c r="C3" s="277" t="s">
        <v>363</v>
      </c>
      <c r="D3" s="277"/>
      <c r="E3" s="277"/>
      <c r="F3" s="277"/>
      <c r="G3" s="277"/>
      <c r="H3" s="277"/>
      <c r="I3" s="277"/>
      <c r="J3" s="277"/>
    </row>
    <row r="4" spans="2:11" ht="18" customHeight="1" x14ac:dyDescent="0.25">
      <c r="B4" s="276"/>
      <c r="C4" s="277" t="s">
        <v>183</v>
      </c>
      <c r="D4" s="277"/>
      <c r="E4" s="277"/>
      <c r="F4" s="277"/>
      <c r="G4" s="278" t="s">
        <v>184</v>
      </c>
      <c r="H4" s="278"/>
      <c r="I4" s="277"/>
      <c r="J4" s="277"/>
    </row>
    <row r="5" spans="2:11" ht="18" customHeight="1" x14ac:dyDescent="0.25">
      <c r="B5" s="96"/>
      <c r="C5" s="30"/>
      <c r="D5" s="30"/>
      <c r="E5" s="30"/>
      <c r="F5" s="30"/>
      <c r="G5" s="30"/>
      <c r="H5" s="30"/>
      <c r="I5" s="30"/>
      <c r="J5" s="97"/>
    </row>
    <row r="6" spans="2:11" ht="51.75" customHeight="1" x14ac:dyDescent="0.25">
      <c r="B6" s="98" t="s">
        <v>364</v>
      </c>
      <c r="C6" s="279" t="str">
        <f>+'[5]Sección 1. Metas - Magnitud'!C7</f>
        <v>1032 - Gestión y control de tránsito y transporte</v>
      </c>
      <c r="D6" s="279"/>
      <c r="E6" s="279"/>
      <c r="F6" s="99"/>
      <c r="G6" s="30"/>
      <c r="H6" s="30"/>
      <c r="I6" s="30"/>
      <c r="J6" s="97"/>
    </row>
    <row r="7" spans="2:11" ht="32.25" customHeight="1" x14ac:dyDescent="0.25">
      <c r="B7" s="100" t="s">
        <v>186</v>
      </c>
      <c r="C7" s="279" t="str">
        <f>+'[5]Sección 1. Metas - Magnitud'!C8:F8</f>
        <v>Dirección de Control y Vigilancia</v>
      </c>
      <c r="D7" s="279"/>
      <c r="E7" s="279"/>
      <c r="F7" s="99"/>
      <c r="G7" s="30"/>
      <c r="H7" s="30"/>
      <c r="I7" s="30"/>
      <c r="J7" s="97"/>
    </row>
    <row r="8" spans="2:11" ht="32.25" customHeight="1" x14ac:dyDescent="0.25">
      <c r="B8" s="100" t="s">
        <v>187</v>
      </c>
      <c r="C8" s="279" t="str">
        <f>+'[5]Sección 1. Metas - Magnitud'!C9:F9</f>
        <v>Subsecretaría de Servicios de la Movilidad</v>
      </c>
      <c r="D8" s="279"/>
      <c r="E8" s="279"/>
      <c r="F8" s="101"/>
      <c r="G8" s="30"/>
      <c r="H8" s="30"/>
      <c r="I8" s="30"/>
      <c r="J8" s="97"/>
    </row>
    <row r="9" spans="2:11" ht="33.75" customHeight="1" x14ac:dyDescent="0.25">
      <c r="B9" s="100" t="s">
        <v>188</v>
      </c>
      <c r="C9" s="279" t="s">
        <v>189</v>
      </c>
      <c r="D9" s="279"/>
      <c r="E9" s="279"/>
      <c r="F9" s="99"/>
      <c r="G9" s="30"/>
      <c r="H9" s="30"/>
      <c r="I9" s="30"/>
      <c r="J9" s="97"/>
    </row>
    <row r="10" spans="2:11" ht="33.75" customHeight="1" x14ac:dyDescent="0.25">
      <c r="B10" s="161" t="s">
        <v>190</v>
      </c>
      <c r="C10" s="279" t="str">
        <f>+'[7]HV 14'!F9</f>
        <v>14. Realizar 241 visitas administrativas y de seguimiento a empresas prestadoras del servicio público de transporte.</v>
      </c>
      <c r="D10" s="279"/>
      <c r="E10" s="279"/>
      <c r="F10" s="99"/>
      <c r="G10" s="30"/>
      <c r="H10" s="30"/>
      <c r="I10" s="30"/>
      <c r="J10" s="97"/>
    </row>
    <row r="11" spans="2:11" ht="34.5" customHeight="1" x14ac:dyDescent="0.25"/>
    <row r="12" spans="2:11" ht="21.75" customHeight="1" x14ac:dyDescent="0.25">
      <c r="B12" s="282" t="s">
        <v>365</v>
      </c>
      <c r="C12" s="282"/>
      <c r="D12" s="282"/>
      <c r="E12" s="282"/>
      <c r="F12" s="282"/>
      <c r="G12" s="282"/>
      <c r="H12" s="282"/>
      <c r="I12" s="321" t="s">
        <v>192</v>
      </c>
      <c r="J12" s="321"/>
      <c r="K12" s="321"/>
    </row>
    <row r="13" spans="2:11" s="102" customFormat="1" ht="30" customHeight="1" x14ac:dyDescent="0.25">
      <c r="B13" s="162" t="s">
        <v>193</v>
      </c>
      <c r="C13" s="162" t="s">
        <v>194</v>
      </c>
      <c r="D13" s="162" t="s">
        <v>195</v>
      </c>
      <c r="E13" s="162" t="s">
        <v>196</v>
      </c>
      <c r="F13" s="162" t="s">
        <v>197</v>
      </c>
      <c r="G13" s="162" t="s">
        <v>198</v>
      </c>
      <c r="H13" s="162" t="s">
        <v>199</v>
      </c>
      <c r="I13" s="103" t="s">
        <v>200</v>
      </c>
      <c r="J13" s="103" t="s">
        <v>201</v>
      </c>
      <c r="K13" s="103" t="s">
        <v>202</v>
      </c>
    </row>
    <row r="14" spans="2:11" s="102" customFormat="1" x14ac:dyDescent="0.25">
      <c r="B14" s="163"/>
      <c r="C14" s="164"/>
      <c r="D14" s="165"/>
      <c r="E14" s="166"/>
      <c r="F14" s="164"/>
      <c r="G14" s="165"/>
      <c r="H14" s="167"/>
      <c r="I14" s="168"/>
      <c r="J14" s="169"/>
      <c r="K14" s="170"/>
    </row>
    <row r="15" spans="2:11" ht="165" customHeight="1" x14ac:dyDescent="0.25">
      <c r="B15" s="163"/>
      <c r="C15" s="171"/>
      <c r="D15" s="165"/>
      <c r="E15" s="172"/>
      <c r="F15" s="173"/>
      <c r="G15" s="165"/>
      <c r="H15" s="167"/>
      <c r="I15" s="168"/>
      <c r="J15" s="169"/>
      <c r="K15" s="322"/>
    </row>
    <row r="16" spans="2:11" x14ac:dyDescent="0.25">
      <c r="B16" s="163"/>
      <c r="C16" s="164"/>
      <c r="D16" s="165"/>
      <c r="E16" s="166"/>
      <c r="F16" s="164"/>
      <c r="G16" s="165"/>
      <c r="H16" s="167"/>
      <c r="I16" s="168"/>
      <c r="J16" s="169"/>
      <c r="K16" s="322"/>
    </row>
    <row r="17" spans="2:12" x14ac:dyDescent="0.25">
      <c r="B17" s="163"/>
      <c r="C17" s="174"/>
      <c r="D17" s="165"/>
      <c r="E17" s="166"/>
      <c r="F17" s="174"/>
      <c r="G17" s="165"/>
      <c r="H17" s="175"/>
      <c r="I17" s="168"/>
      <c r="J17" s="169"/>
      <c r="K17" s="170"/>
    </row>
    <row r="18" spans="2:12" x14ac:dyDescent="0.25">
      <c r="B18" s="163"/>
      <c r="C18" s="174"/>
      <c r="D18" s="165"/>
      <c r="E18" s="166"/>
      <c r="F18" s="174"/>
      <c r="G18" s="165"/>
      <c r="H18" s="175"/>
      <c r="I18" s="176"/>
      <c r="J18" s="169"/>
      <c r="K18" s="177"/>
    </row>
    <row r="19" spans="2:12" ht="15" customHeight="1" x14ac:dyDescent="0.25">
      <c r="B19" s="323" t="s">
        <v>209</v>
      </c>
      <c r="C19" s="323"/>
      <c r="D19" s="178">
        <f>SUM(D15:D16)</f>
        <v>0</v>
      </c>
      <c r="E19" s="324" t="s">
        <v>209</v>
      </c>
      <c r="F19" s="324"/>
      <c r="G19" s="178">
        <v>1</v>
      </c>
      <c r="H19" s="179"/>
      <c r="I19" s="180">
        <f>SUM(I14:I18)</f>
        <v>0</v>
      </c>
      <c r="J19" s="181"/>
      <c r="K19" s="181"/>
    </row>
    <row r="23" spans="2:12" x14ac:dyDescent="0.25">
      <c r="L23" s="182"/>
    </row>
    <row r="24" spans="2:12" x14ac:dyDescent="0.25">
      <c r="L24" s="182"/>
    </row>
    <row r="25" spans="2:12" x14ac:dyDescent="0.25">
      <c r="L25" s="182"/>
    </row>
    <row r="26" spans="2:12" x14ac:dyDescent="0.25">
      <c r="L26" s="182"/>
    </row>
    <row r="27" spans="2:12" x14ac:dyDescent="0.25">
      <c r="L27" s="182"/>
    </row>
    <row r="28" spans="2:12" x14ac:dyDescent="0.25">
      <c r="L28" s="182"/>
    </row>
    <row r="30" spans="2:12" x14ac:dyDescent="0.25">
      <c r="L30" s="183"/>
    </row>
  </sheetData>
  <mergeCells count="17">
    <mergeCell ref="B12:H12"/>
    <mergeCell ref="I12:K12"/>
    <mergeCell ref="K15:K16"/>
    <mergeCell ref="B19:C19"/>
    <mergeCell ref="E19:F19"/>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zoomScale="75" zoomScaleNormal="75" workbookViewId="0">
      <selection activeCell="G36" sqref="G36"/>
    </sheetView>
  </sheetViews>
  <sheetFormatPr baseColWidth="10" defaultColWidth="10.5703125" defaultRowHeight="15" x14ac:dyDescent="0.25"/>
  <sheetData>
    <row r="9" spans="10:12" x14ac:dyDescent="0.25">
      <c r="K9" s="184" t="s">
        <v>366</v>
      </c>
      <c r="L9" s="184" t="s">
        <v>367</v>
      </c>
    </row>
    <row r="10" spans="10:12" x14ac:dyDescent="0.25">
      <c r="J10" s="185" t="s">
        <v>368</v>
      </c>
      <c r="K10" s="185">
        <v>77</v>
      </c>
      <c r="L10" s="185">
        <v>2</v>
      </c>
    </row>
    <row r="11" spans="10:12" x14ac:dyDescent="0.25">
      <c r="J11" s="116"/>
      <c r="K11" s="116"/>
      <c r="L11" s="116">
        <v>37</v>
      </c>
    </row>
    <row r="12" spans="10:12" x14ac:dyDescent="0.25">
      <c r="J12" s="116"/>
      <c r="K12" s="116"/>
      <c r="L12" s="116">
        <v>43</v>
      </c>
    </row>
    <row r="13" spans="10:12" x14ac:dyDescent="0.25">
      <c r="K13" s="116" t="s">
        <v>369</v>
      </c>
      <c r="L13" s="186">
        <f>SUM(L10:L12)</f>
        <v>82</v>
      </c>
    </row>
    <row r="14" spans="10:12" x14ac:dyDescent="0.25">
      <c r="J14" s="185" t="s">
        <v>370</v>
      </c>
      <c r="K14" s="185">
        <v>115</v>
      </c>
      <c r="L14" s="185">
        <v>16</v>
      </c>
    </row>
    <row r="15" spans="10:12" x14ac:dyDescent="0.25">
      <c r="J15" s="116"/>
      <c r="K15" s="116"/>
      <c r="L15" s="116">
        <v>27</v>
      </c>
    </row>
    <row r="16" spans="10:12" x14ac:dyDescent="0.25">
      <c r="J16" s="116"/>
      <c r="K16" s="116"/>
      <c r="L16" s="116">
        <v>10</v>
      </c>
    </row>
    <row r="17" spans="10:14" x14ac:dyDescent="0.25">
      <c r="J17" s="116"/>
      <c r="K17" s="116" t="s">
        <v>369</v>
      </c>
      <c r="L17" s="186">
        <f>SUM(L14:L16)</f>
        <v>53</v>
      </c>
    </row>
    <row r="18" spans="10:14" x14ac:dyDescent="0.25">
      <c r="J18" s="185" t="s">
        <v>371</v>
      </c>
      <c r="K18" s="185">
        <v>7</v>
      </c>
      <c r="L18" s="185">
        <v>13</v>
      </c>
    </row>
    <row r="19" spans="10:14" x14ac:dyDescent="0.25">
      <c r="J19" s="116"/>
      <c r="K19" s="116"/>
      <c r="L19" s="116">
        <v>14</v>
      </c>
    </row>
    <row r="20" spans="10:14" x14ac:dyDescent="0.25">
      <c r="J20" s="116"/>
      <c r="K20" s="116"/>
      <c r="L20" s="116">
        <v>10</v>
      </c>
    </row>
    <row r="21" spans="10:14" x14ac:dyDescent="0.25">
      <c r="J21" s="116"/>
      <c r="K21" s="116" t="s">
        <v>369</v>
      </c>
      <c r="L21" s="186">
        <f>SUM(L18:L20)</f>
        <v>37</v>
      </c>
    </row>
    <row r="22" spans="10:14" x14ac:dyDescent="0.25">
      <c r="J22" s="185" t="s">
        <v>372</v>
      </c>
      <c r="K22" s="185">
        <v>52</v>
      </c>
      <c r="L22" s="185">
        <v>10</v>
      </c>
    </row>
    <row r="23" spans="10:14" x14ac:dyDescent="0.25">
      <c r="J23" s="116"/>
      <c r="K23" s="116"/>
      <c r="L23" s="116">
        <v>0</v>
      </c>
    </row>
    <row r="24" spans="10:14" x14ac:dyDescent="0.25">
      <c r="J24" s="116"/>
      <c r="K24" s="116"/>
      <c r="L24" s="116">
        <v>59</v>
      </c>
    </row>
    <row r="25" spans="10:14" x14ac:dyDescent="0.25">
      <c r="J25" s="116"/>
      <c r="K25" s="116" t="s">
        <v>369</v>
      </c>
      <c r="L25" s="186">
        <f>SUM(L22:L24)</f>
        <v>69</v>
      </c>
    </row>
    <row r="27" spans="10:14" x14ac:dyDescent="0.25">
      <c r="J27" s="187" t="s">
        <v>373</v>
      </c>
      <c r="K27" s="187">
        <f>SUM(K10:K22)</f>
        <v>251</v>
      </c>
      <c r="L27" s="187">
        <f>+L13+L17+L21+L25</f>
        <v>241</v>
      </c>
      <c r="M27" s="188">
        <f>+L27/K27</f>
        <v>0.96015936254980083</v>
      </c>
      <c r="N27" s="189"/>
    </row>
  </sheetData>
  <pageMargins left="0.7" right="0.7" top="0.75" bottom="0.75" header="0.51180555555555496" footer="0.51180555555555496"/>
  <pageSetup firstPageNumber="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election activeCell="D15" sqref="D15"/>
    </sheetView>
  </sheetViews>
  <sheetFormatPr baseColWidth="10" defaultColWidth="10.5703125" defaultRowHeight="15" x14ac:dyDescent="0.25"/>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46C0A"/>
  </sheetPr>
  <dimension ref="A1:AMJ68"/>
  <sheetViews>
    <sheetView topLeftCell="A37" zoomScale="75" zoomScaleNormal="75" workbookViewId="0">
      <selection activeCell="C51" sqref="C51"/>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6" customHeight="1" x14ac:dyDescent="0.25"/>
    <row r="2" spans="2:14" ht="25.5" customHeight="1" x14ac:dyDescent="0.25">
      <c r="B2" s="229"/>
      <c r="C2" s="230" t="s">
        <v>0</v>
      </c>
      <c r="D2" s="230"/>
      <c r="E2" s="230"/>
      <c r="F2" s="230"/>
      <c r="G2" s="230"/>
      <c r="H2" s="230"/>
      <c r="I2" s="231"/>
      <c r="J2" s="30"/>
      <c r="K2" s="30"/>
      <c r="M2" s="31" t="s">
        <v>61</v>
      </c>
    </row>
    <row r="3" spans="2:14" ht="25.5" customHeight="1" x14ac:dyDescent="0.25">
      <c r="B3" s="229"/>
      <c r="C3" s="232" t="s">
        <v>1</v>
      </c>
      <c r="D3" s="232"/>
      <c r="E3" s="232"/>
      <c r="F3" s="232"/>
      <c r="G3" s="232"/>
      <c r="H3" s="232"/>
      <c r="I3" s="231"/>
      <c r="J3" s="30"/>
      <c r="K3" s="30"/>
      <c r="M3" s="31" t="s">
        <v>62</v>
      </c>
    </row>
    <row r="4" spans="2:14" ht="25.5" customHeight="1" x14ac:dyDescent="0.25">
      <c r="B4" s="229"/>
      <c r="C4" s="232" t="s">
        <v>63</v>
      </c>
      <c r="D4" s="232"/>
      <c r="E4" s="232"/>
      <c r="F4" s="232"/>
      <c r="G4" s="232"/>
      <c r="H4" s="232"/>
      <c r="I4" s="231"/>
      <c r="J4" s="30"/>
      <c r="K4" s="30"/>
      <c r="M4" s="31" t="s">
        <v>64</v>
      </c>
    </row>
    <row r="5" spans="2:14" ht="25.5" customHeight="1" x14ac:dyDescent="0.25">
      <c r="B5" s="229"/>
      <c r="C5" s="232" t="s">
        <v>65</v>
      </c>
      <c r="D5" s="232"/>
      <c r="E5" s="232"/>
      <c r="F5" s="232"/>
      <c r="G5" s="233" t="s">
        <v>66</v>
      </c>
      <c r="H5" s="233"/>
      <c r="I5" s="231"/>
      <c r="J5" s="30"/>
      <c r="K5" s="30"/>
      <c r="M5" s="31" t="s">
        <v>67</v>
      </c>
    </row>
    <row r="6" spans="2:14" ht="23.25" customHeight="1" x14ac:dyDescent="0.25">
      <c r="B6" s="234" t="s">
        <v>68</v>
      </c>
      <c r="C6" s="234"/>
      <c r="D6" s="234"/>
      <c r="E6" s="234"/>
      <c r="F6" s="234"/>
      <c r="G6" s="234"/>
      <c r="H6" s="234"/>
      <c r="I6" s="234"/>
      <c r="J6" s="32"/>
      <c r="K6" s="32"/>
    </row>
    <row r="7" spans="2:14" ht="24" customHeight="1" x14ac:dyDescent="0.25">
      <c r="B7" s="235" t="s">
        <v>69</v>
      </c>
      <c r="C7" s="235"/>
      <c r="D7" s="235"/>
      <c r="E7" s="235"/>
      <c r="F7" s="235"/>
      <c r="G7" s="235"/>
      <c r="H7" s="235"/>
      <c r="I7" s="235"/>
      <c r="J7" s="33"/>
      <c r="K7" s="33"/>
    </row>
    <row r="8" spans="2:14" ht="24" customHeight="1" x14ac:dyDescent="0.25">
      <c r="B8" s="236" t="s">
        <v>70</v>
      </c>
      <c r="C8" s="236"/>
      <c r="D8" s="236"/>
      <c r="E8" s="236"/>
      <c r="F8" s="236"/>
      <c r="G8" s="236"/>
      <c r="H8" s="236"/>
      <c r="I8" s="236"/>
      <c r="J8" s="34"/>
      <c r="K8" s="34"/>
      <c r="N8" s="35" t="s">
        <v>71</v>
      </c>
    </row>
    <row r="9" spans="2:14" ht="30.75" customHeight="1" x14ac:dyDescent="0.25">
      <c r="B9" s="36" t="s">
        <v>72</v>
      </c>
      <c r="C9" s="37">
        <v>231</v>
      </c>
      <c r="D9" s="237" t="s">
        <v>73</v>
      </c>
      <c r="E9" s="237"/>
      <c r="F9" s="238" t="s">
        <v>74</v>
      </c>
      <c r="G9" s="238"/>
      <c r="H9" s="238"/>
      <c r="I9" s="238"/>
      <c r="J9" s="38"/>
      <c r="K9" s="38"/>
      <c r="M9" s="31" t="s">
        <v>75</v>
      </c>
      <c r="N9" s="35" t="s">
        <v>76</v>
      </c>
    </row>
    <row r="10" spans="2:14" ht="30.75" customHeight="1" x14ac:dyDescent="0.25">
      <c r="B10" s="39" t="s">
        <v>77</v>
      </c>
      <c r="C10" s="40" t="s">
        <v>78</v>
      </c>
      <c r="D10" s="239" t="s">
        <v>79</v>
      </c>
      <c r="E10" s="239"/>
      <c r="F10" s="240" t="s">
        <v>80</v>
      </c>
      <c r="G10" s="240"/>
      <c r="H10" s="42" t="s">
        <v>81</v>
      </c>
      <c r="I10" s="43" t="s">
        <v>78</v>
      </c>
      <c r="J10" s="44"/>
      <c r="K10" s="44"/>
      <c r="M10" s="31" t="s">
        <v>82</v>
      </c>
      <c r="N10" s="35" t="s">
        <v>83</v>
      </c>
    </row>
    <row r="11" spans="2:14" ht="30.75" customHeight="1" x14ac:dyDescent="0.25">
      <c r="B11" s="39" t="s">
        <v>84</v>
      </c>
      <c r="C11" s="241" t="s">
        <v>85</v>
      </c>
      <c r="D11" s="241"/>
      <c r="E11" s="241"/>
      <c r="F11" s="241"/>
      <c r="G11" s="42" t="s">
        <v>86</v>
      </c>
      <c r="H11" s="242">
        <v>1032</v>
      </c>
      <c r="I11" s="242"/>
      <c r="J11" s="45"/>
      <c r="K11" s="45"/>
      <c r="M11" s="31" t="s">
        <v>87</v>
      </c>
      <c r="N11" s="35" t="s">
        <v>42</v>
      </c>
    </row>
    <row r="12" spans="2:14" ht="30.75" customHeight="1" x14ac:dyDescent="0.25">
      <c r="B12" s="39" t="s">
        <v>88</v>
      </c>
      <c r="C12" s="243" t="s">
        <v>82</v>
      </c>
      <c r="D12" s="243"/>
      <c r="E12" s="243"/>
      <c r="F12" s="243"/>
      <c r="G12" s="42" t="s">
        <v>89</v>
      </c>
      <c r="H12" s="244" t="s">
        <v>90</v>
      </c>
      <c r="I12" s="244"/>
      <c r="J12" s="46"/>
      <c r="K12" s="46"/>
      <c r="M12" s="47" t="s">
        <v>91</v>
      </c>
    </row>
    <row r="13" spans="2:14" ht="30.75" customHeight="1" x14ac:dyDescent="0.25">
      <c r="B13" s="39" t="s">
        <v>92</v>
      </c>
      <c r="C13" s="245" t="s">
        <v>93</v>
      </c>
      <c r="D13" s="245"/>
      <c r="E13" s="245"/>
      <c r="F13" s="245"/>
      <c r="G13" s="245"/>
      <c r="H13" s="245"/>
      <c r="I13" s="245"/>
      <c r="J13" s="48"/>
      <c r="K13" s="48"/>
      <c r="M13" s="47"/>
    </row>
    <row r="14" spans="2:14" ht="30.75" customHeight="1" x14ac:dyDescent="0.25">
      <c r="B14" s="39" t="s">
        <v>94</v>
      </c>
      <c r="C14" s="246" t="s">
        <v>95</v>
      </c>
      <c r="D14" s="246"/>
      <c r="E14" s="246"/>
      <c r="F14" s="246"/>
      <c r="G14" s="246"/>
      <c r="H14" s="246"/>
      <c r="I14" s="246"/>
      <c r="J14" s="44"/>
      <c r="K14" s="44"/>
      <c r="M14" s="47"/>
      <c r="N14" s="35" t="s">
        <v>96</v>
      </c>
    </row>
    <row r="15" spans="2:14" ht="30.75" customHeight="1" x14ac:dyDescent="0.25">
      <c r="B15" s="39" t="s">
        <v>97</v>
      </c>
      <c r="C15" s="247" t="s">
        <v>98</v>
      </c>
      <c r="D15" s="247"/>
      <c r="E15" s="247"/>
      <c r="F15" s="247"/>
      <c r="G15" s="42" t="s">
        <v>99</v>
      </c>
      <c r="H15" s="246" t="s">
        <v>100</v>
      </c>
      <c r="I15" s="246"/>
      <c r="J15" s="44"/>
      <c r="K15" s="44"/>
      <c r="M15" s="47" t="s">
        <v>101</v>
      </c>
      <c r="N15" s="35" t="s">
        <v>78</v>
      </c>
    </row>
    <row r="16" spans="2:14" ht="30.75" customHeight="1" x14ac:dyDescent="0.25">
      <c r="B16" s="39" t="s">
        <v>102</v>
      </c>
      <c r="C16" s="248" t="s">
        <v>103</v>
      </c>
      <c r="D16" s="248"/>
      <c r="E16" s="248"/>
      <c r="F16" s="248"/>
      <c r="G16" s="42" t="s">
        <v>104</v>
      </c>
      <c r="H16" s="246" t="s">
        <v>42</v>
      </c>
      <c r="I16" s="246"/>
      <c r="J16" s="44"/>
      <c r="K16" s="44"/>
      <c r="M16" s="47" t="s">
        <v>105</v>
      </c>
    </row>
    <row r="17" spans="2:14" ht="36" customHeight="1" x14ac:dyDescent="0.25">
      <c r="B17" s="39" t="s">
        <v>106</v>
      </c>
      <c r="C17" s="245" t="s">
        <v>107</v>
      </c>
      <c r="D17" s="245"/>
      <c r="E17" s="245"/>
      <c r="F17" s="245"/>
      <c r="G17" s="245"/>
      <c r="H17" s="245"/>
      <c r="I17" s="245"/>
      <c r="J17" s="48"/>
      <c r="K17" s="48"/>
      <c r="M17" s="47" t="s">
        <v>108</v>
      </c>
      <c r="N17" s="35" t="s">
        <v>109</v>
      </c>
    </row>
    <row r="18" spans="2:14" ht="30.75" customHeight="1" x14ac:dyDescent="0.25">
      <c r="B18" s="39" t="s">
        <v>110</v>
      </c>
      <c r="C18" s="238" t="s">
        <v>111</v>
      </c>
      <c r="D18" s="238"/>
      <c r="E18" s="238"/>
      <c r="F18" s="238"/>
      <c r="G18" s="238"/>
      <c r="H18" s="238"/>
      <c r="I18" s="238"/>
      <c r="J18" s="49"/>
      <c r="K18" s="49"/>
      <c r="M18" s="47" t="s">
        <v>112</v>
      </c>
      <c r="N18" s="35" t="s">
        <v>113</v>
      </c>
    </row>
    <row r="19" spans="2:14" ht="30.75" customHeight="1" x14ac:dyDescent="0.25">
      <c r="B19" s="39" t="s">
        <v>114</v>
      </c>
      <c r="C19" s="238" t="s">
        <v>115</v>
      </c>
      <c r="D19" s="238"/>
      <c r="E19" s="238"/>
      <c r="F19" s="238"/>
      <c r="G19" s="238"/>
      <c r="H19" s="238"/>
      <c r="I19" s="238"/>
      <c r="J19" s="50"/>
      <c r="K19" s="50"/>
      <c r="M19" s="47"/>
      <c r="N19" s="35" t="s">
        <v>116</v>
      </c>
    </row>
    <row r="20" spans="2:14" ht="30.75" customHeight="1" x14ac:dyDescent="0.25">
      <c r="B20" s="39" t="s">
        <v>117</v>
      </c>
      <c r="C20" s="249" t="s">
        <v>52</v>
      </c>
      <c r="D20" s="249"/>
      <c r="E20" s="249"/>
      <c r="F20" s="249"/>
      <c r="G20" s="249"/>
      <c r="H20" s="249"/>
      <c r="I20" s="249"/>
      <c r="J20" s="51"/>
      <c r="K20" s="51"/>
      <c r="M20" s="47" t="s">
        <v>100</v>
      </c>
      <c r="N20" s="35" t="s">
        <v>118</v>
      </c>
    </row>
    <row r="21" spans="2:14" ht="27.75" customHeight="1" x14ac:dyDescent="0.25">
      <c r="B21" s="250" t="s">
        <v>119</v>
      </c>
      <c r="C21" s="251" t="s">
        <v>120</v>
      </c>
      <c r="D21" s="251"/>
      <c r="E21" s="251"/>
      <c r="F21" s="252" t="s">
        <v>121</v>
      </c>
      <c r="G21" s="252"/>
      <c r="H21" s="252"/>
      <c r="I21" s="252"/>
      <c r="J21" s="52"/>
      <c r="K21" s="52"/>
      <c r="M21" s="47" t="s">
        <v>122</v>
      </c>
      <c r="N21" s="35" t="s">
        <v>123</v>
      </c>
    </row>
    <row r="22" spans="2:14" ht="27" customHeight="1" x14ac:dyDescent="0.25">
      <c r="B22" s="250"/>
      <c r="C22" s="247" t="s">
        <v>124</v>
      </c>
      <c r="D22" s="247"/>
      <c r="E22" s="247"/>
      <c r="F22" s="238" t="s">
        <v>125</v>
      </c>
      <c r="G22" s="238"/>
      <c r="H22" s="238"/>
      <c r="I22" s="238"/>
      <c r="J22" s="50"/>
      <c r="K22" s="50"/>
      <c r="M22" s="47" t="s">
        <v>126</v>
      </c>
      <c r="N22" s="35" t="s">
        <v>127</v>
      </c>
    </row>
    <row r="23" spans="2:14" ht="39.75" customHeight="1" x14ac:dyDescent="0.25">
      <c r="B23" s="39" t="s">
        <v>128</v>
      </c>
      <c r="C23" s="253" t="s">
        <v>52</v>
      </c>
      <c r="D23" s="253"/>
      <c r="E23" s="253"/>
      <c r="F23" s="246" t="s">
        <v>52</v>
      </c>
      <c r="G23" s="246"/>
      <c r="H23" s="246"/>
      <c r="I23" s="246"/>
      <c r="J23" s="44"/>
      <c r="K23" s="44"/>
      <c r="M23" s="47"/>
      <c r="N23" s="35" t="s">
        <v>93</v>
      </c>
    </row>
    <row r="24" spans="2:14" ht="44.25" customHeight="1" x14ac:dyDescent="0.25">
      <c r="B24" s="39" t="s">
        <v>129</v>
      </c>
      <c r="C24" s="254" t="s">
        <v>130</v>
      </c>
      <c r="D24" s="254"/>
      <c r="E24" s="254"/>
      <c r="F24" s="238" t="s">
        <v>131</v>
      </c>
      <c r="G24" s="238"/>
      <c r="H24" s="238"/>
      <c r="I24" s="238"/>
      <c r="J24" s="49"/>
      <c r="K24" s="49"/>
      <c r="M24" s="53"/>
      <c r="N24" s="35" t="s">
        <v>132</v>
      </c>
    </row>
    <row r="25" spans="2:14" ht="29.25" customHeight="1" x14ac:dyDescent="0.25">
      <c r="B25" s="39" t="s">
        <v>133</v>
      </c>
      <c r="C25" s="255" t="s">
        <v>103</v>
      </c>
      <c r="D25" s="255"/>
      <c r="E25" s="255"/>
      <c r="F25" s="42" t="s">
        <v>134</v>
      </c>
      <c r="G25" s="256">
        <v>0.3</v>
      </c>
      <c r="H25" s="256"/>
      <c r="I25" s="256"/>
      <c r="J25" s="54"/>
      <c r="K25" s="54"/>
      <c r="M25" s="53"/>
    </row>
    <row r="26" spans="2:14" ht="27" customHeight="1" x14ac:dyDescent="0.25">
      <c r="B26" s="39" t="s">
        <v>135</v>
      </c>
      <c r="C26" s="247" t="s">
        <v>136</v>
      </c>
      <c r="D26" s="247"/>
      <c r="E26" s="247"/>
      <c r="F26" s="42" t="s">
        <v>137</v>
      </c>
      <c r="G26" s="257">
        <v>0.3</v>
      </c>
      <c r="H26" s="257"/>
      <c r="I26" s="257"/>
      <c r="J26" s="55"/>
      <c r="K26" s="55"/>
      <c r="M26" s="53"/>
    </row>
    <row r="27" spans="2:14" ht="47.25" customHeight="1" x14ac:dyDescent="0.25">
      <c r="B27" s="56" t="s">
        <v>138</v>
      </c>
      <c r="C27" s="258" t="s">
        <v>108</v>
      </c>
      <c r="D27" s="258"/>
      <c r="E27" s="258"/>
      <c r="F27" s="57" t="s">
        <v>139</v>
      </c>
      <c r="G27" s="257" t="s">
        <v>140</v>
      </c>
      <c r="H27" s="257"/>
      <c r="I27" s="257"/>
      <c r="J27" s="52"/>
      <c r="K27" s="52"/>
      <c r="M27" s="53"/>
    </row>
    <row r="28" spans="2:14" ht="30" customHeight="1" x14ac:dyDescent="0.25">
      <c r="B28" s="259" t="s">
        <v>141</v>
      </c>
      <c r="C28" s="259"/>
      <c r="D28" s="259"/>
      <c r="E28" s="259"/>
      <c r="F28" s="259"/>
      <c r="G28" s="259"/>
      <c r="H28" s="259"/>
      <c r="I28" s="259"/>
      <c r="J28" s="34"/>
      <c r="K28" s="34"/>
      <c r="M28" s="53"/>
    </row>
    <row r="29" spans="2:14" ht="56.25" customHeight="1" x14ac:dyDescent="0.25">
      <c r="B29" s="58" t="s">
        <v>142</v>
      </c>
      <c r="C29" s="41" t="s">
        <v>143</v>
      </c>
      <c r="D29" s="41" t="s">
        <v>144</v>
      </c>
      <c r="E29" s="41" t="s">
        <v>145</v>
      </c>
      <c r="F29" s="41" t="s">
        <v>146</v>
      </c>
      <c r="G29" s="59" t="s">
        <v>147</v>
      </c>
      <c r="H29" s="59" t="s">
        <v>148</v>
      </c>
      <c r="I29" s="60" t="s">
        <v>149</v>
      </c>
      <c r="J29" s="61" t="s">
        <v>150</v>
      </c>
      <c r="K29" s="50"/>
      <c r="M29" s="53"/>
    </row>
    <row r="30" spans="2:14" ht="19.5" customHeight="1" x14ac:dyDescent="0.25">
      <c r="B30" s="62" t="s">
        <v>151</v>
      </c>
      <c r="C30" s="63">
        <v>0</v>
      </c>
      <c r="D30" s="64">
        <f>+C30</f>
        <v>0</v>
      </c>
      <c r="E30" s="63">
        <v>0</v>
      </c>
      <c r="F30" s="65">
        <f>+E30</f>
        <v>0</v>
      </c>
      <c r="G30" s="66" t="e">
        <f t="shared" ref="G30:G41" si="0">+C30/E30</f>
        <v>#DIV/0!</v>
      </c>
      <c r="H30" s="67" t="e">
        <f t="shared" ref="H30:H41" si="1">+D30/F30</f>
        <v>#DIV/0!</v>
      </c>
      <c r="I30" s="68">
        <f t="shared" ref="I30:I41" si="2">+D30/$G$26</f>
        <v>0</v>
      </c>
      <c r="J30" s="69">
        <v>0.99</v>
      </c>
      <c r="K30" s="70"/>
      <c r="M30" s="53"/>
    </row>
    <row r="31" spans="2:14" ht="19.5" customHeight="1" x14ac:dyDescent="0.25">
      <c r="B31" s="62" t="s">
        <v>152</v>
      </c>
      <c r="C31" s="63">
        <v>0</v>
      </c>
      <c r="D31" s="64">
        <f t="shared" ref="D31:D41" si="3">+D30+C31</f>
        <v>0</v>
      </c>
      <c r="E31" s="63">
        <v>0</v>
      </c>
      <c r="F31" s="65">
        <f t="shared" ref="F31:F41" si="4">+F30+E31</f>
        <v>0</v>
      </c>
      <c r="G31" s="66" t="e">
        <f t="shared" si="0"/>
        <v>#DIV/0!</v>
      </c>
      <c r="H31" s="67" t="e">
        <f t="shared" si="1"/>
        <v>#DIV/0!</v>
      </c>
      <c r="I31" s="68">
        <f t="shared" si="2"/>
        <v>0</v>
      </c>
      <c r="J31" s="69">
        <v>0.99</v>
      </c>
      <c r="K31" s="70"/>
      <c r="M31" s="53"/>
    </row>
    <row r="32" spans="2:14" ht="19.5" customHeight="1" x14ac:dyDescent="0.25">
      <c r="B32" s="62" t="s">
        <v>153</v>
      </c>
      <c r="C32" s="63">
        <v>0</v>
      </c>
      <c r="D32" s="64">
        <f t="shared" si="3"/>
        <v>0</v>
      </c>
      <c r="E32" s="63">
        <v>0.19</v>
      </c>
      <c r="F32" s="65">
        <f t="shared" si="4"/>
        <v>0.19</v>
      </c>
      <c r="G32" s="66">
        <f t="shared" si="0"/>
        <v>0</v>
      </c>
      <c r="H32" s="67">
        <f t="shared" si="1"/>
        <v>0</v>
      </c>
      <c r="I32" s="68">
        <f t="shared" si="2"/>
        <v>0</v>
      </c>
      <c r="J32" s="69">
        <v>0.99</v>
      </c>
      <c r="K32" s="70"/>
      <c r="M32" s="53"/>
    </row>
    <row r="33" spans="2:11" ht="19.5" customHeight="1" x14ac:dyDescent="0.25">
      <c r="B33" s="62" t="s">
        <v>154</v>
      </c>
      <c r="C33" s="63">
        <v>0</v>
      </c>
      <c r="D33" s="64">
        <f t="shared" si="3"/>
        <v>0</v>
      </c>
      <c r="E33" s="63">
        <v>0</v>
      </c>
      <c r="F33" s="65">
        <f t="shared" si="4"/>
        <v>0.19</v>
      </c>
      <c r="G33" s="66" t="e">
        <f t="shared" si="0"/>
        <v>#DIV/0!</v>
      </c>
      <c r="H33" s="67">
        <f t="shared" si="1"/>
        <v>0</v>
      </c>
      <c r="I33" s="68">
        <f t="shared" si="2"/>
        <v>0</v>
      </c>
      <c r="J33" s="69">
        <v>0.99</v>
      </c>
      <c r="K33" s="70"/>
    </row>
    <row r="34" spans="2:11" ht="19.5" customHeight="1" x14ac:dyDescent="0.25">
      <c r="B34" s="62" t="s">
        <v>155</v>
      </c>
      <c r="C34" s="63">
        <v>0</v>
      </c>
      <c r="D34" s="64">
        <f t="shared" si="3"/>
        <v>0</v>
      </c>
      <c r="E34" s="63">
        <v>0</v>
      </c>
      <c r="F34" s="65">
        <f t="shared" si="4"/>
        <v>0.19</v>
      </c>
      <c r="G34" s="66" t="e">
        <f t="shared" si="0"/>
        <v>#DIV/0!</v>
      </c>
      <c r="H34" s="67">
        <f t="shared" si="1"/>
        <v>0</v>
      </c>
      <c r="I34" s="68">
        <f t="shared" si="2"/>
        <v>0</v>
      </c>
      <c r="J34" s="69">
        <v>0.99</v>
      </c>
      <c r="K34" s="70"/>
    </row>
    <row r="35" spans="2:11" ht="19.5" customHeight="1" x14ac:dyDescent="0.25">
      <c r="B35" s="62" t="s">
        <v>156</v>
      </c>
      <c r="C35" s="63">
        <v>0</v>
      </c>
      <c r="D35" s="64">
        <f t="shared" si="3"/>
        <v>0</v>
      </c>
      <c r="E35" s="63">
        <v>0</v>
      </c>
      <c r="F35" s="65">
        <f t="shared" si="4"/>
        <v>0.19</v>
      </c>
      <c r="G35" s="66" t="e">
        <f t="shared" si="0"/>
        <v>#DIV/0!</v>
      </c>
      <c r="H35" s="67">
        <f t="shared" si="1"/>
        <v>0</v>
      </c>
      <c r="I35" s="68">
        <f t="shared" si="2"/>
        <v>0</v>
      </c>
      <c r="J35" s="69">
        <v>0.99</v>
      </c>
      <c r="K35" s="70"/>
    </row>
    <row r="36" spans="2:11" ht="19.5" customHeight="1" x14ac:dyDescent="0.25">
      <c r="B36" s="62" t="s">
        <v>157</v>
      </c>
      <c r="C36" s="63">
        <v>0</v>
      </c>
      <c r="D36" s="64">
        <f t="shared" si="3"/>
        <v>0</v>
      </c>
      <c r="E36" s="63">
        <v>0</v>
      </c>
      <c r="F36" s="65">
        <f t="shared" si="4"/>
        <v>0.19</v>
      </c>
      <c r="G36" s="66" t="e">
        <f t="shared" si="0"/>
        <v>#DIV/0!</v>
      </c>
      <c r="H36" s="67">
        <f t="shared" si="1"/>
        <v>0</v>
      </c>
      <c r="I36" s="68">
        <f t="shared" si="2"/>
        <v>0</v>
      </c>
      <c r="J36" s="69">
        <v>0.99</v>
      </c>
      <c r="K36" s="70"/>
    </row>
    <row r="37" spans="2:11" ht="19.5" customHeight="1" x14ac:dyDescent="0.25">
      <c r="B37" s="62" t="s">
        <v>158</v>
      </c>
      <c r="C37" s="63">
        <v>0</v>
      </c>
      <c r="D37" s="64">
        <f t="shared" si="3"/>
        <v>0</v>
      </c>
      <c r="E37" s="63">
        <v>0</v>
      </c>
      <c r="F37" s="65">
        <f t="shared" si="4"/>
        <v>0.19</v>
      </c>
      <c r="G37" s="66" t="e">
        <f t="shared" si="0"/>
        <v>#DIV/0!</v>
      </c>
      <c r="H37" s="67">
        <f t="shared" si="1"/>
        <v>0</v>
      </c>
      <c r="I37" s="68">
        <f t="shared" si="2"/>
        <v>0</v>
      </c>
      <c r="J37" s="69">
        <v>0.99</v>
      </c>
      <c r="K37" s="70"/>
    </row>
    <row r="38" spans="2:11" ht="19.5" customHeight="1" x14ac:dyDescent="0.25">
      <c r="B38" s="62" t="s">
        <v>159</v>
      </c>
      <c r="C38" s="63">
        <v>0</v>
      </c>
      <c r="D38" s="64">
        <f t="shared" si="3"/>
        <v>0</v>
      </c>
      <c r="E38" s="63">
        <v>0.02</v>
      </c>
      <c r="F38" s="65">
        <f t="shared" si="4"/>
        <v>0.21</v>
      </c>
      <c r="G38" s="66">
        <f t="shared" si="0"/>
        <v>0</v>
      </c>
      <c r="H38" s="67">
        <f t="shared" si="1"/>
        <v>0</v>
      </c>
      <c r="I38" s="68">
        <f t="shared" si="2"/>
        <v>0</v>
      </c>
      <c r="J38" s="69">
        <v>0.99</v>
      </c>
      <c r="K38" s="70"/>
    </row>
    <row r="39" spans="2:11" ht="19.5" customHeight="1" x14ac:dyDescent="0.25">
      <c r="B39" s="62" t="s">
        <v>160</v>
      </c>
      <c r="C39" s="63">
        <v>0</v>
      </c>
      <c r="D39" s="64">
        <f t="shared" si="3"/>
        <v>0</v>
      </c>
      <c r="E39" s="63">
        <v>0</v>
      </c>
      <c r="F39" s="65">
        <f t="shared" si="4"/>
        <v>0.21</v>
      </c>
      <c r="G39" s="66" t="e">
        <f t="shared" si="0"/>
        <v>#DIV/0!</v>
      </c>
      <c r="H39" s="67">
        <f t="shared" si="1"/>
        <v>0</v>
      </c>
      <c r="I39" s="68">
        <f t="shared" si="2"/>
        <v>0</v>
      </c>
      <c r="J39" s="69">
        <v>0.99</v>
      </c>
      <c r="K39" s="70"/>
    </row>
    <row r="40" spans="2:11" ht="19.5" customHeight="1" x14ac:dyDescent="0.25">
      <c r="B40" s="62" t="s">
        <v>161</v>
      </c>
      <c r="C40" s="63">
        <v>0</v>
      </c>
      <c r="D40" s="64">
        <f t="shared" si="3"/>
        <v>0</v>
      </c>
      <c r="E40" s="63">
        <v>0</v>
      </c>
      <c r="F40" s="65">
        <f t="shared" si="4"/>
        <v>0.21</v>
      </c>
      <c r="G40" s="66" t="e">
        <f t="shared" si="0"/>
        <v>#DIV/0!</v>
      </c>
      <c r="H40" s="67">
        <f t="shared" si="1"/>
        <v>0</v>
      </c>
      <c r="I40" s="68">
        <f t="shared" si="2"/>
        <v>0</v>
      </c>
      <c r="J40" s="69">
        <v>0.99</v>
      </c>
      <c r="K40" s="70"/>
    </row>
    <row r="41" spans="2:11" ht="19.5" customHeight="1" x14ac:dyDescent="0.25">
      <c r="B41" s="62" t="s">
        <v>162</v>
      </c>
      <c r="C41" s="63">
        <v>0</v>
      </c>
      <c r="D41" s="64">
        <f t="shared" si="3"/>
        <v>0</v>
      </c>
      <c r="E41" s="63">
        <v>0.04</v>
      </c>
      <c r="F41" s="65">
        <f t="shared" si="4"/>
        <v>0.25</v>
      </c>
      <c r="G41" s="66">
        <f t="shared" si="0"/>
        <v>0</v>
      </c>
      <c r="H41" s="67">
        <f t="shared" si="1"/>
        <v>0</v>
      </c>
      <c r="I41" s="68">
        <f t="shared" si="2"/>
        <v>0</v>
      </c>
      <c r="J41" s="69">
        <v>0.99</v>
      </c>
      <c r="K41" s="70"/>
    </row>
    <row r="42" spans="2:11" ht="54.75" customHeight="1" x14ac:dyDescent="0.25">
      <c r="B42" s="71" t="s">
        <v>163</v>
      </c>
      <c r="C42" s="260" t="s">
        <v>53</v>
      </c>
      <c r="D42" s="260"/>
      <c r="E42" s="260"/>
      <c r="F42" s="260"/>
      <c r="G42" s="260"/>
      <c r="H42" s="260"/>
      <c r="I42" s="260"/>
      <c r="J42" s="72"/>
      <c r="K42" s="72"/>
    </row>
    <row r="43" spans="2:11" ht="29.25" customHeight="1" x14ac:dyDescent="0.25">
      <c r="B43" s="259" t="s">
        <v>164</v>
      </c>
      <c r="C43" s="259"/>
      <c r="D43" s="259"/>
      <c r="E43" s="259"/>
      <c r="F43" s="259"/>
      <c r="G43" s="259"/>
      <c r="H43" s="259"/>
      <c r="I43" s="259"/>
      <c r="J43" s="34"/>
      <c r="K43" s="34"/>
    </row>
    <row r="44" spans="2:11" ht="32.25" customHeight="1" x14ac:dyDescent="0.25">
      <c r="B44" s="261"/>
      <c r="C44" s="261"/>
      <c r="D44" s="261"/>
      <c r="E44" s="261"/>
      <c r="F44" s="261"/>
      <c r="G44" s="261"/>
      <c r="H44" s="261"/>
      <c r="I44" s="261"/>
      <c r="J44" s="34"/>
      <c r="K44" s="34"/>
    </row>
    <row r="45" spans="2:11" ht="32.25" customHeight="1" x14ac:dyDescent="0.25">
      <c r="B45" s="261"/>
      <c r="C45" s="261"/>
      <c r="D45" s="261"/>
      <c r="E45" s="261"/>
      <c r="F45" s="261"/>
      <c r="G45" s="261"/>
      <c r="H45" s="261"/>
      <c r="I45" s="261"/>
      <c r="J45" s="72"/>
      <c r="K45" s="72"/>
    </row>
    <row r="46" spans="2:11" ht="32.25" customHeight="1" x14ac:dyDescent="0.25">
      <c r="B46" s="261"/>
      <c r="C46" s="261"/>
      <c r="D46" s="261"/>
      <c r="E46" s="261"/>
      <c r="F46" s="261"/>
      <c r="G46" s="261"/>
      <c r="H46" s="261"/>
      <c r="I46" s="261"/>
      <c r="J46" s="72"/>
      <c r="K46" s="72"/>
    </row>
    <row r="47" spans="2:11" ht="32.25" customHeight="1" x14ac:dyDescent="0.25">
      <c r="B47" s="261"/>
      <c r="C47" s="261"/>
      <c r="D47" s="261"/>
      <c r="E47" s="261"/>
      <c r="F47" s="261"/>
      <c r="G47" s="261"/>
      <c r="H47" s="261"/>
      <c r="I47" s="261"/>
      <c r="J47" s="72"/>
      <c r="K47" s="72"/>
    </row>
    <row r="48" spans="2:11" ht="32.25" customHeight="1" x14ac:dyDescent="0.25">
      <c r="B48" s="261"/>
      <c r="C48" s="261"/>
      <c r="D48" s="261"/>
      <c r="E48" s="261"/>
      <c r="F48" s="261"/>
      <c r="G48" s="261"/>
      <c r="H48" s="261"/>
      <c r="I48" s="261"/>
      <c r="J48" s="73"/>
      <c r="K48" s="73"/>
    </row>
    <row r="49" spans="2:11" ht="83.25" customHeight="1" x14ac:dyDescent="0.25">
      <c r="B49" s="39" t="s">
        <v>165</v>
      </c>
      <c r="C49" s="260" t="s">
        <v>53</v>
      </c>
      <c r="D49" s="260"/>
      <c r="E49" s="260"/>
      <c r="F49" s="260"/>
      <c r="G49" s="260"/>
      <c r="H49" s="260"/>
      <c r="I49" s="260"/>
      <c r="J49" s="74"/>
      <c r="K49" s="74"/>
    </row>
    <row r="50" spans="2:11" ht="34.5" customHeight="1" x14ac:dyDescent="0.25">
      <c r="B50" s="39" t="s">
        <v>166</v>
      </c>
      <c r="C50" s="262" t="s">
        <v>140</v>
      </c>
      <c r="D50" s="262"/>
      <c r="E50" s="262"/>
      <c r="F50" s="262"/>
      <c r="G50" s="262"/>
      <c r="H50" s="262"/>
      <c r="I50" s="262"/>
      <c r="J50" s="74"/>
      <c r="K50" s="74"/>
    </row>
    <row r="51" spans="2:11" ht="34.5" customHeight="1" x14ac:dyDescent="0.25">
      <c r="B51" s="75" t="s">
        <v>167</v>
      </c>
      <c r="C51" s="263" t="s">
        <v>54</v>
      </c>
      <c r="D51" s="263"/>
      <c r="E51" s="263"/>
      <c r="F51" s="263"/>
      <c r="G51" s="263"/>
      <c r="H51" s="263"/>
      <c r="I51" s="263"/>
      <c r="J51" s="74"/>
      <c r="K51" s="74"/>
    </row>
    <row r="52" spans="2:11" ht="29.25" customHeight="1" x14ac:dyDescent="0.25">
      <c r="B52" s="259" t="s">
        <v>168</v>
      </c>
      <c r="C52" s="259"/>
      <c r="D52" s="259"/>
      <c r="E52" s="259"/>
      <c r="F52" s="259"/>
      <c r="G52" s="259"/>
      <c r="H52" s="259"/>
      <c r="I52" s="259"/>
      <c r="J52" s="74"/>
      <c r="K52" s="74"/>
    </row>
    <row r="53" spans="2:11" ht="33" customHeight="1" x14ac:dyDescent="0.25">
      <c r="B53" s="264" t="s">
        <v>169</v>
      </c>
      <c r="C53" s="76" t="s">
        <v>170</v>
      </c>
      <c r="D53" s="265" t="s">
        <v>171</v>
      </c>
      <c r="E53" s="265"/>
      <c r="F53" s="265"/>
      <c r="G53" s="266" t="s">
        <v>172</v>
      </c>
      <c r="H53" s="266"/>
      <c r="I53" s="266"/>
      <c r="J53" s="77"/>
      <c r="K53" s="77"/>
    </row>
    <row r="54" spans="2:11" ht="31.5" customHeight="1" x14ac:dyDescent="0.25">
      <c r="B54" s="264"/>
      <c r="C54" s="78"/>
      <c r="D54" s="267"/>
      <c r="E54" s="267"/>
      <c r="F54" s="267"/>
      <c r="G54" s="268"/>
      <c r="H54" s="268"/>
      <c r="I54" s="268"/>
      <c r="J54" s="77"/>
      <c r="K54" s="77"/>
    </row>
    <row r="55" spans="2:11" ht="31.5" customHeight="1" x14ac:dyDescent="0.25">
      <c r="B55" s="75" t="s">
        <v>173</v>
      </c>
      <c r="C55" s="272" t="s">
        <v>174</v>
      </c>
      <c r="D55" s="272"/>
      <c r="E55" s="273" t="s">
        <v>175</v>
      </c>
      <c r="F55" s="273"/>
      <c r="G55" s="274" t="s">
        <v>176</v>
      </c>
      <c r="H55" s="274"/>
      <c r="I55" s="274"/>
      <c r="J55" s="79"/>
      <c r="K55" s="79"/>
    </row>
    <row r="56" spans="2:11" ht="31.5" customHeight="1" x14ac:dyDescent="0.25">
      <c r="B56" s="75" t="s">
        <v>177</v>
      </c>
      <c r="C56" s="267" t="str">
        <f>+'[3]HV 1'!C56:D56</f>
        <v>NICOLAS ADOLFO CORREAL HUERTAS</v>
      </c>
      <c r="D56" s="267"/>
      <c r="E56" s="275" t="s">
        <v>178</v>
      </c>
      <c r="F56" s="275"/>
      <c r="G56" s="274" t="str">
        <f>+'[4]HV 1'!G56:I56</f>
        <v>DIANA VIDAL</v>
      </c>
      <c r="H56" s="274"/>
      <c r="I56" s="274"/>
      <c r="J56" s="79"/>
      <c r="K56" s="79"/>
    </row>
    <row r="57" spans="2:11" ht="31.5" customHeight="1" x14ac:dyDescent="0.25">
      <c r="B57" s="75" t="s">
        <v>179</v>
      </c>
      <c r="C57" s="267"/>
      <c r="D57" s="267"/>
      <c r="E57" s="269" t="s">
        <v>180</v>
      </c>
      <c r="F57" s="269"/>
      <c r="G57" s="270"/>
      <c r="H57" s="270"/>
      <c r="I57" s="270"/>
      <c r="J57" s="80"/>
      <c r="K57" s="80"/>
    </row>
    <row r="58" spans="2:11" ht="31.5" customHeight="1" x14ac:dyDescent="0.25">
      <c r="B58" s="81" t="s">
        <v>181</v>
      </c>
      <c r="C58" s="271"/>
      <c r="D58" s="271"/>
      <c r="E58" s="269"/>
      <c r="F58" s="269"/>
      <c r="G58" s="270"/>
      <c r="H58" s="270"/>
      <c r="I58" s="270"/>
      <c r="J58" s="80"/>
      <c r="K58" s="80"/>
    </row>
    <row r="59" spans="2:11" hidden="1" x14ac:dyDescent="0.25">
      <c r="B59" s="82"/>
      <c r="C59" s="82"/>
      <c r="D59" s="83"/>
      <c r="E59" s="83"/>
      <c r="F59" s="83"/>
      <c r="G59" s="83"/>
      <c r="H59" s="83"/>
      <c r="I59" s="84"/>
      <c r="J59" s="85"/>
      <c r="K59" s="85"/>
    </row>
    <row r="60" spans="2:11" hidden="1" x14ac:dyDescent="0.25">
      <c r="B60" s="86"/>
      <c r="C60" s="87"/>
      <c r="D60" s="87"/>
      <c r="E60" s="88"/>
      <c r="F60" s="88"/>
      <c r="G60" s="89"/>
      <c r="H60" s="90"/>
      <c r="I60" s="87"/>
      <c r="J60" s="91"/>
      <c r="K60" s="91"/>
    </row>
    <row r="61" spans="2:11" hidden="1" x14ac:dyDescent="0.25">
      <c r="B61" s="86"/>
      <c r="C61" s="87"/>
      <c r="D61" s="87"/>
      <c r="E61" s="88"/>
      <c r="F61" s="88"/>
      <c r="G61" s="89"/>
      <c r="H61" s="90"/>
      <c r="I61" s="87"/>
      <c r="J61" s="91"/>
      <c r="K61" s="91"/>
    </row>
    <row r="62" spans="2:11" hidden="1" x14ac:dyDescent="0.25">
      <c r="B62" s="86"/>
      <c r="C62" s="87"/>
      <c r="D62" s="87"/>
      <c r="E62" s="88"/>
      <c r="F62" s="88"/>
      <c r="G62" s="89"/>
      <c r="H62" s="90"/>
      <c r="I62" s="87"/>
      <c r="J62" s="91"/>
      <c r="K62" s="91"/>
    </row>
    <row r="63" spans="2:11" hidden="1" x14ac:dyDescent="0.25">
      <c r="B63" s="86"/>
      <c r="C63" s="87"/>
      <c r="D63" s="87"/>
      <c r="E63" s="88"/>
      <c r="F63" s="88"/>
      <c r="G63" s="89"/>
      <c r="H63" s="90"/>
      <c r="I63" s="87"/>
      <c r="J63" s="91"/>
      <c r="K63" s="91"/>
    </row>
    <row r="64" spans="2:11" hidden="1" x14ac:dyDescent="0.25">
      <c r="B64" s="86"/>
      <c r="C64" s="87"/>
      <c r="D64" s="87"/>
      <c r="E64" s="88"/>
      <c r="F64" s="88"/>
      <c r="G64" s="89"/>
      <c r="H64" s="90"/>
      <c r="I64" s="87"/>
      <c r="J64" s="91"/>
      <c r="K64" s="91"/>
    </row>
    <row r="65" spans="2:11" hidden="1" x14ac:dyDescent="0.25">
      <c r="B65" s="86"/>
      <c r="C65" s="87"/>
      <c r="D65" s="87"/>
      <c r="E65" s="88"/>
      <c r="F65" s="88"/>
      <c r="G65" s="89"/>
      <c r="H65" s="90"/>
      <c r="I65" s="87"/>
      <c r="J65" s="91"/>
      <c r="K65" s="91"/>
    </row>
    <row r="66" spans="2:11" hidden="1" x14ac:dyDescent="0.25">
      <c r="B66" s="86"/>
      <c r="C66" s="87"/>
      <c r="D66" s="87"/>
      <c r="E66" s="88"/>
      <c r="F66" s="88"/>
      <c r="G66" s="89"/>
      <c r="H66" s="90"/>
      <c r="I66" s="87"/>
      <c r="J66" s="91"/>
      <c r="K66" s="91"/>
    </row>
    <row r="67" spans="2:11" hidden="1" x14ac:dyDescent="0.25">
      <c r="B67" s="86"/>
      <c r="C67" s="87"/>
      <c r="D67" s="87"/>
      <c r="E67" s="88"/>
      <c r="F67" s="88"/>
      <c r="G67" s="89"/>
      <c r="H67" s="90"/>
      <c r="I67" s="87"/>
      <c r="J67" s="91"/>
      <c r="K67" s="91"/>
    </row>
    <row r="68" spans="2:11" x14ac:dyDescent="0.25">
      <c r="B68" s="92"/>
      <c r="C68" s="29"/>
      <c r="D68" s="29"/>
      <c r="E68" s="29"/>
      <c r="F68" s="29"/>
      <c r="G68" s="93"/>
      <c r="H68" s="29"/>
      <c r="I68" s="29"/>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100-000000000000}">
      <formula1>$M$15:$M$18</formula1>
      <formula2>0</formula2>
    </dataValidation>
    <dataValidation type="list" allowBlank="1" showInputMessage="1" showErrorMessage="1" sqref="C12:F12" xr:uid="{00000000-0002-0000-0100-000001000000}">
      <formula1>$M$9:$M$12</formula1>
      <formula2>0</formula2>
    </dataValidation>
    <dataValidation type="list" allowBlank="1" showInputMessage="1" showErrorMessage="1" sqref="K15" xr:uid="{00000000-0002-0000-0100-000002000000}">
      <formula1>O20:O22</formula1>
      <formula2>0</formula2>
    </dataValidation>
    <dataValidation type="list" allowBlank="1" showInputMessage="1" showErrorMessage="1" sqref="H15:J15" xr:uid="{00000000-0002-0000-0100-000003000000}">
      <formula1>M20:M22</formula1>
      <formula2>0</formula2>
    </dataValidation>
    <dataValidation type="list" allowBlank="1" showInputMessage="1" showErrorMessage="1" sqref="J13:K13" xr:uid="{00000000-0002-0000-0100-000004000000}">
      <formula1>$M$24:$M$31</formula1>
      <formula2>0</formula2>
    </dataValidation>
    <dataValidation type="list" allowBlank="1" showInputMessage="1" showErrorMessage="1" sqref="C13:I13" xr:uid="{00000000-0002-0000-0100-000005000000}">
      <formula1>$N$17:$N$24</formula1>
      <formula2>0</formula2>
    </dataValidation>
    <dataValidation type="list" allowBlank="1" showInputMessage="1" showErrorMessage="1" sqref="H16:I16" xr:uid="{00000000-0002-0000-0100-000006000000}">
      <formula1>$N$8:$N$11</formula1>
      <formula2>0</formula2>
    </dataValidation>
    <dataValidation type="list" allowBlank="1" showInputMessage="1" showErrorMessage="1" sqref="C10 I10" xr:uid="{00000000-0002-0000-0100-000007000000}">
      <formula1>$N$14:$N$15</formula1>
      <formula2>0</formula2>
    </dataValidation>
  </dataValidations>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46C0A"/>
  </sheetPr>
  <dimension ref="A1:GP18"/>
  <sheetViews>
    <sheetView topLeftCell="A7" zoomScale="75" zoomScaleNormal="75" workbookViewId="0">
      <selection activeCell="A7" sqref="A7"/>
    </sheetView>
  </sheetViews>
  <sheetFormatPr baseColWidth="10" defaultColWidth="10.5703125" defaultRowHeight="15" x14ac:dyDescent="0.25"/>
  <cols>
    <col min="1" max="1" width="1.28515625" style="94" customWidth="1"/>
    <col min="2" max="2" width="20.140625" style="95" customWidth="1"/>
    <col min="3" max="3" width="34.5703125" style="94" customWidth="1"/>
    <col min="4" max="4" width="14.28515625" style="94" customWidth="1"/>
    <col min="5" max="5" width="6.7109375" style="94" customWidth="1"/>
    <col min="6" max="6" width="31" style="94" customWidth="1"/>
    <col min="7" max="8" width="16.140625" style="94" customWidth="1"/>
    <col min="9" max="9" width="16.28515625" style="94" customWidth="1"/>
    <col min="10" max="10" width="15.7109375" style="94" customWidth="1"/>
    <col min="11" max="11" width="54.42578125" style="94" customWidth="1"/>
    <col min="13" max="13" width="17.85546875" style="94" customWidth="1"/>
    <col min="108" max="108" width="11.42578125" style="94" customWidth="1"/>
    <col min="198" max="198" width="1.42578125" style="94" customWidth="1"/>
  </cols>
  <sheetData>
    <row r="1" spans="2:13" ht="18" customHeight="1" x14ac:dyDescent="0.25">
      <c r="B1" s="276"/>
      <c r="C1" s="277" t="s">
        <v>0</v>
      </c>
      <c r="D1" s="277"/>
      <c r="E1" s="277"/>
      <c r="F1" s="277"/>
      <c r="G1" s="277"/>
      <c r="H1" s="277"/>
      <c r="I1" s="277"/>
      <c r="J1" s="277"/>
    </row>
    <row r="2" spans="2:13" ht="18" customHeight="1" x14ac:dyDescent="0.25">
      <c r="B2" s="276"/>
      <c r="C2" s="277" t="s">
        <v>1</v>
      </c>
      <c r="D2" s="277"/>
      <c r="E2" s="277"/>
      <c r="F2" s="277"/>
      <c r="G2" s="277"/>
      <c r="H2" s="277"/>
      <c r="I2" s="277"/>
      <c r="J2" s="277"/>
    </row>
    <row r="3" spans="2:13" ht="18" customHeight="1" x14ac:dyDescent="0.25">
      <c r="B3" s="276"/>
      <c r="C3" s="277" t="s">
        <v>182</v>
      </c>
      <c r="D3" s="277"/>
      <c r="E3" s="277"/>
      <c r="F3" s="277"/>
      <c r="G3" s="277"/>
      <c r="H3" s="277"/>
      <c r="I3" s="277"/>
      <c r="J3" s="277"/>
    </row>
    <row r="4" spans="2:13" ht="18" customHeight="1" x14ac:dyDescent="0.25">
      <c r="B4" s="276"/>
      <c r="C4" s="277" t="s">
        <v>183</v>
      </c>
      <c r="D4" s="277"/>
      <c r="E4" s="277"/>
      <c r="F4" s="277"/>
      <c r="G4" s="278" t="s">
        <v>184</v>
      </c>
      <c r="H4" s="278"/>
      <c r="I4" s="277"/>
      <c r="J4" s="277"/>
    </row>
    <row r="5" spans="2:13" ht="18" customHeight="1" x14ac:dyDescent="0.25">
      <c r="B5" s="96"/>
      <c r="C5" s="30"/>
      <c r="D5" s="30"/>
      <c r="E5" s="30"/>
      <c r="F5" s="30"/>
      <c r="G5" s="30"/>
      <c r="H5" s="30"/>
      <c r="I5" s="30"/>
      <c r="J5" s="97"/>
    </row>
    <row r="6" spans="2:13" ht="51.75" customHeight="1" x14ac:dyDescent="0.25">
      <c r="B6" s="98" t="s">
        <v>185</v>
      </c>
      <c r="C6" s="279" t="str">
        <f>+'[5]Sección 1. Metas - Magnitud'!C7</f>
        <v>1032 - Gestión y control de tránsito y transporte</v>
      </c>
      <c r="D6" s="279"/>
      <c r="E6" s="279"/>
      <c r="F6" s="99"/>
      <c r="G6" s="30"/>
      <c r="H6" s="30"/>
      <c r="I6" s="30"/>
      <c r="J6" s="97"/>
    </row>
    <row r="7" spans="2:13" ht="32.25" customHeight="1" x14ac:dyDescent="0.25">
      <c r="B7" s="100" t="s">
        <v>186</v>
      </c>
      <c r="C7" s="279" t="str">
        <f>+'[5]Sección 1. Metas - Magnitud'!C8:F8</f>
        <v>Dirección de Control y Vigilancia</v>
      </c>
      <c r="D7" s="279"/>
      <c r="E7" s="279"/>
      <c r="F7" s="99"/>
      <c r="G7" s="30"/>
      <c r="H7" s="30"/>
      <c r="I7" s="30"/>
      <c r="J7" s="97"/>
    </row>
    <row r="8" spans="2:13" ht="32.25" customHeight="1" x14ac:dyDescent="0.25">
      <c r="B8" s="100" t="s">
        <v>187</v>
      </c>
      <c r="C8" s="279" t="str">
        <f>+'[5]Sección 1. Metas - Magnitud'!C9:F9</f>
        <v>Subsecretaría de Servicios de la Movilidad</v>
      </c>
      <c r="D8" s="279"/>
      <c r="E8" s="279"/>
      <c r="F8" s="101"/>
      <c r="G8" s="30"/>
      <c r="H8" s="30"/>
      <c r="I8" s="30"/>
      <c r="J8" s="97"/>
    </row>
    <row r="9" spans="2:13" ht="33.75" customHeight="1" x14ac:dyDescent="0.25">
      <c r="B9" s="100" t="s">
        <v>188</v>
      </c>
      <c r="C9" s="279" t="s">
        <v>189</v>
      </c>
      <c r="D9" s="279"/>
      <c r="E9" s="279"/>
      <c r="F9" s="99"/>
      <c r="G9" s="30"/>
      <c r="H9" s="30"/>
      <c r="I9" s="30"/>
      <c r="J9" s="97"/>
    </row>
    <row r="10" spans="2:13" ht="32.25" customHeight="1" x14ac:dyDescent="0.25">
      <c r="B10" s="100" t="s">
        <v>190</v>
      </c>
      <c r="C10" s="279" t="s">
        <v>95</v>
      </c>
      <c r="D10" s="279"/>
      <c r="E10" s="279"/>
    </row>
    <row r="12" spans="2:13" x14ac:dyDescent="0.25">
      <c r="B12" s="282" t="s">
        <v>191</v>
      </c>
      <c r="C12" s="282"/>
      <c r="D12" s="282"/>
      <c r="E12" s="282"/>
      <c r="F12" s="282"/>
      <c r="G12" s="282"/>
      <c r="H12" s="282"/>
      <c r="I12" s="283" t="s">
        <v>192</v>
      </c>
      <c r="J12" s="283"/>
      <c r="K12" s="283"/>
    </row>
    <row r="13" spans="2:13" s="102" customFormat="1" ht="30" customHeight="1" x14ac:dyDescent="0.25">
      <c r="B13" s="280" t="s">
        <v>193</v>
      </c>
      <c r="C13" s="280" t="s">
        <v>194</v>
      </c>
      <c r="D13" s="280" t="s">
        <v>195</v>
      </c>
      <c r="E13" s="280" t="s">
        <v>196</v>
      </c>
      <c r="F13" s="280" t="s">
        <v>197</v>
      </c>
      <c r="G13" s="280" t="s">
        <v>198</v>
      </c>
      <c r="H13" s="280" t="s">
        <v>199</v>
      </c>
      <c r="I13" s="284" t="s">
        <v>200</v>
      </c>
      <c r="J13" s="285" t="s">
        <v>201</v>
      </c>
      <c r="K13" s="284" t="s">
        <v>202</v>
      </c>
    </row>
    <row r="14" spans="2:13" s="102" customFormat="1" x14ac:dyDescent="0.25">
      <c r="B14" s="280"/>
      <c r="C14" s="280"/>
      <c r="D14" s="280"/>
      <c r="E14" s="280"/>
      <c r="F14" s="280"/>
      <c r="G14" s="280"/>
      <c r="H14" s="280"/>
      <c r="I14" s="284"/>
      <c r="J14" s="285"/>
      <c r="K14" s="284"/>
    </row>
    <row r="15" spans="2:13" s="102" customFormat="1" ht="105" x14ac:dyDescent="0.25">
      <c r="B15" s="104">
        <v>1</v>
      </c>
      <c r="C15" s="105" t="s">
        <v>203</v>
      </c>
      <c r="D15" s="106">
        <v>0.19</v>
      </c>
      <c r="E15" s="107"/>
      <c r="F15" s="108" t="s">
        <v>204</v>
      </c>
      <c r="G15" s="109">
        <v>0.19</v>
      </c>
      <c r="H15" s="110">
        <v>43160</v>
      </c>
      <c r="I15" s="111">
        <v>0.19</v>
      </c>
      <c r="J15" s="112">
        <v>43132</v>
      </c>
      <c r="K15" s="113"/>
      <c r="M15" s="114"/>
    </row>
    <row r="16" spans="2:13" ht="60" x14ac:dyDescent="0.25">
      <c r="B16" s="115">
        <v>2</v>
      </c>
      <c r="C16" s="116" t="s">
        <v>205</v>
      </c>
      <c r="D16" s="106">
        <v>0.02</v>
      </c>
      <c r="E16" s="107"/>
      <c r="F16" s="108" t="s">
        <v>206</v>
      </c>
      <c r="G16" s="109">
        <v>0.02</v>
      </c>
      <c r="H16" s="110">
        <v>43344</v>
      </c>
      <c r="I16" s="111"/>
      <c r="J16" s="112"/>
      <c r="K16" s="113"/>
      <c r="M16" s="117"/>
    </row>
    <row r="17" spans="2:11" ht="75" x14ac:dyDescent="0.25">
      <c r="B17" s="118">
        <v>3</v>
      </c>
      <c r="C17" s="119" t="s">
        <v>207</v>
      </c>
      <c r="D17" s="106">
        <v>0.04</v>
      </c>
      <c r="E17" s="107"/>
      <c r="F17" s="108" t="s">
        <v>208</v>
      </c>
      <c r="G17" s="109">
        <v>0.04</v>
      </c>
      <c r="H17" s="110">
        <v>43435</v>
      </c>
      <c r="I17" s="111"/>
      <c r="J17" s="112"/>
      <c r="K17" s="113"/>
    </row>
    <row r="18" spans="2:11" ht="15" customHeight="1" x14ac:dyDescent="0.25">
      <c r="B18" s="280" t="s">
        <v>209</v>
      </c>
      <c r="C18" s="280"/>
      <c r="D18" s="120">
        <f>SUM(D15:D17)</f>
        <v>0.25</v>
      </c>
      <c r="E18" s="281" t="s">
        <v>209</v>
      </c>
      <c r="F18" s="281"/>
      <c r="G18" s="120">
        <f>SUM(G15:G17)</f>
        <v>0.25</v>
      </c>
      <c r="H18" s="121"/>
      <c r="I18" s="122">
        <f>SUM(I15:I17)</f>
        <v>0.19</v>
      </c>
      <c r="J18" s="123"/>
      <c r="K18" s="123"/>
    </row>
  </sheetData>
  <mergeCells count="26">
    <mergeCell ref="B18:C18"/>
    <mergeCell ref="E18:F18"/>
    <mergeCell ref="B12:H12"/>
    <mergeCell ref="I12:K12"/>
    <mergeCell ref="B13:B14"/>
    <mergeCell ref="C13:C14"/>
    <mergeCell ref="D13:D14"/>
    <mergeCell ref="E13:E14"/>
    <mergeCell ref="F13:F14"/>
    <mergeCell ref="G13:G14"/>
    <mergeCell ref="H13:H14"/>
    <mergeCell ref="I13:I14"/>
    <mergeCell ref="J13:J14"/>
    <mergeCell ref="K13:K14"/>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6D9F1"/>
  </sheetPr>
  <dimension ref="A1:AMJ60"/>
  <sheetViews>
    <sheetView tabSelected="1" topLeftCell="A28" zoomScale="75" zoomScaleNormal="75" workbookViewId="0">
      <selection activeCell="C47" sqref="C47:I47"/>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286"/>
      <c r="C1" s="232" t="s">
        <v>1</v>
      </c>
      <c r="D1" s="232"/>
      <c r="E1" s="232"/>
      <c r="F1" s="232"/>
      <c r="G1" s="232"/>
      <c r="H1" s="232"/>
      <c r="I1" s="287"/>
      <c r="J1" s="30"/>
      <c r="K1" s="30"/>
      <c r="M1" s="31" t="s">
        <v>61</v>
      </c>
    </row>
    <row r="2" spans="2:14" ht="37.5" customHeight="1" x14ac:dyDescent="0.25">
      <c r="B2" s="286"/>
      <c r="C2" s="232" t="s">
        <v>210</v>
      </c>
      <c r="D2" s="232"/>
      <c r="E2" s="232"/>
      <c r="F2" s="232"/>
      <c r="G2" s="232"/>
      <c r="H2" s="232"/>
      <c r="I2" s="287"/>
      <c r="J2" s="30"/>
      <c r="K2" s="30"/>
      <c r="M2" s="31" t="s">
        <v>62</v>
      </c>
    </row>
    <row r="3" spans="2:14" ht="37.5" customHeight="1" x14ac:dyDescent="0.25">
      <c r="B3" s="286"/>
      <c r="C3" s="232" t="s">
        <v>211</v>
      </c>
      <c r="D3" s="232"/>
      <c r="E3" s="232"/>
      <c r="F3" s="232" t="s">
        <v>212</v>
      </c>
      <c r="G3" s="232"/>
      <c r="H3" s="232"/>
      <c r="I3" s="287"/>
      <c r="J3" s="30"/>
      <c r="K3" s="30"/>
      <c r="M3" s="31" t="s">
        <v>64</v>
      </c>
    </row>
    <row r="4" spans="2:14" ht="23.25" customHeight="1" x14ac:dyDescent="0.25">
      <c r="B4" s="288"/>
      <c r="C4" s="288"/>
      <c r="D4" s="288"/>
      <c r="E4" s="288"/>
      <c r="F4" s="288"/>
      <c r="G4" s="288"/>
      <c r="H4" s="288"/>
      <c r="I4" s="288"/>
      <c r="J4" s="32"/>
      <c r="K4" s="32"/>
    </row>
    <row r="5" spans="2:14" ht="24" customHeight="1" x14ac:dyDescent="0.25">
      <c r="B5" s="289" t="s">
        <v>213</v>
      </c>
      <c r="C5" s="289"/>
      <c r="D5" s="289"/>
      <c r="E5" s="289"/>
      <c r="F5" s="289"/>
      <c r="G5" s="289"/>
      <c r="H5" s="289"/>
      <c r="I5" s="289"/>
      <c r="J5" s="34"/>
      <c r="K5" s="34"/>
      <c r="N5" s="35" t="s">
        <v>71</v>
      </c>
    </row>
    <row r="6" spans="2:14" ht="30.75" customHeight="1" x14ac:dyDescent="0.25">
      <c r="B6" s="124" t="s">
        <v>214</v>
      </c>
      <c r="C6" s="125">
        <v>1</v>
      </c>
      <c r="D6" s="290" t="s">
        <v>215</v>
      </c>
      <c r="E6" s="290"/>
      <c r="F6" s="291" t="s">
        <v>216</v>
      </c>
      <c r="G6" s="291"/>
      <c r="H6" s="291"/>
      <c r="I6" s="291"/>
      <c r="J6" s="38"/>
      <c r="K6" s="38"/>
      <c r="M6" s="31" t="s">
        <v>75</v>
      </c>
      <c r="N6" s="35" t="s">
        <v>76</v>
      </c>
    </row>
    <row r="7" spans="2:14" ht="30.75" customHeight="1" x14ac:dyDescent="0.25">
      <c r="B7" s="124" t="s">
        <v>217</v>
      </c>
      <c r="C7" s="125" t="s">
        <v>78</v>
      </c>
      <c r="D7" s="290" t="s">
        <v>218</v>
      </c>
      <c r="E7" s="290"/>
      <c r="F7" s="291" t="s">
        <v>219</v>
      </c>
      <c r="G7" s="291"/>
      <c r="H7" s="127" t="s">
        <v>220</v>
      </c>
      <c r="I7" s="125" t="s">
        <v>78</v>
      </c>
      <c r="J7" s="44"/>
      <c r="K7" s="44"/>
      <c r="M7" s="31" t="s">
        <v>82</v>
      </c>
      <c r="N7" s="35" t="s">
        <v>83</v>
      </c>
    </row>
    <row r="8" spans="2:14" ht="30.75" customHeight="1" x14ac:dyDescent="0.25">
      <c r="B8" s="124" t="s">
        <v>221</v>
      </c>
      <c r="C8" s="291" t="s">
        <v>222</v>
      </c>
      <c r="D8" s="291"/>
      <c r="E8" s="291"/>
      <c r="F8" s="291"/>
      <c r="G8" s="127" t="s">
        <v>223</v>
      </c>
      <c r="H8" s="292">
        <v>7555</v>
      </c>
      <c r="I8" s="292"/>
      <c r="J8" s="45"/>
      <c r="K8" s="45"/>
      <c r="M8" s="31" t="s">
        <v>87</v>
      </c>
      <c r="N8" s="35" t="s">
        <v>42</v>
      </c>
    </row>
    <row r="9" spans="2:14" ht="30.75" customHeight="1" x14ac:dyDescent="0.25">
      <c r="B9" s="124" t="s">
        <v>62</v>
      </c>
      <c r="C9" s="293" t="s">
        <v>82</v>
      </c>
      <c r="D9" s="293"/>
      <c r="E9" s="293"/>
      <c r="F9" s="293"/>
      <c r="G9" s="127" t="s">
        <v>224</v>
      </c>
      <c r="H9" s="294" t="s">
        <v>90</v>
      </c>
      <c r="I9" s="294"/>
      <c r="J9" s="46"/>
      <c r="K9" s="46"/>
      <c r="M9" s="47" t="s">
        <v>91</v>
      </c>
    </row>
    <row r="10" spans="2:14" ht="30.75" customHeight="1" x14ac:dyDescent="0.25">
      <c r="B10" s="124" t="s">
        <v>225</v>
      </c>
      <c r="C10" s="295" t="s">
        <v>226</v>
      </c>
      <c r="D10" s="295"/>
      <c r="E10" s="295"/>
      <c r="F10" s="295"/>
      <c r="G10" s="295"/>
      <c r="H10" s="295"/>
      <c r="I10" s="295"/>
      <c r="J10" s="48"/>
      <c r="K10" s="48"/>
      <c r="M10" s="47"/>
    </row>
    <row r="11" spans="2:14" ht="30.75" customHeight="1" x14ac:dyDescent="0.25">
      <c r="B11" s="124" t="s">
        <v>227</v>
      </c>
      <c r="C11" s="296" t="s">
        <v>228</v>
      </c>
      <c r="D11" s="296"/>
      <c r="E11" s="296"/>
      <c r="F11" s="296"/>
      <c r="G11" s="296"/>
      <c r="H11" s="296"/>
      <c r="I11" s="296"/>
      <c r="J11" s="44"/>
      <c r="K11" s="44"/>
      <c r="M11" s="47"/>
      <c r="N11" s="35" t="s">
        <v>96</v>
      </c>
    </row>
    <row r="12" spans="2:14" ht="30.75" customHeight="1" x14ac:dyDescent="0.25">
      <c r="B12" s="124" t="s">
        <v>229</v>
      </c>
      <c r="C12" s="247" t="s">
        <v>230</v>
      </c>
      <c r="D12" s="247"/>
      <c r="E12" s="247"/>
      <c r="F12" s="247"/>
      <c r="G12" s="127" t="s">
        <v>231</v>
      </c>
      <c r="H12" s="253" t="s">
        <v>100</v>
      </c>
      <c r="I12" s="253"/>
      <c r="J12" s="44"/>
      <c r="K12" s="44"/>
      <c r="M12" s="47" t="s">
        <v>101</v>
      </c>
      <c r="N12" s="35" t="s">
        <v>78</v>
      </c>
    </row>
    <row r="13" spans="2:14" ht="30.75" customHeight="1" x14ac:dyDescent="0.25">
      <c r="B13" s="124" t="s">
        <v>232</v>
      </c>
      <c r="C13" s="297" t="s">
        <v>233</v>
      </c>
      <c r="D13" s="297"/>
      <c r="E13" s="297"/>
      <c r="F13" s="297"/>
      <c r="G13" s="127" t="s">
        <v>234</v>
      </c>
      <c r="H13" s="296" t="s">
        <v>42</v>
      </c>
      <c r="I13" s="296"/>
      <c r="J13" s="44"/>
      <c r="K13" s="44"/>
      <c r="M13" s="47" t="s">
        <v>105</v>
      </c>
    </row>
    <row r="14" spans="2:14" ht="64.5" customHeight="1" x14ac:dyDescent="0.25">
      <c r="B14" s="124" t="s">
        <v>235</v>
      </c>
      <c r="C14" s="298" t="s">
        <v>236</v>
      </c>
      <c r="D14" s="298"/>
      <c r="E14" s="298"/>
      <c r="F14" s="298"/>
      <c r="G14" s="298"/>
      <c r="H14" s="298"/>
      <c r="I14" s="298"/>
      <c r="J14" s="48"/>
      <c r="K14" s="48"/>
      <c r="M14" s="47" t="s">
        <v>108</v>
      </c>
      <c r="N14" s="35"/>
    </row>
    <row r="15" spans="2:14" ht="30.75" customHeight="1" x14ac:dyDescent="0.25">
      <c r="B15" s="124" t="s">
        <v>237</v>
      </c>
      <c r="C15" s="247" t="s">
        <v>238</v>
      </c>
      <c r="D15" s="247"/>
      <c r="E15" s="247"/>
      <c r="F15" s="247"/>
      <c r="G15" s="247"/>
      <c r="H15" s="247"/>
      <c r="I15" s="247"/>
      <c r="J15" s="49"/>
      <c r="K15" s="49"/>
      <c r="M15" s="47" t="s">
        <v>112</v>
      </c>
      <c r="N15" s="35"/>
    </row>
    <row r="16" spans="2:14" ht="30.75" customHeight="1" x14ac:dyDescent="0.25">
      <c r="B16" s="124" t="s">
        <v>239</v>
      </c>
      <c r="C16" s="291" t="s">
        <v>240</v>
      </c>
      <c r="D16" s="291"/>
      <c r="E16" s="291"/>
      <c r="F16" s="291"/>
      <c r="G16" s="291"/>
      <c r="H16" s="291"/>
      <c r="I16" s="291"/>
      <c r="J16" s="50"/>
      <c r="K16" s="50"/>
      <c r="M16" s="47"/>
      <c r="N16" s="35"/>
    </row>
    <row r="17" spans="2:14" ht="30.75" customHeight="1" x14ac:dyDescent="0.25">
      <c r="B17" s="124" t="s">
        <v>241</v>
      </c>
      <c r="C17" s="296" t="s">
        <v>242</v>
      </c>
      <c r="D17" s="296"/>
      <c r="E17" s="296"/>
      <c r="F17" s="296"/>
      <c r="G17" s="296"/>
      <c r="H17" s="296"/>
      <c r="I17" s="296"/>
      <c r="J17" s="51"/>
      <c r="K17" s="51"/>
      <c r="M17" s="47" t="s">
        <v>100</v>
      </c>
      <c r="N17" s="35"/>
    </row>
    <row r="18" spans="2:14" ht="18" customHeight="1" x14ac:dyDescent="0.25">
      <c r="B18" s="299" t="s">
        <v>243</v>
      </c>
      <c r="C18" s="300" t="s">
        <v>244</v>
      </c>
      <c r="D18" s="300"/>
      <c r="E18" s="300"/>
      <c r="F18" s="301" t="s">
        <v>245</v>
      </c>
      <c r="G18" s="301"/>
      <c r="H18" s="301"/>
      <c r="I18" s="301"/>
      <c r="J18" s="52"/>
      <c r="K18" s="52"/>
      <c r="M18" s="47" t="s">
        <v>122</v>
      </c>
      <c r="N18" s="35"/>
    </row>
    <row r="19" spans="2:14" ht="39.75" customHeight="1" x14ac:dyDescent="0.25">
      <c r="B19" s="299"/>
      <c r="C19" s="291" t="s">
        <v>246</v>
      </c>
      <c r="D19" s="291"/>
      <c r="E19" s="291"/>
      <c r="F19" s="291" t="s">
        <v>247</v>
      </c>
      <c r="G19" s="291"/>
      <c r="H19" s="291"/>
      <c r="I19" s="291"/>
      <c r="J19" s="50"/>
      <c r="K19" s="50"/>
      <c r="M19" s="47" t="s">
        <v>126</v>
      </c>
      <c r="N19" s="35"/>
    </row>
    <row r="20" spans="2:14" ht="39.75" customHeight="1" x14ac:dyDescent="0.25">
      <c r="B20" s="128" t="s">
        <v>248</v>
      </c>
      <c r="C20" s="296" t="s">
        <v>249</v>
      </c>
      <c r="D20" s="296"/>
      <c r="E20" s="296"/>
      <c r="F20" s="246" t="s">
        <v>250</v>
      </c>
      <c r="G20" s="246"/>
      <c r="H20" s="246"/>
      <c r="I20" s="246"/>
      <c r="J20" s="44"/>
      <c r="K20" s="44"/>
      <c r="M20" s="47"/>
      <c r="N20" s="35"/>
    </row>
    <row r="21" spans="2:14" ht="42" customHeight="1" x14ac:dyDescent="0.25">
      <c r="B21" s="128" t="s">
        <v>251</v>
      </c>
      <c r="C21" s="302" t="s">
        <v>252</v>
      </c>
      <c r="D21" s="302"/>
      <c r="E21" s="302"/>
      <c r="F21" s="303" t="s">
        <v>253</v>
      </c>
      <c r="G21" s="303"/>
      <c r="H21" s="303"/>
      <c r="I21" s="303"/>
      <c r="J21" s="49"/>
      <c r="K21" s="49"/>
      <c r="M21" s="53"/>
      <c r="N21" s="35"/>
    </row>
    <row r="22" spans="2:14" ht="23.25" customHeight="1" x14ac:dyDescent="0.25">
      <c r="B22" s="128" t="s">
        <v>254</v>
      </c>
      <c r="C22" s="304">
        <v>44562</v>
      </c>
      <c r="D22" s="304"/>
      <c r="E22" s="304"/>
      <c r="F22" s="127" t="s">
        <v>255</v>
      </c>
      <c r="G22" s="129">
        <v>4</v>
      </c>
      <c r="H22" s="127" t="s">
        <v>256</v>
      </c>
      <c r="I22" s="130">
        <v>6</v>
      </c>
      <c r="J22" s="54"/>
      <c r="K22" s="54"/>
      <c r="M22" s="53"/>
    </row>
    <row r="23" spans="2:14" ht="27" customHeight="1" x14ac:dyDescent="0.25">
      <c r="B23" s="128" t="s">
        <v>257</v>
      </c>
      <c r="C23" s="304">
        <v>44926</v>
      </c>
      <c r="D23" s="304"/>
      <c r="E23" s="304"/>
      <c r="F23" s="127" t="s">
        <v>258</v>
      </c>
      <c r="G23" s="305">
        <v>4</v>
      </c>
      <c r="H23" s="305"/>
      <c r="I23" s="305"/>
      <c r="J23" s="55"/>
      <c r="K23" s="55"/>
      <c r="M23" s="53"/>
    </row>
    <row r="24" spans="2:14" ht="30.75" customHeight="1" x14ac:dyDescent="0.25">
      <c r="B24" s="131" t="s">
        <v>259</v>
      </c>
      <c r="C24" s="258" t="s">
        <v>112</v>
      </c>
      <c r="D24" s="258"/>
      <c r="E24" s="258"/>
      <c r="F24" s="132" t="s">
        <v>260</v>
      </c>
      <c r="G24" s="291" t="s">
        <v>261</v>
      </c>
      <c r="H24" s="291"/>
      <c r="I24" s="291"/>
      <c r="J24" s="52"/>
      <c r="K24" s="52"/>
      <c r="M24" s="53"/>
    </row>
    <row r="25" spans="2:14" ht="22.5" customHeight="1" x14ac:dyDescent="0.25">
      <c r="B25" s="306" t="s">
        <v>262</v>
      </c>
      <c r="C25" s="306"/>
      <c r="D25" s="306"/>
      <c r="E25" s="306"/>
      <c r="F25" s="306"/>
      <c r="G25" s="306"/>
      <c r="H25" s="306"/>
      <c r="I25" s="306"/>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90">
        <v>0</v>
      </c>
      <c r="D27" s="137">
        <v>0</v>
      </c>
      <c r="E27" s="138">
        <f t="shared" ref="E27:E38" si="0">IF(OR(C27=0,C27=""),0,D27/C27)</f>
        <v>0</v>
      </c>
      <c r="F27" s="307">
        <f>SUM(C27:C38)</f>
        <v>4</v>
      </c>
      <c r="G27" s="307">
        <f>SUM(D27:D38)</f>
        <v>1</v>
      </c>
      <c r="H27" s="139">
        <f>+(D27*100%)/$G$23</f>
        <v>0</v>
      </c>
      <c r="I27" s="307">
        <f>G27+I22</f>
        <v>7</v>
      </c>
      <c r="J27" s="70"/>
      <c r="K27" s="70"/>
      <c r="M27" s="53"/>
    </row>
    <row r="28" spans="2:14" ht="19.5" customHeight="1" x14ac:dyDescent="0.25">
      <c r="B28" s="136" t="s">
        <v>152</v>
      </c>
      <c r="C28" s="190">
        <v>0</v>
      </c>
      <c r="D28" s="137">
        <v>0</v>
      </c>
      <c r="E28" s="138">
        <f t="shared" si="0"/>
        <v>0</v>
      </c>
      <c r="F28" s="307"/>
      <c r="G28" s="307"/>
      <c r="H28" s="139">
        <f t="shared" ref="H28:H38" si="1">+IF(D28="","",((D28*100%)/$G$23)+H27)</f>
        <v>0</v>
      </c>
      <c r="I28" s="307"/>
      <c r="J28" s="70"/>
      <c r="K28" s="70"/>
      <c r="M28" s="53"/>
    </row>
    <row r="29" spans="2:14" ht="19.5" customHeight="1" x14ac:dyDescent="0.25">
      <c r="B29" s="136" t="s">
        <v>153</v>
      </c>
      <c r="C29" s="190">
        <v>1</v>
      </c>
      <c r="D29" s="137">
        <v>1</v>
      </c>
      <c r="E29" s="138">
        <f t="shared" si="0"/>
        <v>1</v>
      </c>
      <c r="F29" s="307"/>
      <c r="G29" s="307"/>
      <c r="H29" s="139">
        <f t="shared" si="1"/>
        <v>0.25</v>
      </c>
      <c r="I29" s="307"/>
      <c r="J29" s="70"/>
      <c r="K29" s="70"/>
      <c r="M29" s="53"/>
    </row>
    <row r="30" spans="2:14" ht="19.5" customHeight="1" x14ac:dyDescent="0.25">
      <c r="B30" s="136" t="s">
        <v>154</v>
      </c>
      <c r="C30" s="190">
        <v>0</v>
      </c>
      <c r="D30" s="137">
        <v>0</v>
      </c>
      <c r="E30" s="138">
        <f t="shared" si="0"/>
        <v>0</v>
      </c>
      <c r="F30" s="307"/>
      <c r="G30" s="307"/>
      <c r="H30" s="139">
        <f t="shared" si="1"/>
        <v>0.25</v>
      </c>
      <c r="I30" s="307"/>
      <c r="J30" s="70"/>
      <c r="K30" s="70"/>
    </row>
    <row r="31" spans="2:14" ht="19.5" customHeight="1" x14ac:dyDescent="0.25">
      <c r="B31" s="136" t="s">
        <v>155</v>
      </c>
      <c r="C31" s="190">
        <v>0</v>
      </c>
      <c r="D31" s="137"/>
      <c r="E31" s="138">
        <f t="shared" si="0"/>
        <v>0</v>
      </c>
      <c r="F31" s="307"/>
      <c r="G31" s="307"/>
      <c r="H31" s="139" t="str">
        <f t="shared" si="1"/>
        <v/>
      </c>
      <c r="I31" s="307"/>
      <c r="J31" s="70"/>
      <c r="K31" s="70"/>
    </row>
    <row r="32" spans="2:14" ht="19.5" customHeight="1" x14ac:dyDescent="0.25">
      <c r="B32" s="136" t="s">
        <v>156</v>
      </c>
      <c r="C32" s="190">
        <v>1</v>
      </c>
      <c r="D32" s="137"/>
      <c r="E32" s="138">
        <f t="shared" si="0"/>
        <v>0</v>
      </c>
      <c r="F32" s="307"/>
      <c r="G32" s="307"/>
      <c r="H32" s="139" t="str">
        <f t="shared" si="1"/>
        <v/>
      </c>
      <c r="I32" s="307"/>
      <c r="J32" s="70"/>
      <c r="K32" s="70"/>
    </row>
    <row r="33" spans="2:11" ht="19.5" customHeight="1" x14ac:dyDescent="0.25">
      <c r="B33" s="136" t="s">
        <v>157</v>
      </c>
      <c r="C33" s="190">
        <v>0</v>
      </c>
      <c r="D33" s="137"/>
      <c r="E33" s="138">
        <f t="shared" si="0"/>
        <v>0</v>
      </c>
      <c r="F33" s="307"/>
      <c r="G33" s="307"/>
      <c r="H33" s="139" t="str">
        <f t="shared" si="1"/>
        <v/>
      </c>
      <c r="I33" s="307"/>
      <c r="J33" s="70"/>
      <c r="K33" s="70"/>
    </row>
    <row r="34" spans="2:11" ht="19.5" customHeight="1" x14ac:dyDescent="0.25">
      <c r="B34" s="136" t="s">
        <v>158</v>
      </c>
      <c r="C34" s="190">
        <v>0</v>
      </c>
      <c r="D34" s="137"/>
      <c r="E34" s="138">
        <f t="shared" si="0"/>
        <v>0</v>
      </c>
      <c r="F34" s="307"/>
      <c r="G34" s="307"/>
      <c r="H34" s="139" t="str">
        <f t="shared" si="1"/>
        <v/>
      </c>
      <c r="I34" s="307"/>
      <c r="J34" s="70"/>
      <c r="K34" s="70"/>
    </row>
    <row r="35" spans="2:11" ht="19.5" customHeight="1" x14ac:dyDescent="0.25">
      <c r="B35" s="136" t="s">
        <v>159</v>
      </c>
      <c r="C35" s="190">
        <v>1</v>
      </c>
      <c r="D35" s="137"/>
      <c r="E35" s="138">
        <f t="shared" si="0"/>
        <v>0</v>
      </c>
      <c r="F35" s="307"/>
      <c r="G35" s="307"/>
      <c r="H35" s="139" t="str">
        <f t="shared" si="1"/>
        <v/>
      </c>
      <c r="I35" s="307"/>
      <c r="J35" s="70"/>
      <c r="K35" s="70"/>
    </row>
    <row r="36" spans="2:11" ht="19.5" customHeight="1" x14ac:dyDescent="0.25">
      <c r="B36" s="136" t="s">
        <v>160</v>
      </c>
      <c r="C36" s="190">
        <v>0</v>
      </c>
      <c r="D36" s="137"/>
      <c r="E36" s="138">
        <f t="shared" si="0"/>
        <v>0</v>
      </c>
      <c r="F36" s="307"/>
      <c r="G36" s="307"/>
      <c r="H36" s="139" t="str">
        <f t="shared" si="1"/>
        <v/>
      </c>
      <c r="I36" s="307"/>
      <c r="J36" s="70"/>
      <c r="K36" s="70"/>
    </row>
    <row r="37" spans="2:11" ht="19.5" customHeight="1" x14ac:dyDescent="0.25">
      <c r="B37" s="136" t="s">
        <v>161</v>
      </c>
      <c r="C37" s="190">
        <v>0</v>
      </c>
      <c r="D37" s="137"/>
      <c r="E37" s="138">
        <f t="shared" si="0"/>
        <v>0</v>
      </c>
      <c r="F37" s="307"/>
      <c r="G37" s="307"/>
      <c r="H37" s="139" t="str">
        <f t="shared" si="1"/>
        <v/>
      </c>
      <c r="I37" s="307"/>
      <c r="J37" s="70"/>
      <c r="K37" s="70"/>
    </row>
    <row r="38" spans="2:11" ht="19.5" customHeight="1" x14ac:dyDescent="0.25">
      <c r="B38" s="136" t="s">
        <v>162</v>
      </c>
      <c r="C38" s="190">
        <v>1</v>
      </c>
      <c r="D38" s="137"/>
      <c r="E38" s="138">
        <f t="shared" si="0"/>
        <v>0</v>
      </c>
      <c r="F38" s="307"/>
      <c r="G38" s="307"/>
      <c r="H38" s="139" t="str">
        <f t="shared" si="1"/>
        <v/>
      </c>
      <c r="I38" s="307"/>
      <c r="J38" s="70"/>
      <c r="K38" s="70"/>
    </row>
    <row r="39" spans="2:11" ht="91.5" customHeight="1" x14ac:dyDescent="0.25">
      <c r="B39" s="140" t="s">
        <v>270</v>
      </c>
      <c r="C39" s="308" t="s">
        <v>374</v>
      </c>
      <c r="D39" s="308"/>
      <c r="E39" s="308"/>
      <c r="F39" s="308"/>
      <c r="G39" s="308"/>
      <c r="H39" s="308"/>
      <c r="I39" s="308"/>
      <c r="J39" s="72"/>
      <c r="K39" s="72"/>
    </row>
    <row r="40" spans="2:11" ht="34.5" customHeight="1" x14ac:dyDescent="0.25">
      <c r="B40" s="309"/>
      <c r="C40" s="309"/>
      <c r="D40" s="309"/>
      <c r="E40" s="309"/>
      <c r="F40" s="309"/>
      <c r="G40" s="309"/>
      <c r="H40" s="309"/>
      <c r="I40" s="309"/>
      <c r="J40" s="34"/>
      <c r="K40" s="34"/>
    </row>
    <row r="41" spans="2:11" ht="34.5" customHeight="1" x14ac:dyDescent="0.25">
      <c r="B41" s="309"/>
      <c r="C41" s="309"/>
      <c r="D41" s="309"/>
      <c r="E41" s="309"/>
      <c r="F41" s="309"/>
      <c r="G41" s="309"/>
      <c r="H41" s="309"/>
      <c r="I41" s="309"/>
      <c r="J41" s="72"/>
      <c r="K41" s="72"/>
    </row>
    <row r="42" spans="2:11" ht="34.5" customHeight="1" x14ac:dyDescent="0.25">
      <c r="B42" s="309"/>
      <c r="C42" s="309"/>
      <c r="D42" s="309"/>
      <c r="E42" s="309"/>
      <c r="F42" s="309"/>
      <c r="G42" s="309"/>
      <c r="H42" s="309"/>
      <c r="I42" s="309"/>
      <c r="J42" s="72"/>
      <c r="K42" s="72"/>
    </row>
    <row r="43" spans="2:11" ht="34.5" customHeight="1" x14ac:dyDescent="0.25">
      <c r="B43" s="309"/>
      <c r="C43" s="309"/>
      <c r="D43" s="309"/>
      <c r="E43" s="309"/>
      <c r="F43" s="309"/>
      <c r="G43" s="309"/>
      <c r="H43" s="309"/>
      <c r="I43" s="309"/>
      <c r="J43" s="72"/>
      <c r="K43" s="72"/>
    </row>
    <row r="44" spans="2:11" ht="34.5" customHeight="1" x14ac:dyDescent="0.25">
      <c r="B44" s="309"/>
      <c r="C44" s="309"/>
      <c r="D44" s="309"/>
      <c r="E44" s="309"/>
      <c r="F44" s="309"/>
      <c r="G44" s="309"/>
      <c r="H44" s="309"/>
      <c r="I44" s="309"/>
      <c r="J44" s="73"/>
      <c r="K44" s="73"/>
    </row>
    <row r="45" spans="2:11" ht="96.75" customHeight="1" x14ac:dyDescent="0.25">
      <c r="B45" s="124" t="s">
        <v>271</v>
      </c>
      <c r="C45" s="308" t="s">
        <v>375</v>
      </c>
      <c r="D45" s="308"/>
      <c r="E45" s="308"/>
      <c r="F45" s="308"/>
      <c r="G45" s="308"/>
      <c r="H45" s="308"/>
      <c r="I45" s="308"/>
      <c r="J45" s="74"/>
      <c r="K45" s="74"/>
    </row>
    <row r="46" spans="2:11" ht="32.25" customHeight="1" x14ac:dyDescent="0.25">
      <c r="B46" s="124" t="s">
        <v>272</v>
      </c>
      <c r="C46" s="313" t="s">
        <v>273</v>
      </c>
      <c r="D46" s="313"/>
      <c r="E46" s="313"/>
      <c r="F46" s="313"/>
      <c r="G46" s="313"/>
      <c r="H46" s="313"/>
      <c r="I46" s="313"/>
      <c r="J46" s="74"/>
      <c r="K46" s="74"/>
    </row>
    <row r="47" spans="2:11" ht="66" customHeight="1" x14ac:dyDescent="0.25">
      <c r="B47" s="141" t="s">
        <v>274</v>
      </c>
      <c r="C47" s="314" t="s">
        <v>275</v>
      </c>
      <c r="D47" s="314"/>
      <c r="E47" s="314"/>
      <c r="F47" s="314"/>
      <c r="G47" s="314"/>
      <c r="H47" s="314"/>
      <c r="I47" s="314"/>
      <c r="J47" s="74"/>
      <c r="K47" s="74"/>
    </row>
    <row r="48" spans="2:11" ht="22.5" customHeight="1" x14ac:dyDescent="0.25">
      <c r="B48" s="315" t="s">
        <v>276</v>
      </c>
      <c r="C48" s="315"/>
      <c r="D48" s="315"/>
      <c r="E48" s="315"/>
      <c r="F48" s="315"/>
      <c r="G48" s="315"/>
      <c r="H48" s="315"/>
      <c r="I48" s="315"/>
      <c r="J48" s="74"/>
      <c r="K48" s="74"/>
    </row>
    <row r="49" spans="2:11" ht="22.5" customHeight="1" x14ac:dyDescent="0.25">
      <c r="B49" s="299" t="s">
        <v>277</v>
      </c>
      <c r="C49" s="142" t="s">
        <v>278</v>
      </c>
      <c r="D49" s="316" t="s">
        <v>279</v>
      </c>
      <c r="E49" s="316"/>
      <c r="F49" s="316"/>
      <c r="G49" s="316" t="s">
        <v>280</v>
      </c>
      <c r="H49" s="316"/>
      <c r="I49" s="316"/>
      <c r="J49" s="77"/>
      <c r="K49" s="77"/>
    </row>
    <row r="50" spans="2:11" ht="30.75" customHeight="1" x14ac:dyDescent="0.25">
      <c r="B50" s="299"/>
      <c r="C50" s="143"/>
      <c r="D50" s="312"/>
      <c r="E50" s="312"/>
      <c r="F50" s="312"/>
      <c r="G50" s="312"/>
      <c r="H50" s="312"/>
      <c r="I50" s="312"/>
      <c r="J50" s="77"/>
      <c r="K50" s="77"/>
    </row>
    <row r="51" spans="2:11" ht="32.25" customHeight="1" x14ac:dyDescent="0.25">
      <c r="B51" s="144" t="s">
        <v>281</v>
      </c>
      <c r="C51" s="310" t="s">
        <v>282</v>
      </c>
      <c r="D51" s="310"/>
      <c r="E51" s="310"/>
      <c r="F51" s="310"/>
      <c r="G51" s="310"/>
      <c r="H51" s="310"/>
      <c r="I51" s="310"/>
      <c r="J51" s="80"/>
      <c r="K51" s="80"/>
    </row>
    <row r="52" spans="2:11" ht="28.5" customHeight="1" x14ac:dyDescent="0.25">
      <c r="B52" s="127" t="s">
        <v>283</v>
      </c>
      <c r="C52" s="311" t="s">
        <v>284</v>
      </c>
      <c r="D52" s="311"/>
      <c r="E52" s="311"/>
      <c r="F52" s="311"/>
      <c r="G52" s="311"/>
      <c r="H52" s="311"/>
      <c r="I52" s="311"/>
      <c r="J52" s="80"/>
      <c r="K52" s="80"/>
    </row>
    <row r="53" spans="2:11" ht="30" customHeight="1" x14ac:dyDescent="0.25">
      <c r="B53" s="141" t="s">
        <v>285</v>
      </c>
      <c r="C53" s="312" t="s">
        <v>286</v>
      </c>
      <c r="D53" s="312"/>
      <c r="E53" s="312"/>
      <c r="F53" s="312"/>
      <c r="G53" s="312"/>
      <c r="H53" s="312"/>
      <c r="I53" s="312"/>
      <c r="J53" s="85"/>
      <c r="K53" s="85"/>
    </row>
    <row r="54" spans="2:11" ht="31.5" customHeight="1" x14ac:dyDescent="0.25">
      <c r="B54" s="141" t="s">
        <v>287</v>
      </c>
      <c r="C54" s="312" t="s">
        <v>288</v>
      </c>
      <c r="D54" s="312"/>
      <c r="E54" s="312"/>
      <c r="F54" s="312"/>
      <c r="G54" s="312"/>
      <c r="H54" s="312"/>
      <c r="I54" s="312"/>
      <c r="J54" s="91"/>
      <c r="K54" s="91"/>
    </row>
    <row r="55" spans="2:11" x14ac:dyDescent="0.25">
      <c r="B55" s="145"/>
      <c r="C55" s="146"/>
      <c r="D55" s="146"/>
      <c r="E55" s="147"/>
      <c r="F55" s="147"/>
      <c r="G55" s="148"/>
      <c r="H55" s="149"/>
      <c r="I55" s="146"/>
      <c r="J55" s="91"/>
      <c r="K55" s="91"/>
    </row>
    <row r="56" spans="2:11" x14ac:dyDescent="0.25">
      <c r="B56" s="145"/>
      <c r="C56" s="146"/>
      <c r="D56" s="146"/>
      <c r="E56" s="147"/>
      <c r="F56" s="147"/>
      <c r="G56" s="148"/>
      <c r="H56" s="149"/>
      <c r="I56" s="146"/>
      <c r="J56" s="91"/>
      <c r="K56" s="91"/>
    </row>
    <row r="57" spans="2:11" x14ac:dyDescent="0.25">
      <c r="B57" s="145"/>
      <c r="C57" s="146"/>
      <c r="D57" s="146"/>
      <c r="E57" s="147"/>
      <c r="F57" s="147"/>
      <c r="G57" s="148"/>
      <c r="H57" s="149"/>
      <c r="I57" s="146"/>
      <c r="J57" s="91"/>
      <c r="K57" s="91"/>
    </row>
    <row r="58" spans="2:11" x14ac:dyDescent="0.25">
      <c r="B58" s="145"/>
      <c r="C58" s="146"/>
      <c r="D58" s="146"/>
      <c r="E58" s="147"/>
      <c r="F58" s="147"/>
      <c r="G58" s="148"/>
      <c r="H58" s="149"/>
      <c r="I58" s="146"/>
      <c r="J58" s="91"/>
      <c r="K58" s="91"/>
    </row>
    <row r="59" spans="2:11" x14ac:dyDescent="0.25">
      <c r="B59" s="145"/>
      <c r="C59" s="146"/>
      <c r="D59" s="146"/>
      <c r="E59" s="147"/>
      <c r="F59" s="147"/>
      <c r="G59" s="148"/>
      <c r="H59" s="149"/>
      <c r="I59" s="146"/>
      <c r="J59" s="91"/>
      <c r="K59" s="91"/>
    </row>
    <row r="60" spans="2:11" ht="25.5" customHeight="1" x14ac:dyDescent="0.25">
      <c r="B60" s="145"/>
      <c r="C60" s="146"/>
      <c r="D60" s="146"/>
      <c r="E60" s="147"/>
      <c r="F60" s="147"/>
      <c r="G60" s="148"/>
      <c r="H60" s="149"/>
      <c r="I60" s="146"/>
      <c r="J60" s="91"/>
      <c r="K60" s="91"/>
    </row>
  </sheetData>
  <sheetProtection algorithmName="SHA-512" hashValue="k0xqA+g6pfv/oa92b7c7j+5q7+pj0NedYHKFR9u1Ur6JH+bO4kmRBwJUSa4PyEK2mq8GSpvias5WnMtI8308rQ==" saltValue="+b88Ufq0xE6uuzz+QolF7A=="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showDropDown="1" showInputMessage="1" showErrorMessage="1" sqref="K12" xr:uid="{00000000-0002-0000-0300-000000000000}">
      <formula1>O17:O19</formula1>
      <formula2>0</formula2>
    </dataValidation>
    <dataValidation type="list" allowBlank="1" showInputMessage="1" showErrorMessage="1" sqref="H12:I12" xr:uid="{00000000-0002-0000-0300-000001000000}">
      <formula1>M17:M19</formula1>
      <formula2>0</formula2>
    </dataValidation>
    <dataValidation type="list" allowBlank="1" showInputMessage="1" showErrorMessage="1" sqref="C24:E24" xr:uid="{00000000-0002-0000-0300-000002000000}">
      <formula1>$M$12:$M$15</formula1>
      <formula2>0</formula2>
    </dataValidation>
    <dataValidation type="list" allowBlank="1" showInputMessage="1" showErrorMessage="1" sqref="C9:F9" xr:uid="{00000000-0002-0000-0300-000003000000}">
      <formula1>$M$6:$M$9</formula1>
      <formula2>0</formula2>
    </dataValidation>
    <dataValidation type="list" allowBlank="1" showInputMessage="1" showErrorMessage="1" sqref="J10:K10" xr:uid="{00000000-0002-0000-0300-000004000000}">
      <formula1>$M$21:$M$28</formula1>
      <formula2>0</formula2>
    </dataValidation>
    <dataValidation type="list" allowBlank="1" showInputMessage="1" showErrorMessage="1" sqref="H13:I13" xr:uid="{00000000-0002-0000-0300-000005000000}">
      <formula1>$N$5:$N$8</formula1>
      <formula2>0</formula2>
    </dataValidation>
    <dataValidation type="list" allowBlank="1" showInputMessage="1" showErrorMessage="1" sqref="C7 I7" xr:uid="{00000000-0002-0000-0300-000006000000}">
      <formula1>$N$11:$N$12</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6D9F1"/>
  </sheetPr>
  <dimension ref="A1:AMJ60"/>
  <sheetViews>
    <sheetView topLeftCell="A25" zoomScale="75" zoomScaleNormal="75" workbookViewId="0">
      <selection activeCell="E30" sqref="E30"/>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286"/>
      <c r="C1" s="232" t="s">
        <v>1</v>
      </c>
      <c r="D1" s="232"/>
      <c r="E1" s="232"/>
      <c r="F1" s="232"/>
      <c r="G1" s="232"/>
      <c r="H1" s="232"/>
      <c r="I1" s="287"/>
      <c r="J1" s="30"/>
      <c r="K1" s="30"/>
      <c r="M1" s="31" t="s">
        <v>61</v>
      </c>
    </row>
    <row r="2" spans="2:14" ht="37.5" customHeight="1" x14ac:dyDescent="0.25">
      <c r="B2" s="286"/>
      <c r="C2" s="232" t="s">
        <v>210</v>
      </c>
      <c r="D2" s="232"/>
      <c r="E2" s="232"/>
      <c r="F2" s="232"/>
      <c r="G2" s="232"/>
      <c r="H2" s="232"/>
      <c r="I2" s="287"/>
      <c r="J2" s="30"/>
      <c r="K2" s="30"/>
      <c r="M2" s="31" t="s">
        <v>62</v>
      </c>
    </row>
    <row r="3" spans="2:14" ht="37.5" customHeight="1" x14ac:dyDescent="0.25">
      <c r="B3" s="286"/>
      <c r="C3" s="232" t="s">
        <v>211</v>
      </c>
      <c r="D3" s="232"/>
      <c r="E3" s="232"/>
      <c r="F3" s="232" t="s">
        <v>212</v>
      </c>
      <c r="G3" s="232"/>
      <c r="H3" s="232"/>
      <c r="I3" s="287"/>
      <c r="J3" s="30"/>
      <c r="K3" s="30"/>
      <c r="M3" s="31" t="s">
        <v>64</v>
      </c>
    </row>
    <row r="4" spans="2:14" ht="23.25" customHeight="1" x14ac:dyDescent="0.25">
      <c r="B4" s="288"/>
      <c r="C4" s="288"/>
      <c r="D4" s="288"/>
      <c r="E4" s="288"/>
      <c r="F4" s="288"/>
      <c r="G4" s="288"/>
      <c r="H4" s="288"/>
      <c r="I4" s="288"/>
      <c r="J4" s="32"/>
      <c r="K4" s="32"/>
    </row>
    <row r="5" spans="2:14" ht="24" customHeight="1" x14ac:dyDescent="0.25">
      <c r="B5" s="289" t="s">
        <v>213</v>
      </c>
      <c r="C5" s="289"/>
      <c r="D5" s="289"/>
      <c r="E5" s="289"/>
      <c r="F5" s="289"/>
      <c r="G5" s="289"/>
      <c r="H5" s="289"/>
      <c r="I5" s="289"/>
      <c r="J5" s="34"/>
      <c r="K5" s="34"/>
      <c r="N5" s="35" t="s">
        <v>71</v>
      </c>
    </row>
    <row r="6" spans="2:14" ht="30.75" customHeight="1" x14ac:dyDescent="0.25">
      <c r="B6" s="124" t="s">
        <v>214</v>
      </c>
      <c r="C6" s="125">
        <v>2</v>
      </c>
      <c r="D6" s="290" t="s">
        <v>215</v>
      </c>
      <c r="E6" s="290"/>
      <c r="F6" s="291" t="s">
        <v>289</v>
      </c>
      <c r="G6" s="291"/>
      <c r="H6" s="291"/>
      <c r="I6" s="291"/>
      <c r="J6" s="38"/>
      <c r="K6" s="38"/>
      <c r="M6" s="31" t="s">
        <v>75</v>
      </c>
      <c r="N6" s="35" t="s">
        <v>76</v>
      </c>
    </row>
    <row r="7" spans="2:14" ht="30.75" customHeight="1" x14ac:dyDescent="0.25">
      <c r="B7" s="124" t="s">
        <v>217</v>
      </c>
      <c r="C7" s="125" t="s">
        <v>78</v>
      </c>
      <c r="D7" s="290" t="s">
        <v>218</v>
      </c>
      <c r="E7" s="290"/>
      <c r="F7" s="291" t="s">
        <v>219</v>
      </c>
      <c r="G7" s="291"/>
      <c r="H7" s="127" t="s">
        <v>220</v>
      </c>
      <c r="I7" s="125" t="s">
        <v>78</v>
      </c>
      <c r="J7" s="44"/>
      <c r="K7" s="44"/>
      <c r="M7" s="31" t="s">
        <v>82</v>
      </c>
      <c r="N7" s="35" t="s">
        <v>83</v>
      </c>
    </row>
    <row r="8" spans="2:14" ht="30.75" customHeight="1" x14ac:dyDescent="0.25">
      <c r="B8" s="124" t="s">
        <v>221</v>
      </c>
      <c r="C8" s="291" t="s">
        <v>222</v>
      </c>
      <c r="D8" s="291"/>
      <c r="E8" s="291"/>
      <c r="F8" s="291"/>
      <c r="G8" s="127" t="s">
        <v>223</v>
      </c>
      <c r="H8" s="292">
        <v>7555</v>
      </c>
      <c r="I8" s="292"/>
      <c r="J8" s="45"/>
      <c r="K8" s="45"/>
      <c r="M8" s="31" t="s">
        <v>87</v>
      </c>
      <c r="N8" s="35" t="s">
        <v>42</v>
      </c>
    </row>
    <row r="9" spans="2:14" ht="30.75" customHeight="1" x14ac:dyDescent="0.25">
      <c r="B9" s="124" t="s">
        <v>62</v>
      </c>
      <c r="C9" s="293" t="s">
        <v>82</v>
      </c>
      <c r="D9" s="293"/>
      <c r="E9" s="293"/>
      <c r="F9" s="293"/>
      <c r="G9" s="127" t="s">
        <v>224</v>
      </c>
      <c r="H9" s="294" t="s">
        <v>90</v>
      </c>
      <c r="I9" s="294"/>
      <c r="J9" s="46"/>
      <c r="K9" s="46"/>
      <c r="M9" s="47" t="s">
        <v>91</v>
      </c>
    </row>
    <row r="10" spans="2:14" ht="30.75" customHeight="1" x14ac:dyDescent="0.25">
      <c r="B10" s="124" t="s">
        <v>225</v>
      </c>
      <c r="C10" s="295" t="s">
        <v>226</v>
      </c>
      <c r="D10" s="295"/>
      <c r="E10" s="295"/>
      <c r="F10" s="295"/>
      <c r="G10" s="295"/>
      <c r="H10" s="295"/>
      <c r="I10" s="295"/>
      <c r="J10" s="48"/>
      <c r="K10" s="48"/>
      <c r="M10" s="47"/>
    </row>
    <row r="11" spans="2:14" ht="30.75" customHeight="1" x14ac:dyDescent="0.25">
      <c r="B11" s="124" t="s">
        <v>227</v>
      </c>
      <c r="C11" s="296" t="s">
        <v>228</v>
      </c>
      <c r="D11" s="296"/>
      <c r="E11" s="296"/>
      <c r="F11" s="296"/>
      <c r="G11" s="296"/>
      <c r="H11" s="296"/>
      <c r="I11" s="296"/>
      <c r="J11" s="44"/>
      <c r="K11" s="44"/>
      <c r="M11" s="47"/>
      <c r="N11" s="35" t="s">
        <v>96</v>
      </c>
    </row>
    <row r="12" spans="2:14" ht="30.75" customHeight="1" x14ac:dyDescent="0.25">
      <c r="B12" s="124" t="s">
        <v>229</v>
      </c>
      <c r="C12" s="247" t="s">
        <v>290</v>
      </c>
      <c r="D12" s="247"/>
      <c r="E12" s="247"/>
      <c r="F12" s="247"/>
      <c r="G12" s="127" t="s">
        <v>231</v>
      </c>
      <c r="H12" s="253" t="s">
        <v>100</v>
      </c>
      <c r="I12" s="253"/>
      <c r="J12" s="44"/>
      <c r="K12" s="44"/>
      <c r="M12" s="47" t="s">
        <v>101</v>
      </c>
      <c r="N12" s="35" t="s">
        <v>78</v>
      </c>
    </row>
    <row r="13" spans="2:14" ht="30.75" customHeight="1" x14ac:dyDescent="0.25">
      <c r="B13" s="124" t="s">
        <v>232</v>
      </c>
      <c r="C13" s="297" t="s">
        <v>233</v>
      </c>
      <c r="D13" s="297"/>
      <c r="E13" s="297"/>
      <c r="F13" s="297"/>
      <c r="G13" s="127" t="s">
        <v>234</v>
      </c>
      <c r="H13" s="296" t="s">
        <v>42</v>
      </c>
      <c r="I13" s="296"/>
      <c r="J13" s="44"/>
      <c r="K13" s="44"/>
      <c r="M13" s="47" t="s">
        <v>105</v>
      </c>
    </row>
    <row r="14" spans="2:14" ht="64.5" customHeight="1" x14ac:dyDescent="0.25">
      <c r="B14" s="124" t="s">
        <v>235</v>
      </c>
      <c r="C14" s="298" t="s">
        <v>291</v>
      </c>
      <c r="D14" s="298"/>
      <c r="E14" s="298"/>
      <c r="F14" s="298"/>
      <c r="G14" s="298"/>
      <c r="H14" s="298"/>
      <c r="I14" s="298"/>
      <c r="J14" s="48"/>
      <c r="K14" s="48"/>
      <c r="M14" s="47" t="s">
        <v>108</v>
      </c>
      <c r="N14" s="35"/>
    </row>
    <row r="15" spans="2:14" ht="30.75" customHeight="1" x14ac:dyDescent="0.25">
      <c r="B15" s="124" t="s">
        <v>237</v>
      </c>
      <c r="C15" s="247" t="s">
        <v>238</v>
      </c>
      <c r="D15" s="247"/>
      <c r="E15" s="247"/>
      <c r="F15" s="247"/>
      <c r="G15" s="247"/>
      <c r="H15" s="247"/>
      <c r="I15" s="247"/>
      <c r="J15" s="49"/>
      <c r="K15" s="49"/>
      <c r="M15" s="47" t="s">
        <v>112</v>
      </c>
      <c r="N15" s="35"/>
    </row>
    <row r="16" spans="2:14" ht="30.75" customHeight="1" x14ac:dyDescent="0.25">
      <c r="B16" s="124" t="s">
        <v>239</v>
      </c>
      <c r="C16" s="291" t="s">
        <v>292</v>
      </c>
      <c r="D16" s="291"/>
      <c r="E16" s="291"/>
      <c r="F16" s="291"/>
      <c r="G16" s="291"/>
      <c r="H16" s="291"/>
      <c r="I16" s="291"/>
      <c r="J16" s="50"/>
      <c r="K16" s="50"/>
      <c r="M16" s="47"/>
      <c r="N16" s="35"/>
    </row>
    <row r="17" spans="2:14" ht="30.75" customHeight="1" x14ac:dyDescent="0.25">
      <c r="B17" s="124" t="s">
        <v>241</v>
      </c>
      <c r="C17" s="296" t="s">
        <v>293</v>
      </c>
      <c r="D17" s="296"/>
      <c r="E17" s="296"/>
      <c r="F17" s="296"/>
      <c r="G17" s="296"/>
      <c r="H17" s="296"/>
      <c r="I17" s="296"/>
      <c r="J17" s="51"/>
      <c r="K17" s="51"/>
      <c r="M17" s="47" t="s">
        <v>100</v>
      </c>
      <c r="N17" s="35"/>
    </row>
    <row r="18" spans="2:14" ht="18" customHeight="1" x14ac:dyDescent="0.25">
      <c r="B18" s="299" t="s">
        <v>243</v>
      </c>
      <c r="C18" s="300" t="s">
        <v>244</v>
      </c>
      <c r="D18" s="300"/>
      <c r="E18" s="300"/>
      <c r="F18" s="301" t="s">
        <v>245</v>
      </c>
      <c r="G18" s="301"/>
      <c r="H18" s="301"/>
      <c r="I18" s="301"/>
      <c r="J18" s="52"/>
      <c r="K18" s="52"/>
      <c r="M18" s="47" t="s">
        <v>122</v>
      </c>
      <c r="N18" s="35"/>
    </row>
    <row r="19" spans="2:14" ht="39.75" customHeight="1" x14ac:dyDescent="0.25">
      <c r="B19" s="299"/>
      <c r="C19" s="291" t="s">
        <v>294</v>
      </c>
      <c r="D19" s="291"/>
      <c r="E19" s="291"/>
      <c r="F19" s="291" t="s">
        <v>295</v>
      </c>
      <c r="G19" s="291"/>
      <c r="H19" s="291"/>
      <c r="I19" s="291"/>
      <c r="J19" s="50"/>
      <c r="K19" s="50"/>
      <c r="M19" s="47" t="s">
        <v>126</v>
      </c>
      <c r="N19" s="35"/>
    </row>
    <row r="20" spans="2:14" ht="39.75" customHeight="1" x14ac:dyDescent="0.25">
      <c r="B20" s="128" t="s">
        <v>248</v>
      </c>
      <c r="C20" s="296" t="s">
        <v>296</v>
      </c>
      <c r="D20" s="296"/>
      <c r="E20" s="296"/>
      <c r="F20" s="246" t="s">
        <v>297</v>
      </c>
      <c r="G20" s="246"/>
      <c r="H20" s="246"/>
      <c r="I20" s="246"/>
      <c r="J20" s="44"/>
      <c r="K20" s="44"/>
      <c r="M20" s="47"/>
      <c r="N20" s="35"/>
    </row>
    <row r="21" spans="2:14" ht="42" customHeight="1" x14ac:dyDescent="0.25">
      <c r="B21" s="128" t="s">
        <v>251</v>
      </c>
      <c r="C21" s="302" t="s">
        <v>298</v>
      </c>
      <c r="D21" s="302"/>
      <c r="E21" s="302"/>
      <c r="F21" s="303" t="s">
        <v>299</v>
      </c>
      <c r="G21" s="303"/>
      <c r="H21" s="303"/>
      <c r="I21" s="303"/>
      <c r="J21" s="49"/>
      <c r="K21" s="49"/>
      <c r="M21" s="53"/>
      <c r="N21" s="35"/>
    </row>
    <row r="22" spans="2:14" ht="23.25" customHeight="1" x14ac:dyDescent="0.25">
      <c r="B22" s="128" t="s">
        <v>254</v>
      </c>
      <c r="C22" s="304">
        <v>44562</v>
      </c>
      <c r="D22" s="304"/>
      <c r="E22" s="304"/>
      <c r="F22" s="127" t="s">
        <v>255</v>
      </c>
      <c r="G22" s="129">
        <v>1</v>
      </c>
      <c r="H22" s="127" t="s">
        <v>256</v>
      </c>
      <c r="I22" s="130">
        <v>2</v>
      </c>
      <c r="J22" s="54"/>
      <c r="K22" s="54"/>
      <c r="M22" s="53"/>
    </row>
    <row r="23" spans="2:14" ht="27" customHeight="1" x14ac:dyDescent="0.25">
      <c r="B23" s="128" t="s">
        <v>257</v>
      </c>
      <c r="C23" s="304">
        <v>44926</v>
      </c>
      <c r="D23" s="304"/>
      <c r="E23" s="304"/>
      <c r="F23" s="127" t="s">
        <v>258</v>
      </c>
      <c r="G23" s="305">
        <v>1</v>
      </c>
      <c r="H23" s="305"/>
      <c r="I23" s="305"/>
      <c r="J23" s="55"/>
      <c r="K23" s="55"/>
      <c r="M23" s="53"/>
    </row>
    <row r="24" spans="2:14" ht="30.75" customHeight="1" x14ac:dyDescent="0.25">
      <c r="B24" s="131" t="s">
        <v>259</v>
      </c>
      <c r="C24" s="258" t="s">
        <v>112</v>
      </c>
      <c r="D24" s="258"/>
      <c r="E24" s="258"/>
      <c r="F24" s="132" t="s">
        <v>260</v>
      </c>
      <c r="G24" s="291" t="s">
        <v>261</v>
      </c>
      <c r="H24" s="291"/>
      <c r="I24" s="291"/>
      <c r="J24" s="52"/>
      <c r="K24" s="52"/>
      <c r="M24" s="53"/>
    </row>
    <row r="25" spans="2:14" ht="22.5" customHeight="1" x14ac:dyDescent="0.25">
      <c r="B25" s="306" t="s">
        <v>262</v>
      </c>
      <c r="C25" s="306"/>
      <c r="D25" s="306"/>
      <c r="E25" s="306"/>
      <c r="F25" s="306"/>
      <c r="G25" s="306"/>
      <c r="H25" s="306"/>
      <c r="I25" s="306"/>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94">
        <v>0</v>
      </c>
      <c r="D27" s="195">
        <v>0</v>
      </c>
      <c r="E27" s="138">
        <f t="shared" ref="E27:E38" si="0">IF(OR(C27=0,C27=""),0,D27/C27)</f>
        <v>0</v>
      </c>
      <c r="F27" s="307">
        <f>SUM(C27:C38)</f>
        <v>1</v>
      </c>
      <c r="G27" s="307">
        <f>SUM(D27:D38)</f>
        <v>1</v>
      </c>
      <c r="H27" s="139">
        <f>+(D27*100%)/$G$23</f>
        <v>0</v>
      </c>
      <c r="I27" s="307">
        <f>G27+I22</f>
        <v>3</v>
      </c>
      <c r="J27" s="70"/>
      <c r="K27" s="70"/>
      <c r="M27" s="53"/>
    </row>
    <row r="28" spans="2:14" ht="19.5" customHeight="1" x14ac:dyDescent="0.25">
      <c r="B28" s="136" t="s">
        <v>152</v>
      </c>
      <c r="C28" s="194">
        <v>0</v>
      </c>
      <c r="D28" s="195">
        <v>0</v>
      </c>
      <c r="E28" s="138">
        <f t="shared" si="0"/>
        <v>0</v>
      </c>
      <c r="F28" s="307"/>
      <c r="G28" s="307"/>
      <c r="H28" s="139">
        <f t="shared" ref="H28:H38" si="1">+IF(D28="","",((D28*100%)/$G$23)+H27)</f>
        <v>0</v>
      </c>
      <c r="I28" s="307"/>
      <c r="J28" s="70"/>
      <c r="K28" s="70"/>
      <c r="M28" s="53"/>
    </row>
    <row r="29" spans="2:14" ht="19.5" customHeight="1" x14ac:dyDescent="0.25">
      <c r="B29" s="136" t="s">
        <v>153</v>
      </c>
      <c r="C29" s="194">
        <v>0</v>
      </c>
      <c r="D29" s="195">
        <v>0</v>
      </c>
      <c r="E29" s="138">
        <f t="shared" si="0"/>
        <v>0</v>
      </c>
      <c r="F29" s="307"/>
      <c r="G29" s="307"/>
      <c r="H29" s="139">
        <f t="shared" si="1"/>
        <v>0</v>
      </c>
      <c r="I29" s="307"/>
      <c r="J29" s="70"/>
      <c r="K29" s="70"/>
      <c r="M29" s="53"/>
    </row>
    <row r="30" spans="2:14" ht="19.5" customHeight="1" x14ac:dyDescent="0.25">
      <c r="B30" s="136" t="s">
        <v>154</v>
      </c>
      <c r="C30" s="194">
        <v>1</v>
      </c>
      <c r="D30" s="195">
        <v>1</v>
      </c>
      <c r="E30" s="138">
        <f t="shared" si="0"/>
        <v>1</v>
      </c>
      <c r="F30" s="307"/>
      <c r="G30" s="307"/>
      <c r="H30" s="139">
        <f t="shared" si="1"/>
        <v>1</v>
      </c>
      <c r="I30" s="307"/>
      <c r="J30" s="70"/>
      <c r="K30" s="70"/>
    </row>
    <row r="31" spans="2:14" ht="19.5" customHeight="1" x14ac:dyDescent="0.25">
      <c r="B31" s="136" t="s">
        <v>155</v>
      </c>
      <c r="C31" s="194">
        <v>0</v>
      </c>
      <c r="D31" s="195"/>
      <c r="E31" s="138">
        <f t="shared" si="0"/>
        <v>0</v>
      </c>
      <c r="F31" s="307"/>
      <c r="G31" s="307"/>
      <c r="H31" s="139" t="str">
        <f t="shared" si="1"/>
        <v/>
      </c>
      <c r="I31" s="307"/>
      <c r="J31" s="70"/>
      <c r="K31" s="70"/>
    </row>
    <row r="32" spans="2:14" ht="19.5" customHeight="1" x14ac:dyDescent="0.25">
      <c r="B32" s="136" t="s">
        <v>156</v>
      </c>
      <c r="C32" s="194">
        <v>0</v>
      </c>
      <c r="D32" s="195"/>
      <c r="E32" s="138">
        <f t="shared" si="0"/>
        <v>0</v>
      </c>
      <c r="F32" s="307"/>
      <c r="G32" s="307"/>
      <c r="H32" s="139" t="str">
        <f t="shared" si="1"/>
        <v/>
      </c>
      <c r="I32" s="307"/>
      <c r="J32" s="70"/>
      <c r="K32" s="70"/>
    </row>
    <row r="33" spans="2:11" ht="19.5" customHeight="1" x14ac:dyDescent="0.25">
      <c r="B33" s="136" t="s">
        <v>157</v>
      </c>
      <c r="C33" s="194">
        <v>0</v>
      </c>
      <c r="D33" s="195"/>
      <c r="E33" s="138">
        <f t="shared" si="0"/>
        <v>0</v>
      </c>
      <c r="F33" s="307"/>
      <c r="G33" s="307"/>
      <c r="H33" s="139" t="str">
        <f t="shared" si="1"/>
        <v/>
      </c>
      <c r="I33" s="307"/>
      <c r="J33" s="70"/>
      <c r="K33" s="70"/>
    </row>
    <row r="34" spans="2:11" ht="19.5" customHeight="1" x14ac:dyDescent="0.25">
      <c r="B34" s="136" t="s">
        <v>158</v>
      </c>
      <c r="C34" s="194">
        <v>0</v>
      </c>
      <c r="D34" s="195"/>
      <c r="E34" s="138">
        <f t="shared" si="0"/>
        <v>0</v>
      </c>
      <c r="F34" s="307"/>
      <c r="G34" s="307"/>
      <c r="H34" s="139" t="str">
        <f t="shared" si="1"/>
        <v/>
      </c>
      <c r="I34" s="307"/>
      <c r="J34" s="70"/>
      <c r="K34" s="70"/>
    </row>
    <row r="35" spans="2:11" ht="19.5" customHeight="1" x14ac:dyDescent="0.25">
      <c r="B35" s="136" t="s">
        <v>159</v>
      </c>
      <c r="C35" s="194">
        <v>0</v>
      </c>
      <c r="D35" s="195"/>
      <c r="E35" s="138">
        <f t="shared" si="0"/>
        <v>0</v>
      </c>
      <c r="F35" s="307"/>
      <c r="G35" s="307"/>
      <c r="H35" s="139" t="str">
        <f t="shared" si="1"/>
        <v/>
      </c>
      <c r="I35" s="307"/>
      <c r="J35" s="70"/>
      <c r="K35" s="70"/>
    </row>
    <row r="36" spans="2:11" ht="19.5" customHeight="1" x14ac:dyDescent="0.25">
      <c r="B36" s="136" t="s">
        <v>160</v>
      </c>
      <c r="C36" s="194">
        <v>0</v>
      </c>
      <c r="D36" s="195"/>
      <c r="E36" s="138">
        <f t="shared" si="0"/>
        <v>0</v>
      </c>
      <c r="F36" s="307"/>
      <c r="G36" s="307"/>
      <c r="H36" s="139" t="str">
        <f t="shared" si="1"/>
        <v/>
      </c>
      <c r="I36" s="307"/>
      <c r="J36" s="70"/>
      <c r="K36" s="70"/>
    </row>
    <row r="37" spans="2:11" ht="19.5" customHeight="1" x14ac:dyDescent="0.25">
      <c r="B37" s="136" t="s">
        <v>161</v>
      </c>
      <c r="C37" s="194">
        <v>0</v>
      </c>
      <c r="D37" s="195"/>
      <c r="E37" s="138">
        <f t="shared" si="0"/>
        <v>0</v>
      </c>
      <c r="F37" s="307"/>
      <c r="G37" s="307"/>
      <c r="H37" s="139" t="str">
        <f t="shared" si="1"/>
        <v/>
      </c>
      <c r="I37" s="307"/>
      <c r="J37" s="70"/>
      <c r="K37" s="70"/>
    </row>
    <row r="38" spans="2:11" ht="19.5" customHeight="1" x14ac:dyDescent="0.25">
      <c r="B38" s="136" t="s">
        <v>162</v>
      </c>
      <c r="C38" s="194">
        <v>0</v>
      </c>
      <c r="D38" s="195"/>
      <c r="E38" s="138">
        <f t="shared" si="0"/>
        <v>0</v>
      </c>
      <c r="F38" s="307"/>
      <c r="G38" s="307"/>
      <c r="H38" s="139" t="str">
        <f t="shared" si="1"/>
        <v/>
      </c>
      <c r="I38" s="307"/>
      <c r="J38" s="70"/>
      <c r="K38" s="70"/>
    </row>
    <row r="39" spans="2:11" ht="75" customHeight="1" x14ac:dyDescent="0.25">
      <c r="B39" s="140" t="s">
        <v>270</v>
      </c>
      <c r="C39" s="308" t="s">
        <v>376</v>
      </c>
      <c r="D39" s="308"/>
      <c r="E39" s="308"/>
      <c r="F39" s="308"/>
      <c r="G39" s="308"/>
      <c r="H39" s="308"/>
      <c r="I39" s="308"/>
      <c r="J39" s="72"/>
      <c r="K39" s="72"/>
    </row>
    <row r="40" spans="2:11" ht="34.5" customHeight="1" x14ac:dyDescent="0.25">
      <c r="B40" s="309"/>
      <c r="C40" s="309"/>
      <c r="D40" s="309"/>
      <c r="E40" s="309"/>
      <c r="F40" s="309"/>
      <c r="G40" s="309"/>
      <c r="H40" s="309"/>
      <c r="I40" s="309"/>
      <c r="J40" s="34"/>
      <c r="K40" s="34"/>
    </row>
    <row r="41" spans="2:11" ht="34.5" customHeight="1" x14ac:dyDescent="0.25">
      <c r="B41" s="309"/>
      <c r="C41" s="309"/>
      <c r="D41" s="309"/>
      <c r="E41" s="309"/>
      <c r="F41" s="309"/>
      <c r="G41" s="309"/>
      <c r="H41" s="309"/>
      <c r="I41" s="309"/>
      <c r="J41" s="72"/>
      <c r="K41" s="72"/>
    </row>
    <row r="42" spans="2:11" ht="34.5" customHeight="1" x14ac:dyDescent="0.25">
      <c r="B42" s="309"/>
      <c r="C42" s="309"/>
      <c r="D42" s="309"/>
      <c r="E42" s="309"/>
      <c r="F42" s="309"/>
      <c r="G42" s="309"/>
      <c r="H42" s="309"/>
      <c r="I42" s="309"/>
      <c r="J42" s="72"/>
      <c r="K42" s="72"/>
    </row>
    <row r="43" spans="2:11" ht="34.5" customHeight="1" x14ac:dyDescent="0.25">
      <c r="B43" s="309"/>
      <c r="C43" s="309"/>
      <c r="D43" s="309"/>
      <c r="E43" s="309"/>
      <c r="F43" s="309"/>
      <c r="G43" s="309"/>
      <c r="H43" s="309"/>
      <c r="I43" s="309"/>
      <c r="J43" s="72"/>
      <c r="K43" s="72"/>
    </row>
    <row r="44" spans="2:11" ht="34.5" customHeight="1" x14ac:dyDescent="0.25">
      <c r="B44" s="309"/>
      <c r="C44" s="309"/>
      <c r="D44" s="309"/>
      <c r="E44" s="309"/>
      <c r="F44" s="309"/>
      <c r="G44" s="309"/>
      <c r="H44" s="309"/>
      <c r="I44" s="309"/>
      <c r="J44" s="73"/>
      <c r="K44" s="73"/>
    </row>
    <row r="45" spans="2:11" ht="96.75" customHeight="1" x14ac:dyDescent="0.25">
      <c r="B45" s="124" t="s">
        <v>271</v>
      </c>
      <c r="C45" s="313" t="s">
        <v>377</v>
      </c>
      <c r="D45" s="313"/>
      <c r="E45" s="313"/>
      <c r="F45" s="313"/>
      <c r="G45" s="313"/>
      <c r="H45" s="313"/>
      <c r="I45" s="313"/>
      <c r="J45" s="74"/>
      <c r="K45" s="74"/>
    </row>
    <row r="46" spans="2:11" ht="38.25" customHeight="1" x14ac:dyDescent="0.25">
      <c r="B46" s="124" t="s">
        <v>272</v>
      </c>
      <c r="C46" s="313" t="s">
        <v>273</v>
      </c>
      <c r="D46" s="313"/>
      <c r="E46" s="313"/>
      <c r="F46" s="313"/>
      <c r="G46" s="313"/>
      <c r="H46" s="313"/>
      <c r="I46" s="313"/>
      <c r="J46" s="74"/>
      <c r="K46" s="74"/>
    </row>
    <row r="47" spans="2:11" ht="66" customHeight="1" x14ac:dyDescent="0.25">
      <c r="B47" s="141" t="s">
        <v>274</v>
      </c>
      <c r="C47" s="314" t="s">
        <v>300</v>
      </c>
      <c r="D47" s="314"/>
      <c r="E47" s="314"/>
      <c r="F47" s="314"/>
      <c r="G47" s="314"/>
      <c r="H47" s="314"/>
      <c r="I47" s="314"/>
      <c r="J47" s="74"/>
      <c r="K47" s="74"/>
    </row>
    <row r="48" spans="2:11" ht="22.5" customHeight="1" x14ac:dyDescent="0.25">
      <c r="B48" s="315" t="s">
        <v>276</v>
      </c>
      <c r="C48" s="315"/>
      <c r="D48" s="315"/>
      <c r="E48" s="315"/>
      <c r="F48" s="315"/>
      <c r="G48" s="315"/>
      <c r="H48" s="315"/>
      <c r="I48" s="315"/>
      <c r="J48" s="74"/>
      <c r="K48" s="74"/>
    </row>
    <row r="49" spans="2:11" ht="22.5" customHeight="1" x14ac:dyDescent="0.25">
      <c r="B49" s="299" t="s">
        <v>277</v>
      </c>
      <c r="C49" s="142" t="s">
        <v>278</v>
      </c>
      <c r="D49" s="316" t="s">
        <v>279</v>
      </c>
      <c r="E49" s="316"/>
      <c r="F49" s="316"/>
      <c r="G49" s="316" t="s">
        <v>280</v>
      </c>
      <c r="H49" s="316"/>
      <c r="I49" s="316"/>
      <c r="J49" s="77"/>
      <c r="K49" s="77"/>
    </row>
    <row r="50" spans="2:11" ht="30.75" customHeight="1" x14ac:dyDescent="0.25">
      <c r="B50" s="299"/>
      <c r="C50" s="143"/>
      <c r="D50" s="312"/>
      <c r="E50" s="312"/>
      <c r="F50" s="312"/>
      <c r="G50" s="312"/>
      <c r="H50" s="312"/>
      <c r="I50" s="312"/>
      <c r="J50" s="77"/>
      <c r="K50" s="77"/>
    </row>
    <row r="51" spans="2:11" ht="32.25" customHeight="1" x14ac:dyDescent="0.25">
      <c r="B51" s="144" t="s">
        <v>281</v>
      </c>
      <c r="C51" s="310" t="s">
        <v>282</v>
      </c>
      <c r="D51" s="310"/>
      <c r="E51" s="310"/>
      <c r="F51" s="310"/>
      <c r="G51" s="310"/>
      <c r="H51" s="310"/>
      <c r="I51" s="310"/>
      <c r="J51" s="80"/>
      <c r="K51" s="80"/>
    </row>
    <row r="52" spans="2:11" ht="28.5" customHeight="1" x14ac:dyDescent="0.25">
      <c r="B52" s="127" t="s">
        <v>283</v>
      </c>
      <c r="C52" s="311" t="s">
        <v>284</v>
      </c>
      <c r="D52" s="311"/>
      <c r="E52" s="311"/>
      <c r="F52" s="311"/>
      <c r="G52" s="311"/>
      <c r="H52" s="311"/>
      <c r="I52" s="311"/>
      <c r="J52" s="80"/>
      <c r="K52" s="80"/>
    </row>
    <row r="53" spans="2:11" ht="30" customHeight="1" x14ac:dyDescent="0.25">
      <c r="B53" s="141" t="s">
        <v>285</v>
      </c>
      <c r="C53" s="312" t="s">
        <v>286</v>
      </c>
      <c r="D53" s="312"/>
      <c r="E53" s="312"/>
      <c r="F53" s="312"/>
      <c r="G53" s="312"/>
      <c r="H53" s="312"/>
      <c r="I53" s="312"/>
      <c r="J53" s="85"/>
      <c r="K53" s="85"/>
    </row>
    <row r="54" spans="2:11" ht="31.5" customHeight="1" x14ac:dyDescent="0.25">
      <c r="B54" s="141" t="s">
        <v>287</v>
      </c>
      <c r="C54" s="312" t="s">
        <v>288</v>
      </c>
      <c r="D54" s="312"/>
      <c r="E54" s="312"/>
      <c r="F54" s="312"/>
      <c r="G54" s="312"/>
      <c r="H54" s="312"/>
      <c r="I54" s="312"/>
      <c r="J54" s="91"/>
      <c r="K54" s="91"/>
    </row>
    <row r="55" spans="2:11" x14ac:dyDescent="0.25">
      <c r="B55" s="145"/>
      <c r="C55" s="146"/>
      <c r="D55" s="146"/>
      <c r="E55" s="147"/>
      <c r="F55" s="147"/>
      <c r="G55" s="148"/>
      <c r="H55" s="149"/>
      <c r="I55" s="146"/>
      <c r="J55" s="91"/>
      <c r="K55" s="91"/>
    </row>
    <row r="56" spans="2:11" x14ac:dyDescent="0.25">
      <c r="B56" s="145"/>
      <c r="C56" s="146"/>
      <c r="D56" s="146"/>
      <c r="E56" s="147"/>
      <c r="F56" s="147"/>
      <c r="G56" s="148"/>
      <c r="H56" s="149"/>
      <c r="I56" s="146"/>
      <c r="J56" s="91"/>
      <c r="K56" s="91"/>
    </row>
    <row r="57" spans="2:11" x14ac:dyDescent="0.25">
      <c r="B57" s="145"/>
      <c r="C57" s="146"/>
      <c r="D57" s="146"/>
      <c r="E57" s="147"/>
      <c r="F57" s="147"/>
      <c r="G57" s="148"/>
      <c r="H57" s="149"/>
      <c r="I57" s="146"/>
      <c r="J57" s="91"/>
      <c r="K57" s="91"/>
    </row>
    <row r="58" spans="2:11" x14ac:dyDescent="0.25">
      <c r="B58" s="145"/>
      <c r="C58" s="146"/>
      <c r="D58" s="146"/>
      <c r="E58" s="147"/>
      <c r="F58" s="147"/>
      <c r="G58" s="148"/>
      <c r="H58" s="149"/>
      <c r="I58" s="146"/>
      <c r="J58" s="91"/>
      <c r="K58" s="91"/>
    </row>
    <row r="59" spans="2:11" x14ac:dyDescent="0.25">
      <c r="B59" s="145"/>
      <c r="C59" s="146"/>
      <c r="D59" s="146"/>
      <c r="E59" s="147"/>
      <c r="F59" s="147"/>
      <c r="G59" s="148"/>
      <c r="H59" s="149"/>
      <c r="I59" s="146"/>
      <c r="J59" s="91"/>
      <c r="K59" s="91"/>
    </row>
    <row r="60" spans="2:11" ht="25.5" customHeight="1" x14ac:dyDescent="0.25">
      <c r="B60" s="145"/>
      <c r="C60" s="146"/>
      <c r="D60" s="146"/>
      <c r="E60" s="147"/>
      <c r="F60" s="147"/>
      <c r="G60" s="148"/>
      <c r="H60" s="149"/>
      <c r="I60" s="146"/>
      <c r="J60" s="91"/>
      <c r="K60" s="91"/>
    </row>
  </sheetData>
  <sheetProtection algorithmName="SHA-512" hashValue="xdjGOTMAZjY5bb8/03iGSp0IXTCanRDyWlU7b6W50jDU7aDjKpxTFpzwDwY+r2ySBA8lpR/5mo26OwzE3l5GuQ==" saltValue="re1J5meiP1h924DLN4EHbQ=="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formula2>0</formula2>
    </dataValidation>
    <dataValidation type="list" allowBlank="1" showInputMessage="1" showErrorMessage="1" sqref="H13:I13" xr:uid="{00000000-0002-0000-0400-000001000000}">
      <formula1>$N$5:$N$8</formula1>
      <formula2>0</formula2>
    </dataValidation>
    <dataValidation type="list" allowBlank="1" showInputMessage="1" showErrorMessage="1" sqref="J10:K10" xr:uid="{00000000-0002-0000-0400-000002000000}">
      <formula1>$M$21:$M$28</formula1>
      <formula2>0</formula2>
    </dataValidation>
    <dataValidation type="list" allowBlank="1" showInputMessage="1" showErrorMessage="1" sqref="C9:F9" xr:uid="{00000000-0002-0000-0400-000003000000}">
      <formula1>$M$6:$M$9</formula1>
      <formula2>0</formula2>
    </dataValidation>
    <dataValidation type="list" allowBlank="1" showInputMessage="1" showErrorMessage="1" sqref="C24:E24" xr:uid="{00000000-0002-0000-0400-000004000000}">
      <formula1>$M$12:$M$15</formula1>
      <formula2>0</formula2>
    </dataValidation>
    <dataValidation type="list" allowBlank="1" showInputMessage="1" showErrorMessage="1" sqref="H12:I12" xr:uid="{00000000-0002-0000-0400-000005000000}">
      <formula1>M17:M19</formula1>
      <formula2>0</formula2>
    </dataValidation>
    <dataValidation type="list" showDropDown="1" showInputMessage="1" showErrorMessage="1" sqref="K12" xr:uid="{00000000-0002-0000-0400-000006000000}">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6D9F1"/>
  </sheetPr>
  <dimension ref="A1:AMJ60"/>
  <sheetViews>
    <sheetView topLeftCell="A28" zoomScale="75" zoomScaleNormal="75" workbookViewId="0">
      <selection activeCell="C39" sqref="C39:I39"/>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286"/>
      <c r="C1" s="232" t="s">
        <v>1</v>
      </c>
      <c r="D1" s="232"/>
      <c r="E1" s="232"/>
      <c r="F1" s="232"/>
      <c r="G1" s="232"/>
      <c r="H1" s="232"/>
      <c r="I1" s="287"/>
      <c r="J1" s="30"/>
      <c r="K1" s="30"/>
      <c r="M1" s="31" t="s">
        <v>61</v>
      </c>
    </row>
    <row r="2" spans="2:14" ht="37.5" customHeight="1" x14ac:dyDescent="0.25">
      <c r="B2" s="286"/>
      <c r="C2" s="232" t="s">
        <v>210</v>
      </c>
      <c r="D2" s="232"/>
      <c r="E2" s="232"/>
      <c r="F2" s="232"/>
      <c r="G2" s="232"/>
      <c r="H2" s="232"/>
      <c r="I2" s="287"/>
      <c r="J2" s="30"/>
      <c r="K2" s="30"/>
      <c r="M2" s="31" t="s">
        <v>62</v>
      </c>
    </row>
    <row r="3" spans="2:14" ht="37.5" customHeight="1" x14ac:dyDescent="0.25">
      <c r="B3" s="286"/>
      <c r="C3" s="232" t="s">
        <v>211</v>
      </c>
      <c r="D3" s="232"/>
      <c r="E3" s="232"/>
      <c r="F3" s="232" t="s">
        <v>212</v>
      </c>
      <c r="G3" s="232"/>
      <c r="H3" s="232"/>
      <c r="I3" s="287"/>
      <c r="J3" s="30"/>
      <c r="K3" s="30"/>
      <c r="M3" s="31" t="s">
        <v>64</v>
      </c>
    </row>
    <row r="4" spans="2:14" ht="23.25" customHeight="1" x14ac:dyDescent="0.25">
      <c r="B4" s="288"/>
      <c r="C4" s="288"/>
      <c r="D4" s="288"/>
      <c r="E4" s="288"/>
      <c r="F4" s="288"/>
      <c r="G4" s="288"/>
      <c r="H4" s="288"/>
      <c r="I4" s="288"/>
      <c r="J4" s="32"/>
      <c r="K4" s="32"/>
    </row>
    <row r="5" spans="2:14" ht="24" customHeight="1" x14ac:dyDescent="0.25">
      <c r="B5" s="289" t="s">
        <v>213</v>
      </c>
      <c r="C5" s="289"/>
      <c r="D5" s="289"/>
      <c r="E5" s="289"/>
      <c r="F5" s="289"/>
      <c r="G5" s="289"/>
      <c r="H5" s="289"/>
      <c r="I5" s="289"/>
      <c r="J5" s="34"/>
      <c r="K5" s="34"/>
      <c r="N5" s="35" t="s">
        <v>71</v>
      </c>
    </row>
    <row r="6" spans="2:14" ht="30.75" customHeight="1" x14ac:dyDescent="0.25">
      <c r="B6" s="124" t="s">
        <v>214</v>
      </c>
      <c r="C6" s="125">
        <v>6</v>
      </c>
      <c r="D6" s="290" t="s">
        <v>215</v>
      </c>
      <c r="E6" s="290"/>
      <c r="F6" s="291" t="s">
        <v>339</v>
      </c>
      <c r="G6" s="291"/>
      <c r="H6" s="291"/>
      <c r="I6" s="291"/>
      <c r="J6" s="38"/>
      <c r="K6" s="38"/>
      <c r="M6" s="31" t="s">
        <v>75</v>
      </c>
      <c r="N6" s="35" t="s">
        <v>76</v>
      </c>
    </row>
    <row r="7" spans="2:14" ht="30.75" customHeight="1" x14ac:dyDescent="0.25">
      <c r="B7" s="124" t="s">
        <v>217</v>
      </c>
      <c r="C7" s="125" t="s">
        <v>78</v>
      </c>
      <c r="D7" s="290" t="s">
        <v>218</v>
      </c>
      <c r="E7" s="290"/>
      <c r="F7" s="291" t="s">
        <v>219</v>
      </c>
      <c r="G7" s="291"/>
      <c r="H7" s="127" t="s">
        <v>220</v>
      </c>
      <c r="I7" s="125" t="s">
        <v>78</v>
      </c>
      <c r="J7" s="44"/>
      <c r="K7" s="44"/>
      <c r="M7" s="31" t="s">
        <v>82</v>
      </c>
      <c r="N7" s="35" t="s">
        <v>83</v>
      </c>
    </row>
    <row r="8" spans="2:14" ht="30.75" customHeight="1" x14ac:dyDescent="0.25">
      <c r="B8" s="124" t="s">
        <v>221</v>
      </c>
      <c r="C8" s="291" t="s">
        <v>222</v>
      </c>
      <c r="D8" s="291"/>
      <c r="E8" s="291"/>
      <c r="F8" s="291"/>
      <c r="G8" s="127" t="s">
        <v>223</v>
      </c>
      <c r="H8" s="292">
        <v>7555</v>
      </c>
      <c r="I8" s="292"/>
      <c r="J8" s="45"/>
      <c r="K8" s="45"/>
      <c r="M8" s="31" t="s">
        <v>87</v>
      </c>
      <c r="N8" s="35" t="s">
        <v>42</v>
      </c>
    </row>
    <row r="9" spans="2:14" ht="30.75" customHeight="1" x14ac:dyDescent="0.25">
      <c r="B9" s="124" t="s">
        <v>62</v>
      </c>
      <c r="C9" s="293" t="s">
        <v>82</v>
      </c>
      <c r="D9" s="293"/>
      <c r="E9" s="293"/>
      <c r="F9" s="293"/>
      <c r="G9" s="127" t="s">
        <v>224</v>
      </c>
      <c r="H9" s="294" t="s">
        <v>90</v>
      </c>
      <c r="I9" s="294"/>
      <c r="J9" s="46"/>
      <c r="K9" s="46"/>
      <c r="M9" s="47" t="s">
        <v>91</v>
      </c>
    </row>
    <row r="10" spans="2:14" ht="30.75" customHeight="1" x14ac:dyDescent="0.25">
      <c r="B10" s="124" t="s">
        <v>225</v>
      </c>
      <c r="C10" s="295" t="s">
        <v>226</v>
      </c>
      <c r="D10" s="295"/>
      <c r="E10" s="295"/>
      <c r="F10" s="295"/>
      <c r="G10" s="295"/>
      <c r="H10" s="295"/>
      <c r="I10" s="295"/>
      <c r="J10" s="48"/>
      <c r="K10" s="48"/>
      <c r="M10" s="47"/>
    </row>
    <row r="11" spans="2:14" ht="30.75" customHeight="1" x14ac:dyDescent="0.25">
      <c r="B11" s="124" t="s">
        <v>227</v>
      </c>
      <c r="C11" s="296" t="s">
        <v>228</v>
      </c>
      <c r="D11" s="296"/>
      <c r="E11" s="296"/>
      <c r="F11" s="296"/>
      <c r="G11" s="296"/>
      <c r="H11" s="296"/>
      <c r="I11" s="296"/>
      <c r="J11" s="44"/>
      <c r="K11" s="44"/>
      <c r="M11" s="47"/>
      <c r="N11" s="35" t="s">
        <v>96</v>
      </c>
    </row>
    <row r="12" spans="2:14" ht="30.75" customHeight="1" x14ac:dyDescent="0.25">
      <c r="B12" s="124" t="s">
        <v>229</v>
      </c>
      <c r="C12" s="247" t="s">
        <v>340</v>
      </c>
      <c r="D12" s="247"/>
      <c r="E12" s="247"/>
      <c r="F12" s="247"/>
      <c r="G12" s="127" t="s">
        <v>231</v>
      </c>
      <c r="H12" s="253" t="s">
        <v>100</v>
      </c>
      <c r="I12" s="253"/>
      <c r="J12" s="44"/>
      <c r="K12" s="44"/>
      <c r="M12" s="47" t="s">
        <v>101</v>
      </c>
      <c r="N12" s="35" t="s">
        <v>78</v>
      </c>
    </row>
    <row r="13" spans="2:14" ht="30.75" customHeight="1" x14ac:dyDescent="0.25">
      <c r="B13" s="124" t="s">
        <v>232</v>
      </c>
      <c r="C13" s="297" t="s">
        <v>233</v>
      </c>
      <c r="D13" s="297"/>
      <c r="E13" s="297"/>
      <c r="F13" s="297"/>
      <c r="G13" s="127" t="s">
        <v>234</v>
      </c>
      <c r="H13" s="296" t="s">
        <v>71</v>
      </c>
      <c r="I13" s="296"/>
      <c r="J13" s="44"/>
      <c r="K13" s="44"/>
      <c r="M13" s="47" t="s">
        <v>105</v>
      </c>
    </row>
    <row r="14" spans="2:14" ht="64.5" customHeight="1" x14ac:dyDescent="0.25">
      <c r="B14" s="124" t="s">
        <v>235</v>
      </c>
      <c r="C14" s="298" t="s">
        <v>341</v>
      </c>
      <c r="D14" s="298"/>
      <c r="E14" s="298"/>
      <c r="F14" s="298"/>
      <c r="G14" s="298"/>
      <c r="H14" s="298"/>
      <c r="I14" s="298"/>
      <c r="J14" s="48"/>
      <c r="K14" s="48"/>
      <c r="M14" s="47" t="s">
        <v>108</v>
      </c>
      <c r="N14" s="35"/>
    </row>
    <row r="15" spans="2:14" ht="30.75" customHeight="1" x14ac:dyDescent="0.25">
      <c r="B15" s="124" t="s">
        <v>237</v>
      </c>
      <c r="C15" s="247" t="s">
        <v>304</v>
      </c>
      <c r="D15" s="247"/>
      <c r="E15" s="247"/>
      <c r="F15" s="247"/>
      <c r="G15" s="247"/>
      <c r="H15" s="247"/>
      <c r="I15" s="247"/>
      <c r="J15" s="49"/>
      <c r="K15" s="49"/>
      <c r="M15" s="47" t="s">
        <v>112</v>
      </c>
      <c r="N15" s="35"/>
    </row>
    <row r="16" spans="2:14" ht="30.75" customHeight="1" x14ac:dyDescent="0.25">
      <c r="B16" s="124" t="s">
        <v>239</v>
      </c>
      <c r="C16" s="291" t="s">
        <v>342</v>
      </c>
      <c r="D16" s="291"/>
      <c r="E16" s="291"/>
      <c r="F16" s="291"/>
      <c r="G16" s="291"/>
      <c r="H16" s="291"/>
      <c r="I16" s="291"/>
      <c r="J16" s="50"/>
      <c r="K16" s="50"/>
      <c r="M16" s="47"/>
      <c r="N16" s="35"/>
    </row>
    <row r="17" spans="2:14" ht="30.75" customHeight="1" x14ac:dyDescent="0.25">
      <c r="B17" s="124" t="s">
        <v>241</v>
      </c>
      <c r="C17" s="296" t="s">
        <v>343</v>
      </c>
      <c r="D17" s="296"/>
      <c r="E17" s="296"/>
      <c r="F17" s="296"/>
      <c r="G17" s="296"/>
      <c r="H17" s="296"/>
      <c r="I17" s="296"/>
      <c r="J17" s="51"/>
      <c r="K17" s="51"/>
      <c r="M17" s="47" t="s">
        <v>100</v>
      </c>
      <c r="N17" s="35"/>
    </row>
    <row r="18" spans="2:14" ht="18" customHeight="1" x14ac:dyDescent="0.25">
      <c r="B18" s="299" t="s">
        <v>243</v>
      </c>
      <c r="C18" s="300" t="s">
        <v>244</v>
      </c>
      <c r="D18" s="300"/>
      <c r="E18" s="300"/>
      <c r="F18" s="301" t="s">
        <v>245</v>
      </c>
      <c r="G18" s="301"/>
      <c r="H18" s="301"/>
      <c r="I18" s="301"/>
      <c r="J18" s="52"/>
      <c r="K18" s="52"/>
      <c r="M18" s="47" t="s">
        <v>122</v>
      </c>
      <c r="N18" s="35"/>
    </row>
    <row r="19" spans="2:14" ht="39.75" customHeight="1" x14ac:dyDescent="0.25">
      <c r="B19" s="299"/>
      <c r="C19" s="291" t="s">
        <v>344</v>
      </c>
      <c r="D19" s="291"/>
      <c r="E19" s="291"/>
      <c r="F19" s="291" t="s">
        <v>345</v>
      </c>
      <c r="G19" s="291"/>
      <c r="H19" s="291"/>
      <c r="I19" s="291"/>
      <c r="J19" s="50"/>
      <c r="K19" s="50"/>
      <c r="M19" s="47" t="s">
        <v>126</v>
      </c>
      <c r="N19" s="35"/>
    </row>
    <row r="20" spans="2:14" ht="39.75" customHeight="1" x14ac:dyDescent="0.25">
      <c r="B20" s="128" t="s">
        <v>248</v>
      </c>
      <c r="C20" s="291" t="s">
        <v>346</v>
      </c>
      <c r="D20" s="291"/>
      <c r="E20" s="291"/>
      <c r="F20" s="246" t="s">
        <v>347</v>
      </c>
      <c r="G20" s="246"/>
      <c r="H20" s="246"/>
      <c r="I20" s="246"/>
      <c r="J20" s="44"/>
      <c r="K20" s="44"/>
      <c r="M20" s="47"/>
      <c r="N20" s="35"/>
    </row>
    <row r="21" spans="2:14" ht="42" customHeight="1" x14ac:dyDescent="0.25">
      <c r="B21" s="128" t="s">
        <v>251</v>
      </c>
      <c r="C21" s="302" t="s">
        <v>348</v>
      </c>
      <c r="D21" s="302"/>
      <c r="E21" s="302"/>
      <c r="F21" s="303" t="s">
        <v>349</v>
      </c>
      <c r="G21" s="303"/>
      <c r="H21" s="303"/>
      <c r="I21" s="303"/>
      <c r="J21" s="49"/>
      <c r="K21" s="49"/>
      <c r="M21" s="53"/>
      <c r="N21" s="35"/>
    </row>
    <row r="22" spans="2:14" ht="23.25" customHeight="1" x14ac:dyDescent="0.25">
      <c r="B22" s="128" t="s">
        <v>254</v>
      </c>
      <c r="C22" s="304">
        <v>44562</v>
      </c>
      <c r="D22" s="304"/>
      <c r="E22" s="304"/>
      <c r="F22" s="127" t="s">
        <v>255</v>
      </c>
      <c r="G22" s="129">
        <v>1</v>
      </c>
      <c r="H22" s="127" t="s">
        <v>256</v>
      </c>
      <c r="I22" s="130">
        <v>1</v>
      </c>
      <c r="J22" s="54"/>
      <c r="K22" s="54"/>
      <c r="M22" s="53"/>
    </row>
    <row r="23" spans="2:14" ht="27" customHeight="1" x14ac:dyDescent="0.25">
      <c r="B23" s="128" t="s">
        <v>257</v>
      </c>
      <c r="C23" s="304">
        <v>44926</v>
      </c>
      <c r="D23" s="304"/>
      <c r="E23" s="304"/>
      <c r="F23" s="127" t="s">
        <v>258</v>
      </c>
      <c r="G23" s="305">
        <v>1</v>
      </c>
      <c r="H23" s="305"/>
      <c r="I23" s="305"/>
      <c r="J23" s="55"/>
      <c r="K23" s="55"/>
      <c r="M23" s="53"/>
    </row>
    <row r="24" spans="2:14" ht="30.75" customHeight="1" x14ac:dyDescent="0.25">
      <c r="B24" s="131" t="s">
        <v>259</v>
      </c>
      <c r="C24" s="258" t="s">
        <v>112</v>
      </c>
      <c r="D24" s="258"/>
      <c r="E24" s="258"/>
      <c r="F24" s="132" t="s">
        <v>260</v>
      </c>
      <c r="G24" s="291" t="s">
        <v>261</v>
      </c>
      <c r="H24" s="291"/>
      <c r="I24" s="291"/>
      <c r="J24" s="52"/>
      <c r="K24" s="52"/>
      <c r="M24" s="53"/>
    </row>
    <row r="25" spans="2:14" ht="22.5" customHeight="1" x14ac:dyDescent="0.25">
      <c r="B25" s="306" t="s">
        <v>262</v>
      </c>
      <c r="C25" s="306"/>
      <c r="D25" s="306"/>
      <c r="E25" s="306"/>
      <c r="F25" s="306"/>
      <c r="G25" s="306"/>
      <c r="H25" s="306"/>
      <c r="I25" s="306"/>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92">
        <v>0</v>
      </c>
      <c r="D27" s="193">
        <v>0</v>
      </c>
      <c r="E27" s="138">
        <f t="shared" ref="E27:E38" si="0">IF(OR(C27=0,C27=""),0,D27/C27)</f>
        <v>0</v>
      </c>
      <c r="F27" s="307">
        <f>SUM(C27:C38)</f>
        <v>1</v>
      </c>
      <c r="G27" s="307">
        <f>SUM(D27:D38)</f>
        <v>1</v>
      </c>
      <c r="H27" s="139">
        <f>+(D27*100%)/$G$23</f>
        <v>0</v>
      </c>
      <c r="I27" s="307">
        <f>G27+I22</f>
        <v>2</v>
      </c>
      <c r="J27" s="70"/>
      <c r="K27" s="70"/>
      <c r="M27" s="53"/>
    </row>
    <row r="28" spans="2:14" ht="19.5" customHeight="1" x14ac:dyDescent="0.25">
      <c r="B28" s="136" t="s">
        <v>152</v>
      </c>
      <c r="C28" s="192">
        <v>0</v>
      </c>
      <c r="D28" s="193">
        <v>0</v>
      </c>
      <c r="E28" s="138">
        <f t="shared" si="0"/>
        <v>0</v>
      </c>
      <c r="F28" s="307"/>
      <c r="G28" s="307"/>
      <c r="H28" s="139">
        <f t="shared" ref="H28:H38" si="1">+IF(D28="","",((D28*100%)/$G$23)+H27)</f>
        <v>0</v>
      </c>
      <c r="I28" s="307"/>
      <c r="J28" s="70"/>
      <c r="K28" s="70"/>
      <c r="M28" s="53"/>
    </row>
    <row r="29" spans="2:14" ht="19.5" customHeight="1" x14ac:dyDescent="0.25">
      <c r="B29" s="136" t="s">
        <v>153</v>
      </c>
      <c r="C29" s="192">
        <v>0</v>
      </c>
      <c r="D29" s="193">
        <v>0</v>
      </c>
      <c r="E29" s="138">
        <f t="shared" si="0"/>
        <v>0</v>
      </c>
      <c r="F29" s="307"/>
      <c r="G29" s="307"/>
      <c r="H29" s="139">
        <f t="shared" si="1"/>
        <v>0</v>
      </c>
      <c r="I29" s="307"/>
      <c r="J29" s="70"/>
      <c r="K29" s="70"/>
      <c r="M29" s="53"/>
    </row>
    <row r="30" spans="2:14" ht="19.5" customHeight="1" x14ac:dyDescent="0.25">
      <c r="B30" s="136" t="s">
        <v>154</v>
      </c>
      <c r="C30" s="192">
        <v>1</v>
      </c>
      <c r="D30" s="193">
        <v>1</v>
      </c>
      <c r="E30" s="138">
        <f t="shared" si="0"/>
        <v>1</v>
      </c>
      <c r="F30" s="307"/>
      <c r="G30" s="307"/>
      <c r="H30" s="139">
        <f t="shared" si="1"/>
        <v>1</v>
      </c>
      <c r="I30" s="307"/>
      <c r="J30" s="70"/>
      <c r="K30" s="70"/>
    </row>
    <row r="31" spans="2:14" ht="19.5" customHeight="1" x14ac:dyDescent="0.25">
      <c r="B31" s="136" t="s">
        <v>155</v>
      </c>
      <c r="C31" s="192">
        <v>0</v>
      </c>
      <c r="D31" s="152"/>
      <c r="E31" s="138">
        <f t="shared" si="0"/>
        <v>0</v>
      </c>
      <c r="F31" s="307"/>
      <c r="G31" s="307"/>
      <c r="H31" s="139" t="str">
        <f t="shared" si="1"/>
        <v/>
      </c>
      <c r="I31" s="307"/>
      <c r="J31" s="70"/>
      <c r="K31" s="70"/>
    </row>
    <row r="32" spans="2:14" ht="19.5" customHeight="1" x14ac:dyDescent="0.25">
      <c r="B32" s="136" t="s">
        <v>156</v>
      </c>
      <c r="C32" s="192">
        <v>0</v>
      </c>
      <c r="D32" s="152"/>
      <c r="E32" s="138">
        <f t="shared" si="0"/>
        <v>0</v>
      </c>
      <c r="F32" s="307"/>
      <c r="G32" s="307"/>
      <c r="H32" s="139" t="str">
        <f t="shared" si="1"/>
        <v/>
      </c>
      <c r="I32" s="307"/>
      <c r="J32" s="70"/>
      <c r="K32" s="70"/>
    </row>
    <row r="33" spans="2:11" ht="19.5" customHeight="1" x14ac:dyDescent="0.25">
      <c r="B33" s="136" t="s">
        <v>157</v>
      </c>
      <c r="C33" s="192">
        <v>0</v>
      </c>
      <c r="D33" s="152"/>
      <c r="E33" s="138">
        <f t="shared" si="0"/>
        <v>0</v>
      </c>
      <c r="F33" s="307"/>
      <c r="G33" s="307"/>
      <c r="H33" s="139" t="str">
        <f t="shared" si="1"/>
        <v/>
      </c>
      <c r="I33" s="307"/>
      <c r="J33" s="70"/>
      <c r="K33" s="70"/>
    </row>
    <row r="34" spans="2:11" ht="19.5" customHeight="1" x14ac:dyDescent="0.25">
      <c r="B34" s="136" t="s">
        <v>158</v>
      </c>
      <c r="C34" s="192">
        <v>0</v>
      </c>
      <c r="D34" s="152"/>
      <c r="E34" s="138">
        <f t="shared" si="0"/>
        <v>0</v>
      </c>
      <c r="F34" s="307"/>
      <c r="G34" s="307"/>
      <c r="H34" s="139" t="str">
        <f t="shared" si="1"/>
        <v/>
      </c>
      <c r="I34" s="307"/>
      <c r="J34" s="70"/>
      <c r="K34" s="70"/>
    </row>
    <row r="35" spans="2:11" ht="19.5" customHeight="1" x14ac:dyDescent="0.25">
      <c r="B35" s="136" t="s">
        <v>159</v>
      </c>
      <c r="C35" s="192">
        <v>0</v>
      </c>
      <c r="D35" s="152"/>
      <c r="E35" s="138">
        <f t="shared" si="0"/>
        <v>0</v>
      </c>
      <c r="F35" s="307"/>
      <c r="G35" s="307"/>
      <c r="H35" s="139" t="str">
        <f t="shared" si="1"/>
        <v/>
      </c>
      <c r="I35" s="307"/>
      <c r="J35" s="70"/>
      <c r="K35" s="70"/>
    </row>
    <row r="36" spans="2:11" ht="19.5" customHeight="1" x14ac:dyDescent="0.25">
      <c r="B36" s="136" t="s">
        <v>160</v>
      </c>
      <c r="C36" s="192">
        <v>0</v>
      </c>
      <c r="D36" s="152"/>
      <c r="E36" s="138">
        <f t="shared" si="0"/>
        <v>0</v>
      </c>
      <c r="F36" s="307"/>
      <c r="G36" s="307"/>
      <c r="H36" s="139" t="str">
        <f t="shared" si="1"/>
        <v/>
      </c>
      <c r="I36" s="307"/>
      <c r="J36" s="70"/>
      <c r="K36" s="70"/>
    </row>
    <row r="37" spans="2:11" ht="19.5" customHeight="1" x14ac:dyDescent="0.25">
      <c r="B37" s="136" t="s">
        <v>161</v>
      </c>
      <c r="C37" s="192">
        <v>0</v>
      </c>
      <c r="D37" s="152"/>
      <c r="E37" s="138">
        <f t="shared" si="0"/>
        <v>0</v>
      </c>
      <c r="F37" s="307"/>
      <c r="G37" s="307"/>
      <c r="H37" s="139" t="str">
        <f t="shared" si="1"/>
        <v/>
      </c>
      <c r="I37" s="307"/>
      <c r="J37" s="70"/>
      <c r="K37" s="70"/>
    </row>
    <row r="38" spans="2:11" ht="19.5" customHeight="1" x14ac:dyDescent="0.25">
      <c r="B38" s="136" t="s">
        <v>162</v>
      </c>
      <c r="C38" s="192">
        <v>0</v>
      </c>
      <c r="D38" s="152"/>
      <c r="E38" s="138">
        <f t="shared" si="0"/>
        <v>0</v>
      </c>
      <c r="F38" s="307"/>
      <c r="G38" s="307"/>
      <c r="H38" s="139" t="str">
        <f t="shared" si="1"/>
        <v/>
      </c>
      <c r="I38" s="307"/>
      <c r="J38" s="70"/>
      <c r="K38" s="70"/>
    </row>
    <row r="39" spans="2:11" ht="71.25" customHeight="1" x14ac:dyDescent="0.25">
      <c r="B39" s="140" t="s">
        <v>270</v>
      </c>
      <c r="C39" s="313" t="s">
        <v>384</v>
      </c>
      <c r="D39" s="313"/>
      <c r="E39" s="313"/>
      <c r="F39" s="313"/>
      <c r="G39" s="313"/>
      <c r="H39" s="313"/>
      <c r="I39" s="313"/>
      <c r="J39" s="72"/>
      <c r="K39" s="72"/>
    </row>
    <row r="40" spans="2:11" ht="34.5" customHeight="1" x14ac:dyDescent="0.25">
      <c r="B40" s="309"/>
      <c r="C40" s="309"/>
      <c r="D40" s="309"/>
      <c r="E40" s="309"/>
      <c r="F40" s="309"/>
      <c r="G40" s="309"/>
      <c r="H40" s="309"/>
      <c r="I40" s="309"/>
      <c r="J40" s="34"/>
      <c r="K40" s="34"/>
    </row>
    <row r="41" spans="2:11" ht="34.5" customHeight="1" x14ac:dyDescent="0.25">
      <c r="B41" s="309"/>
      <c r="C41" s="309"/>
      <c r="D41" s="309"/>
      <c r="E41" s="309"/>
      <c r="F41" s="309"/>
      <c r="G41" s="309"/>
      <c r="H41" s="309"/>
      <c r="I41" s="309"/>
      <c r="J41" s="72"/>
      <c r="K41" s="72"/>
    </row>
    <row r="42" spans="2:11" ht="34.5" customHeight="1" x14ac:dyDescent="0.25">
      <c r="B42" s="309"/>
      <c r="C42" s="309"/>
      <c r="D42" s="309"/>
      <c r="E42" s="309"/>
      <c r="F42" s="309"/>
      <c r="G42" s="309"/>
      <c r="H42" s="309"/>
      <c r="I42" s="309"/>
      <c r="J42" s="72"/>
      <c r="K42" s="72"/>
    </row>
    <row r="43" spans="2:11" ht="34.5" customHeight="1" x14ac:dyDescent="0.25">
      <c r="B43" s="309"/>
      <c r="C43" s="309"/>
      <c r="D43" s="309"/>
      <c r="E43" s="309"/>
      <c r="F43" s="309"/>
      <c r="G43" s="309"/>
      <c r="H43" s="309"/>
      <c r="I43" s="309"/>
      <c r="J43" s="72"/>
      <c r="K43" s="72"/>
    </row>
    <row r="44" spans="2:11" ht="34.5" customHeight="1" x14ac:dyDescent="0.25">
      <c r="B44" s="309"/>
      <c r="C44" s="309"/>
      <c r="D44" s="309"/>
      <c r="E44" s="309"/>
      <c r="F44" s="309"/>
      <c r="G44" s="309"/>
      <c r="H44" s="309"/>
      <c r="I44" s="309"/>
      <c r="J44" s="73"/>
      <c r="K44" s="73"/>
    </row>
    <row r="45" spans="2:11" ht="96.75" customHeight="1" x14ac:dyDescent="0.25">
      <c r="B45" s="124" t="s">
        <v>271</v>
      </c>
      <c r="C45" s="313" t="s">
        <v>385</v>
      </c>
      <c r="D45" s="313"/>
      <c r="E45" s="313"/>
      <c r="F45" s="313"/>
      <c r="G45" s="313"/>
      <c r="H45" s="313"/>
      <c r="I45" s="313"/>
      <c r="J45" s="74"/>
      <c r="K45" s="74"/>
    </row>
    <row r="46" spans="2:11" ht="48.75" customHeight="1" x14ac:dyDescent="0.25">
      <c r="B46" s="124" t="s">
        <v>272</v>
      </c>
      <c r="C46" s="313" t="s">
        <v>273</v>
      </c>
      <c r="D46" s="313"/>
      <c r="E46" s="313"/>
      <c r="F46" s="313"/>
      <c r="G46" s="313"/>
      <c r="H46" s="313"/>
      <c r="I46" s="313"/>
      <c r="J46" s="74"/>
      <c r="K46" s="74"/>
    </row>
    <row r="47" spans="2:11" ht="66" customHeight="1" x14ac:dyDescent="0.25">
      <c r="B47" s="141" t="s">
        <v>274</v>
      </c>
      <c r="C47" s="314" t="s">
        <v>300</v>
      </c>
      <c r="D47" s="314"/>
      <c r="E47" s="314"/>
      <c r="F47" s="314"/>
      <c r="G47" s="314"/>
      <c r="H47" s="314"/>
      <c r="I47" s="314"/>
      <c r="J47" s="74"/>
      <c r="K47" s="74"/>
    </row>
    <row r="48" spans="2:11" ht="22.5" customHeight="1" x14ac:dyDescent="0.25">
      <c r="B48" s="315" t="s">
        <v>276</v>
      </c>
      <c r="C48" s="315"/>
      <c r="D48" s="315"/>
      <c r="E48" s="315"/>
      <c r="F48" s="315"/>
      <c r="G48" s="315"/>
      <c r="H48" s="315"/>
      <c r="I48" s="315"/>
      <c r="J48" s="74"/>
      <c r="K48" s="74"/>
    </row>
    <row r="49" spans="2:11" ht="22.5" customHeight="1" x14ac:dyDescent="0.25">
      <c r="B49" s="299" t="s">
        <v>277</v>
      </c>
      <c r="C49" s="142" t="s">
        <v>278</v>
      </c>
      <c r="D49" s="316" t="s">
        <v>279</v>
      </c>
      <c r="E49" s="316"/>
      <c r="F49" s="316"/>
      <c r="G49" s="316" t="s">
        <v>280</v>
      </c>
      <c r="H49" s="316"/>
      <c r="I49" s="316"/>
      <c r="J49" s="77"/>
      <c r="K49" s="77"/>
    </row>
    <row r="50" spans="2:11" ht="30.75" customHeight="1" x14ac:dyDescent="0.25">
      <c r="B50" s="299"/>
      <c r="C50" s="143"/>
      <c r="D50" s="312"/>
      <c r="E50" s="312"/>
      <c r="F50" s="312"/>
      <c r="G50" s="312"/>
      <c r="H50" s="312"/>
      <c r="I50" s="312"/>
      <c r="J50" s="77"/>
      <c r="K50" s="77"/>
    </row>
    <row r="51" spans="2:11" ht="32.25" customHeight="1" x14ac:dyDescent="0.25">
      <c r="B51" s="144" t="s">
        <v>281</v>
      </c>
      <c r="C51" s="310" t="s">
        <v>282</v>
      </c>
      <c r="D51" s="310"/>
      <c r="E51" s="310"/>
      <c r="F51" s="310"/>
      <c r="G51" s="310"/>
      <c r="H51" s="310"/>
      <c r="I51" s="310"/>
      <c r="J51" s="80"/>
      <c r="K51" s="80"/>
    </row>
    <row r="52" spans="2:11" ht="28.5" customHeight="1" x14ac:dyDescent="0.25">
      <c r="B52" s="127" t="s">
        <v>283</v>
      </c>
      <c r="C52" s="311" t="s">
        <v>284</v>
      </c>
      <c r="D52" s="311"/>
      <c r="E52" s="311"/>
      <c r="F52" s="311"/>
      <c r="G52" s="311"/>
      <c r="H52" s="311"/>
      <c r="I52" s="311"/>
      <c r="J52" s="80"/>
      <c r="K52" s="80"/>
    </row>
    <row r="53" spans="2:11" ht="30" customHeight="1" x14ac:dyDescent="0.25">
      <c r="B53" s="141" t="s">
        <v>285</v>
      </c>
      <c r="C53" s="312" t="s">
        <v>286</v>
      </c>
      <c r="D53" s="312"/>
      <c r="E53" s="312"/>
      <c r="F53" s="312"/>
      <c r="G53" s="312"/>
      <c r="H53" s="312"/>
      <c r="I53" s="312"/>
      <c r="J53" s="85"/>
      <c r="K53" s="85"/>
    </row>
    <row r="54" spans="2:11" ht="31.5" customHeight="1" x14ac:dyDescent="0.25">
      <c r="B54" s="141" t="s">
        <v>287</v>
      </c>
      <c r="C54" s="312" t="s">
        <v>288</v>
      </c>
      <c r="D54" s="312"/>
      <c r="E54" s="312"/>
      <c r="F54" s="312"/>
      <c r="G54" s="312"/>
      <c r="H54" s="312"/>
      <c r="I54" s="312"/>
      <c r="J54" s="91"/>
      <c r="K54" s="91"/>
    </row>
    <row r="55" spans="2:11" x14ac:dyDescent="0.25">
      <c r="B55" s="145"/>
      <c r="C55" s="146"/>
      <c r="D55" s="146"/>
      <c r="E55" s="147"/>
      <c r="F55" s="147"/>
      <c r="G55" s="148"/>
      <c r="H55" s="149"/>
      <c r="I55" s="146"/>
      <c r="J55" s="91"/>
      <c r="K55" s="91"/>
    </row>
    <row r="56" spans="2:11" x14ac:dyDescent="0.25">
      <c r="B56" s="145"/>
      <c r="C56" s="146"/>
      <c r="D56" s="146"/>
      <c r="E56" s="147"/>
      <c r="F56" s="147"/>
      <c r="G56" s="148"/>
      <c r="H56" s="149"/>
      <c r="I56" s="146"/>
      <c r="J56" s="91"/>
      <c r="K56" s="91"/>
    </row>
    <row r="57" spans="2:11" x14ac:dyDescent="0.25">
      <c r="B57" s="145"/>
      <c r="C57" s="146"/>
      <c r="D57" s="146"/>
      <c r="E57" s="147"/>
      <c r="F57" s="147"/>
      <c r="G57" s="148"/>
      <c r="H57" s="149"/>
      <c r="I57" s="146"/>
      <c r="J57" s="91"/>
      <c r="K57" s="91"/>
    </row>
    <row r="58" spans="2:11" x14ac:dyDescent="0.25">
      <c r="B58" s="145"/>
      <c r="C58" s="146"/>
      <c r="D58" s="146"/>
      <c r="E58" s="147"/>
      <c r="F58" s="147"/>
      <c r="G58" s="148"/>
      <c r="H58" s="149"/>
      <c r="I58" s="146"/>
      <c r="J58" s="91"/>
      <c r="K58" s="91"/>
    </row>
    <row r="59" spans="2:11" x14ac:dyDescent="0.25">
      <c r="B59" s="145"/>
      <c r="C59" s="146"/>
      <c r="D59" s="146"/>
      <c r="E59" s="147"/>
      <c r="F59" s="147"/>
      <c r="G59" s="148"/>
      <c r="H59" s="149"/>
      <c r="I59" s="146"/>
      <c r="J59" s="91"/>
      <c r="K59" s="91"/>
    </row>
    <row r="60" spans="2:11" ht="25.5" customHeight="1" x14ac:dyDescent="0.25">
      <c r="B60" s="145"/>
      <c r="C60" s="146"/>
      <c r="D60" s="146"/>
      <c r="E60" s="147"/>
      <c r="F60" s="147"/>
      <c r="G60" s="148"/>
      <c r="H60" s="149"/>
      <c r="I60" s="146"/>
      <c r="J60" s="91"/>
      <c r="K60" s="91"/>
    </row>
  </sheetData>
  <sheetProtection algorithmName="SHA-512" hashValue="TsL0RMO3LQu2m4fUaLsh6WSCMO5FQEF4SpNlI8GtWX1XHp7xSAA4Qgso/Xjxwgn8vqEA0UqG1bn5ehWRt4PJHQ==" saltValue="rKPB1o630YclGmsUEE3iQA=="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500-000000000000}">
      <formula1>O17:O19</formula1>
      <formula2>0</formula2>
    </dataValidation>
    <dataValidation type="list" allowBlank="1" showInputMessage="1" showErrorMessage="1" sqref="H12:I12" xr:uid="{00000000-0002-0000-0500-000001000000}">
      <formula1>M17:M19</formula1>
      <formula2>0</formula2>
    </dataValidation>
    <dataValidation type="list" allowBlank="1" showInputMessage="1" showErrorMessage="1" sqref="C24:E24" xr:uid="{00000000-0002-0000-0500-000002000000}">
      <formula1>$M$12:$M$15</formula1>
      <formula2>0</formula2>
    </dataValidation>
    <dataValidation type="list" allowBlank="1" showInputMessage="1" showErrorMessage="1" sqref="C9:F9" xr:uid="{00000000-0002-0000-0500-000003000000}">
      <formula1>$M$6:$M$9</formula1>
      <formula2>0</formula2>
    </dataValidation>
    <dataValidation type="list" allowBlank="1" showInputMessage="1" showErrorMessage="1" sqref="J10:K10" xr:uid="{00000000-0002-0000-0500-000004000000}">
      <formula1>$M$21:$M$28</formula1>
      <formula2>0</formula2>
    </dataValidation>
    <dataValidation type="list" allowBlank="1" showInputMessage="1" showErrorMessage="1" sqref="H13:I13" xr:uid="{00000000-0002-0000-0500-000005000000}">
      <formula1>$N$5:$N$8</formula1>
      <formula2>0</formula2>
    </dataValidation>
    <dataValidation type="list" allowBlank="1" showInputMessage="1" showErrorMessage="1" sqref="C7 I7" xr:uid="{00000000-0002-0000-0500-000006000000}">
      <formula1>$N$11:$N$12</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6D9F1"/>
  </sheetPr>
  <dimension ref="A1:AMJ60"/>
  <sheetViews>
    <sheetView topLeftCell="A28" zoomScale="75" zoomScaleNormal="75" workbookViewId="0">
      <selection activeCell="D30" sqref="D30"/>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286"/>
      <c r="C1" s="232" t="s">
        <v>1</v>
      </c>
      <c r="D1" s="232"/>
      <c r="E1" s="232"/>
      <c r="F1" s="232"/>
      <c r="G1" s="232"/>
      <c r="H1" s="232"/>
      <c r="I1" s="287"/>
      <c r="J1" s="30"/>
      <c r="K1" s="30"/>
      <c r="M1" s="31" t="s">
        <v>61</v>
      </c>
    </row>
    <row r="2" spans="2:14" ht="37.5" customHeight="1" x14ac:dyDescent="0.25">
      <c r="B2" s="286"/>
      <c r="C2" s="232" t="s">
        <v>210</v>
      </c>
      <c r="D2" s="232"/>
      <c r="E2" s="232"/>
      <c r="F2" s="232"/>
      <c r="G2" s="232"/>
      <c r="H2" s="232"/>
      <c r="I2" s="287"/>
      <c r="J2" s="30"/>
      <c r="K2" s="30"/>
      <c r="M2" s="31" t="s">
        <v>62</v>
      </c>
    </row>
    <row r="3" spans="2:14" ht="37.5" customHeight="1" x14ac:dyDescent="0.25">
      <c r="B3" s="286"/>
      <c r="C3" s="232" t="s">
        <v>211</v>
      </c>
      <c r="D3" s="232"/>
      <c r="E3" s="232"/>
      <c r="F3" s="232" t="s">
        <v>212</v>
      </c>
      <c r="G3" s="232"/>
      <c r="H3" s="232"/>
      <c r="I3" s="287"/>
      <c r="J3" s="30"/>
      <c r="K3" s="30"/>
      <c r="M3" s="31" t="s">
        <v>64</v>
      </c>
    </row>
    <row r="4" spans="2:14" ht="23.25" customHeight="1" x14ac:dyDescent="0.25">
      <c r="B4" s="288"/>
      <c r="C4" s="288"/>
      <c r="D4" s="288"/>
      <c r="E4" s="288"/>
      <c r="F4" s="288"/>
      <c r="G4" s="288"/>
      <c r="H4" s="288"/>
      <c r="I4" s="288"/>
      <c r="J4" s="32"/>
      <c r="K4" s="32"/>
    </row>
    <row r="5" spans="2:14" ht="24" customHeight="1" x14ac:dyDescent="0.25">
      <c r="B5" s="289" t="s">
        <v>213</v>
      </c>
      <c r="C5" s="289"/>
      <c r="D5" s="289"/>
      <c r="E5" s="289"/>
      <c r="F5" s="289"/>
      <c r="G5" s="289"/>
      <c r="H5" s="289"/>
      <c r="I5" s="289"/>
      <c r="J5" s="34"/>
      <c r="K5" s="34"/>
      <c r="N5" s="35" t="s">
        <v>71</v>
      </c>
    </row>
    <row r="6" spans="2:14" ht="30.75" customHeight="1" x14ac:dyDescent="0.25">
      <c r="B6" s="124" t="s">
        <v>214</v>
      </c>
      <c r="C6" s="125">
        <v>3</v>
      </c>
      <c r="D6" s="290" t="s">
        <v>215</v>
      </c>
      <c r="E6" s="290"/>
      <c r="F6" s="291" t="s">
        <v>301</v>
      </c>
      <c r="G6" s="291"/>
      <c r="H6" s="291"/>
      <c r="I6" s="291"/>
      <c r="J6" s="38"/>
      <c r="K6" s="38"/>
      <c r="M6" s="31" t="s">
        <v>75</v>
      </c>
      <c r="N6" s="35" t="s">
        <v>76</v>
      </c>
    </row>
    <row r="7" spans="2:14" ht="30.75" customHeight="1" x14ac:dyDescent="0.25">
      <c r="B7" s="124" t="s">
        <v>217</v>
      </c>
      <c r="C7" s="125" t="s">
        <v>78</v>
      </c>
      <c r="D7" s="290" t="s">
        <v>218</v>
      </c>
      <c r="E7" s="290"/>
      <c r="F7" s="291" t="s">
        <v>219</v>
      </c>
      <c r="G7" s="291"/>
      <c r="H7" s="127" t="s">
        <v>220</v>
      </c>
      <c r="I7" s="125" t="s">
        <v>78</v>
      </c>
      <c r="J7" s="44"/>
      <c r="K7" s="44"/>
      <c r="M7" s="31" t="s">
        <v>82</v>
      </c>
      <c r="N7" s="35" t="s">
        <v>83</v>
      </c>
    </row>
    <row r="8" spans="2:14" ht="30.75" customHeight="1" x14ac:dyDescent="0.25">
      <c r="B8" s="124" t="s">
        <v>221</v>
      </c>
      <c r="C8" s="291" t="s">
        <v>222</v>
      </c>
      <c r="D8" s="291"/>
      <c r="E8" s="291"/>
      <c r="F8" s="291"/>
      <c r="G8" s="127" t="s">
        <v>223</v>
      </c>
      <c r="H8" s="292">
        <v>7555</v>
      </c>
      <c r="I8" s="292"/>
      <c r="J8" s="45"/>
      <c r="K8" s="45"/>
      <c r="M8" s="31" t="s">
        <v>87</v>
      </c>
      <c r="N8" s="35" t="s">
        <v>42</v>
      </c>
    </row>
    <row r="9" spans="2:14" ht="30.75" customHeight="1" x14ac:dyDescent="0.25">
      <c r="B9" s="124" t="s">
        <v>62</v>
      </c>
      <c r="C9" s="293" t="s">
        <v>82</v>
      </c>
      <c r="D9" s="293"/>
      <c r="E9" s="293"/>
      <c r="F9" s="293"/>
      <c r="G9" s="127" t="s">
        <v>224</v>
      </c>
      <c r="H9" s="294" t="s">
        <v>90</v>
      </c>
      <c r="I9" s="294"/>
      <c r="J9" s="46"/>
      <c r="K9" s="46"/>
      <c r="M9" s="47" t="s">
        <v>91</v>
      </c>
    </row>
    <row r="10" spans="2:14" ht="30.75" customHeight="1" x14ac:dyDescent="0.25">
      <c r="B10" s="124" t="s">
        <v>225</v>
      </c>
      <c r="C10" s="295" t="s">
        <v>226</v>
      </c>
      <c r="D10" s="295"/>
      <c r="E10" s="295"/>
      <c r="F10" s="295"/>
      <c r="G10" s="295"/>
      <c r="H10" s="295"/>
      <c r="I10" s="295"/>
      <c r="J10" s="48"/>
      <c r="K10" s="48"/>
      <c r="M10" s="47"/>
    </row>
    <row r="11" spans="2:14" ht="30.75" customHeight="1" x14ac:dyDescent="0.25">
      <c r="B11" s="124" t="s">
        <v>227</v>
      </c>
      <c r="C11" s="296" t="s">
        <v>228</v>
      </c>
      <c r="D11" s="296"/>
      <c r="E11" s="296"/>
      <c r="F11" s="296"/>
      <c r="G11" s="296"/>
      <c r="H11" s="296"/>
      <c r="I11" s="296"/>
      <c r="J11" s="44"/>
      <c r="K11" s="44"/>
      <c r="M11" s="47"/>
      <c r="N11" s="35" t="s">
        <v>96</v>
      </c>
    </row>
    <row r="12" spans="2:14" ht="30.75" customHeight="1" x14ac:dyDescent="0.25">
      <c r="B12" s="124" t="s">
        <v>229</v>
      </c>
      <c r="C12" s="247" t="s">
        <v>302</v>
      </c>
      <c r="D12" s="247"/>
      <c r="E12" s="247"/>
      <c r="F12" s="247"/>
      <c r="G12" s="127" t="s">
        <v>231</v>
      </c>
      <c r="H12" s="253" t="s">
        <v>100</v>
      </c>
      <c r="I12" s="253"/>
      <c r="J12" s="44"/>
      <c r="K12" s="44"/>
      <c r="M12" s="47" t="s">
        <v>101</v>
      </c>
      <c r="N12" s="35" t="s">
        <v>78</v>
      </c>
    </row>
    <row r="13" spans="2:14" ht="30.75" customHeight="1" x14ac:dyDescent="0.25">
      <c r="B13" s="124" t="s">
        <v>232</v>
      </c>
      <c r="C13" s="297" t="s">
        <v>233</v>
      </c>
      <c r="D13" s="297"/>
      <c r="E13" s="297"/>
      <c r="F13" s="297"/>
      <c r="G13" s="127" t="s">
        <v>234</v>
      </c>
      <c r="H13" s="296" t="s">
        <v>42</v>
      </c>
      <c r="I13" s="296"/>
      <c r="J13" s="44"/>
      <c r="K13" s="44"/>
      <c r="M13" s="47" t="s">
        <v>105</v>
      </c>
    </row>
    <row r="14" spans="2:14" ht="64.5" customHeight="1" x14ac:dyDescent="0.25">
      <c r="B14" s="124" t="s">
        <v>235</v>
      </c>
      <c r="C14" s="298" t="s">
        <v>303</v>
      </c>
      <c r="D14" s="298"/>
      <c r="E14" s="298"/>
      <c r="F14" s="298"/>
      <c r="G14" s="298"/>
      <c r="H14" s="298"/>
      <c r="I14" s="298"/>
      <c r="J14" s="48"/>
      <c r="K14" s="48"/>
      <c r="M14" s="47" t="s">
        <v>108</v>
      </c>
      <c r="N14" s="35"/>
    </row>
    <row r="15" spans="2:14" ht="30.75" customHeight="1" x14ac:dyDescent="0.25">
      <c r="B15" s="124" t="s">
        <v>237</v>
      </c>
      <c r="C15" s="247" t="s">
        <v>304</v>
      </c>
      <c r="D15" s="247"/>
      <c r="E15" s="247"/>
      <c r="F15" s="247"/>
      <c r="G15" s="247"/>
      <c r="H15" s="247"/>
      <c r="I15" s="247"/>
      <c r="J15" s="49"/>
      <c r="K15" s="49"/>
      <c r="M15" s="47" t="s">
        <v>112</v>
      </c>
      <c r="N15" s="35"/>
    </row>
    <row r="16" spans="2:14" ht="30.75" customHeight="1" x14ac:dyDescent="0.25">
      <c r="B16" s="124" t="s">
        <v>239</v>
      </c>
      <c r="C16" s="291" t="s">
        <v>305</v>
      </c>
      <c r="D16" s="291"/>
      <c r="E16" s="291"/>
      <c r="F16" s="291"/>
      <c r="G16" s="291"/>
      <c r="H16" s="291"/>
      <c r="I16" s="291"/>
      <c r="J16" s="50"/>
      <c r="K16" s="50"/>
      <c r="M16" s="47"/>
      <c r="N16" s="35"/>
    </row>
    <row r="17" spans="2:14" ht="30.75" customHeight="1" x14ac:dyDescent="0.25">
      <c r="B17" s="124" t="s">
        <v>241</v>
      </c>
      <c r="C17" s="296" t="s">
        <v>306</v>
      </c>
      <c r="D17" s="296"/>
      <c r="E17" s="296"/>
      <c r="F17" s="296"/>
      <c r="G17" s="296"/>
      <c r="H17" s="296"/>
      <c r="I17" s="296"/>
      <c r="J17" s="51"/>
      <c r="K17" s="51"/>
      <c r="M17" s="47" t="s">
        <v>100</v>
      </c>
      <c r="N17" s="35"/>
    </row>
    <row r="18" spans="2:14" ht="18" customHeight="1" x14ac:dyDescent="0.25">
      <c r="B18" s="299" t="s">
        <v>243</v>
      </c>
      <c r="C18" s="300" t="s">
        <v>244</v>
      </c>
      <c r="D18" s="300"/>
      <c r="E18" s="300"/>
      <c r="F18" s="301" t="s">
        <v>245</v>
      </c>
      <c r="G18" s="301"/>
      <c r="H18" s="301"/>
      <c r="I18" s="301"/>
      <c r="J18" s="52"/>
      <c r="K18" s="52"/>
      <c r="M18" s="47" t="s">
        <v>122</v>
      </c>
      <c r="N18" s="35"/>
    </row>
    <row r="19" spans="2:14" ht="39.75" customHeight="1" x14ac:dyDescent="0.25">
      <c r="B19" s="299"/>
      <c r="C19" s="291" t="s">
        <v>307</v>
      </c>
      <c r="D19" s="291"/>
      <c r="E19" s="291"/>
      <c r="F19" s="291" t="s">
        <v>308</v>
      </c>
      <c r="G19" s="291"/>
      <c r="H19" s="291"/>
      <c r="I19" s="291"/>
      <c r="J19" s="50"/>
      <c r="K19" s="50"/>
      <c r="M19" s="47" t="s">
        <v>126</v>
      </c>
      <c r="N19" s="35"/>
    </row>
    <row r="20" spans="2:14" ht="39.75" customHeight="1" x14ac:dyDescent="0.25">
      <c r="B20" s="128" t="s">
        <v>248</v>
      </c>
      <c r="C20" s="291" t="s">
        <v>309</v>
      </c>
      <c r="D20" s="291"/>
      <c r="E20" s="291"/>
      <c r="F20" s="246" t="s">
        <v>310</v>
      </c>
      <c r="G20" s="246"/>
      <c r="H20" s="246"/>
      <c r="I20" s="246"/>
      <c r="J20" s="44"/>
      <c r="K20" s="44"/>
      <c r="M20" s="47"/>
      <c r="N20" s="35"/>
    </row>
    <row r="21" spans="2:14" ht="42" customHeight="1" x14ac:dyDescent="0.25">
      <c r="B21" s="128" t="s">
        <v>251</v>
      </c>
      <c r="C21" s="302" t="s">
        <v>311</v>
      </c>
      <c r="D21" s="302"/>
      <c r="E21" s="302"/>
      <c r="F21" s="303" t="s">
        <v>312</v>
      </c>
      <c r="G21" s="303"/>
      <c r="H21" s="303"/>
      <c r="I21" s="303"/>
      <c r="J21" s="49"/>
      <c r="K21" s="49"/>
      <c r="M21" s="53"/>
      <c r="N21" s="35"/>
    </row>
    <row r="22" spans="2:14" ht="23.25" customHeight="1" x14ac:dyDescent="0.25">
      <c r="B22" s="128" t="s">
        <v>254</v>
      </c>
      <c r="C22" s="304">
        <v>44562</v>
      </c>
      <c r="D22" s="304"/>
      <c r="E22" s="304"/>
      <c r="F22" s="127" t="s">
        <v>255</v>
      </c>
      <c r="G22" s="129">
        <v>2</v>
      </c>
      <c r="H22" s="127" t="s">
        <v>256</v>
      </c>
      <c r="I22" s="150">
        <v>3</v>
      </c>
      <c r="J22" s="54"/>
      <c r="K22" s="54"/>
      <c r="M22" s="53"/>
    </row>
    <row r="23" spans="2:14" ht="27" customHeight="1" x14ac:dyDescent="0.25">
      <c r="B23" s="128" t="s">
        <v>257</v>
      </c>
      <c r="C23" s="304">
        <v>44926</v>
      </c>
      <c r="D23" s="304"/>
      <c r="E23" s="304"/>
      <c r="F23" s="127" t="s">
        <v>258</v>
      </c>
      <c r="G23" s="305">
        <v>2</v>
      </c>
      <c r="H23" s="305"/>
      <c r="I23" s="305"/>
      <c r="J23" s="55"/>
      <c r="K23" s="55"/>
      <c r="M23" s="53"/>
    </row>
    <row r="24" spans="2:14" ht="30.75" customHeight="1" x14ac:dyDescent="0.25">
      <c r="B24" s="131" t="s">
        <v>259</v>
      </c>
      <c r="C24" s="258" t="s">
        <v>112</v>
      </c>
      <c r="D24" s="258"/>
      <c r="E24" s="258"/>
      <c r="F24" s="132" t="s">
        <v>260</v>
      </c>
      <c r="G24" s="291" t="s">
        <v>261</v>
      </c>
      <c r="H24" s="291"/>
      <c r="I24" s="291"/>
      <c r="J24" s="52"/>
      <c r="K24" s="52"/>
      <c r="M24" s="53"/>
    </row>
    <row r="25" spans="2:14" ht="22.5" customHeight="1" x14ac:dyDescent="0.25">
      <c r="B25" s="306" t="s">
        <v>262</v>
      </c>
      <c r="C25" s="306"/>
      <c r="D25" s="306"/>
      <c r="E25" s="306"/>
      <c r="F25" s="306"/>
      <c r="G25" s="306"/>
      <c r="H25" s="306"/>
      <c r="I25" s="306"/>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91">
        <v>0</v>
      </c>
      <c r="D27" s="151">
        <v>0</v>
      </c>
      <c r="E27" s="138">
        <f t="shared" ref="E27:E38" si="0">IF(OR(C27=0,C27=""),0,D27/C27)</f>
        <v>0</v>
      </c>
      <c r="F27" s="307">
        <f>SUM(C27:C38)</f>
        <v>2</v>
      </c>
      <c r="G27" s="307">
        <f>SUM(D27:D38)</f>
        <v>0</v>
      </c>
      <c r="H27" s="139">
        <f>+(D27*100%)/$G$23</f>
        <v>0</v>
      </c>
      <c r="I27" s="317">
        <f>G27+I22</f>
        <v>3</v>
      </c>
      <c r="J27" s="70"/>
      <c r="K27" s="70"/>
      <c r="M27" s="53"/>
    </row>
    <row r="28" spans="2:14" ht="19.5" customHeight="1" x14ac:dyDescent="0.25">
      <c r="B28" s="136" t="s">
        <v>152</v>
      </c>
      <c r="C28" s="191">
        <v>0</v>
      </c>
      <c r="D28" s="151">
        <v>0</v>
      </c>
      <c r="E28" s="138">
        <f t="shared" si="0"/>
        <v>0</v>
      </c>
      <c r="F28" s="307"/>
      <c r="G28" s="307"/>
      <c r="H28" s="139">
        <f t="shared" ref="H28:H38" si="1">+IF(D28="","",((D28*100%)/$G$23)+H27)</f>
        <v>0</v>
      </c>
      <c r="I28" s="317"/>
      <c r="J28" s="70"/>
      <c r="K28" s="70"/>
      <c r="M28" s="53"/>
    </row>
    <row r="29" spans="2:14" ht="19.5" customHeight="1" x14ac:dyDescent="0.25">
      <c r="B29" s="136" t="s">
        <v>153</v>
      </c>
      <c r="C29" s="191">
        <v>0</v>
      </c>
      <c r="D29" s="151">
        <v>0</v>
      </c>
      <c r="E29" s="138">
        <f t="shared" si="0"/>
        <v>0</v>
      </c>
      <c r="F29" s="307"/>
      <c r="G29" s="307"/>
      <c r="H29" s="139">
        <f t="shared" si="1"/>
        <v>0</v>
      </c>
      <c r="I29" s="317"/>
      <c r="J29" s="70"/>
      <c r="K29" s="70"/>
      <c r="M29" s="53"/>
    </row>
    <row r="30" spans="2:14" ht="19.5" customHeight="1" x14ac:dyDescent="0.25">
      <c r="B30" s="136" t="s">
        <v>154</v>
      </c>
      <c r="C30" s="191">
        <v>0</v>
      </c>
      <c r="D30" s="151">
        <v>0</v>
      </c>
      <c r="E30" s="138">
        <f t="shared" si="0"/>
        <v>0</v>
      </c>
      <c r="F30" s="307"/>
      <c r="G30" s="307"/>
      <c r="H30" s="139">
        <f t="shared" si="1"/>
        <v>0</v>
      </c>
      <c r="I30" s="317"/>
      <c r="J30" s="70"/>
      <c r="K30" s="70"/>
    </row>
    <row r="31" spans="2:14" ht="19.5" customHeight="1" x14ac:dyDescent="0.25">
      <c r="B31" s="136" t="s">
        <v>155</v>
      </c>
      <c r="C31" s="191">
        <v>0</v>
      </c>
      <c r="D31" s="151"/>
      <c r="E31" s="138">
        <f t="shared" si="0"/>
        <v>0</v>
      </c>
      <c r="F31" s="307"/>
      <c r="G31" s="307"/>
      <c r="H31" s="139" t="str">
        <f t="shared" si="1"/>
        <v/>
      </c>
      <c r="I31" s="317"/>
      <c r="J31" s="70"/>
      <c r="K31" s="70"/>
    </row>
    <row r="32" spans="2:14" ht="19.5" customHeight="1" x14ac:dyDescent="0.25">
      <c r="B32" s="136" t="s">
        <v>156</v>
      </c>
      <c r="C32" s="191">
        <v>0</v>
      </c>
      <c r="D32" s="151"/>
      <c r="E32" s="138">
        <f t="shared" si="0"/>
        <v>0</v>
      </c>
      <c r="F32" s="307"/>
      <c r="G32" s="307"/>
      <c r="H32" s="139" t="str">
        <f t="shared" si="1"/>
        <v/>
      </c>
      <c r="I32" s="317"/>
      <c r="J32" s="70"/>
      <c r="K32" s="70"/>
    </row>
    <row r="33" spans="2:11" ht="19.5" customHeight="1" x14ac:dyDescent="0.25">
      <c r="B33" s="136" t="s">
        <v>157</v>
      </c>
      <c r="C33" s="191">
        <v>0</v>
      </c>
      <c r="D33" s="151"/>
      <c r="E33" s="138">
        <f t="shared" si="0"/>
        <v>0</v>
      </c>
      <c r="F33" s="307"/>
      <c r="G33" s="307"/>
      <c r="H33" s="139" t="str">
        <f t="shared" si="1"/>
        <v/>
      </c>
      <c r="I33" s="317"/>
      <c r="J33" s="70"/>
      <c r="K33" s="70"/>
    </row>
    <row r="34" spans="2:11" ht="19.5" customHeight="1" x14ac:dyDescent="0.25">
      <c r="B34" s="136" t="s">
        <v>158</v>
      </c>
      <c r="C34" s="191">
        <v>0</v>
      </c>
      <c r="D34" s="151"/>
      <c r="E34" s="138">
        <f t="shared" si="0"/>
        <v>0</v>
      </c>
      <c r="F34" s="307"/>
      <c r="G34" s="307"/>
      <c r="H34" s="139" t="str">
        <f t="shared" si="1"/>
        <v/>
      </c>
      <c r="I34" s="317"/>
      <c r="J34" s="70"/>
      <c r="K34" s="70"/>
    </row>
    <row r="35" spans="2:11" ht="19.5" customHeight="1" x14ac:dyDescent="0.25">
      <c r="B35" s="136" t="s">
        <v>159</v>
      </c>
      <c r="C35" s="191">
        <v>0</v>
      </c>
      <c r="D35" s="151"/>
      <c r="E35" s="138">
        <f t="shared" si="0"/>
        <v>0</v>
      </c>
      <c r="F35" s="307"/>
      <c r="G35" s="307"/>
      <c r="H35" s="139" t="str">
        <f t="shared" si="1"/>
        <v/>
      </c>
      <c r="I35" s="317"/>
      <c r="J35" s="70"/>
      <c r="K35" s="70"/>
    </row>
    <row r="36" spans="2:11" ht="19.5" customHeight="1" x14ac:dyDescent="0.25">
      <c r="B36" s="136" t="s">
        <v>160</v>
      </c>
      <c r="C36" s="191">
        <v>0</v>
      </c>
      <c r="D36" s="151"/>
      <c r="E36" s="138">
        <f t="shared" si="0"/>
        <v>0</v>
      </c>
      <c r="F36" s="307"/>
      <c r="G36" s="307"/>
      <c r="H36" s="139" t="str">
        <f t="shared" si="1"/>
        <v/>
      </c>
      <c r="I36" s="317"/>
      <c r="J36" s="70"/>
      <c r="K36" s="70"/>
    </row>
    <row r="37" spans="2:11" ht="19.5" customHeight="1" x14ac:dyDescent="0.25">
      <c r="B37" s="136" t="s">
        <v>161</v>
      </c>
      <c r="C37" s="191">
        <v>0</v>
      </c>
      <c r="D37" s="151"/>
      <c r="E37" s="138">
        <f t="shared" si="0"/>
        <v>0</v>
      </c>
      <c r="F37" s="307"/>
      <c r="G37" s="307"/>
      <c r="H37" s="139" t="str">
        <f t="shared" si="1"/>
        <v/>
      </c>
      <c r="I37" s="317"/>
      <c r="J37" s="70"/>
      <c r="K37" s="70"/>
    </row>
    <row r="38" spans="2:11" ht="19.5" customHeight="1" x14ac:dyDescent="0.25">
      <c r="B38" s="136" t="s">
        <v>162</v>
      </c>
      <c r="C38" s="191">
        <v>2</v>
      </c>
      <c r="D38" s="151"/>
      <c r="E38" s="138">
        <f t="shared" si="0"/>
        <v>0</v>
      </c>
      <c r="F38" s="307"/>
      <c r="G38" s="307"/>
      <c r="H38" s="139" t="str">
        <f t="shared" si="1"/>
        <v/>
      </c>
      <c r="I38" s="317"/>
      <c r="J38" s="70"/>
      <c r="K38" s="70"/>
    </row>
    <row r="39" spans="2:11" ht="67.5" customHeight="1" x14ac:dyDescent="0.25">
      <c r="B39" s="140" t="s">
        <v>270</v>
      </c>
      <c r="C39" s="308" t="s">
        <v>379</v>
      </c>
      <c r="D39" s="308"/>
      <c r="E39" s="308"/>
      <c r="F39" s="308"/>
      <c r="G39" s="308"/>
      <c r="H39" s="308"/>
      <c r="I39" s="308"/>
      <c r="J39" s="72"/>
      <c r="K39" s="72"/>
    </row>
    <row r="40" spans="2:11" ht="34.5" customHeight="1" x14ac:dyDescent="0.25">
      <c r="B40" s="309"/>
      <c r="C40" s="309"/>
      <c r="D40" s="309"/>
      <c r="E40" s="309"/>
      <c r="F40" s="309"/>
      <c r="G40" s="309"/>
      <c r="H40" s="309"/>
      <c r="I40" s="309"/>
      <c r="J40" s="34"/>
      <c r="K40" s="34"/>
    </row>
    <row r="41" spans="2:11" ht="34.5" customHeight="1" x14ac:dyDescent="0.25">
      <c r="B41" s="309"/>
      <c r="C41" s="309"/>
      <c r="D41" s="309"/>
      <c r="E41" s="309"/>
      <c r="F41" s="309"/>
      <c r="G41" s="309"/>
      <c r="H41" s="309"/>
      <c r="I41" s="309"/>
      <c r="J41" s="72"/>
      <c r="K41" s="72"/>
    </row>
    <row r="42" spans="2:11" ht="34.5" customHeight="1" x14ac:dyDescent="0.25">
      <c r="B42" s="309"/>
      <c r="C42" s="309"/>
      <c r="D42" s="309"/>
      <c r="E42" s="309"/>
      <c r="F42" s="309"/>
      <c r="G42" s="309"/>
      <c r="H42" s="309"/>
      <c r="I42" s="309"/>
      <c r="J42" s="72"/>
      <c r="K42" s="72"/>
    </row>
    <row r="43" spans="2:11" ht="34.5" customHeight="1" x14ac:dyDescent="0.25">
      <c r="B43" s="309"/>
      <c r="C43" s="309"/>
      <c r="D43" s="309"/>
      <c r="E43" s="309"/>
      <c r="F43" s="309"/>
      <c r="G43" s="309"/>
      <c r="H43" s="309"/>
      <c r="I43" s="309"/>
      <c r="J43" s="72"/>
      <c r="K43" s="72"/>
    </row>
    <row r="44" spans="2:11" ht="34.5" customHeight="1" x14ac:dyDescent="0.25">
      <c r="B44" s="309"/>
      <c r="C44" s="309"/>
      <c r="D44" s="309"/>
      <c r="E44" s="309"/>
      <c r="F44" s="309"/>
      <c r="G44" s="309"/>
      <c r="H44" s="309"/>
      <c r="I44" s="309"/>
      <c r="J44" s="73"/>
      <c r="K44" s="73"/>
    </row>
    <row r="45" spans="2:11" ht="96.75" customHeight="1" x14ac:dyDescent="0.25">
      <c r="B45" s="124" t="s">
        <v>271</v>
      </c>
      <c r="C45" s="313" t="s">
        <v>378</v>
      </c>
      <c r="D45" s="313"/>
      <c r="E45" s="313"/>
      <c r="F45" s="313"/>
      <c r="G45" s="313"/>
      <c r="H45" s="313"/>
      <c r="I45" s="313"/>
      <c r="J45" s="74"/>
      <c r="K45" s="74"/>
    </row>
    <row r="46" spans="2:11" ht="32.25" customHeight="1" x14ac:dyDescent="0.25">
      <c r="B46" s="124" t="s">
        <v>272</v>
      </c>
      <c r="C46" s="313" t="s">
        <v>273</v>
      </c>
      <c r="D46" s="313"/>
      <c r="E46" s="313"/>
      <c r="F46" s="313"/>
      <c r="G46" s="313"/>
      <c r="H46" s="313"/>
      <c r="I46" s="313"/>
      <c r="J46" s="74"/>
      <c r="K46" s="74"/>
    </row>
    <row r="47" spans="2:11" ht="66" customHeight="1" x14ac:dyDescent="0.25">
      <c r="B47" s="141" t="s">
        <v>274</v>
      </c>
      <c r="C47" s="314" t="s">
        <v>313</v>
      </c>
      <c r="D47" s="314"/>
      <c r="E47" s="314"/>
      <c r="F47" s="314"/>
      <c r="G47" s="314"/>
      <c r="H47" s="314"/>
      <c r="I47" s="314"/>
      <c r="J47" s="74"/>
      <c r="K47" s="74"/>
    </row>
    <row r="48" spans="2:11" ht="22.5" customHeight="1" x14ac:dyDescent="0.25">
      <c r="B48" s="315" t="s">
        <v>276</v>
      </c>
      <c r="C48" s="315"/>
      <c r="D48" s="315"/>
      <c r="E48" s="315"/>
      <c r="F48" s="315"/>
      <c r="G48" s="315"/>
      <c r="H48" s="315"/>
      <c r="I48" s="315"/>
      <c r="J48" s="74"/>
      <c r="K48" s="74"/>
    </row>
    <row r="49" spans="2:11" ht="22.5" customHeight="1" x14ac:dyDescent="0.25">
      <c r="B49" s="299" t="s">
        <v>277</v>
      </c>
      <c r="C49" s="142" t="s">
        <v>278</v>
      </c>
      <c r="D49" s="316" t="s">
        <v>279</v>
      </c>
      <c r="E49" s="316"/>
      <c r="F49" s="316"/>
      <c r="G49" s="316" t="s">
        <v>280</v>
      </c>
      <c r="H49" s="316"/>
      <c r="I49" s="316"/>
      <c r="J49" s="77"/>
      <c r="K49" s="77"/>
    </row>
    <row r="50" spans="2:11" ht="30.75" customHeight="1" x14ac:dyDescent="0.25">
      <c r="B50" s="299"/>
      <c r="C50" s="143"/>
      <c r="D50" s="312"/>
      <c r="E50" s="312"/>
      <c r="F50" s="312"/>
      <c r="G50" s="312"/>
      <c r="H50" s="312"/>
      <c r="I50" s="312"/>
      <c r="J50" s="77"/>
      <c r="K50" s="77"/>
    </row>
    <row r="51" spans="2:11" ht="32.25" customHeight="1" x14ac:dyDescent="0.25">
      <c r="B51" s="144" t="s">
        <v>281</v>
      </c>
      <c r="C51" s="310" t="s">
        <v>282</v>
      </c>
      <c r="D51" s="310"/>
      <c r="E51" s="310"/>
      <c r="F51" s="310"/>
      <c r="G51" s="310"/>
      <c r="H51" s="310"/>
      <c r="I51" s="310"/>
      <c r="J51" s="80"/>
      <c r="K51" s="80"/>
    </row>
    <row r="52" spans="2:11" ht="28.5" customHeight="1" x14ac:dyDescent="0.25">
      <c r="B52" s="127" t="s">
        <v>283</v>
      </c>
      <c r="C52" s="311" t="s">
        <v>284</v>
      </c>
      <c r="D52" s="311"/>
      <c r="E52" s="311"/>
      <c r="F52" s="311"/>
      <c r="G52" s="311"/>
      <c r="H52" s="311"/>
      <c r="I52" s="311"/>
      <c r="J52" s="80"/>
      <c r="K52" s="80"/>
    </row>
    <row r="53" spans="2:11" ht="30" customHeight="1" x14ac:dyDescent="0.25">
      <c r="B53" s="141" t="s">
        <v>285</v>
      </c>
      <c r="C53" s="312" t="s">
        <v>286</v>
      </c>
      <c r="D53" s="312"/>
      <c r="E53" s="312"/>
      <c r="F53" s="312"/>
      <c r="G53" s="312"/>
      <c r="H53" s="312"/>
      <c r="I53" s="312"/>
      <c r="J53" s="85"/>
      <c r="K53" s="85"/>
    </row>
    <row r="54" spans="2:11" ht="31.5" customHeight="1" x14ac:dyDescent="0.25">
      <c r="B54" s="141" t="s">
        <v>287</v>
      </c>
      <c r="C54" s="312" t="s">
        <v>288</v>
      </c>
      <c r="D54" s="312"/>
      <c r="E54" s="312"/>
      <c r="F54" s="312"/>
      <c r="G54" s="312"/>
      <c r="H54" s="312"/>
      <c r="I54" s="312"/>
      <c r="J54" s="91"/>
      <c r="K54" s="91"/>
    </row>
    <row r="55" spans="2:11" x14ac:dyDescent="0.25">
      <c r="B55" s="145"/>
      <c r="C55" s="146"/>
      <c r="D55" s="146"/>
      <c r="E55" s="147"/>
      <c r="F55" s="147"/>
      <c r="G55" s="148"/>
      <c r="H55" s="149"/>
      <c r="I55" s="146"/>
      <c r="J55" s="91"/>
      <c r="K55" s="91"/>
    </row>
    <row r="56" spans="2:11" x14ac:dyDescent="0.25">
      <c r="B56" s="145"/>
      <c r="C56" s="146"/>
      <c r="D56" s="146"/>
      <c r="E56" s="147"/>
      <c r="F56" s="147"/>
      <c r="G56" s="148"/>
      <c r="H56" s="149"/>
      <c r="I56" s="146"/>
      <c r="J56" s="91"/>
      <c r="K56" s="91"/>
    </row>
    <row r="57" spans="2:11" x14ac:dyDescent="0.25">
      <c r="B57" s="145"/>
      <c r="C57" s="146"/>
      <c r="D57" s="146"/>
      <c r="E57" s="147"/>
      <c r="F57" s="147"/>
      <c r="G57" s="148"/>
      <c r="H57" s="149"/>
      <c r="I57" s="146"/>
      <c r="J57" s="91"/>
      <c r="K57" s="91"/>
    </row>
    <row r="58" spans="2:11" x14ac:dyDescent="0.25">
      <c r="B58" s="145"/>
      <c r="C58" s="146"/>
      <c r="D58" s="146"/>
      <c r="E58" s="147"/>
      <c r="F58" s="147"/>
      <c r="G58" s="148"/>
      <c r="H58" s="149"/>
      <c r="I58" s="146"/>
      <c r="J58" s="91"/>
      <c r="K58" s="91"/>
    </row>
    <row r="59" spans="2:11" x14ac:dyDescent="0.25">
      <c r="B59" s="145"/>
      <c r="C59" s="146"/>
      <c r="D59" s="146"/>
      <c r="E59" s="147"/>
      <c r="F59" s="147"/>
      <c r="G59" s="148"/>
      <c r="H59" s="149"/>
      <c r="I59" s="146"/>
      <c r="J59" s="91"/>
      <c r="K59" s="91"/>
    </row>
    <row r="60" spans="2:11" ht="25.5" customHeight="1" x14ac:dyDescent="0.25">
      <c r="B60" s="145"/>
      <c r="C60" s="146"/>
      <c r="D60" s="146"/>
      <c r="E60" s="147"/>
      <c r="F60" s="147"/>
      <c r="G60" s="148"/>
      <c r="H60" s="149"/>
      <c r="I60" s="146"/>
      <c r="J60" s="91"/>
      <c r="K60" s="91"/>
    </row>
  </sheetData>
  <sheetProtection algorithmName="SHA-512" hashValue="079T1JEZAW/8ATTrsPGapz3DzOtbJDCZZJBhmJI3lacRXE43gKfi9JoIz9l89Ih18OSkoV1qL+Hl8Dy/XmRCUA==" saltValue="A103r4u+Ff/m+Drh3FVDEw=="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formula2>0</formula2>
    </dataValidation>
    <dataValidation type="list" allowBlank="1" showInputMessage="1" showErrorMessage="1" sqref="H13:I13" xr:uid="{00000000-0002-0000-0600-000001000000}">
      <formula1>$N$5:$N$8</formula1>
      <formula2>0</formula2>
    </dataValidation>
    <dataValidation type="list" allowBlank="1" showInputMessage="1" showErrorMessage="1" sqref="J10:K10" xr:uid="{00000000-0002-0000-0600-000002000000}">
      <formula1>$M$21:$M$28</formula1>
      <formula2>0</formula2>
    </dataValidation>
    <dataValidation type="list" allowBlank="1" showInputMessage="1" showErrorMessage="1" sqref="C9:F9" xr:uid="{00000000-0002-0000-0600-000003000000}">
      <formula1>$M$6:$M$9</formula1>
      <formula2>0</formula2>
    </dataValidation>
    <dataValidation type="list" allowBlank="1" showInputMessage="1" showErrorMessage="1" sqref="C24:E24" xr:uid="{00000000-0002-0000-0600-000004000000}">
      <formula1>$M$12:$M$15</formula1>
      <formula2>0</formula2>
    </dataValidation>
    <dataValidation type="list" allowBlank="1" showInputMessage="1" showErrorMessage="1" sqref="H12:I12" xr:uid="{00000000-0002-0000-0600-000005000000}">
      <formula1>M17:M19</formula1>
      <formula2>0</formula2>
    </dataValidation>
    <dataValidation type="list" showDropDown="1" showInputMessage="1" showErrorMessage="1" sqref="K12" xr:uid="{00000000-0002-0000-0600-000006000000}">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6D9F1"/>
  </sheetPr>
  <dimension ref="A1:AMJ60"/>
  <sheetViews>
    <sheetView topLeftCell="A25" zoomScale="75" zoomScaleNormal="75" workbookViewId="0">
      <selection activeCell="D35" sqref="D35"/>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286"/>
      <c r="C1" s="232" t="s">
        <v>1</v>
      </c>
      <c r="D1" s="232"/>
      <c r="E1" s="232"/>
      <c r="F1" s="232"/>
      <c r="G1" s="232"/>
      <c r="H1" s="232"/>
      <c r="I1" s="287"/>
      <c r="J1" s="30"/>
      <c r="K1" s="30"/>
      <c r="M1" s="31" t="s">
        <v>61</v>
      </c>
    </row>
    <row r="2" spans="2:14" ht="37.5" customHeight="1" x14ac:dyDescent="0.25">
      <c r="B2" s="286"/>
      <c r="C2" s="232" t="s">
        <v>210</v>
      </c>
      <c r="D2" s="232"/>
      <c r="E2" s="232"/>
      <c r="F2" s="232"/>
      <c r="G2" s="232"/>
      <c r="H2" s="232"/>
      <c r="I2" s="287"/>
      <c r="J2" s="30"/>
      <c r="K2" s="30"/>
      <c r="M2" s="31" t="s">
        <v>62</v>
      </c>
    </row>
    <row r="3" spans="2:14" ht="37.5" customHeight="1" x14ac:dyDescent="0.25">
      <c r="B3" s="286"/>
      <c r="C3" s="232" t="s">
        <v>211</v>
      </c>
      <c r="D3" s="232"/>
      <c r="E3" s="232"/>
      <c r="F3" s="232" t="s">
        <v>212</v>
      </c>
      <c r="G3" s="232"/>
      <c r="H3" s="232"/>
      <c r="I3" s="287"/>
      <c r="J3" s="30"/>
      <c r="K3" s="30"/>
      <c r="M3" s="31" t="s">
        <v>64</v>
      </c>
    </row>
    <row r="4" spans="2:14" ht="23.25" customHeight="1" x14ac:dyDescent="0.25">
      <c r="B4" s="288"/>
      <c r="C4" s="288"/>
      <c r="D4" s="288"/>
      <c r="E4" s="288"/>
      <c r="F4" s="288"/>
      <c r="G4" s="288"/>
      <c r="H4" s="288"/>
      <c r="I4" s="288"/>
      <c r="J4" s="32"/>
      <c r="K4" s="32"/>
    </row>
    <row r="5" spans="2:14" ht="24" customHeight="1" x14ac:dyDescent="0.25">
      <c r="B5" s="289" t="s">
        <v>213</v>
      </c>
      <c r="C5" s="289"/>
      <c r="D5" s="289"/>
      <c r="E5" s="289"/>
      <c r="F5" s="289"/>
      <c r="G5" s="289"/>
      <c r="H5" s="289"/>
      <c r="I5" s="289"/>
      <c r="J5" s="34"/>
      <c r="K5" s="34"/>
      <c r="N5" s="35" t="s">
        <v>71</v>
      </c>
    </row>
    <row r="6" spans="2:14" ht="30.75" customHeight="1" x14ac:dyDescent="0.25">
      <c r="B6" s="124" t="s">
        <v>214</v>
      </c>
      <c r="C6" s="125">
        <v>4</v>
      </c>
      <c r="D6" s="290" t="s">
        <v>215</v>
      </c>
      <c r="E6" s="290"/>
      <c r="F6" s="291" t="s">
        <v>314</v>
      </c>
      <c r="G6" s="291"/>
      <c r="H6" s="291"/>
      <c r="I6" s="291"/>
      <c r="J6" s="38"/>
      <c r="K6" s="38"/>
      <c r="M6" s="31" t="s">
        <v>75</v>
      </c>
      <c r="N6" s="35" t="s">
        <v>76</v>
      </c>
    </row>
    <row r="7" spans="2:14" ht="30.75" customHeight="1" x14ac:dyDescent="0.25">
      <c r="B7" s="124" t="s">
        <v>217</v>
      </c>
      <c r="C7" s="125" t="s">
        <v>78</v>
      </c>
      <c r="D7" s="290" t="s">
        <v>218</v>
      </c>
      <c r="E7" s="290"/>
      <c r="F7" s="291" t="s">
        <v>219</v>
      </c>
      <c r="G7" s="291"/>
      <c r="H7" s="127" t="s">
        <v>220</v>
      </c>
      <c r="I7" s="125" t="s">
        <v>78</v>
      </c>
      <c r="J7" s="44"/>
      <c r="K7" s="44"/>
      <c r="M7" s="31" t="s">
        <v>82</v>
      </c>
      <c r="N7" s="35" t="s">
        <v>83</v>
      </c>
    </row>
    <row r="8" spans="2:14" ht="30.75" customHeight="1" x14ac:dyDescent="0.25">
      <c r="B8" s="124" t="s">
        <v>221</v>
      </c>
      <c r="C8" s="291" t="s">
        <v>222</v>
      </c>
      <c r="D8" s="291"/>
      <c r="E8" s="291"/>
      <c r="F8" s="291"/>
      <c r="G8" s="127" t="s">
        <v>223</v>
      </c>
      <c r="H8" s="292">
        <v>7555</v>
      </c>
      <c r="I8" s="292"/>
      <c r="J8" s="45"/>
      <c r="K8" s="45"/>
      <c r="M8" s="31" t="s">
        <v>87</v>
      </c>
      <c r="N8" s="35" t="s">
        <v>42</v>
      </c>
    </row>
    <row r="9" spans="2:14" ht="30.75" customHeight="1" x14ac:dyDescent="0.25">
      <c r="B9" s="124" t="s">
        <v>62</v>
      </c>
      <c r="C9" s="293" t="s">
        <v>82</v>
      </c>
      <c r="D9" s="293"/>
      <c r="E9" s="293"/>
      <c r="F9" s="293"/>
      <c r="G9" s="127" t="s">
        <v>224</v>
      </c>
      <c r="H9" s="294" t="s">
        <v>90</v>
      </c>
      <c r="I9" s="294"/>
      <c r="J9" s="46"/>
      <c r="K9" s="46"/>
      <c r="M9" s="47" t="s">
        <v>91</v>
      </c>
    </row>
    <row r="10" spans="2:14" ht="30.75" customHeight="1" x14ac:dyDescent="0.25">
      <c r="B10" s="124" t="s">
        <v>225</v>
      </c>
      <c r="C10" s="295" t="s">
        <v>226</v>
      </c>
      <c r="D10" s="295"/>
      <c r="E10" s="295"/>
      <c r="F10" s="295"/>
      <c r="G10" s="295"/>
      <c r="H10" s="295"/>
      <c r="I10" s="295"/>
      <c r="J10" s="48"/>
      <c r="K10" s="48"/>
      <c r="M10" s="47"/>
    </row>
    <row r="11" spans="2:14" ht="30.75" customHeight="1" x14ac:dyDescent="0.25">
      <c r="B11" s="124" t="s">
        <v>227</v>
      </c>
      <c r="C11" s="296" t="s">
        <v>228</v>
      </c>
      <c r="D11" s="296"/>
      <c r="E11" s="296"/>
      <c r="F11" s="296"/>
      <c r="G11" s="296"/>
      <c r="H11" s="296"/>
      <c r="I11" s="296"/>
      <c r="J11" s="44"/>
      <c r="K11" s="44"/>
      <c r="M11" s="47"/>
      <c r="N11" s="35" t="s">
        <v>96</v>
      </c>
    </row>
    <row r="12" spans="2:14" ht="30.75" customHeight="1" x14ac:dyDescent="0.25">
      <c r="B12" s="124" t="s">
        <v>229</v>
      </c>
      <c r="C12" s="247" t="s">
        <v>315</v>
      </c>
      <c r="D12" s="247"/>
      <c r="E12" s="247"/>
      <c r="F12" s="247"/>
      <c r="G12" s="127" t="s">
        <v>231</v>
      </c>
      <c r="H12" s="253" t="s">
        <v>100</v>
      </c>
      <c r="I12" s="253"/>
      <c r="J12" s="44"/>
      <c r="K12" s="44"/>
      <c r="M12" s="47" t="s">
        <v>101</v>
      </c>
      <c r="N12" s="35" t="s">
        <v>78</v>
      </c>
    </row>
    <row r="13" spans="2:14" ht="30.75" customHeight="1" x14ac:dyDescent="0.25">
      <c r="B13" s="124" t="s">
        <v>232</v>
      </c>
      <c r="C13" s="297" t="s">
        <v>233</v>
      </c>
      <c r="D13" s="297"/>
      <c r="E13" s="297"/>
      <c r="F13" s="297"/>
      <c r="G13" s="127" t="s">
        <v>234</v>
      </c>
      <c r="H13" s="296" t="s">
        <v>42</v>
      </c>
      <c r="I13" s="296"/>
      <c r="J13" s="44"/>
      <c r="K13" s="44"/>
      <c r="M13" s="47" t="s">
        <v>105</v>
      </c>
    </row>
    <row r="14" spans="2:14" ht="64.5" customHeight="1" x14ac:dyDescent="0.25">
      <c r="B14" s="124" t="s">
        <v>235</v>
      </c>
      <c r="C14" s="298" t="s">
        <v>316</v>
      </c>
      <c r="D14" s="298"/>
      <c r="E14" s="298"/>
      <c r="F14" s="298"/>
      <c r="G14" s="298"/>
      <c r="H14" s="298"/>
      <c r="I14" s="298"/>
      <c r="J14" s="48"/>
      <c r="K14" s="48"/>
      <c r="M14" s="47" t="s">
        <v>108</v>
      </c>
      <c r="N14" s="35"/>
    </row>
    <row r="15" spans="2:14" ht="30.75" customHeight="1" x14ac:dyDescent="0.25">
      <c r="B15" s="124" t="s">
        <v>237</v>
      </c>
      <c r="C15" s="247" t="s">
        <v>304</v>
      </c>
      <c r="D15" s="247"/>
      <c r="E15" s="247"/>
      <c r="F15" s="247"/>
      <c r="G15" s="247"/>
      <c r="H15" s="247"/>
      <c r="I15" s="247"/>
      <c r="J15" s="49"/>
      <c r="K15" s="49"/>
      <c r="M15" s="47" t="s">
        <v>112</v>
      </c>
      <c r="N15" s="35"/>
    </row>
    <row r="16" spans="2:14" ht="30.75" customHeight="1" x14ac:dyDescent="0.25">
      <c r="B16" s="124" t="s">
        <v>239</v>
      </c>
      <c r="C16" s="291" t="s">
        <v>317</v>
      </c>
      <c r="D16" s="291"/>
      <c r="E16" s="291"/>
      <c r="F16" s="291"/>
      <c r="G16" s="291"/>
      <c r="H16" s="291"/>
      <c r="I16" s="291"/>
      <c r="J16" s="50"/>
      <c r="K16" s="50"/>
      <c r="M16" s="47"/>
      <c r="N16" s="35"/>
    </row>
    <row r="17" spans="2:14" ht="30.75" customHeight="1" x14ac:dyDescent="0.25">
      <c r="B17" s="124" t="s">
        <v>241</v>
      </c>
      <c r="C17" s="296" t="s">
        <v>318</v>
      </c>
      <c r="D17" s="296"/>
      <c r="E17" s="296"/>
      <c r="F17" s="296"/>
      <c r="G17" s="296"/>
      <c r="H17" s="296"/>
      <c r="I17" s="296"/>
      <c r="J17" s="51"/>
      <c r="K17" s="51"/>
      <c r="M17" s="47" t="s">
        <v>100</v>
      </c>
      <c r="N17" s="35"/>
    </row>
    <row r="18" spans="2:14" ht="18" customHeight="1" x14ac:dyDescent="0.25">
      <c r="B18" s="299" t="s">
        <v>243</v>
      </c>
      <c r="C18" s="300" t="s">
        <v>244</v>
      </c>
      <c r="D18" s="300"/>
      <c r="E18" s="300"/>
      <c r="F18" s="301" t="s">
        <v>245</v>
      </c>
      <c r="G18" s="301"/>
      <c r="H18" s="301"/>
      <c r="I18" s="301"/>
      <c r="J18" s="52"/>
      <c r="K18" s="52"/>
      <c r="M18" s="47" t="s">
        <v>122</v>
      </c>
      <c r="N18" s="35"/>
    </row>
    <row r="19" spans="2:14" ht="39.75" customHeight="1" x14ac:dyDescent="0.25">
      <c r="B19" s="299"/>
      <c r="C19" s="291" t="s">
        <v>319</v>
      </c>
      <c r="D19" s="291"/>
      <c r="E19" s="291"/>
      <c r="F19" s="291" t="s">
        <v>320</v>
      </c>
      <c r="G19" s="291"/>
      <c r="H19" s="291"/>
      <c r="I19" s="291"/>
      <c r="J19" s="50"/>
      <c r="K19" s="50"/>
      <c r="M19" s="47" t="s">
        <v>126</v>
      </c>
      <c r="N19" s="35"/>
    </row>
    <row r="20" spans="2:14" ht="39.75" customHeight="1" x14ac:dyDescent="0.25">
      <c r="B20" s="128" t="s">
        <v>248</v>
      </c>
      <c r="C20" s="291" t="s">
        <v>321</v>
      </c>
      <c r="D20" s="291"/>
      <c r="E20" s="291"/>
      <c r="F20" s="246" t="s">
        <v>322</v>
      </c>
      <c r="G20" s="246"/>
      <c r="H20" s="246"/>
      <c r="I20" s="246"/>
      <c r="J20" s="44"/>
      <c r="K20" s="44"/>
      <c r="M20" s="47"/>
      <c r="N20" s="35"/>
    </row>
    <row r="21" spans="2:14" ht="42" customHeight="1" x14ac:dyDescent="0.25">
      <c r="B21" s="128" t="s">
        <v>251</v>
      </c>
      <c r="C21" s="302" t="s">
        <v>323</v>
      </c>
      <c r="D21" s="302"/>
      <c r="E21" s="302"/>
      <c r="F21" s="303" t="s">
        <v>324</v>
      </c>
      <c r="G21" s="303"/>
      <c r="H21" s="303"/>
      <c r="I21" s="303"/>
      <c r="J21" s="49"/>
      <c r="K21" s="49"/>
      <c r="M21" s="53"/>
      <c r="N21" s="35"/>
    </row>
    <row r="22" spans="2:14" ht="23.25" customHeight="1" x14ac:dyDescent="0.25">
      <c r="B22" s="128" t="s">
        <v>254</v>
      </c>
      <c r="C22" s="304">
        <v>44562</v>
      </c>
      <c r="D22" s="304"/>
      <c r="E22" s="304"/>
      <c r="F22" s="127" t="s">
        <v>255</v>
      </c>
      <c r="G22" s="129">
        <v>1</v>
      </c>
      <c r="H22" s="127" t="s">
        <v>256</v>
      </c>
      <c r="I22" s="130">
        <v>2</v>
      </c>
      <c r="J22" s="54"/>
      <c r="K22" s="54"/>
      <c r="M22" s="53"/>
    </row>
    <row r="23" spans="2:14" ht="27" customHeight="1" x14ac:dyDescent="0.25">
      <c r="B23" s="128" t="s">
        <v>257</v>
      </c>
      <c r="C23" s="304">
        <v>44926</v>
      </c>
      <c r="D23" s="304"/>
      <c r="E23" s="304"/>
      <c r="F23" s="127" t="s">
        <v>258</v>
      </c>
      <c r="G23" s="305">
        <v>1</v>
      </c>
      <c r="H23" s="305"/>
      <c r="I23" s="305"/>
      <c r="J23" s="55"/>
      <c r="K23" s="55"/>
      <c r="M23" s="53"/>
    </row>
    <row r="24" spans="2:14" ht="30.75" customHeight="1" x14ac:dyDescent="0.25">
      <c r="B24" s="131" t="s">
        <v>259</v>
      </c>
      <c r="C24" s="258" t="s">
        <v>112</v>
      </c>
      <c r="D24" s="258"/>
      <c r="E24" s="258"/>
      <c r="F24" s="132" t="s">
        <v>260</v>
      </c>
      <c r="G24" s="291" t="s">
        <v>261</v>
      </c>
      <c r="H24" s="291"/>
      <c r="I24" s="291"/>
      <c r="J24" s="52"/>
      <c r="K24" s="52"/>
      <c r="M24" s="53"/>
    </row>
    <row r="25" spans="2:14" ht="22.5" customHeight="1" x14ac:dyDescent="0.25">
      <c r="B25" s="306" t="s">
        <v>262</v>
      </c>
      <c r="C25" s="306"/>
      <c r="D25" s="306"/>
      <c r="E25" s="306"/>
      <c r="F25" s="306"/>
      <c r="G25" s="306"/>
      <c r="H25" s="306"/>
      <c r="I25" s="306"/>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91">
        <v>0</v>
      </c>
      <c r="D27" s="151">
        <v>0</v>
      </c>
      <c r="E27" s="138">
        <f t="shared" ref="E27:E38" si="0">IF(OR(C27=0,C27=""),0,D27/C27)</f>
        <v>0</v>
      </c>
      <c r="F27" s="307">
        <f>SUM(C27:C38)</f>
        <v>1</v>
      </c>
      <c r="G27" s="307">
        <f>SUM(D27:D38)</f>
        <v>0</v>
      </c>
      <c r="H27" s="139">
        <f>+(D27*100%)/$G$23</f>
        <v>0</v>
      </c>
      <c r="I27" s="307">
        <f>G27+I22</f>
        <v>2</v>
      </c>
      <c r="J27" s="70"/>
      <c r="K27" s="70"/>
      <c r="M27" s="53"/>
    </row>
    <row r="28" spans="2:14" ht="19.5" customHeight="1" x14ac:dyDescent="0.25">
      <c r="B28" s="136" t="s">
        <v>152</v>
      </c>
      <c r="C28" s="191">
        <v>0</v>
      </c>
      <c r="D28" s="151">
        <v>0</v>
      </c>
      <c r="E28" s="138">
        <f t="shared" si="0"/>
        <v>0</v>
      </c>
      <c r="F28" s="307"/>
      <c r="G28" s="307"/>
      <c r="H28" s="139">
        <f t="shared" ref="H28:H38" si="1">+IF(D28="","",((D28*100%)/$G$23)+H27)</f>
        <v>0</v>
      </c>
      <c r="I28" s="307"/>
      <c r="J28" s="70"/>
      <c r="K28" s="70"/>
      <c r="M28" s="53"/>
    </row>
    <row r="29" spans="2:14" ht="19.5" customHeight="1" x14ac:dyDescent="0.25">
      <c r="B29" s="136" t="s">
        <v>153</v>
      </c>
      <c r="C29" s="191">
        <v>0</v>
      </c>
      <c r="D29" s="151">
        <v>0</v>
      </c>
      <c r="E29" s="138">
        <f t="shared" si="0"/>
        <v>0</v>
      </c>
      <c r="F29" s="307"/>
      <c r="G29" s="307"/>
      <c r="H29" s="139">
        <f t="shared" si="1"/>
        <v>0</v>
      </c>
      <c r="I29" s="307"/>
      <c r="J29" s="70"/>
      <c r="K29" s="70"/>
      <c r="M29" s="53"/>
    </row>
    <row r="30" spans="2:14" ht="19.5" customHeight="1" x14ac:dyDescent="0.25">
      <c r="B30" s="136" t="s">
        <v>154</v>
      </c>
      <c r="C30" s="191">
        <v>0</v>
      </c>
      <c r="D30" s="151">
        <v>0</v>
      </c>
      <c r="E30" s="138">
        <f t="shared" si="0"/>
        <v>0</v>
      </c>
      <c r="F30" s="307"/>
      <c r="G30" s="307"/>
      <c r="H30" s="139">
        <f t="shared" si="1"/>
        <v>0</v>
      </c>
      <c r="I30" s="307"/>
      <c r="J30" s="70"/>
      <c r="K30" s="70"/>
    </row>
    <row r="31" spans="2:14" ht="19.5" customHeight="1" x14ac:dyDescent="0.25">
      <c r="B31" s="136" t="s">
        <v>155</v>
      </c>
      <c r="C31" s="191">
        <v>0</v>
      </c>
      <c r="D31" s="151"/>
      <c r="E31" s="138">
        <f t="shared" si="0"/>
        <v>0</v>
      </c>
      <c r="F31" s="307"/>
      <c r="G31" s="307"/>
      <c r="H31" s="139" t="str">
        <f t="shared" si="1"/>
        <v/>
      </c>
      <c r="I31" s="307"/>
      <c r="J31" s="70"/>
      <c r="K31" s="70"/>
    </row>
    <row r="32" spans="2:14" ht="19.5" customHeight="1" x14ac:dyDescent="0.25">
      <c r="B32" s="136" t="s">
        <v>156</v>
      </c>
      <c r="C32" s="191">
        <v>0</v>
      </c>
      <c r="D32" s="151"/>
      <c r="E32" s="138">
        <f t="shared" si="0"/>
        <v>0</v>
      </c>
      <c r="F32" s="307"/>
      <c r="G32" s="307"/>
      <c r="H32" s="139" t="str">
        <f t="shared" si="1"/>
        <v/>
      </c>
      <c r="I32" s="307"/>
      <c r="J32" s="70"/>
      <c r="K32" s="70"/>
    </row>
    <row r="33" spans="2:11" ht="19.5" customHeight="1" x14ac:dyDescent="0.25">
      <c r="B33" s="136" t="s">
        <v>157</v>
      </c>
      <c r="C33" s="191">
        <v>0</v>
      </c>
      <c r="D33" s="151"/>
      <c r="E33" s="138">
        <f t="shared" si="0"/>
        <v>0</v>
      </c>
      <c r="F33" s="307"/>
      <c r="G33" s="307"/>
      <c r="H33" s="139" t="str">
        <f t="shared" si="1"/>
        <v/>
      </c>
      <c r="I33" s="307"/>
      <c r="J33" s="70"/>
      <c r="K33" s="70"/>
    </row>
    <row r="34" spans="2:11" ht="19.5" customHeight="1" x14ac:dyDescent="0.25">
      <c r="B34" s="136" t="s">
        <v>158</v>
      </c>
      <c r="C34" s="191">
        <v>0</v>
      </c>
      <c r="D34" s="151"/>
      <c r="E34" s="138">
        <f t="shared" si="0"/>
        <v>0</v>
      </c>
      <c r="F34" s="307"/>
      <c r="G34" s="307"/>
      <c r="H34" s="139" t="str">
        <f t="shared" si="1"/>
        <v/>
      </c>
      <c r="I34" s="307"/>
      <c r="J34" s="70"/>
      <c r="K34" s="70"/>
    </row>
    <row r="35" spans="2:11" ht="19.5" customHeight="1" x14ac:dyDescent="0.25">
      <c r="B35" s="136" t="s">
        <v>159</v>
      </c>
      <c r="C35" s="191">
        <v>1</v>
      </c>
      <c r="D35" s="151"/>
      <c r="E35" s="138">
        <f t="shared" si="0"/>
        <v>0</v>
      </c>
      <c r="F35" s="307"/>
      <c r="G35" s="307"/>
      <c r="H35" s="139" t="str">
        <f t="shared" si="1"/>
        <v/>
      </c>
      <c r="I35" s="307"/>
      <c r="J35" s="70"/>
      <c r="K35" s="70"/>
    </row>
    <row r="36" spans="2:11" ht="19.5" customHeight="1" x14ac:dyDescent="0.25">
      <c r="B36" s="136" t="s">
        <v>160</v>
      </c>
      <c r="C36" s="191">
        <v>0</v>
      </c>
      <c r="D36" s="151"/>
      <c r="E36" s="138">
        <f t="shared" si="0"/>
        <v>0</v>
      </c>
      <c r="F36" s="307"/>
      <c r="G36" s="307"/>
      <c r="H36" s="139" t="str">
        <f t="shared" si="1"/>
        <v/>
      </c>
      <c r="I36" s="307"/>
      <c r="J36" s="70"/>
      <c r="K36" s="70"/>
    </row>
    <row r="37" spans="2:11" ht="19.5" customHeight="1" x14ac:dyDescent="0.25">
      <c r="B37" s="136" t="s">
        <v>161</v>
      </c>
      <c r="C37" s="191">
        <v>0</v>
      </c>
      <c r="D37" s="151"/>
      <c r="E37" s="138">
        <f t="shared" si="0"/>
        <v>0</v>
      </c>
      <c r="F37" s="307"/>
      <c r="G37" s="307"/>
      <c r="H37" s="139" t="str">
        <f t="shared" si="1"/>
        <v/>
      </c>
      <c r="I37" s="307"/>
      <c r="J37" s="70"/>
      <c r="K37" s="70"/>
    </row>
    <row r="38" spans="2:11" ht="19.5" customHeight="1" x14ac:dyDescent="0.25">
      <c r="B38" s="136" t="s">
        <v>162</v>
      </c>
      <c r="C38" s="191">
        <v>0</v>
      </c>
      <c r="D38" s="151"/>
      <c r="E38" s="138">
        <f t="shared" si="0"/>
        <v>0</v>
      </c>
      <c r="F38" s="307"/>
      <c r="G38" s="307"/>
      <c r="H38" s="139" t="str">
        <f t="shared" si="1"/>
        <v/>
      </c>
      <c r="I38" s="307"/>
      <c r="J38" s="70"/>
      <c r="K38" s="70"/>
    </row>
    <row r="39" spans="2:11" ht="66.75" customHeight="1" x14ac:dyDescent="0.25">
      <c r="B39" s="140" t="s">
        <v>270</v>
      </c>
      <c r="C39" s="313" t="s">
        <v>381</v>
      </c>
      <c r="D39" s="313"/>
      <c r="E39" s="313"/>
      <c r="F39" s="313"/>
      <c r="G39" s="313"/>
      <c r="H39" s="313"/>
      <c r="I39" s="313"/>
      <c r="J39" s="72"/>
      <c r="K39" s="72"/>
    </row>
    <row r="40" spans="2:11" ht="34.5" customHeight="1" x14ac:dyDescent="0.25">
      <c r="B40" s="309"/>
      <c r="C40" s="309"/>
      <c r="D40" s="309"/>
      <c r="E40" s="309"/>
      <c r="F40" s="309"/>
      <c r="G40" s="309"/>
      <c r="H40" s="309"/>
      <c r="I40" s="309"/>
      <c r="J40" s="34"/>
      <c r="K40" s="34"/>
    </row>
    <row r="41" spans="2:11" ht="34.5" customHeight="1" x14ac:dyDescent="0.25">
      <c r="B41" s="309"/>
      <c r="C41" s="309"/>
      <c r="D41" s="309"/>
      <c r="E41" s="309"/>
      <c r="F41" s="309"/>
      <c r="G41" s="309"/>
      <c r="H41" s="309"/>
      <c r="I41" s="309"/>
      <c r="J41" s="72"/>
      <c r="K41" s="72"/>
    </row>
    <row r="42" spans="2:11" ht="34.5" customHeight="1" x14ac:dyDescent="0.25">
      <c r="B42" s="309"/>
      <c r="C42" s="309"/>
      <c r="D42" s="309"/>
      <c r="E42" s="309"/>
      <c r="F42" s="309"/>
      <c r="G42" s="309"/>
      <c r="H42" s="309"/>
      <c r="I42" s="309"/>
      <c r="J42" s="72"/>
      <c r="K42" s="72"/>
    </row>
    <row r="43" spans="2:11" ht="34.5" customHeight="1" x14ac:dyDescent="0.25">
      <c r="B43" s="309"/>
      <c r="C43" s="309"/>
      <c r="D43" s="309"/>
      <c r="E43" s="309"/>
      <c r="F43" s="309"/>
      <c r="G43" s="309"/>
      <c r="H43" s="309"/>
      <c r="I43" s="309"/>
      <c r="J43" s="72"/>
      <c r="K43" s="72"/>
    </row>
    <row r="44" spans="2:11" ht="34.5" customHeight="1" x14ac:dyDescent="0.25">
      <c r="B44" s="309"/>
      <c r="C44" s="309"/>
      <c r="D44" s="309"/>
      <c r="E44" s="309"/>
      <c r="F44" s="309"/>
      <c r="G44" s="309"/>
      <c r="H44" s="309"/>
      <c r="I44" s="309"/>
      <c r="J44" s="73"/>
      <c r="K44" s="73"/>
    </row>
    <row r="45" spans="2:11" ht="96.75" customHeight="1" x14ac:dyDescent="0.25">
      <c r="B45" s="124" t="s">
        <v>271</v>
      </c>
      <c r="C45" s="313" t="s">
        <v>380</v>
      </c>
      <c r="D45" s="313"/>
      <c r="E45" s="313"/>
      <c r="F45" s="313"/>
      <c r="G45" s="313"/>
      <c r="H45" s="313"/>
      <c r="I45" s="313"/>
      <c r="J45" s="74"/>
      <c r="K45" s="74"/>
    </row>
    <row r="46" spans="2:11" ht="32.25" customHeight="1" x14ac:dyDescent="0.25">
      <c r="B46" s="124" t="s">
        <v>272</v>
      </c>
      <c r="C46" s="313" t="s">
        <v>325</v>
      </c>
      <c r="D46" s="313"/>
      <c r="E46" s="313"/>
      <c r="F46" s="313"/>
      <c r="G46" s="313"/>
      <c r="H46" s="313"/>
      <c r="I46" s="313"/>
      <c r="J46" s="74"/>
      <c r="K46" s="74"/>
    </row>
    <row r="47" spans="2:11" ht="66" customHeight="1" x14ac:dyDescent="0.25">
      <c r="B47" s="141" t="s">
        <v>274</v>
      </c>
      <c r="C47" s="314" t="s">
        <v>326</v>
      </c>
      <c r="D47" s="314"/>
      <c r="E47" s="314"/>
      <c r="F47" s="314"/>
      <c r="G47" s="314"/>
      <c r="H47" s="314"/>
      <c r="I47" s="314"/>
      <c r="J47" s="74"/>
      <c r="K47" s="74"/>
    </row>
    <row r="48" spans="2:11" ht="22.5" customHeight="1" x14ac:dyDescent="0.25">
      <c r="B48" s="315" t="s">
        <v>276</v>
      </c>
      <c r="C48" s="315"/>
      <c r="D48" s="315"/>
      <c r="E48" s="315"/>
      <c r="F48" s="315"/>
      <c r="G48" s="315"/>
      <c r="H48" s="315"/>
      <c r="I48" s="315"/>
      <c r="J48" s="74"/>
      <c r="K48" s="74"/>
    </row>
    <row r="49" spans="2:11" ht="22.5" customHeight="1" x14ac:dyDescent="0.25">
      <c r="B49" s="299" t="s">
        <v>277</v>
      </c>
      <c r="C49" s="142" t="s">
        <v>278</v>
      </c>
      <c r="D49" s="316" t="s">
        <v>279</v>
      </c>
      <c r="E49" s="316"/>
      <c r="F49" s="316"/>
      <c r="G49" s="316" t="s">
        <v>280</v>
      </c>
      <c r="H49" s="316"/>
      <c r="I49" s="316"/>
      <c r="J49" s="77"/>
      <c r="K49" s="77"/>
    </row>
    <row r="50" spans="2:11" ht="30.75" customHeight="1" x14ac:dyDescent="0.25">
      <c r="B50" s="299"/>
      <c r="C50" s="143"/>
      <c r="D50" s="312"/>
      <c r="E50" s="312"/>
      <c r="F50" s="312"/>
      <c r="G50" s="312"/>
      <c r="H50" s="312"/>
      <c r="I50" s="312"/>
      <c r="J50" s="77"/>
      <c r="K50" s="77"/>
    </row>
    <row r="51" spans="2:11" ht="32.25" customHeight="1" x14ac:dyDescent="0.25">
      <c r="B51" s="144" t="s">
        <v>281</v>
      </c>
      <c r="C51" s="310" t="s">
        <v>282</v>
      </c>
      <c r="D51" s="310"/>
      <c r="E51" s="310"/>
      <c r="F51" s="310"/>
      <c r="G51" s="310"/>
      <c r="H51" s="310"/>
      <c r="I51" s="310"/>
      <c r="J51" s="80"/>
      <c r="K51" s="80"/>
    </row>
    <row r="52" spans="2:11" ht="28.5" customHeight="1" x14ac:dyDescent="0.25">
      <c r="B52" s="127" t="s">
        <v>283</v>
      </c>
      <c r="C52" s="311" t="s">
        <v>284</v>
      </c>
      <c r="D52" s="311"/>
      <c r="E52" s="311"/>
      <c r="F52" s="311"/>
      <c r="G52" s="311"/>
      <c r="H52" s="311"/>
      <c r="I52" s="311"/>
      <c r="J52" s="80"/>
      <c r="K52" s="80"/>
    </row>
    <row r="53" spans="2:11" ht="30" customHeight="1" x14ac:dyDescent="0.25">
      <c r="B53" s="141" t="s">
        <v>285</v>
      </c>
      <c r="C53" s="312" t="s">
        <v>286</v>
      </c>
      <c r="D53" s="312"/>
      <c r="E53" s="312"/>
      <c r="F53" s="312"/>
      <c r="G53" s="312"/>
      <c r="H53" s="312"/>
      <c r="I53" s="312"/>
      <c r="J53" s="85"/>
      <c r="K53" s="85"/>
    </row>
    <row r="54" spans="2:11" ht="31.5" customHeight="1" x14ac:dyDescent="0.25">
      <c r="B54" s="141" t="s">
        <v>287</v>
      </c>
      <c r="C54" s="312" t="s">
        <v>288</v>
      </c>
      <c r="D54" s="312"/>
      <c r="E54" s="312"/>
      <c r="F54" s="312"/>
      <c r="G54" s="312"/>
      <c r="H54" s="312"/>
      <c r="I54" s="312"/>
      <c r="J54" s="91"/>
      <c r="K54" s="91"/>
    </row>
    <row r="55" spans="2:11" x14ac:dyDescent="0.25">
      <c r="B55" s="145"/>
      <c r="C55" s="146"/>
      <c r="D55" s="146"/>
      <c r="E55" s="147"/>
      <c r="F55" s="147"/>
      <c r="G55" s="148"/>
      <c r="H55" s="149"/>
      <c r="I55" s="146"/>
      <c r="J55" s="91"/>
      <c r="K55" s="91"/>
    </row>
    <row r="56" spans="2:11" x14ac:dyDescent="0.25">
      <c r="B56" s="145"/>
      <c r="C56" s="146"/>
      <c r="D56" s="146"/>
      <c r="E56" s="147"/>
      <c r="F56" s="147"/>
      <c r="G56" s="148"/>
      <c r="H56" s="149"/>
      <c r="I56" s="146"/>
      <c r="J56" s="91"/>
      <c r="K56" s="91"/>
    </row>
    <row r="57" spans="2:11" x14ac:dyDescent="0.25">
      <c r="B57" s="145"/>
      <c r="C57" s="146"/>
      <c r="D57" s="146"/>
      <c r="E57" s="147"/>
      <c r="F57" s="147"/>
      <c r="G57" s="148"/>
      <c r="H57" s="149"/>
      <c r="I57" s="146"/>
      <c r="J57" s="91"/>
      <c r="K57" s="91"/>
    </row>
    <row r="58" spans="2:11" x14ac:dyDescent="0.25">
      <c r="B58" s="145"/>
      <c r="C58" s="146"/>
      <c r="D58" s="146"/>
      <c r="E58" s="147"/>
      <c r="F58" s="147"/>
      <c r="G58" s="148"/>
      <c r="H58" s="149"/>
      <c r="I58" s="146"/>
      <c r="J58" s="91"/>
      <c r="K58" s="91"/>
    </row>
    <row r="59" spans="2:11" x14ac:dyDescent="0.25">
      <c r="B59" s="145"/>
      <c r="C59" s="146"/>
      <c r="D59" s="146"/>
      <c r="E59" s="147"/>
      <c r="F59" s="147"/>
      <c r="G59" s="148"/>
      <c r="H59" s="149"/>
      <c r="I59" s="146"/>
      <c r="J59" s="91"/>
      <c r="K59" s="91"/>
    </row>
    <row r="60" spans="2:11" ht="25.5" customHeight="1" x14ac:dyDescent="0.25">
      <c r="B60" s="145"/>
      <c r="C60" s="146"/>
      <c r="D60" s="146"/>
      <c r="E60" s="147"/>
      <c r="F60" s="147"/>
      <c r="G60" s="148"/>
      <c r="H60" s="149"/>
      <c r="I60" s="146"/>
      <c r="J60" s="91"/>
      <c r="K60" s="91"/>
    </row>
  </sheetData>
  <sheetProtection algorithmName="SHA-512" hashValue="FeQ+ilJPizh094UcHr1XOHdEZhBS92NISpWWfF770/+nc/tI50C/cpPgKfUpHPspKuMIAwxu2YTV3BQ8h6c3SA==" saltValue="Vt5Rriit1vbS0IC6IxWfJg=="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700-000000000000}">
      <formula1>O17:O19</formula1>
      <formula2>0</formula2>
    </dataValidation>
    <dataValidation type="list" allowBlank="1" showInputMessage="1" showErrorMessage="1" sqref="H12:I12" xr:uid="{00000000-0002-0000-0700-000001000000}">
      <formula1>M17:M19</formula1>
      <formula2>0</formula2>
    </dataValidation>
    <dataValidation type="list" allowBlank="1" showInputMessage="1" showErrorMessage="1" sqref="C24:E24" xr:uid="{00000000-0002-0000-0700-000002000000}">
      <formula1>$M$12:$M$15</formula1>
      <formula2>0</formula2>
    </dataValidation>
    <dataValidation type="list" allowBlank="1" showInputMessage="1" showErrorMessage="1" sqref="C9:F9" xr:uid="{00000000-0002-0000-0700-000003000000}">
      <formula1>$M$6:$M$9</formula1>
      <formula2>0</formula2>
    </dataValidation>
    <dataValidation type="list" allowBlank="1" showInputMessage="1" showErrorMessage="1" sqref="J10:K10" xr:uid="{00000000-0002-0000-0700-000004000000}">
      <formula1>$M$21:$M$28</formula1>
      <formula2>0</formula2>
    </dataValidation>
    <dataValidation type="list" allowBlank="1" showInputMessage="1" showErrorMessage="1" sqref="H13:I13" xr:uid="{00000000-0002-0000-0700-000005000000}">
      <formula1>$N$5:$N$8</formula1>
      <formula2>0</formula2>
    </dataValidation>
    <dataValidation type="list" allowBlank="1" showInputMessage="1" showErrorMessage="1" sqref="C7 I7" xr:uid="{00000000-0002-0000-0700-000006000000}">
      <formula1>$N$11:$N$12</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6D9F1"/>
  </sheetPr>
  <dimension ref="A1:AMJ60"/>
  <sheetViews>
    <sheetView topLeftCell="A28" zoomScale="75" zoomScaleNormal="75" workbookViewId="0">
      <selection activeCell="D30" sqref="D30"/>
    </sheetView>
  </sheetViews>
  <sheetFormatPr baseColWidth="10" defaultColWidth="11.42578125" defaultRowHeight="15" x14ac:dyDescent="0.25"/>
  <cols>
    <col min="1" max="1" width="1" style="26" customWidth="1"/>
    <col min="2" max="2" width="25.42578125" style="27" customWidth="1"/>
    <col min="3" max="3" width="14.5703125" style="26" customWidth="1"/>
    <col min="4" max="4" width="20.140625" style="26" customWidth="1"/>
    <col min="5" max="5" width="16.42578125" style="26" customWidth="1"/>
    <col min="6" max="6" width="25" style="26" customWidth="1"/>
    <col min="7" max="7" width="22" style="28" customWidth="1"/>
    <col min="8" max="8" width="20.5703125" style="26" customWidth="1"/>
    <col min="9" max="11" width="22.42578125" style="26" customWidth="1"/>
    <col min="12" max="24" width="11.42578125" style="29"/>
    <col min="25" max="1024" width="11.42578125" style="26"/>
  </cols>
  <sheetData>
    <row r="1" spans="2:14" ht="37.5" customHeight="1" x14ac:dyDescent="0.25">
      <c r="B1" s="286"/>
      <c r="C1" s="232" t="s">
        <v>1</v>
      </c>
      <c r="D1" s="232"/>
      <c r="E1" s="232"/>
      <c r="F1" s="232"/>
      <c r="G1" s="232"/>
      <c r="H1" s="232"/>
      <c r="I1" s="287"/>
      <c r="J1" s="30"/>
      <c r="K1" s="30"/>
      <c r="M1" s="31" t="s">
        <v>61</v>
      </c>
    </row>
    <row r="2" spans="2:14" ht="37.5" customHeight="1" x14ac:dyDescent="0.25">
      <c r="B2" s="286"/>
      <c r="C2" s="232" t="s">
        <v>210</v>
      </c>
      <c r="D2" s="232"/>
      <c r="E2" s="232"/>
      <c r="F2" s="232"/>
      <c r="G2" s="232"/>
      <c r="H2" s="232"/>
      <c r="I2" s="287"/>
      <c r="J2" s="30"/>
      <c r="K2" s="30"/>
      <c r="M2" s="31" t="s">
        <v>62</v>
      </c>
    </row>
    <row r="3" spans="2:14" ht="37.5" customHeight="1" x14ac:dyDescent="0.25">
      <c r="B3" s="286"/>
      <c r="C3" s="232" t="s">
        <v>211</v>
      </c>
      <c r="D3" s="232"/>
      <c r="E3" s="232"/>
      <c r="F3" s="232" t="s">
        <v>212</v>
      </c>
      <c r="G3" s="232"/>
      <c r="H3" s="232"/>
      <c r="I3" s="287"/>
      <c r="J3" s="30"/>
      <c r="K3" s="30"/>
      <c r="M3" s="31" t="s">
        <v>64</v>
      </c>
    </row>
    <row r="4" spans="2:14" ht="23.25" customHeight="1" x14ac:dyDescent="0.25">
      <c r="B4" s="288"/>
      <c r="C4" s="288"/>
      <c r="D4" s="288"/>
      <c r="E4" s="288"/>
      <c r="F4" s="288"/>
      <c r="G4" s="288"/>
      <c r="H4" s="288"/>
      <c r="I4" s="288"/>
      <c r="J4" s="32"/>
      <c r="K4" s="32"/>
    </row>
    <row r="5" spans="2:14" ht="24" customHeight="1" x14ac:dyDescent="0.25">
      <c r="B5" s="289" t="s">
        <v>213</v>
      </c>
      <c r="C5" s="289"/>
      <c r="D5" s="289"/>
      <c r="E5" s="289"/>
      <c r="F5" s="289"/>
      <c r="G5" s="289"/>
      <c r="H5" s="289"/>
      <c r="I5" s="289"/>
      <c r="J5" s="34"/>
      <c r="K5" s="34"/>
      <c r="N5" s="35" t="s">
        <v>71</v>
      </c>
    </row>
    <row r="6" spans="2:14" ht="30.75" customHeight="1" x14ac:dyDescent="0.25">
      <c r="B6" s="124" t="s">
        <v>214</v>
      </c>
      <c r="C6" s="125">
        <v>5</v>
      </c>
      <c r="D6" s="290" t="s">
        <v>215</v>
      </c>
      <c r="E6" s="290"/>
      <c r="F6" s="291" t="s">
        <v>327</v>
      </c>
      <c r="G6" s="291"/>
      <c r="H6" s="291"/>
      <c r="I6" s="291"/>
      <c r="J6" s="38"/>
      <c r="K6" s="38"/>
      <c r="M6" s="31" t="s">
        <v>75</v>
      </c>
      <c r="N6" s="35" t="s">
        <v>76</v>
      </c>
    </row>
    <row r="7" spans="2:14" ht="30.75" customHeight="1" x14ac:dyDescent="0.25">
      <c r="B7" s="124" t="s">
        <v>217</v>
      </c>
      <c r="C7" s="125" t="s">
        <v>78</v>
      </c>
      <c r="D7" s="290" t="s">
        <v>218</v>
      </c>
      <c r="E7" s="290"/>
      <c r="F7" s="291" t="s">
        <v>219</v>
      </c>
      <c r="G7" s="291"/>
      <c r="H7" s="127" t="s">
        <v>220</v>
      </c>
      <c r="I7" s="125" t="s">
        <v>78</v>
      </c>
      <c r="J7" s="44"/>
      <c r="K7" s="44"/>
      <c r="M7" s="31" t="s">
        <v>82</v>
      </c>
      <c r="N7" s="35" t="s">
        <v>83</v>
      </c>
    </row>
    <row r="8" spans="2:14" ht="30.75" customHeight="1" x14ac:dyDescent="0.25">
      <c r="B8" s="124" t="s">
        <v>221</v>
      </c>
      <c r="C8" s="291" t="s">
        <v>222</v>
      </c>
      <c r="D8" s="291"/>
      <c r="E8" s="291"/>
      <c r="F8" s="291"/>
      <c r="G8" s="127" t="s">
        <v>223</v>
      </c>
      <c r="H8" s="292">
        <v>7555</v>
      </c>
      <c r="I8" s="292"/>
      <c r="J8" s="45"/>
      <c r="K8" s="45"/>
      <c r="M8" s="31" t="s">
        <v>87</v>
      </c>
      <c r="N8" s="35" t="s">
        <v>42</v>
      </c>
    </row>
    <row r="9" spans="2:14" ht="30.75" customHeight="1" x14ac:dyDescent="0.25">
      <c r="B9" s="124" t="s">
        <v>62</v>
      </c>
      <c r="C9" s="293" t="s">
        <v>82</v>
      </c>
      <c r="D9" s="293"/>
      <c r="E9" s="293"/>
      <c r="F9" s="293"/>
      <c r="G9" s="127" t="s">
        <v>224</v>
      </c>
      <c r="H9" s="294" t="s">
        <v>90</v>
      </c>
      <c r="I9" s="294"/>
      <c r="J9" s="46"/>
      <c r="K9" s="46"/>
      <c r="M9" s="47" t="s">
        <v>91</v>
      </c>
    </row>
    <row r="10" spans="2:14" ht="30.75" customHeight="1" x14ac:dyDescent="0.25">
      <c r="B10" s="124" t="s">
        <v>225</v>
      </c>
      <c r="C10" s="295" t="s">
        <v>226</v>
      </c>
      <c r="D10" s="295"/>
      <c r="E10" s="295"/>
      <c r="F10" s="295"/>
      <c r="G10" s="295"/>
      <c r="H10" s="295"/>
      <c r="I10" s="295"/>
      <c r="J10" s="48"/>
      <c r="K10" s="48"/>
      <c r="M10" s="47"/>
    </row>
    <row r="11" spans="2:14" ht="30.75" customHeight="1" x14ac:dyDescent="0.25">
      <c r="B11" s="124" t="s">
        <v>227</v>
      </c>
      <c r="C11" s="296" t="s">
        <v>228</v>
      </c>
      <c r="D11" s="296"/>
      <c r="E11" s="296"/>
      <c r="F11" s="296"/>
      <c r="G11" s="296"/>
      <c r="H11" s="296"/>
      <c r="I11" s="296"/>
      <c r="J11" s="44"/>
      <c r="K11" s="44"/>
      <c r="M11" s="47"/>
      <c r="N11" s="35" t="s">
        <v>96</v>
      </c>
    </row>
    <row r="12" spans="2:14" ht="30.75" customHeight="1" x14ac:dyDescent="0.25">
      <c r="B12" s="124" t="s">
        <v>229</v>
      </c>
      <c r="C12" s="247" t="s">
        <v>328</v>
      </c>
      <c r="D12" s="247"/>
      <c r="E12" s="247"/>
      <c r="F12" s="247"/>
      <c r="G12" s="127" t="s">
        <v>231</v>
      </c>
      <c r="H12" s="253" t="s">
        <v>100</v>
      </c>
      <c r="I12" s="253"/>
      <c r="J12" s="44"/>
      <c r="K12" s="44"/>
      <c r="M12" s="47" t="s">
        <v>101</v>
      </c>
      <c r="N12" s="35" t="s">
        <v>78</v>
      </c>
    </row>
    <row r="13" spans="2:14" ht="30.75" customHeight="1" x14ac:dyDescent="0.25">
      <c r="B13" s="124" t="s">
        <v>232</v>
      </c>
      <c r="C13" s="297" t="s">
        <v>233</v>
      </c>
      <c r="D13" s="297"/>
      <c r="E13" s="297"/>
      <c r="F13" s="297"/>
      <c r="G13" s="127" t="s">
        <v>234</v>
      </c>
      <c r="H13" s="296" t="s">
        <v>71</v>
      </c>
      <c r="I13" s="296"/>
      <c r="J13" s="44"/>
      <c r="K13" s="44"/>
      <c r="M13" s="47" t="s">
        <v>105</v>
      </c>
    </row>
    <row r="14" spans="2:14" ht="64.5" customHeight="1" x14ac:dyDescent="0.25">
      <c r="B14" s="124" t="s">
        <v>235</v>
      </c>
      <c r="C14" s="298" t="s">
        <v>329</v>
      </c>
      <c r="D14" s="298"/>
      <c r="E14" s="298"/>
      <c r="F14" s="298"/>
      <c r="G14" s="298"/>
      <c r="H14" s="298"/>
      <c r="I14" s="298"/>
      <c r="J14" s="48"/>
      <c r="K14" s="48"/>
      <c r="M14" s="47" t="s">
        <v>108</v>
      </c>
      <c r="N14" s="35"/>
    </row>
    <row r="15" spans="2:14" ht="30.75" customHeight="1" x14ac:dyDescent="0.25">
      <c r="B15" s="124" t="s">
        <v>237</v>
      </c>
      <c r="C15" s="247" t="s">
        <v>304</v>
      </c>
      <c r="D15" s="247"/>
      <c r="E15" s="247"/>
      <c r="F15" s="247"/>
      <c r="G15" s="247"/>
      <c r="H15" s="247"/>
      <c r="I15" s="247"/>
      <c r="J15" s="49"/>
      <c r="K15" s="49"/>
      <c r="M15" s="47" t="s">
        <v>112</v>
      </c>
      <c r="N15" s="35"/>
    </row>
    <row r="16" spans="2:14" ht="30.75" customHeight="1" x14ac:dyDescent="0.25">
      <c r="B16" s="124" t="s">
        <v>239</v>
      </c>
      <c r="C16" s="291" t="s">
        <v>330</v>
      </c>
      <c r="D16" s="291"/>
      <c r="E16" s="291"/>
      <c r="F16" s="291"/>
      <c r="G16" s="291"/>
      <c r="H16" s="291"/>
      <c r="I16" s="291"/>
      <c r="J16" s="50"/>
      <c r="K16" s="50"/>
      <c r="M16" s="47"/>
      <c r="N16" s="35"/>
    </row>
    <row r="17" spans="2:14" ht="30.75" customHeight="1" x14ac:dyDescent="0.25">
      <c r="B17" s="124" t="s">
        <v>241</v>
      </c>
      <c r="C17" s="296" t="s">
        <v>331</v>
      </c>
      <c r="D17" s="296"/>
      <c r="E17" s="296"/>
      <c r="F17" s="296"/>
      <c r="G17" s="296"/>
      <c r="H17" s="296"/>
      <c r="I17" s="296"/>
      <c r="J17" s="51"/>
      <c r="K17" s="51"/>
      <c r="M17" s="47" t="s">
        <v>100</v>
      </c>
      <c r="N17" s="35"/>
    </row>
    <row r="18" spans="2:14" ht="18" customHeight="1" x14ac:dyDescent="0.25">
      <c r="B18" s="299" t="s">
        <v>243</v>
      </c>
      <c r="C18" s="300" t="s">
        <v>244</v>
      </c>
      <c r="D18" s="300"/>
      <c r="E18" s="300"/>
      <c r="F18" s="301" t="s">
        <v>245</v>
      </c>
      <c r="G18" s="301"/>
      <c r="H18" s="301"/>
      <c r="I18" s="301"/>
      <c r="J18" s="52"/>
      <c r="K18" s="52"/>
      <c r="M18" s="47" t="s">
        <v>122</v>
      </c>
      <c r="N18" s="35"/>
    </row>
    <row r="19" spans="2:14" ht="39.75" customHeight="1" x14ac:dyDescent="0.25">
      <c r="B19" s="299"/>
      <c r="C19" s="291" t="s">
        <v>332</v>
      </c>
      <c r="D19" s="291"/>
      <c r="E19" s="291"/>
      <c r="F19" s="291" t="s">
        <v>333</v>
      </c>
      <c r="G19" s="291"/>
      <c r="H19" s="291"/>
      <c r="I19" s="291"/>
      <c r="J19" s="50"/>
      <c r="K19" s="50"/>
      <c r="M19" s="47" t="s">
        <v>126</v>
      </c>
      <c r="N19" s="35"/>
    </row>
    <row r="20" spans="2:14" ht="39.75" customHeight="1" x14ac:dyDescent="0.25">
      <c r="B20" s="128" t="s">
        <v>248</v>
      </c>
      <c r="C20" s="291" t="s">
        <v>334</v>
      </c>
      <c r="D20" s="291"/>
      <c r="E20" s="291"/>
      <c r="F20" s="246" t="s">
        <v>335</v>
      </c>
      <c r="G20" s="246"/>
      <c r="H20" s="246"/>
      <c r="I20" s="246"/>
      <c r="J20" s="44"/>
      <c r="K20" s="44"/>
      <c r="M20" s="47"/>
      <c r="N20" s="35"/>
    </row>
    <row r="21" spans="2:14" ht="42" customHeight="1" x14ac:dyDescent="0.25">
      <c r="B21" s="128" t="s">
        <v>251</v>
      </c>
      <c r="C21" s="302" t="s">
        <v>336</v>
      </c>
      <c r="D21" s="302"/>
      <c r="E21" s="302"/>
      <c r="F21" s="303" t="s">
        <v>337</v>
      </c>
      <c r="G21" s="303"/>
      <c r="H21" s="303"/>
      <c r="I21" s="303"/>
      <c r="J21" s="49"/>
      <c r="K21" s="49"/>
      <c r="M21" s="53"/>
      <c r="N21" s="35"/>
    </row>
    <row r="22" spans="2:14" ht="23.25" customHeight="1" x14ac:dyDescent="0.25">
      <c r="B22" s="128" t="s">
        <v>254</v>
      </c>
      <c r="C22" s="304">
        <v>44562</v>
      </c>
      <c r="D22" s="304"/>
      <c r="E22" s="304"/>
      <c r="F22" s="127" t="s">
        <v>255</v>
      </c>
      <c r="G22" s="129">
        <v>3</v>
      </c>
      <c r="H22" s="127" t="s">
        <v>256</v>
      </c>
      <c r="I22" s="130">
        <v>3</v>
      </c>
      <c r="J22" s="54"/>
      <c r="K22" s="54"/>
      <c r="M22" s="53"/>
    </row>
    <row r="23" spans="2:14" ht="27" customHeight="1" x14ac:dyDescent="0.25">
      <c r="B23" s="128" t="s">
        <v>257</v>
      </c>
      <c r="C23" s="304">
        <v>44926</v>
      </c>
      <c r="D23" s="304"/>
      <c r="E23" s="304"/>
      <c r="F23" s="127" t="s">
        <v>258</v>
      </c>
      <c r="G23" s="305">
        <v>3</v>
      </c>
      <c r="H23" s="305"/>
      <c r="I23" s="305"/>
      <c r="J23" s="55"/>
      <c r="K23" s="55"/>
      <c r="M23" s="53"/>
    </row>
    <row r="24" spans="2:14" ht="30.75" customHeight="1" x14ac:dyDescent="0.25">
      <c r="B24" s="131" t="s">
        <v>259</v>
      </c>
      <c r="C24" s="258" t="s">
        <v>112</v>
      </c>
      <c r="D24" s="258"/>
      <c r="E24" s="258"/>
      <c r="F24" s="132" t="s">
        <v>260</v>
      </c>
      <c r="G24" s="291" t="s">
        <v>261</v>
      </c>
      <c r="H24" s="291"/>
      <c r="I24" s="291"/>
      <c r="J24" s="52"/>
      <c r="K24" s="52"/>
      <c r="M24" s="53"/>
    </row>
    <row r="25" spans="2:14" ht="22.5" customHeight="1" x14ac:dyDescent="0.25">
      <c r="B25" s="306" t="s">
        <v>262</v>
      </c>
      <c r="C25" s="306"/>
      <c r="D25" s="306"/>
      <c r="E25" s="306"/>
      <c r="F25" s="306"/>
      <c r="G25" s="306"/>
      <c r="H25" s="306"/>
      <c r="I25" s="306"/>
      <c r="J25" s="34"/>
      <c r="K25" s="34"/>
      <c r="M25" s="53"/>
    </row>
    <row r="26" spans="2:14" ht="43.5" customHeight="1" x14ac:dyDescent="0.25">
      <c r="B26" s="133" t="s">
        <v>142</v>
      </c>
      <c r="C26" s="126" t="s">
        <v>263</v>
      </c>
      <c r="D26" s="126" t="s">
        <v>264</v>
      </c>
      <c r="E26" s="134" t="s">
        <v>265</v>
      </c>
      <c r="F26" s="126" t="s">
        <v>266</v>
      </c>
      <c r="G26" s="126" t="s">
        <v>267</v>
      </c>
      <c r="H26" s="134" t="s">
        <v>268</v>
      </c>
      <c r="I26" s="135" t="s">
        <v>269</v>
      </c>
      <c r="J26" s="50"/>
      <c r="K26" s="50"/>
      <c r="M26" s="53"/>
    </row>
    <row r="27" spans="2:14" ht="19.5" customHeight="1" x14ac:dyDescent="0.25">
      <c r="B27" s="136" t="s">
        <v>151</v>
      </c>
      <c r="C27" s="191">
        <v>0</v>
      </c>
      <c r="D27" s="151">
        <v>0</v>
      </c>
      <c r="E27" s="138">
        <f t="shared" ref="E27:E38" si="0">IF(OR(C27=0,C27=""),0,D27/C27)</f>
        <v>0</v>
      </c>
      <c r="F27" s="307">
        <v>3</v>
      </c>
      <c r="G27" s="307">
        <v>3</v>
      </c>
      <c r="H27" s="139">
        <f>+(D27*100%)/$G$23</f>
        <v>0</v>
      </c>
      <c r="I27" s="307">
        <v>3</v>
      </c>
      <c r="J27" s="70"/>
      <c r="K27" s="70"/>
      <c r="M27" s="53"/>
    </row>
    <row r="28" spans="2:14" ht="19.5" customHeight="1" x14ac:dyDescent="0.25">
      <c r="B28" s="136" t="s">
        <v>152</v>
      </c>
      <c r="C28" s="191">
        <v>0</v>
      </c>
      <c r="D28" s="151">
        <v>0</v>
      </c>
      <c r="E28" s="138">
        <f t="shared" si="0"/>
        <v>0</v>
      </c>
      <c r="F28" s="307"/>
      <c r="G28" s="307"/>
      <c r="H28" s="139">
        <f>+IF(D28="","",((D28*100%)/$G$23)+H27)</f>
        <v>0</v>
      </c>
      <c r="I28" s="307"/>
      <c r="J28" s="70"/>
      <c r="K28" s="70"/>
      <c r="M28" s="53"/>
    </row>
    <row r="29" spans="2:14" ht="19.5" customHeight="1" x14ac:dyDescent="0.25">
      <c r="B29" s="136" t="s">
        <v>153</v>
      </c>
      <c r="C29" s="191">
        <v>0</v>
      </c>
      <c r="D29" s="151">
        <v>0</v>
      </c>
      <c r="E29" s="138">
        <f t="shared" si="0"/>
        <v>0</v>
      </c>
      <c r="F29" s="307"/>
      <c r="G29" s="307"/>
      <c r="H29" s="139">
        <f>+IF(D29="","",((D29*100%)/$G$23)+H28)</f>
        <v>0</v>
      </c>
      <c r="I29" s="307"/>
      <c r="J29" s="70"/>
      <c r="K29" s="70"/>
      <c r="M29" s="53"/>
    </row>
    <row r="30" spans="2:14" ht="19.5" customHeight="1" x14ac:dyDescent="0.25">
      <c r="B30" s="136" t="s">
        <v>154</v>
      </c>
      <c r="C30" s="191">
        <v>3</v>
      </c>
      <c r="D30" s="151">
        <v>3</v>
      </c>
      <c r="E30" s="138">
        <f t="shared" si="0"/>
        <v>1</v>
      </c>
      <c r="F30" s="307"/>
      <c r="G30" s="307"/>
      <c r="H30" s="139">
        <f t="shared" ref="H30:H38" si="1">+IF(D30="","",((D30*100%)/$G$23))</f>
        <v>1</v>
      </c>
      <c r="I30" s="307"/>
      <c r="J30" s="70"/>
      <c r="K30" s="70"/>
    </row>
    <row r="31" spans="2:14" ht="19.5" customHeight="1" x14ac:dyDescent="0.25">
      <c r="B31" s="136" t="s">
        <v>155</v>
      </c>
      <c r="C31" s="191">
        <v>3</v>
      </c>
      <c r="D31" s="151"/>
      <c r="E31" s="138">
        <f t="shared" si="0"/>
        <v>0</v>
      </c>
      <c r="F31" s="307"/>
      <c r="G31" s="307"/>
      <c r="H31" s="139" t="str">
        <f t="shared" si="1"/>
        <v/>
      </c>
      <c r="I31" s="307"/>
      <c r="J31" s="70"/>
      <c r="K31" s="70"/>
    </row>
    <row r="32" spans="2:14" ht="19.5" customHeight="1" x14ac:dyDescent="0.25">
      <c r="B32" s="136" t="s">
        <v>156</v>
      </c>
      <c r="C32" s="191">
        <v>3</v>
      </c>
      <c r="D32" s="151"/>
      <c r="E32" s="138">
        <f t="shared" si="0"/>
        <v>0</v>
      </c>
      <c r="F32" s="307"/>
      <c r="G32" s="307"/>
      <c r="H32" s="139" t="str">
        <f t="shared" si="1"/>
        <v/>
      </c>
      <c r="I32" s="307"/>
      <c r="J32" s="70"/>
      <c r="K32" s="70"/>
    </row>
    <row r="33" spans="2:11" ht="19.5" customHeight="1" x14ac:dyDescent="0.25">
      <c r="B33" s="136" t="s">
        <v>157</v>
      </c>
      <c r="C33" s="191">
        <v>3</v>
      </c>
      <c r="D33" s="151"/>
      <c r="E33" s="138">
        <f t="shared" si="0"/>
        <v>0</v>
      </c>
      <c r="F33" s="307"/>
      <c r="G33" s="307"/>
      <c r="H33" s="139" t="str">
        <f t="shared" si="1"/>
        <v/>
      </c>
      <c r="I33" s="307"/>
      <c r="J33" s="70"/>
      <c r="K33" s="70"/>
    </row>
    <row r="34" spans="2:11" ht="19.5" customHeight="1" x14ac:dyDescent="0.25">
      <c r="B34" s="136" t="s">
        <v>158</v>
      </c>
      <c r="C34" s="191">
        <v>3</v>
      </c>
      <c r="D34" s="151"/>
      <c r="E34" s="138">
        <f t="shared" si="0"/>
        <v>0</v>
      </c>
      <c r="F34" s="307"/>
      <c r="G34" s="307"/>
      <c r="H34" s="139" t="str">
        <f t="shared" si="1"/>
        <v/>
      </c>
      <c r="I34" s="307"/>
      <c r="J34" s="70"/>
      <c r="K34" s="70"/>
    </row>
    <row r="35" spans="2:11" ht="19.5" customHeight="1" x14ac:dyDescent="0.25">
      <c r="B35" s="136" t="s">
        <v>159</v>
      </c>
      <c r="C35" s="191">
        <v>3</v>
      </c>
      <c r="D35" s="151"/>
      <c r="E35" s="138">
        <f t="shared" si="0"/>
        <v>0</v>
      </c>
      <c r="F35" s="307"/>
      <c r="G35" s="307"/>
      <c r="H35" s="139" t="str">
        <f t="shared" si="1"/>
        <v/>
      </c>
      <c r="I35" s="307"/>
      <c r="J35" s="70"/>
      <c r="K35" s="70"/>
    </row>
    <row r="36" spans="2:11" ht="19.5" customHeight="1" x14ac:dyDescent="0.25">
      <c r="B36" s="136" t="s">
        <v>160</v>
      </c>
      <c r="C36" s="191">
        <v>3</v>
      </c>
      <c r="D36" s="151"/>
      <c r="E36" s="138">
        <f t="shared" si="0"/>
        <v>0</v>
      </c>
      <c r="F36" s="307"/>
      <c r="G36" s="307"/>
      <c r="H36" s="139" t="str">
        <f t="shared" si="1"/>
        <v/>
      </c>
      <c r="I36" s="307"/>
      <c r="J36" s="70"/>
      <c r="K36" s="70"/>
    </row>
    <row r="37" spans="2:11" ht="19.5" customHeight="1" x14ac:dyDescent="0.25">
      <c r="B37" s="136" t="s">
        <v>161</v>
      </c>
      <c r="C37" s="191">
        <v>3</v>
      </c>
      <c r="D37" s="151"/>
      <c r="E37" s="138">
        <f t="shared" si="0"/>
        <v>0</v>
      </c>
      <c r="F37" s="307"/>
      <c r="G37" s="307"/>
      <c r="H37" s="139" t="str">
        <f t="shared" si="1"/>
        <v/>
      </c>
      <c r="I37" s="307"/>
      <c r="J37" s="70"/>
      <c r="K37" s="70"/>
    </row>
    <row r="38" spans="2:11" ht="19.5" customHeight="1" x14ac:dyDescent="0.25">
      <c r="B38" s="136" t="s">
        <v>162</v>
      </c>
      <c r="C38" s="191">
        <v>3</v>
      </c>
      <c r="D38" s="151"/>
      <c r="E38" s="138">
        <f t="shared" si="0"/>
        <v>0</v>
      </c>
      <c r="F38" s="307"/>
      <c r="G38" s="307"/>
      <c r="H38" s="139" t="str">
        <f t="shared" si="1"/>
        <v/>
      </c>
      <c r="I38" s="307"/>
      <c r="J38" s="70"/>
      <c r="K38" s="70"/>
    </row>
    <row r="39" spans="2:11" ht="64.5" customHeight="1" x14ac:dyDescent="0.25">
      <c r="B39" s="140" t="s">
        <v>270</v>
      </c>
      <c r="C39" s="313" t="s">
        <v>383</v>
      </c>
      <c r="D39" s="313"/>
      <c r="E39" s="313"/>
      <c r="F39" s="313"/>
      <c r="G39" s="313"/>
      <c r="H39" s="313"/>
      <c r="I39" s="313"/>
      <c r="J39" s="72"/>
      <c r="K39" s="72"/>
    </row>
    <row r="40" spans="2:11" ht="34.5" customHeight="1" x14ac:dyDescent="0.25">
      <c r="B40" s="309"/>
      <c r="C40" s="309"/>
      <c r="D40" s="309"/>
      <c r="E40" s="309"/>
      <c r="F40" s="309"/>
      <c r="G40" s="309"/>
      <c r="H40" s="309"/>
      <c r="I40" s="309"/>
      <c r="J40" s="34"/>
      <c r="K40" s="34"/>
    </row>
    <row r="41" spans="2:11" ht="34.5" customHeight="1" x14ac:dyDescent="0.25">
      <c r="B41" s="309"/>
      <c r="C41" s="309"/>
      <c r="D41" s="309"/>
      <c r="E41" s="309"/>
      <c r="F41" s="309"/>
      <c r="G41" s="309"/>
      <c r="H41" s="309"/>
      <c r="I41" s="309"/>
      <c r="J41" s="72"/>
      <c r="K41" s="72"/>
    </row>
    <row r="42" spans="2:11" ht="34.5" customHeight="1" x14ac:dyDescent="0.25">
      <c r="B42" s="309"/>
      <c r="C42" s="309"/>
      <c r="D42" s="309"/>
      <c r="E42" s="309"/>
      <c r="F42" s="309"/>
      <c r="G42" s="309"/>
      <c r="H42" s="309"/>
      <c r="I42" s="309"/>
      <c r="J42" s="72"/>
      <c r="K42" s="72"/>
    </row>
    <row r="43" spans="2:11" ht="34.5" customHeight="1" x14ac:dyDescent="0.25">
      <c r="B43" s="309"/>
      <c r="C43" s="309"/>
      <c r="D43" s="309"/>
      <c r="E43" s="309"/>
      <c r="F43" s="309"/>
      <c r="G43" s="309"/>
      <c r="H43" s="309"/>
      <c r="I43" s="309"/>
      <c r="J43" s="72"/>
      <c r="K43" s="72"/>
    </row>
    <row r="44" spans="2:11" ht="34.5" customHeight="1" x14ac:dyDescent="0.25">
      <c r="B44" s="309"/>
      <c r="C44" s="309"/>
      <c r="D44" s="309"/>
      <c r="E44" s="309"/>
      <c r="F44" s="309"/>
      <c r="G44" s="309"/>
      <c r="H44" s="309"/>
      <c r="I44" s="309"/>
      <c r="J44" s="73"/>
      <c r="K44" s="73"/>
    </row>
    <row r="45" spans="2:11" ht="96.75" customHeight="1" x14ac:dyDescent="0.25">
      <c r="B45" s="124" t="s">
        <v>271</v>
      </c>
      <c r="C45" s="313" t="s">
        <v>382</v>
      </c>
      <c r="D45" s="313"/>
      <c r="E45" s="313"/>
      <c r="F45" s="313"/>
      <c r="G45" s="313"/>
      <c r="H45" s="313"/>
      <c r="I45" s="313"/>
      <c r="J45" s="74"/>
      <c r="K45" s="74"/>
    </row>
    <row r="46" spans="2:11" ht="32.25" customHeight="1" x14ac:dyDescent="0.25">
      <c r="B46" s="124" t="s">
        <v>272</v>
      </c>
      <c r="C46" s="313" t="s">
        <v>273</v>
      </c>
      <c r="D46" s="313"/>
      <c r="E46" s="313"/>
      <c r="F46" s="313"/>
      <c r="G46" s="313"/>
      <c r="H46" s="313"/>
      <c r="I46" s="313"/>
      <c r="J46" s="74"/>
      <c r="K46" s="74"/>
    </row>
    <row r="47" spans="2:11" ht="66" customHeight="1" x14ac:dyDescent="0.25">
      <c r="B47" s="141" t="s">
        <v>274</v>
      </c>
      <c r="C47" s="314" t="s">
        <v>338</v>
      </c>
      <c r="D47" s="314"/>
      <c r="E47" s="314"/>
      <c r="F47" s="314"/>
      <c r="G47" s="314"/>
      <c r="H47" s="314"/>
      <c r="I47" s="314"/>
      <c r="J47" s="74"/>
      <c r="K47" s="74"/>
    </row>
    <row r="48" spans="2:11" ht="22.5" customHeight="1" x14ac:dyDescent="0.25">
      <c r="B48" s="315" t="s">
        <v>276</v>
      </c>
      <c r="C48" s="315"/>
      <c r="D48" s="315"/>
      <c r="E48" s="315"/>
      <c r="F48" s="315"/>
      <c r="G48" s="315"/>
      <c r="H48" s="315"/>
      <c r="I48" s="315"/>
      <c r="J48" s="74"/>
      <c r="K48" s="74"/>
    </row>
    <row r="49" spans="2:11" ht="22.5" customHeight="1" x14ac:dyDescent="0.25">
      <c r="B49" s="299" t="s">
        <v>277</v>
      </c>
      <c r="C49" s="142" t="s">
        <v>278</v>
      </c>
      <c r="D49" s="316" t="s">
        <v>279</v>
      </c>
      <c r="E49" s="316"/>
      <c r="F49" s="316"/>
      <c r="G49" s="316" t="s">
        <v>280</v>
      </c>
      <c r="H49" s="316"/>
      <c r="I49" s="316"/>
      <c r="J49" s="77"/>
      <c r="K49" s="77"/>
    </row>
    <row r="50" spans="2:11" ht="30.75" customHeight="1" x14ac:dyDescent="0.25">
      <c r="B50" s="299"/>
      <c r="C50" s="143"/>
      <c r="D50" s="312"/>
      <c r="E50" s="312"/>
      <c r="F50" s="312"/>
      <c r="G50" s="312"/>
      <c r="H50" s="312"/>
      <c r="I50" s="312"/>
      <c r="J50" s="77"/>
      <c r="K50" s="77"/>
    </row>
    <row r="51" spans="2:11" ht="32.25" customHeight="1" x14ac:dyDescent="0.25">
      <c r="B51" s="144" t="s">
        <v>281</v>
      </c>
      <c r="C51" s="310" t="s">
        <v>282</v>
      </c>
      <c r="D51" s="310"/>
      <c r="E51" s="310"/>
      <c r="F51" s="310"/>
      <c r="G51" s="310"/>
      <c r="H51" s="310"/>
      <c r="I51" s="310"/>
      <c r="J51" s="80"/>
      <c r="K51" s="80"/>
    </row>
    <row r="52" spans="2:11" ht="28.5" customHeight="1" x14ac:dyDescent="0.25">
      <c r="B52" s="127" t="s">
        <v>283</v>
      </c>
      <c r="C52" s="311" t="s">
        <v>284</v>
      </c>
      <c r="D52" s="311"/>
      <c r="E52" s="311"/>
      <c r="F52" s="311"/>
      <c r="G52" s="311"/>
      <c r="H52" s="311"/>
      <c r="I52" s="311"/>
      <c r="J52" s="80"/>
      <c r="K52" s="80"/>
    </row>
    <row r="53" spans="2:11" ht="30" customHeight="1" x14ac:dyDescent="0.25">
      <c r="B53" s="141" t="s">
        <v>285</v>
      </c>
      <c r="C53" s="312" t="s">
        <v>286</v>
      </c>
      <c r="D53" s="312"/>
      <c r="E53" s="312"/>
      <c r="F53" s="312"/>
      <c r="G53" s="312"/>
      <c r="H53" s="312"/>
      <c r="I53" s="312"/>
      <c r="J53" s="85"/>
      <c r="K53" s="85"/>
    </row>
    <row r="54" spans="2:11" ht="31.5" customHeight="1" x14ac:dyDescent="0.25">
      <c r="B54" s="141" t="s">
        <v>287</v>
      </c>
      <c r="C54" s="312" t="s">
        <v>288</v>
      </c>
      <c r="D54" s="312"/>
      <c r="E54" s="312"/>
      <c r="F54" s="312"/>
      <c r="G54" s="312"/>
      <c r="H54" s="312"/>
      <c r="I54" s="312"/>
      <c r="J54" s="91"/>
      <c r="K54" s="91"/>
    </row>
    <row r="55" spans="2:11" x14ac:dyDescent="0.25">
      <c r="B55" s="145"/>
      <c r="C55" s="146"/>
      <c r="D55" s="146"/>
      <c r="E55" s="147"/>
      <c r="F55" s="147"/>
      <c r="G55" s="148"/>
      <c r="H55" s="149"/>
      <c r="I55" s="146"/>
      <c r="J55" s="91"/>
      <c r="K55" s="91"/>
    </row>
    <row r="56" spans="2:11" x14ac:dyDescent="0.25">
      <c r="B56" s="145"/>
      <c r="C56" s="146"/>
      <c r="D56" s="146"/>
      <c r="E56" s="147"/>
      <c r="F56" s="147"/>
      <c r="G56" s="148"/>
      <c r="H56" s="149"/>
      <c r="I56" s="146"/>
      <c r="J56" s="91"/>
      <c r="K56" s="91"/>
    </row>
    <row r="57" spans="2:11" x14ac:dyDescent="0.25">
      <c r="B57" s="145"/>
      <c r="C57" s="146"/>
      <c r="D57" s="146"/>
      <c r="E57" s="147"/>
      <c r="F57" s="147"/>
      <c r="G57" s="148"/>
      <c r="H57" s="149"/>
      <c r="I57" s="146"/>
      <c r="J57" s="91"/>
      <c r="K57" s="91"/>
    </row>
    <row r="58" spans="2:11" x14ac:dyDescent="0.25">
      <c r="B58" s="145"/>
      <c r="C58" s="146"/>
      <c r="D58" s="146"/>
      <c r="E58" s="147"/>
      <c r="F58" s="147"/>
      <c r="G58" s="148"/>
      <c r="H58" s="149"/>
      <c r="I58" s="146"/>
      <c r="J58" s="91"/>
      <c r="K58" s="91"/>
    </row>
    <row r="59" spans="2:11" x14ac:dyDescent="0.25">
      <c r="B59" s="145"/>
      <c r="C59" s="146"/>
      <c r="D59" s="146"/>
      <c r="E59" s="147"/>
      <c r="F59" s="147"/>
      <c r="G59" s="148"/>
      <c r="H59" s="149"/>
      <c r="I59" s="146"/>
      <c r="J59" s="91"/>
      <c r="K59" s="91"/>
    </row>
    <row r="60" spans="2:11" ht="25.5" customHeight="1" x14ac:dyDescent="0.25">
      <c r="B60" s="145"/>
      <c r="C60" s="146"/>
      <c r="D60" s="146"/>
      <c r="E60" s="147"/>
      <c r="F60" s="147"/>
      <c r="G60" s="148"/>
      <c r="H60" s="149"/>
      <c r="I60" s="146"/>
      <c r="J60" s="91"/>
      <c r="K60" s="91"/>
    </row>
  </sheetData>
  <sheetProtection algorithmName="SHA-512" hashValue="XGv8b7thU1ZS+V2HLVQc2AJLmWd5A0zmbU1TF+MMh+CBgRUTJYcJYS0R5az3gE7wpoqdRMkmwIdeHDoM8lBcTg==" saltValue="guEGd6Bkzn5LzHiyfHFg/Q=="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C7 I7" xr:uid="{00000000-0002-0000-0800-000000000000}">
      <formula1>$N$11:$N$12</formula1>
      <formula2>0</formula2>
    </dataValidation>
    <dataValidation type="list" allowBlank="1" showInputMessage="1" showErrorMessage="1" sqref="H13:I13" xr:uid="{00000000-0002-0000-0800-000001000000}">
      <formula1>$N$5:$N$8</formula1>
      <formula2>0</formula2>
    </dataValidation>
    <dataValidation type="list" allowBlank="1" showInputMessage="1" showErrorMessage="1" sqref="J10:K10" xr:uid="{00000000-0002-0000-0800-000002000000}">
      <formula1>$M$21:$M$28</formula1>
      <formula2>0</formula2>
    </dataValidation>
    <dataValidation type="list" allowBlank="1" showInputMessage="1" showErrorMessage="1" sqref="C9:F9" xr:uid="{00000000-0002-0000-0800-000003000000}">
      <formula1>$M$6:$M$9</formula1>
      <formula2>0</formula2>
    </dataValidation>
    <dataValidation type="list" allowBlank="1" showInputMessage="1" showErrorMessage="1" sqref="C24:E24" xr:uid="{00000000-0002-0000-0800-000004000000}">
      <formula1>$M$12:$M$15</formula1>
      <formula2>0</formula2>
    </dataValidation>
    <dataValidation type="list" allowBlank="1" showInputMessage="1" showErrorMessage="1" sqref="H12:I12" xr:uid="{00000000-0002-0000-0800-000005000000}">
      <formula1>M17:M19</formula1>
      <formula2>0</formula2>
    </dataValidation>
    <dataValidation type="list" showDropDown="1" showInputMessage="1" showErrorMessage="1" sqref="K12" xr:uid="{00000000-0002-0000-0800-000006000000}">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docProps/app.xml><?xml version="1.0" encoding="utf-8"?>
<Properties xmlns="http://schemas.openxmlformats.org/officeDocument/2006/extended-properties" xmlns:vt="http://schemas.openxmlformats.org/officeDocument/2006/docPropsVTypes">
  <Template/>
  <TotalTime>66</TotalTime>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6</vt:lpstr>
      <vt:lpstr>META No. 3</vt:lpstr>
      <vt:lpstr>META No. 4</vt:lpstr>
      <vt:lpstr>META No. 5</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ANDRES</cp:lastModifiedBy>
  <cp:revision>2</cp:revision>
  <cp:lastPrinted>2018-04-10T15:28:46Z</cp:lastPrinted>
  <dcterms:created xsi:type="dcterms:W3CDTF">2010-03-25T16:40:43Z</dcterms:created>
  <dcterms:modified xsi:type="dcterms:W3CDTF">2022-05-13T15:54:29Z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0x0101009E35235504AD2141AD281FCE2263AF41</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